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ongmeiru/Desktop/brandeis/SVB stress test scrape data/"/>
    </mc:Choice>
  </mc:AlternateContent>
  <xr:revisionPtr revIDLastSave="0" documentId="13_ncr:1_{A5734101-10C9-914A-A4C2-7E58E3B9C049}" xr6:coauthVersionLast="47" xr6:coauthVersionMax="47" xr10:uidLastSave="{00000000-0000-0000-0000-000000000000}"/>
  <bookViews>
    <workbookView xWindow="1800" yWindow="500" windowWidth="27000" windowHeight="16280" activeTab="1" xr2:uid="{00000000-000D-0000-FFFF-FFFF00000000}"/>
  </bookViews>
  <sheets>
    <sheet name="Uninsured deposits" sheetId="1" r:id="rId1"/>
    <sheet name="graph" sheetId="6" r:id="rId2"/>
    <sheet name="SRISK scenario" sheetId="8" r:id="rId3"/>
    <sheet name="10%SRISK" sheetId="12" r:id="rId4"/>
    <sheet name="20%SRISK" sheetId="11" r:id="rId5"/>
    <sheet name="30%SRISK" sheetId="10" r:id="rId6"/>
    <sheet name="40%SRISK" sheetId="5" r:id="rId7"/>
    <sheet name="50%SRISK" sheetId="7" r:id="rId8"/>
    <sheet name="60%SRISK" sheetId="9" r:id="rId9"/>
    <sheet name="70%SRISK" sheetId="13" r:id="rId10"/>
    <sheet name="Tier 1 Capital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6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2" i="13"/>
  <c r="K9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6" i="8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2" i="12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6" i="8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2" i="1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6" i="8"/>
  <c r="K5" i="8"/>
  <c r="K4" i="8"/>
  <c r="K3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2" i="10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6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2" i="9"/>
  <c r="K8" i="8"/>
  <c r="K7" i="8"/>
  <c r="K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6" i="8"/>
  <c r="K14" i="1"/>
  <c r="J8" i="1" l="1"/>
  <c r="J17" i="1"/>
  <c r="J6" i="1"/>
  <c r="L6" i="1" s="1"/>
  <c r="C4" i="6" s="1"/>
  <c r="J11" i="1"/>
  <c r="J10" i="1"/>
  <c r="J7" i="1"/>
  <c r="J13" i="1"/>
  <c r="J21" i="1"/>
  <c r="J15" i="1"/>
  <c r="J14" i="1"/>
  <c r="L14" i="1" s="1"/>
  <c r="C11" i="6" s="1"/>
  <c r="J19" i="1"/>
  <c r="J12" i="1"/>
  <c r="J9" i="1"/>
  <c r="J18" i="1"/>
  <c r="J22" i="1"/>
  <c r="J20" i="1"/>
  <c r="J16" i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2" i="7"/>
  <c r="K22" i="1"/>
  <c r="K11" i="1"/>
  <c r="L11" i="1" s="1"/>
  <c r="C8" i="6" s="1"/>
  <c r="K9" i="1"/>
  <c r="L9" i="1" s="1"/>
  <c r="C6" i="6" s="1"/>
  <c r="K10" i="1"/>
  <c r="L10" i="1" s="1"/>
  <c r="C7" i="6" s="1"/>
  <c r="K12" i="1"/>
  <c r="L12" i="1" s="1"/>
  <c r="C9" i="6" s="1"/>
  <c r="K15" i="1"/>
  <c r="L15" i="1" s="1"/>
  <c r="C12" i="6" s="1"/>
  <c r="K16" i="1"/>
  <c r="L16" i="1" s="1"/>
  <c r="C13" i="6" s="1"/>
  <c r="K17" i="1"/>
  <c r="L17" i="1" s="1"/>
  <c r="C14" i="6" s="1"/>
  <c r="K18" i="1"/>
  <c r="L18" i="1" s="1"/>
  <c r="C15" i="6" s="1"/>
  <c r="K19" i="1"/>
  <c r="L19" i="1" s="1"/>
  <c r="C16" i="6" s="1"/>
  <c r="K20" i="1"/>
  <c r="L20" i="1" s="1"/>
  <c r="C17" i="6" s="1"/>
  <c r="K21" i="1"/>
  <c r="L21" i="1" s="1"/>
  <c r="C18" i="6" s="1"/>
  <c r="K13" i="1"/>
  <c r="L13" i="1" s="1"/>
  <c r="C10" i="6" s="1"/>
  <c r="K8" i="1"/>
  <c r="L8" i="1" s="1"/>
  <c r="C5" i="6" s="1"/>
  <c r="K7" i="1"/>
  <c r="K6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2" i="4"/>
  <c r="L22" i="1" l="1"/>
  <c r="C19" i="6" s="1"/>
  <c r="L7" i="1"/>
</calcChain>
</file>

<file path=xl/sharedStrings.xml><?xml version="1.0" encoding="utf-8"?>
<sst xmlns="http://schemas.openxmlformats.org/spreadsheetml/2006/main" count="1958" uniqueCount="526">
  <si>
    <t>Top US banks by proportion of uninsured deposits
Limited to US banks with at least $50 billion in assets at Dec.31, 2022
Ranked by call report data
Uninsured deposits'
Call report data before
exclusions, public
filings data
Proportion Loans AOCI</t>
  </si>
  <si>
    <t>Company(top-level ticker)</t>
  </si>
  <si>
    <t>($B)</t>
  </si>
  <si>
    <t>(%)</t>
  </si>
  <si>
    <t>Silicon Valley Bank</t>
  </si>
  <si>
    <t>209.0</t>
  </si>
  <si>
    <t>151.6</t>
  </si>
  <si>
    <t>93.8</t>
  </si>
  <si>
    <t>0.0</t>
  </si>
  <si>
    <t>10.6</t>
  </si>
  <si>
    <t>7.27</t>
  </si>
  <si>
    <t>State Street Bank and Trust Co.(STT)</t>
  </si>
  <si>
    <t>298.0</t>
  </si>
  <si>
    <t>148.9</t>
  </si>
  <si>
    <t>91.2</t>
  </si>
  <si>
    <t>18.1</t>
  </si>
  <si>
    <t>6.16</t>
  </si>
  <si>
    <t>Signature Bank</t>
  </si>
  <si>
    <t>110.4</t>
  </si>
  <si>
    <t>79.5</t>
  </si>
  <si>
    <t>89.3</t>
  </si>
  <si>
    <t>1.4</t>
  </si>
  <si>
    <t>7.26</t>
  </si>
  <si>
    <t>Northern Trust Co.(NTRS)</t>
  </si>
  <si>
    <t>154.5</t>
  </si>
  <si>
    <t>41.9</t>
  </si>
  <si>
    <t>81.6</t>
  </si>
  <si>
    <t>13.0</t>
  </si>
  <si>
    <t>6.62</t>
  </si>
  <si>
    <t>0.1</t>
  </si>
  <si>
    <t>53.1</t>
  </si>
  <si>
    <t>First Republic Bank (FRC)</t>
  </si>
  <si>
    <t>212.6</t>
  </si>
  <si>
    <t>119.5</t>
  </si>
  <si>
    <t>67.4</t>
  </si>
  <si>
    <t>0.6</t>
  </si>
  <si>
    <t>1.7</t>
  </si>
  <si>
    <t>8.11</t>
  </si>
  <si>
    <t>East West Bank (EWBC)</t>
  </si>
  <si>
    <t>64.1</t>
  </si>
  <si>
    <t>35.1/26.8</t>
  </si>
  <si>
    <t>3.9</t>
  </si>
  <si>
    <t>11.3</t>
  </si>
  <si>
    <t>8.52</t>
  </si>
  <si>
    <t>Comerica Bank (CMA)</t>
  </si>
  <si>
    <t>85.5</t>
  </si>
  <si>
    <t>45.5</t>
  </si>
  <si>
    <t>60.4</t>
  </si>
  <si>
    <t>40.7</t>
  </si>
  <si>
    <t>4.85</t>
  </si>
  <si>
    <t>Western Alliance Bank (WAL)</t>
  </si>
  <si>
    <t>67.7</t>
  </si>
  <si>
    <t>31.1/29.5</t>
  </si>
  <si>
    <t>0.4</t>
  </si>
  <si>
    <t>7.52</t>
  </si>
  <si>
    <t>Frost Bank(CFR)</t>
  </si>
  <si>
    <t>53.0</t>
  </si>
  <si>
    <t>23.8</t>
  </si>
  <si>
    <t>53.6</t>
  </si>
  <si>
    <t>1.5</t>
  </si>
  <si>
    <t>33.5</t>
  </si>
  <si>
    <t>4.60</t>
  </si>
  <si>
    <t>Banco Popular de Puerto Rico (BPOP)</t>
  </si>
  <si>
    <t>56.1</t>
  </si>
  <si>
    <t>28.1</t>
  </si>
  <si>
    <t>16.2</t>
  </si>
  <si>
    <t>52.4</t>
  </si>
  <si>
    <t>3.02</t>
  </si>
  <si>
    <t>Zions Bancorp. NA (ZION)</t>
  </si>
  <si>
    <t>89.5</t>
  </si>
  <si>
    <t>37.6</t>
  </si>
  <si>
    <t>52.2</t>
  </si>
  <si>
    <t>38.5</t>
  </si>
  <si>
    <t>4.33</t>
  </si>
  <si>
    <t>Synovus Bank (SNV)</t>
  </si>
  <si>
    <t>59.6</t>
  </si>
  <si>
    <t>25.1</t>
  </si>
  <si>
    <t>50.7</t>
  </si>
  <si>
    <t>6.5</t>
  </si>
  <si>
    <t>23.5</t>
  </si>
  <si>
    <t>6.74</t>
  </si>
  <si>
    <t>KeyBank NA (KEY)</t>
  </si>
  <si>
    <t>187.6</t>
  </si>
  <si>
    <t>75.6/67.1</t>
  </si>
  <si>
    <t>8.0</t>
  </si>
  <si>
    <t>30.2</t>
  </si>
  <si>
    <t>5.66</t>
  </si>
  <si>
    <t>Fifth Third Bank NA (FITB)</t>
  </si>
  <si>
    <t>206.3</t>
  </si>
  <si>
    <t>88.3/69.4</t>
  </si>
  <si>
    <t>6.6</t>
  </si>
  <si>
    <t>7.20</t>
  </si>
  <si>
    <t>Citizens Bank NA (CFG)</t>
  </si>
  <si>
    <t>226.4</t>
  </si>
  <si>
    <t>88.9</t>
  </si>
  <si>
    <t>47.5</t>
  </si>
  <si>
    <t>9.6</t>
  </si>
  <si>
    <t>19.3</t>
  </si>
  <si>
    <t>7.10</t>
  </si>
  <si>
    <t>4.1</t>
  </si>
  <si>
    <t>First Horizon Bank (FHN)</t>
  </si>
  <si>
    <t>78.7</t>
  </si>
  <si>
    <t>30.3</t>
  </si>
  <si>
    <t>46.2</t>
  </si>
  <si>
    <t>5.1</t>
  </si>
  <si>
    <t>15.9</t>
  </si>
  <si>
    <t>8.35</t>
  </si>
  <si>
    <t>Huntington National Bank(HBAN)</t>
  </si>
  <si>
    <t>182.3</t>
  </si>
  <si>
    <t>17.5</t>
  </si>
  <si>
    <t>6.46</t>
  </si>
  <si>
    <t>proportion of total
deposits</t>
  </si>
  <si>
    <t>AOCI</t>
  </si>
  <si>
    <t>Uninsured deposits</t>
  </si>
  <si>
    <t>84.6/47.3</t>
  </si>
  <si>
    <t>Source: S&amp;P Global Inc.</t>
  </si>
  <si>
    <t>stressed leverage ratio</t>
  </si>
  <si>
    <t>Citigroup Inc</t>
  </si>
  <si>
    <t>Bank of America Corp</t>
  </si>
  <si>
    <t>Goldman Sachs Group Inc/The</t>
  </si>
  <si>
    <t>Wells Fargo &amp; Co</t>
  </si>
  <si>
    <t>JPMorgan Chase &amp; Co</t>
  </si>
  <si>
    <t>Prudential Financial Inc</t>
  </si>
  <si>
    <t>Lincoln National Corp</t>
  </si>
  <si>
    <t>Capital One Financial Corp</t>
  </si>
  <si>
    <t>Brighthouse Financial Inc</t>
  </si>
  <si>
    <t>Ally Financial Inc</t>
  </si>
  <si>
    <t>SVB Financial Group</t>
  </si>
  <si>
    <t>Bank of New York Mellon Corp/The</t>
  </si>
  <si>
    <t>MetLife Inc</t>
  </si>
  <si>
    <t>Morgan Stanley</t>
  </si>
  <si>
    <t>State Street Corp</t>
  </si>
  <si>
    <t>Truist Financial Corp</t>
  </si>
  <si>
    <t>Signature Bank/New York NY</t>
  </si>
  <si>
    <t>Genworth Financial Inc</t>
  </si>
  <si>
    <t>KeyCorp</t>
  </si>
  <si>
    <t>Voya Financial Inc</t>
  </si>
  <si>
    <t>Citizens Financial Group Inc</t>
  </si>
  <si>
    <t>American International Group Inc</t>
  </si>
  <si>
    <t>US Bancorp</t>
  </si>
  <si>
    <t>Principal Financial Group Inc</t>
  </si>
  <si>
    <t>Zions Bancorporation</t>
  </si>
  <si>
    <t>First Republic Bank/CA</t>
  </si>
  <si>
    <t>Western Alliance Bancorp</t>
  </si>
  <si>
    <t>Fifth Third Bancorp</t>
  </si>
  <si>
    <t>PNC Financial Services Group Inc/The</t>
  </si>
  <si>
    <t>PacWest Bancorp</t>
  </si>
  <si>
    <t>Northern Trust Corp</t>
  </si>
  <si>
    <t>Synovus Financial Corp</t>
  </si>
  <si>
    <t>BankUnited Inc</t>
  </si>
  <si>
    <t>Comerica Inc</t>
  </si>
  <si>
    <t>CNO Financial Group Inc</t>
  </si>
  <si>
    <t>Customers Bancorp Inc</t>
  </si>
  <si>
    <t>New York Community Bancorp Inc</t>
  </si>
  <si>
    <t>Silvergate Capital Corp</t>
  </si>
  <si>
    <t>Valley National Bancorp</t>
  </si>
  <si>
    <t>Wintrust Financial Corp</t>
  </si>
  <si>
    <t>Associated Banc-Corp</t>
  </si>
  <si>
    <t>Hope Bancorp Inc</t>
  </si>
  <si>
    <t>Texas Capital Bancshares Inc</t>
  </si>
  <si>
    <t>First Foundation Inc</t>
  </si>
  <si>
    <t>UMB Financial Corp</t>
  </si>
  <si>
    <t>Fulton Financial Corp</t>
  </si>
  <si>
    <t>Apollo Global Management Inc</t>
  </si>
  <si>
    <t>Merchants Bancorp</t>
  </si>
  <si>
    <t>Simmons First National Corp</t>
  </si>
  <si>
    <t>Dime Community Bancshares Inc</t>
  </si>
  <si>
    <t>First BanCorp/Puerto Rico</t>
  </si>
  <si>
    <t>Ambac Financial Group Inc</t>
  </si>
  <si>
    <t>Webster Financial Corp</t>
  </si>
  <si>
    <t>Umpqua Holdings Corp</t>
  </si>
  <si>
    <t>FNB Corp/PA</t>
  </si>
  <si>
    <t>Washington Federal Inc</t>
  </si>
  <si>
    <t>Hancock Whitney Corp</t>
  </si>
  <si>
    <t>Columbia Banking System Inc</t>
  </si>
  <si>
    <t>OceanFirst Financial Corp</t>
  </si>
  <si>
    <t>Old National Bancorp/IN</t>
  </si>
  <si>
    <t>Lakeland Bancorp Inc</t>
  </si>
  <si>
    <t>First Busey Corp</t>
  </si>
  <si>
    <t>Sandy Spring Bancorp Inc</t>
  </si>
  <si>
    <t>Pinnacle Financial Partners Inc</t>
  </si>
  <si>
    <t>MBIA Inc</t>
  </si>
  <si>
    <t>Berkshire Hills Bancorp Inc</t>
  </si>
  <si>
    <t>First Citizens BancShares Inc/NC</t>
  </si>
  <si>
    <t>Washington Trust Bancorp Inc</t>
  </si>
  <si>
    <t>Pacific Premier Bancorp Inc</t>
  </si>
  <si>
    <t>Banner Corp</t>
  </si>
  <si>
    <t>Brookline Bancorp Inc</t>
  </si>
  <si>
    <t>Provident Financial Services Inc</t>
  </si>
  <si>
    <t>First Commonwealth Financial Corp</t>
  </si>
  <si>
    <t>Veritex Holdings Inc</t>
  </si>
  <si>
    <t>Capitol Federal Financial Inc</t>
  </si>
  <si>
    <t>First Financial Bancorp</t>
  </si>
  <si>
    <t>Trustmark Corp</t>
  </si>
  <si>
    <t>East West Bancorp Inc</t>
  </si>
  <si>
    <t>Cathay General Bancorp</t>
  </si>
  <si>
    <t>Eagle Bancorp Inc</t>
  </si>
  <si>
    <t>Sculptor Capital Management Inc</t>
  </si>
  <si>
    <t>First Bancorp/Southern Pines NC</t>
  </si>
  <si>
    <t>Enterprise Financial Services Corp</t>
  </si>
  <si>
    <t>WSFS Financial Corp</t>
  </si>
  <si>
    <t>FB Financial Corp</t>
  </si>
  <si>
    <t>Renasant Corp</t>
  </si>
  <si>
    <t>Bank of Hawaii Corp</t>
  </si>
  <si>
    <t>Ezcorp Inc</t>
  </si>
  <si>
    <t>First Merchants Corp</t>
  </si>
  <si>
    <t>ProAssurance Corp</t>
  </si>
  <si>
    <t>SLM Corp</t>
  </si>
  <si>
    <t>Ameris Bancorp</t>
  </si>
  <si>
    <t>Independent Bank Group Inc</t>
  </si>
  <si>
    <t>Huntington Bancshares Inc/OH</t>
  </si>
  <si>
    <t>Atlantic Union Bankshares Corp</t>
  </si>
  <si>
    <t>WesBanco Inc</t>
  </si>
  <si>
    <t>First Hawaiian Inc</t>
  </si>
  <si>
    <t>Seacoast Banking Corp of Florida</t>
  </si>
  <si>
    <t>MidCap Financial Investment Corp</t>
  </si>
  <si>
    <t>BGC Partners Inc</t>
  </si>
  <si>
    <t>NBT Bancorp Inc</t>
  </si>
  <si>
    <t>Jefferies Financial Group Inc</t>
  </si>
  <si>
    <t>Reinsurance Group of America Inc</t>
  </si>
  <si>
    <t>Towne Bank/Portsmouth VA</t>
  </si>
  <si>
    <t>SouthState Corp</t>
  </si>
  <si>
    <t>Eastern Bankshares Inc</t>
  </si>
  <si>
    <t>First Interstate BancSystem Inc</t>
  </si>
  <si>
    <t>Air Lease Corp</t>
  </si>
  <si>
    <t>United Community Banks Inc/GA</t>
  </si>
  <si>
    <t>Stifel Financial Corp</t>
  </si>
  <si>
    <t>KKR &amp; Co Inc</t>
  </si>
  <si>
    <t>Regions Financial Corp</t>
  </si>
  <si>
    <t>Stellar Bancorp Inc</t>
  </si>
  <si>
    <t>BancFirst Corp</t>
  </si>
  <si>
    <t>Mercury General Corp</t>
  </si>
  <si>
    <t>Community Bank System Inc</t>
  </si>
  <si>
    <t>Kemper Corp</t>
  </si>
  <si>
    <t>Independent Bank Corp/Rockland MA</t>
  </si>
  <si>
    <t>Glacier Bancorp Inc</t>
  </si>
  <si>
    <t>ServisFirst Bancshares Inc</t>
  </si>
  <si>
    <t>Home BancShares Inc/AR</t>
  </si>
  <si>
    <t>Bank OZK</t>
  </si>
  <si>
    <t>Fidelity National Financial Inc</t>
  </si>
  <si>
    <t>CVB Financial Corp</t>
  </si>
  <si>
    <t>Howard Hughes Corp/The</t>
  </si>
  <si>
    <t>Unum Group</t>
  </si>
  <si>
    <t>United Bankshares Inc/WV</t>
  </si>
  <si>
    <t>TFS Financial Corp</t>
  </si>
  <si>
    <t>Cohen &amp; Steers Inc</t>
  </si>
  <si>
    <t>BOK Financial Corp</t>
  </si>
  <si>
    <t>Assurant Inc</t>
  </si>
  <si>
    <t>Prosperity Bancshares Inc</t>
  </si>
  <si>
    <t>First Financial Bankshares Inc</t>
  </si>
  <si>
    <t>Federated Hermes Inc</t>
  </si>
  <si>
    <t>First American Financial Corp</t>
  </si>
  <si>
    <t>Hanover Insurance Group Inc/The</t>
  </si>
  <si>
    <t>Primerica Inc</t>
  </si>
  <si>
    <t>Cullen/Frost Bankers Inc</t>
  </si>
  <si>
    <t>M&amp;T Bank Corp</t>
  </si>
  <si>
    <t>Credit Acceptance Corp</t>
  </si>
  <si>
    <t>Western Union Co/The</t>
  </si>
  <si>
    <t>Invesco Ltd</t>
  </si>
  <si>
    <t>Jones Lang LaSalle Inc</t>
  </si>
  <si>
    <t>Affiliated Managers Group Inc</t>
  </si>
  <si>
    <t>H&amp;R Block Inc</t>
  </si>
  <si>
    <t>Commerce Bancshares Inc/MO</t>
  </si>
  <si>
    <t>Old Republic International Corp</t>
  </si>
  <si>
    <t>CNA Financial Corp</t>
  </si>
  <si>
    <t>Loews Corp</t>
  </si>
  <si>
    <t>SEI Investments Co</t>
  </si>
  <si>
    <t>Franklin Resources Inc</t>
  </si>
  <si>
    <t>Discover Financial Services</t>
  </si>
  <si>
    <t>Ares Capital Corp</t>
  </si>
  <si>
    <t>First Horizon Corp</t>
  </si>
  <si>
    <t>Ameriprise Financial Inc</t>
  </si>
  <si>
    <t>American Financial Group Inc/OH</t>
  </si>
  <si>
    <t>Globe Life Inc</t>
  </si>
  <si>
    <t>Erie Indemnity Co</t>
  </si>
  <si>
    <t>Raymond James Financial Inc</t>
  </si>
  <si>
    <t>Cincinnati Financial Corp</t>
  </si>
  <si>
    <t>Brown &amp; Brown Inc</t>
  </si>
  <si>
    <t>T Rowe Price Group Inc</t>
  </si>
  <si>
    <t>Markel Corp</t>
  </si>
  <si>
    <t>CBOE Global Markets Inc</t>
  </si>
  <si>
    <t>Equifax Inc</t>
  </si>
  <si>
    <t>LPL Financial Holdings Inc</t>
  </si>
  <si>
    <t>WR Berkley Corp</t>
  </si>
  <si>
    <t>CBRE Group Inc</t>
  </si>
  <si>
    <t>Nasdaq Inc</t>
  </si>
  <si>
    <t>MSCI Inc</t>
  </si>
  <si>
    <t>Hartford Financial Services Group Inc/The</t>
  </si>
  <si>
    <t>Intercontinental Exchange Inc</t>
  </si>
  <si>
    <t>Allstate Corp/The</t>
  </si>
  <si>
    <t>Aflac Inc</t>
  </si>
  <si>
    <t>Travelers Cos Inc/The</t>
  </si>
  <si>
    <t>Moody's Corp</t>
  </si>
  <si>
    <t>Arthur J Gallagher &amp; Co</t>
  </si>
  <si>
    <t>Blackstone Inc</t>
  </si>
  <si>
    <t>CME Group Inc/IL</t>
  </si>
  <si>
    <t>American Express Co</t>
  </si>
  <si>
    <t>Humana Inc</t>
  </si>
  <si>
    <t>Marsh &amp; McLennan Cos Inc</t>
  </si>
  <si>
    <t>Progressive Corp/The</t>
  </si>
  <si>
    <t>BlackRock Inc</t>
  </si>
  <si>
    <t>Charles Schwab Corp/The</t>
  </si>
  <si>
    <t>The Cigna Group</t>
  </si>
  <si>
    <t>MasterCard Inc</t>
  </si>
  <si>
    <t>Visa Inc</t>
  </si>
  <si>
    <t>UnitedHealth Group Inc</t>
  </si>
  <si>
    <t>Berkshire Hathaway Inc</t>
  </si>
  <si>
    <t>Institution</t>
  </si>
  <si>
    <t>SRISK%</t>
  </si>
  <si>
    <t>SRISK($M)</t>
  </si>
  <si>
    <t>Marginal SRISK</t>
  </si>
  <si>
    <t>LRMES</t>
  </si>
  <si>
    <t>Makret beta</t>
  </si>
  <si>
    <t>Correlation</t>
  </si>
  <si>
    <t>Volatility</t>
  </si>
  <si>
    <t>Leverage ratio</t>
  </si>
  <si>
    <t>#</t>
  </si>
  <si>
    <t>Symb</t>
  </si>
  <si>
    <t># Emp</t>
  </si>
  <si>
    <t>Total Assets</t>
  </si>
  <si>
    <t>Rsk Wt Assets</t>
  </si>
  <si>
    <t>Tier 1 Capital</t>
  </si>
  <si>
    <t>Ratio</t>
  </si>
  <si>
    <t>JPMorgan Chase &amp; Co.</t>
  </si>
  <si>
    <t>JPM</t>
  </si>
  <si>
    <t>Bank of America Corporation</t>
  </si>
  <si>
    <t>BAC</t>
  </si>
  <si>
    <t>Citibank</t>
  </si>
  <si>
    <t>C</t>
  </si>
  <si>
    <t>Wells Fargo &amp; Company</t>
  </si>
  <si>
    <t>WFC</t>
  </si>
  <si>
    <t>U.S. Bancorp</t>
  </si>
  <si>
    <t>PNC Bank</t>
  </si>
  <si>
    <t>PNC</t>
  </si>
  <si>
    <t>Truist Bank</t>
  </si>
  <si>
    <t>TFC</t>
  </si>
  <si>
    <t>Goldman Sachs Bank USA</t>
  </si>
  <si>
    <t>GS</t>
  </si>
  <si>
    <t>Capital One</t>
  </si>
  <si>
    <t>COF</t>
  </si>
  <si>
    <t>Toronto-Dominion Bank</t>
  </si>
  <si>
    <t>TD</t>
  </si>
  <si>
    <t>MS</t>
  </si>
  <si>
    <t>Charles Schwab Corporation</t>
  </si>
  <si>
    <t>SCHW</t>
  </si>
  <si>
    <t>Bank of New York Mellon Corporation</t>
  </si>
  <si>
    <t>BK</t>
  </si>
  <si>
    <t>State Street Bank and Trust Company</t>
  </si>
  <si>
    <t>STT</t>
  </si>
  <si>
    <t>Citizens Bank</t>
  </si>
  <si>
    <t>CFG</t>
  </si>
  <si>
    <t>First Republic Bank</t>
  </si>
  <si>
    <t>FRC</t>
  </si>
  <si>
    <t>SIVB</t>
  </si>
  <si>
    <t>Fifth Third Bank</t>
  </si>
  <si>
    <t>FITB</t>
  </si>
  <si>
    <t>M&amp;T Bank Corp.</t>
  </si>
  <si>
    <t>MTB</t>
  </si>
  <si>
    <t>KeyBank</t>
  </si>
  <si>
    <t>KEY</t>
  </si>
  <si>
    <t>The Huntington National Bank</t>
  </si>
  <si>
    <t>HBAN</t>
  </si>
  <si>
    <t>Ally Bank</t>
  </si>
  <si>
    <t>ALLY</t>
  </si>
  <si>
    <t>Bank of Montreal</t>
  </si>
  <si>
    <t>BMO</t>
  </si>
  <si>
    <t>HSBC Holdings PLC</t>
  </si>
  <si>
    <t>American Express National Bank</t>
  </si>
  <si>
    <t>AXP</t>
  </si>
  <si>
    <t>The Northern Trust Company</t>
  </si>
  <si>
    <t>NTRS</t>
  </si>
  <si>
    <t>Regions Bank</t>
  </si>
  <si>
    <t>RF</t>
  </si>
  <si>
    <t>Discover Bank</t>
  </si>
  <si>
    <t>DFS</t>
  </si>
  <si>
    <t>UBS Bank USA</t>
  </si>
  <si>
    <t>UBS</t>
  </si>
  <si>
    <t>United Services Automobile Association</t>
  </si>
  <si>
    <t>SBNY</t>
  </si>
  <si>
    <t>First-Citizens Bank &amp; Trust Company</t>
  </si>
  <si>
    <t>FCNCA</t>
  </si>
  <si>
    <t>Royal Bank of Canada</t>
  </si>
  <si>
    <t>RY</t>
  </si>
  <si>
    <t>Santander Bank</t>
  </si>
  <si>
    <t>BSAC</t>
  </si>
  <si>
    <t>Synchrony Bank</t>
  </si>
  <si>
    <t>SYF</t>
  </si>
  <si>
    <t>Bank of the West</t>
  </si>
  <si>
    <t>Flagstar Bank</t>
  </si>
  <si>
    <t>NYCB</t>
  </si>
  <si>
    <t>Zions Bank</t>
  </si>
  <si>
    <t>ZION</t>
  </si>
  <si>
    <t>Comerica Incorporated</t>
  </si>
  <si>
    <t>CMA</t>
  </si>
  <si>
    <t>First Horizon Bank</t>
  </si>
  <si>
    <t>FHN</t>
  </si>
  <si>
    <t>Webster Bank</t>
  </si>
  <si>
    <t>WBS</t>
  </si>
  <si>
    <t>Western Alliance Bank</t>
  </si>
  <si>
    <t>WAL</t>
  </si>
  <si>
    <t>Popular, Inc.</t>
  </si>
  <si>
    <t>BPOP</t>
  </si>
  <si>
    <t>East West Bank</t>
  </si>
  <si>
    <t>EWBC</t>
  </si>
  <si>
    <t>Synovus Bank</t>
  </si>
  <si>
    <t>SNV</t>
  </si>
  <si>
    <t>Raymond James Financial</t>
  </si>
  <si>
    <t>RJF</t>
  </si>
  <si>
    <t>Valley National Bank</t>
  </si>
  <si>
    <t>VLY</t>
  </si>
  <si>
    <t>Wintrust Financial Corporation</t>
  </si>
  <si>
    <t>WTFC</t>
  </si>
  <si>
    <t>Frost Bank</t>
  </si>
  <si>
    <t>CFR</t>
  </si>
  <si>
    <t>Canadian Imperial Bank of Commerce</t>
  </si>
  <si>
    <t>Cadence Bank</t>
  </si>
  <si>
    <t>CADE</t>
  </si>
  <si>
    <t>BOKF</t>
  </si>
  <si>
    <t>Old National Bank</t>
  </si>
  <si>
    <t>ONB</t>
  </si>
  <si>
    <t>South State Bank</t>
  </si>
  <si>
    <t>SSB</t>
  </si>
  <si>
    <t>First National Bank of Pennsylvania</t>
  </si>
  <si>
    <t>FNB</t>
  </si>
  <si>
    <t>Pinnacle Bank</t>
  </si>
  <si>
    <t>PNFP</t>
  </si>
  <si>
    <t>Pacific Western Bank</t>
  </si>
  <si>
    <t>PACW</t>
  </si>
  <si>
    <t>TIAA Bank</t>
  </si>
  <si>
    <t>Associated Bank</t>
  </si>
  <si>
    <t>ASB</t>
  </si>
  <si>
    <t>Deutsche Bank Aktiengesellschaft</t>
  </si>
  <si>
    <t>DB</t>
  </si>
  <si>
    <t>UMB Bank</t>
  </si>
  <si>
    <t>UMBF</t>
  </si>
  <si>
    <t>Prosperity Bank</t>
  </si>
  <si>
    <t>PB</t>
  </si>
  <si>
    <t>Barclays Bank Delaware</t>
  </si>
  <si>
    <t>BankUnited</t>
  </si>
  <si>
    <t>BKU</t>
  </si>
  <si>
    <t>Hancock Whitney Bank</t>
  </si>
  <si>
    <t>HWC</t>
  </si>
  <si>
    <t>MidFirst Bank</t>
  </si>
  <si>
    <t>Beal Financial Corporation</t>
  </si>
  <si>
    <t>First Interstate Bank</t>
  </si>
  <si>
    <t>FIBK</t>
  </si>
  <si>
    <t>Umpqua Bank</t>
  </si>
  <si>
    <t>UMPQ</t>
  </si>
  <si>
    <t>Commerce Bank</t>
  </si>
  <si>
    <t>CBSH</t>
  </si>
  <si>
    <t>Stifel Financial Corp.</t>
  </si>
  <si>
    <t>SF</t>
  </si>
  <si>
    <t>United Bank</t>
  </si>
  <si>
    <t>UBSI</t>
  </si>
  <si>
    <t>Sallie Mae Bank</t>
  </si>
  <si>
    <t>Texas Capital Bank</t>
  </si>
  <si>
    <t>TCBI</t>
  </si>
  <si>
    <t>First National Bank of Omaha</t>
  </si>
  <si>
    <t>FINN</t>
  </si>
  <si>
    <t>FirstBank</t>
  </si>
  <si>
    <t>OZK</t>
  </si>
  <si>
    <t>Simmons Bank</t>
  </si>
  <si>
    <t>SFNC</t>
  </si>
  <si>
    <t>Fulton Bank</t>
  </si>
  <si>
    <t>FULT</t>
  </si>
  <si>
    <t>Glacier Bank</t>
  </si>
  <si>
    <t>GBCI</t>
  </si>
  <si>
    <t>Arvest Bank</t>
  </si>
  <si>
    <t>City National Bank of Florida</t>
  </si>
  <si>
    <t>Ameris Bank</t>
  </si>
  <si>
    <t>ABCB</t>
  </si>
  <si>
    <t>First Hawaiian Bank</t>
  </si>
  <si>
    <t>FHB</t>
  </si>
  <si>
    <t>United Community Bank</t>
  </si>
  <si>
    <t>UCBI</t>
  </si>
  <si>
    <t>Bank of Hawaii</t>
  </si>
  <si>
    <t>BOH</t>
  </si>
  <si>
    <t>Centennial Bank</t>
  </si>
  <si>
    <t>HOMB</t>
  </si>
  <si>
    <t>Eastern Bank</t>
  </si>
  <si>
    <t>EBC</t>
  </si>
  <si>
    <t>Cathay Bank</t>
  </si>
  <si>
    <t>CATY</t>
  </si>
  <si>
    <t>Pacific Premier Bank</t>
  </si>
  <si>
    <t>PPBI</t>
  </si>
  <si>
    <t>Washington Federal</t>
  </si>
  <si>
    <t>WAFD</t>
  </si>
  <si>
    <t>Customers Bank</t>
  </si>
  <si>
    <t>CUBI</t>
  </si>
  <si>
    <t>Heartland Financial USA</t>
  </si>
  <si>
    <t>HTLF</t>
  </si>
  <si>
    <t>Atlantic Union Bank</t>
  </si>
  <si>
    <t>AUB</t>
  </si>
  <si>
    <t>Columbia State Bank</t>
  </si>
  <si>
    <t>COLB</t>
  </si>
  <si>
    <t>WSFS Bank</t>
  </si>
  <si>
    <t>WSFS</t>
  </si>
  <si>
    <t>The Central Trust Bank</t>
  </si>
  <si>
    <t>CBCYB</t>
  </si>
  <si>
    <t>Rockland Trust Company</t>
  </si>
  <si>
    <t>INDB</t>
  </si>
  <si>
    <t>Bank of Hope</t>
  </si>
  <si>
    <t>HOPE</t>
  </si>
  <si>
    <t>Ameriprise Bank</t>
  </si>
  <si>
    <t>AMP</t>
  </si>
  <si>
    <t>total assets</t>
  </si>
  <si>
    <t>White Mountains Insurance Group Ltd</t>
  </si>
  <si>
    <t>SRISK($b)</t>
  </si>
  <si>
    <t>horizontal line</t>
  </si>
  <si>
    <t>2022/12</t>
  </si>
  <si>
    <t>Tier 1 Capital ($B)</t>
  </si>
  <si>
    <t>proportion of total capital</t>
  </si>
  <si>
    <t>tangible equity ratio</t>
  </si>
  <si>
    <t>preferred deposits</t>
  </si>
  <si>
    <t>proportion of total after exclusions
deposits</t>
  </si>
  <si>
    <t xml:space="preserve">Loands + HTM (%)
securities/ total deposits </t>
  </si>
  <si>
    <t>Total assets</t>
  </si>
  <si>
    <t>Source: NYU V-Lab</t>
  </si>
  <si>
    <t>Source: BankRegData.com</t>
  </si>
  <si>
    <t>verticle line</t>
  </si>
  <si>
    <t xml:space="preserve"> stressed leverage ratio</t>
  </si>
  <si>
    <t xml:space="preserve"> SRISK ($b)</t>
  </si>
  <si>
    <t>Predicted System Capital Shortfall in market decline</t>
  </si>
  <si>
    <t>SRISK($B)</t>
  </si>
  <si>
    <t>Selected Situations</t>
  </si>
  <si>
    <t>The graph reflects the resilience of banking industry under a market deline 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</si>
</sst>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3"/>
      <color rgb="FF00149E"/>
      <name val="Arial"/>
      <family val="2"/>
    </font>
    <font>
      <sz val="13"/>
      <color rgb="FF3D3D3D"/>
      <name val="Arial"/>
      <family val="2"/>
    </font>
    <font>
      <sz val="11"/>
      <color rgb="FF000000"/>
      <name val="Helvetica Neue"/>
      <family val="2"/>
    </font>
    <font>
      <u/>
      <sz val="11"/>
      <color rgb="FF000000"/>
      <name val="Helvetica Neue"/>
      <family val="2"/>
    </font>
    <font>
      <sz val="16"/>
      <color rgb="FF000000"/>
      <name val="Helvetica Neue"/>
      <family val="2"/>
    </font>
    <font>
      <u/>
      <sz val="16"/>
      <color rgb="FF000000"/>
      <name val="Helvetica Neue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2"/>
    <xf numFmtId="0" fontId="1" fillId="0" borderId="0" xfId="0" applyFont="1" applyAlignment="1">
      <alignment wrapText="1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1" fillId="0" borderId="0" xfId="0" applyFont="1"/>
    <xf numFmtId="0" fontId="5" fillId="2" borderId="0" xfId="0" applyFont="1" applyFill="1"/>
    <xf numFmtId="0" fontId="3" fillId="2" borderId="0" xfId="2" applyFill="1"/>
    <xf numFmtId="3" fontId="5" fillId="2" borderId="0" xfId="0" applyNumberFormat="1" applyFont="1" applyFill="1"/>
    <xf numFmtId="2" fontId="0" fillId="2" borderId="0" xfId="0" applyNumberFormat="1" applyFill="1"/>
    <xf numFmtId="0" fontId="7" fillId="0" borderId="0" xfId="0" applyFont="1"/>
    <xf numFmtId="0" fontId="6" fillId="0" borderId="0" xfId="0" applyFont="1"/>
    <xf numFmtId="0" fontId="2" fillId="0" borderId="0" xfId="0" applyFont="1" applyAlignment="1">
      <alignment horizontal="left" wrapText="1"/>
    </xf>
    <xf numFmtId="164" fontId="0" fillId="0" borderId="0" xfId="1" applyNumberFormat="1" applyFont="1" applyFill="1"/>
    <xf numFmtId="9" fontId="2" fillId="0" borderId="0" xfId="1" applyFont="1" applyFill="1" applyAlignment="1">
      <alignment horizontal="left" wrapText="1"/>
    </xf>
    <xf numFmtId="164" fontId="2" fillId="0" borderId="0" xfId="1" applyNumberFormat="1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2" borderId="0" xfId="0" applyFont="1" applyFill="1" applyAlignment="1">
      <alignment horizontal="left" wrapText="1"/>
    </xf>
    <xf numFmtId="164" fontId="0" fillId="3" borderId="0" xfId="1" applyNumberFormat="1" applyFont="1" applyFill="1"/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9" fillId="0" borderId="0" xfId="0" applyFont="1"/>
    <xf numFmtId="0" fontId="8" fillId="0" borderId="0" xfId="0" applyFont="1"/>
    <xf numFmtId="0" fontId="1" fillId="2" borderId="0" xfId="0" applyFont="1" applyFill="1" applyAlignment="1">
      <alignment wrapText="1"/>
    </xf>
    <xf numFmtId="0" fontId="10" fillId="0" borderId="0" xfId="0" applyFont="1"/>
    <xf numFmtId="0" fontId="11" fillId="0" borderId="0" xfId="0" applyFont="1"/>
    <xf numFmtId="9" fontId="10" fillId="0" borderId="0" xfId="0" applyNumberFormat="1" applyFont="1"/>
    <xf numFmtId="16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graph!$B$3:$C$3</c:f>
              <c:strCache>
                <c:ptCount val="1"/>
                <c:pt idx="0">
                  <c:v>proportion of total
deposits stressed leverage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56-B740-B6C1-B5507048212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56-B740-B6C1-B5507048212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956-B740-B6C1-B5507048212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956-B740-B6C1-B5507048212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956-B740-B6C1-B550704821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A82D135-517C-2E42-903A-F053600D5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56-B740-B6C1-B550704821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80AFC2-9C8F-0E49-8177-15C334AF1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56-B740-B6C1-B550704821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E56915-062A-8444-B081-DF7DC3509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56-B740-B6C1-B550704821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3F330F-5802-DC4C-B336-198611CFA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56-B740-B6C1-B550704821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A252AD-C071-4144-9451-069F45E08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56-B740-B6C1-B550704821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BAF809-B98E-D348-8E5E-84237F373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56-B740-B6C1-B550704821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447F78-F541-9C4F-82B9-282426A53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56-B740-B6C1-B550704821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B9D680-F099-444D-95C4-122EB6C52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56-B740-B6C1-B5507048212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5E2EB7-158B-FF44-9928-1FBBD2406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56-B740-B6C1-B5507048212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1C3F074-36C9-7944-9BBE-E78EE2809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56-B740-B6C1-B5507048212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39B4DF-C450-4045-A8D7-DC00B7BD6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56-B740-B6C1-B5507048212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757B37-0D19-F44C-96B7-C2283895A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56-B740-B6C1-B55070482122}"/>
                </c:ext>
              </c:extLst>
            </c:dLbl>
            <c:dLbl>
              <c:idx val="12"/>
              <c:layout>
                <c:manualLayout>
                  <c:x val="2.0019791218799004E-3"/>
                  <c:y val="-7.4008950226748015E-3"/>
                </c:manualLayout>
              </c:layout>
              <c:tx>
                <c:rich>
                  <a:bodyPr/>
                  <a:lstStyle/>
                  <a:p>
                    <a:fld id="{DBA7C308-0109-A64F-9A65-E8C1839BE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56-B740-B6C1-B55070482122}"/>
                </c:ext>
              </c:extLst>
            </c:dLbl>
            <c:dLbl>
              <c:idx val="13"/>
              <c:layout>
                <c:manualLayout>
                  <c:x val="-1.8151802825552865E-4"/>
                  <c:y val="-7.2160668963211268E-3"/>
                </c:manualLayout>
              </c:layout>
              <c:tx>
                <c:rich>
                  <a:bodyPr/>
                  <a:lstStyle/>
                  <a:p>
                    <a:fld id="{CC7AF9A0-2D34-7340-8269-67F9C01E9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56-B740-B6C1-B5507048212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FBDD6D7-82AC-9D4A-98E4-A5146B6CE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56-B740-B6C1-B55070482122}"/>
                </c:ext>
              </c:extLst>
            </c:dLbl>
            <c:dLbl>
              <c:idx val="15"/>
              <c:layout>
                <c:manualLayout>
                  <c:x val="-5.4053436290758303E-2"/>
                  <c:y val="-1.7268755052907748E-2"/>
                </c:manualLayout>
              </c:layout>
              <c:tx>
                <c:rich>
                  <a:bodyPr/>
                  <a:lstStyle/>
                  <a:p>
                    <a:fld id="{04B81BCA-5193-D14C-BB1C-796ECF8B7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56-B740-B6C1-B550704821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graph!$B$4:$B$19</c:f>
              <c:numCache>
                <c:formatCode>0%</c:formatCode>
                <c:ptCount val="16"/>
                <c:pt idx="0">
                  <c:v>0.93799999999999994</c:v>
                </c:pt>
                <c:pt idx="1">
                  <c:v>0.89300000000000002</c:v>
                </c:pt>
                <c:pt idx="2">
                  <c:v>0.81599999999999995</c:v>
                </c:pt>
                <c:pt idx="3">
                  <c:v>0.67400000000000004</c:v>
                </c:pt>
                <c:pt idx="4">
                  <c:v>0.65799999999999992</c:v>
                </c:pt>
                <c:pt idx="5">
                  <c:v>0.60399999999999998</c:v>
                </c:pt>
                <c:pt idx="6">
                  <c:v>0.56299999999999994</c:v>
                </c:pt>
                <c:pt idx="7">
                  <c:v>0.53600000000000003</c:v>
                </c:pt>
                <c:pt idx="8">
                  <c:v>0.53100000000000003</c:v>
                </c:pt>
                <c:pt idx="9">
                  <c:v>0.52200000000000002</c:v>
                </c:pt>
                <c:pt idx="10">
                  <c:v>0.50700000000000001</c:v>
                </c:pt>
                <c:pt idx="11">
                  <c:v>0.5</c:v>
                </c:pt>
                <c:pt idx="12">
                  <c:v>0.48399999999999999</c:v>
                </c:pt>
                <c:pt idx="13">
                  <c:v>0.47499999999999998</c:v>
                </c:pt>
                <c:pt idx="14">
                  <c:v>0.46200000000000002</c:v>
                </c:pt>
                <c:pt idx="15">
                  <c:v>0.45600000000000002</c:v>
                </c:pt>
              </c:numCache>
            </c:numRef>
          </c:xVal>
          <c:yVal>
            <c:numRef>
              <c:f>graph!$C$4:$C$19</c:f>
              <c:numCache>
                <c:formatCode>0.0%</c:formatCode>
                <c:ptCount val="16"/>
                <c:pt idx="0">
                  <c:v>5.6257894736842104E-2</c:v>
                </c:pt>
                <c:pt idx="1">
                  <c:v>6.6198605072463751E-2</c:v>
                </c:pt>
                <c:pt idx="2">
                  <c:v>8.7877669902912625E-2</c:v>
                </c:pt>
                <c:pt idx="3">
                  <c:v>9.8311867356538116E-2</c:v>
                </c:pt>
                <c:pt idx="4">
                  <c:v>0.14426241809672388</c:v>
                </c:pt>
                <c:pt idx="5">
                  <c:v>0.10417019883040936</c:v>
                </c:pt>
                <c:pt idx="6">
                  <c:v>8.3290649926144752E-2</c:v>
                </c:pt>
                <c:pt idx="7">
                  <c:v>0.13771049056603774</c:v>
                </c:pt>
                <c:pt idx="8">
                  <c:v>0.10998704099821746</c:v>
                </c:pt>
                <c:pt idx="9">
                  <c:v>6.9286044692737428E-2</c:v>
                </c:pt>
                <c:pt idx="10">
                  <c:v>0.20691442953020131</c:v>
                </c:pt>
                <c:pt idx="11">
                  <c:v>8.7268187633262259E-2</c:v>
                </c:pt>
                <c:pt idx="12">
                  <c:v>0.10968105671352399</c:v>
                </c:pt>
                <c:pt idx="13">
                  <c:v>9.2801298586572448E-2</c:v>
                </c:pt>
                <c:pt idx="14">
                  <c:v>0.17489353240152478</c:v>
                </c:pt>
                <c:pt idx="15">
                  <c:v>0.10850790455293471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graph!$A$4:$A$19</c15:f>
                <c15:dlblRangeCache>
                  <c:ptCount val="16"/>
                  <c:pt idx="0">
                    <c:v>Silicon Valley Bank</c:v>
                  </c:pt>
                  <c:pt idx="1">
                    <c:v>Signature Bank</c:v>
                  </c:pt>
                  <c:pt idx="2">
                    <c:v>Northern Trust Co.(NTRS)</c:v>
                  </c:pt>
                  <c:pt idx="3">
                    <c:v>First Republic Bank (FRC)</c:v>
                  </c:pt>
                  <c:pt idx="4">
                    <c:v>East West Bank (EWBC)</c:v>
                  </c:pt>
                  <c:pt idx="5">
                    <c:v>Comerica Bank (CMA)</c:v>
                  </c:pt>
                  <c:pt idx="6">
                    <c:v>Western Alliance Bank (WAL)</c:v>
                  </c:pt>
                  <c:pt idx="7">
                    <c:v>Frost Bank(CFR)</c:v>
                  </c:pt>
                  <c:pt idx="8">
                    <c:v>Banco Popular de Puerto Rico (BPOP)</c:v>
                  </c:pt>
                  <c:pt idx="9">
                    <c:v>Zions Bancorp. NA (ZION)</c:v>
                  </c:pt>
                  <c:pt idx="10">
                    <c:v>Synovus Bank (SNV)</c:v>
                  </c:pt>
                  <c:pt idx="11">
                    <c:v>KeyBank NA (KEY)</c:v>
                  </c:pt>
                  <c:pt idx="12">
                    <c:v>Fifth Third Bank NA (FITB)</c:v>
                  </c:pt>
                  <c:pt idx="13">
                    <c:v>Citizens Bank NA (CFG)</c:v>
                  </c:pt>
                  <c:pt idx="14">
                    <c:v>First Horizon Bank (FHN)</c:v>
                  </c:pt>
                  <c:pt idx="15">
                    <c:v>Huntington National Bank(HBAN)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56-B740-B6C1-B55070482122}"/>
            </c:ext>
          </c:extLst>
        </c:ser>
        <c:ser>
          <c:idx val="1"/>
          <c:order val="1"/>
          <c:tx>
            <c:v>horizontal line</c:v>
          </c:tx>
          <c:spPr>
            <a:ln w="254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956-B740-B6C1-B55070482122}"/>
              </c:ext>
            </c:extLst>
          </c:dPt>
          <c:xVal>
            <c:numRef>
              <c:f>graph!$B$21:$B$22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graph!$C$21:$C$22</c:f>
              <c:numCache>
                <c:formatCode>0%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956-B740-B6C1-B55070482122}"/>
            </c:ext>
          </c:extLst>
        </c:ser>
        <c:ser>
          <c:idx val="2"/>
          <c:order val="2"/>
          <c:tx>
            <c:v>vertical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>
                    <a:lumMod val="60000"/>
                    <a:lumOff val="4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F956-B740-B6C1-B55070482122}"/>
              </c:ext>
            </c:extLst>
          </c:dPt>
          <c:xVal>
            <c:numRef>
              <c:f>graph!$B$24:$B$25</c:f>
              <c:numCache>
                <c:formatCode>0%</c:formatCode>
                <c:ptCount val="2"/>
                <c:pt idx="0">
                  <c:v>0.56999999999999995</c:v>
                </c:pt>
                <c:pt idx="1">
                  <c:v>0.56999999999999995</c:v>
                </c:pt>
              </c:numCache>
            </c:numRef>
          </c:xVal>
          <c:yVal>
            <c:numRef>
              <c:f>graph!$C$24:$C$25</c:f>
              <c:numCache>
                <c:formatCode>0%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956-B740-B6C1-B55070482122}"/>
            </c:ext>
          </c:extLst>
        </c:ser>
        <c:ser>
          <c:idx val="3"/>
          <c:order val="3"/>
          <c:tx>
            <c:v>band 1</c:v>
          </c:tx>
          <c:spPr>
            <a:ln w="25400" cap="rnd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graph!$B$28:$B$29</c:f>
              <c:numCache>
                <c:formatCode>0%</c:formatCode>
                <c:ptCount val="2"/>
              </c:numCache>
            </c:numRef>
          </c:xVal>
          <c:yVal>
            <c:numRef>
              <c:f>graph!$C$28:$C$29</c:f>
              <c:numCache>
                <c:formatCode>0.0%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77-684F-8462-3C3993D6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11503"/>
        <c:axId val="813613231"/>
      </c:scatterChart>
      <c:valAx>
        <c:axId val="813611503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Uninsured Deposits</a:t>
                </a:r>
                <a:r>
                  <a:rPr lang="en-US" baseline="0">
                    <a:solidFill>
                      <a:schemeClr val="tx1"/>
                    </a:solidFill>
                  </a:rPr>
                  <a:t> to the Total Deposits Rtio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13231"/>
        <c:crosses val="autoZero"/>
        <c:crossBetween val="midCat"/>
      </c:valAx>
      <c:valAx>
        <c:axId val="81361323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Tier 1  Leverage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fmlaLink="$C$2" fmlaRange="$K$3:$K$9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18978</xdr:colOff>
      <xdr:row>3</xdr:row>
      <xdr:rowOff>128898</xdr:rowOff>
    </xdr:from>
    <xdr:to>
      <xdr:col>18</xdr:col>
      <xdr:colOff>599090</xdr:colOff>
      <xdr:row>57</xdr:row>
      <xdr:rowOff>78683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395744</xdr:colOff>
      <xdr:row>35</xdr:row>
      <xdr:rowOff>37077</xdr:rowOff>
    </xdr:from>
    <xdr:ext cx="1295400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4839877" y="7064410"/>
          <a:ext cx="1295400" cy="436786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>
                  <a:lumMod val="50000"/>
                </a:schemeClr>
              </a:solidFill>
            </a:rPr>
            <a:t>6% Tier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1 Leverage ratio threshold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13</xdr:col>
      <xdr:colOff>232541</xdr:colOff>
      <xdr:row>37</xdr:row>
      <xdr:rowOff>85249</xdr:rowOff>
    </xdr:from>
    <xdr:to>
      <xdr:col>13</xdr:col>
      <xdr:colOff>232541</xdr:colOff>
      <xdr:row>38</xdr:row>
      <xdr:rowOff>136051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5506408" y="7485116"/>
          <a:ext cx="0" cy="237068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0.34894</cdr:x>
      <cdr:y>0.13548</cdr:y>
    </cdr:from>
    <cdr:to>
      <cdr:x>0.4776</cdr:x>
      <cdr:y>0.18991</cdr:y>
    </cdr:to>
    <cdr:sp macro="" textlink="">
      <cdr:nvSpPr>
        <cdr:cNvPr id="4" name="TextBox 12">
          <a:extLst xmlns:a="http://schemas.openxmlformats.org/drawingml/2006/main">
            <a:ext uri="{FF2B5EF4-FFF2-40B4-BE49-F238E27FC236}">
              <a16:creationId xmlns:a16="http://schemas.microsoft.com/office/drawing/2014/main" id="{E6823A7F-A802-5F4A-927B-6FA275D65448}"/>
            </a:ext>
          </a:extLst>
        </cdr:cNvPr>
        <cdr:cNvSpPr txBox="1"/>
      </cdr:nvSpPr>
      <cdr:spPr>
        <a:xfrm xmlns:a="http://schemas.openxmlformats.org/drawingml/2006/main">
          <a:off x="4427107" y="1394883"/>
          <a:ext cx="1632367" cy="560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3">
              <a:lumMod val="75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3">
                  <a:lumMod val="75000"/>
                </a:schemeClr>
              </a:solidFill>
            </a:rPr>
            <a:t>Average uninsured deposits to the total deposits (57%)</a:t>
          </a:r>
        </a:p>
      </cdr:txBody>
    </cdr:sp>
  </cdr:relSizeAnchor>
  <cdr:relSizeAnchor xmlns:cdr="http://schemas.openxmlformats.org/drawingml/2006/chartDrawing">
    <cdr:from>
      <cdr:x>0.31547</cdr:x>
      <cdr:y>0.1627</cdr:y>
    </cdr:from>
    <cdr:to>
      <cdr:x>0.34894</cdr:x>
      <cdr:y>0.17635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054A7797-9870-AEF6-D619-9EDA2F3B6198}"/>
            </a:ext>
          </a:extLst>
        </cdr:cNvPr>
        <cdr:cNvCxnSpPr>
          <a:stCxn xmlns:a="http://schemas.openxmlformats.org/drawingml/2006/main" id="4" idx="1"/>
        </cdr:cNvCxnSpPr>
      </cdr:nvCxnSpPr>
      <cdr:spPr>
        <a:xfrm xmlns:a="http://schemas.openxmlformats.org/drawingml/2006/main" flipH="1">
          <a:off x="4002458" y="1675142"/>
          <a:ext cx="424649" cy="14054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3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global.com/marketintelligence/en/news-insights/latest-news-headlines/svb-signature-racked-up-some-high-rates-of-uninsured-deposits-74747639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nkregdata.com/bkHMmet.asp?met=ONE&amp;inst=HC1199611" TargetMode="External"/><Relationship Id="rId21" Type="http://schemas.openxmlformats.org/officeDocument/2006/relationships/hyperlink" Target="https://www.bankregdata.com/bkHMmet.asp?met=ONE&amp;inst=HC1068191" TargetMode="External"/><Relationship Id="rId42" Type="http://schemas.openxmlformats.org/officeDocument/2006/relationships/hyperlink" Target="https://www.bankregdata.com/bkHMmet.asp?met=ONE&amp;inst=HC2349815" TargetMode="External"/><Relationship Id="rId47" Type="http://schemas.openxmlformats.org/officeDocument/2006/relationships/hyperlink" Target="https://www.bankregdata.com/bkHMmet.asp?met=ONE&amp;inst=HC1048773" TargetMode="External"/><Relationship Id="rId63" Type="http://schemas.openxmlformats.org/officeDocument/2006/relationships/hyperlink" Target="https://www.bankregdata.com/bkHMmet.asp?met=ONE&amp;inst=HC1231418" TargetMode="External"/><Relationship Id="rId68" Type="http://schemas.openxmlformats.org/officeDocument/2006/relationships/hyperlink" Target="https://www.bankregdata.com/bkHMmet.asp?met=ONE&amp;inst=HC1123670" TargetMode="External"/><Relationship Id="rId84" Type="http://schemas.openxmlformats.org/officeDocument/2006/relationships/hyperlink" Target="https://www.bankregdata.com/bkHMmet.asp?met=ONE&amp;inst=HC1025608" TargetMode="External"/><Relationship Id="rId89" Type="http://schemas.openxmlformats.org/officeDocument/2006/relationships/hyperlink" Target="https://www.bankregdata.com/bkHMmet.asp?met=ONE&amp;inst=HC1843080" TargetMode="External"/><Relationship Id="rId16" Type="http://schemas.openxmlformats.org/officeDocument/2006/relationships/hyperlink" Target="https://www.bankregdata.com/bkHMmet.asp?met=ONE&amp;inst=C59017" TargetMode="External"/><Relationship Id="rId11" Type="http://schemas.openxmlformats.org/officeDocument/2006/relationships/hyperlink" Target="https://www.bankregdata.com/bkHMmet.asp?met=ONE&amp;inst=HC2162966" TargetMode="External"/><Relationship Id="rId32" Type="http://schemas.openxmlformats.org/officeDocument/2006/relationships/hyperlink" Target="https://www.bankregdata.com/bkHMmet.asp?met=ONE&amp;inst=HC1075612" TargetMode="External"/><Relationship Id="rId37" Type="http://schemas.openxmlformats.org/officeDocument/2006/relationships/hyperlink" Target="https://www.bankregdata.com/bkHMmet.asp?met=ONE&amp;inst=HC2132932" TargetMode="External"/><Relationship Id="rId53" Type="http://schemas.openxmlformats.org/officeDocument/2006/relationships/hyperlink" Target="https://www.bankregdata.com/bkHMmet.asp?met=ONE&amp;inst=HC1098303" TargetMode="External"/><Relationship Id="rId58" Type="http://schemas.openxmlformats.org/officeDocument/2006/relationships/hyperlink" Target="https://www.bankregdata.com/bkHMmet.asp?met=ONE&amp;inst=HC3792687" TargetMode="External"/><Relationship Id="rId74" Type="http://schemas.openxmlformats.org/officeDocument/2006/relationships/hyperlink" Target="https://www.bankregdata.com/bkHMmet.asp?met=ONE&amp;inst=HC2706735" TargetMode="External"/><Relationship Id="rId79" Type="http://schemas.openxmlformats.org/officeDocument/2006/relationships/hyperlink" Target="https://www.bankregdata.com/bkHMmet.asp?met=ONE&amp;inst=HC1117129" TargetMode="External"/><Relationship Id="rId5" Type="http://schemas.openxmlformats.org/officeDocument/2006/relationships/hyperlink" Target="https://www.bankregdata.com/bkHMmet.asp?met=ONE&amp;inst=HC1119794" TargetMode="External"/><Relationship Id="rId90" Type="http://schemas.openxmlformats.org/officeDocument/2006/relationships/hyperlink" Target="https://www.bankregdata.com/bkHMmet.asp?met=ONE&amp;inst=HC3489594" TargetMode="External"/><Relationship Id="rId95" Type="http://schemas.openxmlformats.org/officeDocument/2006/relationships/hyperlink" Target="https://www.bankregdata.com/bkHMmet.asp?met=ONE&amp;inst=HC2078816" TargetMode="External"/><Relationship Id="rId22" Type="http://schemas.openxmlformats.org/officeDocument/2006/relationships/hyperlink" Target="https://www.bankregdata.com/bkHMmet.asp?met=ONE&amp;inst=HC1562859" TargetMode="External"/><Relationship Id="rId27" Type="http://schemas.openxmlformats.org/officeDocument/2006/relationships/hyperlink" Target="https://www.bankregdata.com/bkHMmet.asp?met=ONE&amp;inst=HC3242838" TargetMode="External"/><Relationship Id="rId43" Type="http://schemas.openxmlformats.org/officeDocument/2006/relationships/hyperlink" Target="https://www.bankregdata.com/bkHMmet.asp?met=ONE&amp;inst=HC1129382" TargetMode="External"/><Relationship Id="rId48" Type="http://schemas.openxmlformats.org/officeDocument/2006/relationships/hyperlink" Target="https://www.bankregdata.com/bkHMmet.asp?met=ONE&amp;inst=HC2260406" TargetMode="External"/><Relationship Id="rId64" Type="http://schemas.openxmlformats.org/officeDocument/2006/relationships/hyperlink" Target="https://www.bankregdata.com/bkHMmet.asp?met=ONE&amp;inst=HC4028712" TargetMode="External"/><Relationship Id="rId69" Type="http://schemas.openxmlformats.org/officeDocument/2006/relationships/hyperlink" Target="https://www.bankregdata.com/bkHMmet.asp?met=ONE&amp;inst=HC2747644" TargetMode="External"/><Relationship Id="rId80" Type="http://schemas.openxmlformats.org/officeDocument/2006/relationships/hyperlink" Target="https://www.bankregdata.com/bkHMmet.asp?met=ONE&amp;inst=HC2003975" TargetMode="External"/><Relationship Id="rId85" Type="http://schemas.openxmlformats.org/officeDocument/2006/relationships/hyperlink" Target="https://www.bankregdata.com/bkHMmet.asp?met=ONE&amp;inst=HC1249347" TargetMode="External"/><Relationship Id="rId12" Type="http://schemas.openxmlformats.org/officeDocument/2006/relationships/hyperlink" Target="https://www.bankregdata.com/bkHMmet.asp?met=ONE&amp;inst=HC1026632" TargetMode="External"/><Relationship Id="rId17" Type="http://schemas.openxmlformats.org/officeDocument/2006/relationships/hyperlink" Target="https://www.bankregdata.com/bkHMmet.asp?met=ONE&amp;inst=HC1031449" TargetMode="External"/><Relationship Id="rId25" Type="http://schemas.openxmlformats.org/officeDocument/2006/relationships/hyperlink" Target="https://www.bankregdata.com/bkHMmet.asp?met=ONE&amp;inst=HC1275216" TargetMode="External"/><Relationship Id="rId33" Type="http://schemas.openxmlformats.org/officeDocument/2006/relationships/hyperlink" Target="https://www.bankregdata.com/bkHMmet.asp?met=ONE&amp;inst=HC1232497" TargetMode="External"/><Relationship Id="rId38" Type="http://schemas.openxmlformats.org/officeDocument/2006/relationships/hyperlink" Target="https://www.bankregdata.com/bkHMmet.asp?met=ONE&amp;inst=C2270" TargetMode="External"/><Relationship Id="rId46" Type="http://schemas.openxmlformats.org/officeDocument/2006/relationships/hyperlink" Target="https://www.bankregdata.com/bkHMmet.asp?met=ONE&amp;inst=HC3815157" TargetMode="External"/><Relationship Id="rId59" Type="http://schemas.openxmlformats.org/officeDocument/2006/relationships/hyperlink" Target="https://www.bankregdata.com/bkHMmet.asp?met=ONE&amp;inst=HC1199563" TargetMode="External"/><Relationship Id="rId67" Type="http://schemas.openxmlformats.org/officeDocument/2006/relationships/hyperlink" Target="https://www.bankregdata.com/bkHMmet.asp?met=ONE&amp;inst=HC3818804" TargetMode="External"/><Relationship Id="rId20" Type="http://schemas.openxmlformats.org/officeDocument/2006/relationships/hyperlink" Target="https://www.bankregdata.com/bkHMmet.asp?met=ONE&amp;inst=HC1068025" TargetMode="External"/><Relationship Id="rId41" Type="http://schemas.openxmlformats.org/officeDocument/2006/relationships/hyperlink" Target="https://www.bankregdata.com/bkHMmet.asp?met=ONE&amp;inst=HC1145476" TargetMode="External"/><Relationship Id="rId54" Type="http://schemas.openxmlformats.org/officeDocument/2006/relationships/hyperlink" Target="https://www.bankregdata.com/bkHMmet.asp?met=ONE&amp;inst=HC2868129" TargetMode="External"/><Relationship Id="rId62" Type="http://schemas.openxmlformats.org/officeDocument/2006/relationships/hyperlink" Target="https://www.bankregdata.com/bkHMmet.asp?met=ONE&amp;inst=HC1109599" TargetMode="External"/><Relationship Id="rId70" Type="http://schemas.openxmlformats.org/officeDocument/2006/relationships/hyperlink" Target="https://www.bankregdata.com/bkHMmet.asp?met=ONE&amp;inst=HC1049341" TargetMode="External"/><Relationship Id="rId75" Type="http://schemas.openxmlformats.org/officeDocument/2006/relationships/hyperlink" Target="https://www.bankregdata.com/bkHMmet.asp?met=ONE&amp;inst=HC1066209" TargetMode="External"/><Relationship Id="rId83" Type="http://schemas.openxmlformats.org/officeDocument/2006/relationships/hyperlink" Target="https://www.bankregdata.com/bkHMmet.asp?met=ONE&amp;inst=HC1082067" TargetMode="External"/><Relationship Id="rId88" Type="http://schemas.openxmlformats.org/officeDocument/2006/relationships/hyperlink" Target="https://www.bankregdata.com/bkHMmet.asp?met=ONE&amp;inst=HC1427239" TargetMode="External"/><Relationship Id="rId91" Type="http://schemas.openxmlformats.org/officeDocument/2006/relationships/hyperlink" Target="https://www.bankregdata.com/bkHMmet.asp?met=ONE&amp;inst=HC3065617" TargetMode="External"/><Relationship Id="rId96" Type="http://schemas.openxmlformats.org/officeDocument/2006/relationships/hyperlink" Target="https://www.bankregdata.com/bkHMmet.asp?met=ONE&amp;inst=HC3844269" TargetMode="External"/><Relationship Id="rId1" Type="http://schemas.openxmlformats.org/officeDocument/2006/relationships/hyperlink" Target="https://www.bankregdata.com/bkHMmet.asp?met=ONE&amp;inst=HC1039502" TargetMode="External"/><Relationship Id="rId6" Type="http://schemas.openxmlformats.org/officeDocument/2006/relationships/hyperlink" Target="https://www.bankregdata.com/bkHMmet.asp?met=ONE&amp;inst=HC1069778" TargetMode="External"/><Relationship Id="rId15" Type="http://schemas.openxmlformats.org/officeDocument/2006/relationships/hyperlink" Target="https://www.bankregdata.com/bkHMmet.asp?met=ONE&amp;inst=HC1132449" TargetMode="External"/><Relationship Id="rId23" Type="http://schemas.openxmlformats.org/officeDocument/2006/relationships/hyperlink" Target="https://www.bankregdata.com/bkHMmet.asp?met=ONE&amp;inst=HC1231333" TargetMode="External"/><Relationship Id="rId28" Type="http://schemas.openxmlformats.org/officeDocument/2006/relationships/hyperlink" Target="https://www.bankregdata.com/bkHMmet.asp?met=ONE&amp;inst=HC3846375" TargetMode="External"/><Relationship Id="rId36" Type="http://schemas.openxmlformats.org/officeDocument/2006/relationships/hyperlink" Target="https://www.bankregdata.com/bkHMmet.asp?met=ONE&amp;inst=HC1231968" TargetMode="External"/><Relationship Id="rId49" Type="http://schemas.openxmlformats.org/officeDocument/2006/relationships/hyperlink" Target="https://www.bankregdata.com/bkHMmet.asp?met=ONE&amp;inst=HC1102367" TargetMode="External"/><Relationship Id="rId57" Type="http://schemas.openxmlformats.org/officeDocument/2006/relationships/hyperlink" Target="https://www.bankregdata.com/bkHMmet.asp?met=ONE&amp;inst=HC2875332" TargetMode="External"/><Relationship Id="rId10" Type="http://schemas.openxmlformats.org/officeDocument/2006/relationships/hyperlink" Target="https://www.bankregdata.com/bkHMmet.asp?met=ONE&amp;inst=HC1238565" TargetMode="External"/><Relationship Id="rId31" Type="http://schemas.openxmlformats.org/officeDocument/2006/relationships/hyperlink" Target="https://www.bankregdata.com/bkHMmet.asp?met=ONE&amp;inst=C57053" TargetMode="External"/><Relationship Id="rId44" Type="http://schemas.openxmlformats.org/officeDocument/2006/relationships/hyperlink" Target="https://www.bankregdata.com/bkHMmet.asp?met=ONE&amp;inst=HC2734233" TargetMode="External"/><Relationship Id="rId52" Type="http://schemas.openxmlformats.org/officeDocument/2006/relationships/hyperlink" Target="https://www.bankregdata.com/bkHMmet.asp?met=ONE&amp;inst=HC1883693" TargetMode="External"/><Relationship Id="rId60" Type="http://schemas.openxmlformats.org/officeDocument/2006/relationships/hyperlink" Target="https://www.bankregdata.com/bkHMmet.asp?met=ONE&amp;inst=HC1242423" TargetMode="External"/><Relationship Id="rId65" Type="http://schemas.openxmlformats.org/officeDocument/2006/relationships/hyperlink" Target="https://www.bankregdata.com/bkHMmet.asp?met=ONE&amp;inst=HC1086533" TargetMode="External"/><Relationship Id="rId73" Type="http://schemas.openxmlformats.org/officeDocument/2006/relationships/hyperlink" Target="https://www.bankregdata.com/bkHMmet.asp?met=ONE&amp;inst=C58177" TargetMode="External"/><Relationship Id="rId78" Type="http://schemas.openxmlformats.org/officeDocument/2006/relationships/hyperlink" Target="https://www.bankregdata.com/bkHMmet.asp?met=ONE&amp;inst=HC1094828" TargetMode="External"/><Relationship Id="rId81" Type="http://schemas.openxmlformats.org/officeDocument/2006/relationships/hyperlink" Target="https://www.bankregdata.com/bkHMmet.asp?met=ONE&amp;inst=HC1095674" TargetMode="External"/><Relationship Id="rId86" Type="http://schemas.openxmlformats.org/officeDocument/2006/relationships/hyperlink" Target="https://www.bankregdata.com/bkHMmet.asp?met=ONE&amp;inst=HC1025309" TargetMode="External"/><Relationship Id="rId94" Type="http://schemas.openxmlformats.org/officeDocument/2006/relationships/hyperlink" Target="https://www.bankregdata.com/bkHMmet.asp?met=ONE&amp;inst=HC1971693" TargetMode="External"/><Relationship Id="rId99" Type="http://schemas.openxmlformats.org/officeDocument/2006/relationships/hyperlink" Target="https://www.bankregdata.com/bkHMmet.asp?met=ONE&amp;inst=HC2961879" TargetMode="External"/><Relationship Id="rId101" Type="http://schemas.openxmlformats.org/officeDocument/2006/relationships/hyperlink" Target="https://www.bankregdata.com/allHMmet.asp?met=ONE" TargetMode="External"/><Relationship Id="rId4" Type="http://schemas.openxmlformats.org/officeDocument/2006/relationships/hyperlink" Target="https://www.bankregdata.com/bkHMmet.asp?met=ONE&amp;inst=HC1120754" TargetMode="External"/><Relationship Id="rId9" Type="http://schemas.openxmlformats.org/officeDocument/2006/relationships/hyperlink" Target="https://www.bankregdata.com/bkHMmet.asp?met=ONE&amp;inst=HC2277860" TargetMode="External"/><Relationship Id="rId13" Type="http://schemas.openxmlformats.org/officeDocument/2006/relationships/hyperlink" Target="https://www.bankregdata.com/bkHMmet.asp?met=ONE&amp;inst=HC3587146" TargetMode="External"/><Relationship Id="rId18" Type="http://schemas.openxmlformats.org/officeDocument/2006/relationships/hyperlink" Target="https://www.bankregdata.com/bkHMmet.asp?met=ONE&amp;inst=HC1070345" TargetMode="External"/><Relationship Id="rId39" Type="http://schemas.openxmlformats.org/officeDocument/2006/relationships/hyperlink" Target="https://www.bankregdata.com/bkHMmet.asp?met=ONE&amp;inst=HC1199844" TargetMode="External"/><Relationship Id="rId34" Type="http://schemas.openxmlformats.org/officeDocument/2006/relationships/hyperlink" Target="https://www.bankregdata.com/bkHMmet.asp?met=ONE&amp;inst=HC1239254" TargetMode="External"/><Relationship Id="rId50" Type="http://schemas.openxmlformats.org/officeDocument/2006/relationships/hyperlink" Target="https://www.bankregdata.com/bkHMmet.asp?met=ONE&amp;inst=HC1231342" TargetMode="External"/><Relationship Id="rId55" Type="http://schemas.openxmlformats.org/officeDocument/2006/relationships/hyperlink" Target="https://www.bankregdata.com/bkHMmet.asp?met=ONE&amp;inst=HC3005332" TargetMode="External"/><Relationship Id="rId76" Type="http://schemas.openxmlformats.org/officeDocument/2006/relationships/hyperlink" Target="https://www.bankregdata.com/bkHMmet.asp?met=ONE&amp;inst=HC5533585" TargetMode="External"/><Relationship Id="rId97" Type="http://schemas.openxmlformats.org/officeDocument/2006/relationships/hyperlink" Target="https://www.bankregdata.com/bkHMmet.asp?met=ONE&amp;inst=HC1094314" TargetMode="External"/><Relationship Id="rId7" Type="http://schemas.openxmlformats.org/officeDocument/2006/relationships/hyperlink" Target="https://www.bankregdata.com/bkHMmet.asp?met=ONE&amp;inst=HC1074156" TargetMode="External"/><Relationship Id="rId71" Type="http://schemas.openxmlformats.org/officeDocument/2006/relationships/hyperlink" Target="https://www.bankregdata.com/bkHMmet.asp?met=ONE&amp;inst=HC3063622" TargetMode="External"/><Relationship Id="rId92" Type="http://schemas.openxmlformats.org/officeDocument/2006/relationships/hyperlink" Target="https://www.bankregdata.com/bkHMmet.asp?met=ONE&amp;inst=HC4284536" TargetMode="External"/><Relationship Id="rId2" Type="http://schemas.openxmlformats.org/officeDocument/2006/relationships/hyperlink" Target="https://www.bankregdata.com/bkHMmet.asp?met=ONE&amp;inst=HC1073757" TargetMode="External"/><Relationship Id="rId29" Type="http://schemas.openxmlformats.org/officeDocument/2006/relationships/hyperlink" Target="https://www.bankregdata.com/bkHMmet.asp?met=ONE&amp;inst=HC4795461" TargetMode="External"/><Relationship Id="rId24" Type="http://schemas.openxmlformats.org/officeDocument/2006/relationships/hyperlink" Target="https://www.bankregdata.com/bkHMmet.asp?met=ONE&amp;inst=HC1857108" TargetMode="External"/><Relationship Id="rId40" Type="http://schemas.openxmlformats.org/officeDocument/2006/relationships/hyperlink" Target="https://www.bankregdata.com/bkHMmet.asp?met=ONE&amp;inst=HC1094640" TargetMode="External"/><Relationship Id="rId45" Type="http://schemas.openxmlformats.org/officeDocument/2006/relationships/hyperlink" Target="https://www.bankregdata.com/bkHMmet.asp?met=ONE&amp;inst=HC1078846" TargetMode="External"/><Relationship Id="rId66" Type="http://schemas.openxmlformats.org/officeDocument/2006/relationships/hyperlink" Target="https://www.bankregdata.com/bkHMmet.asp?met=ONE&amp;inst=HC3839096" TargetMode="External"/><Relationship Id="rId87" Type="http://schemas.openxmlformats.org/officeDocument/2006/relationships/hyperlink" Target="https://www.bankregdata.com/bkHMmet.asp?met=ONE&amp;inst=HC1491409" TargetMode="External"/><Relationship Id="rId61" Type="http://schemas.openxmlformats.org/officeDocument/2006/relationships/hyperlink" Target="https://www.bankregdata.com/bkHMmet.asp?met=ONE&amp;inst=HC1049828" TargetMode="External"/><Relationship Id="rId82" Type="http://schemas.openxmlformats.org/officeDocument/2006/relationships/hyperlink" Target="https://www.bankregdata.com/bkHMmet.asp?met=ONE&amp;inst=HC2833891" TargetMode="External"/><Relationship Id="rId19" Type="http://schemas.openxmlformats.org/officeDocument/2006/relationships/hyperlink" Target="https://www.bankregdata.com/bkHMmet.asp?met=ONE&amp;inst=HC1037003" TargetMode="External"/><Relationship Id="rId14" Type="http://schemas.openxmlformats.org/officeDocument/2006/relationships/hyperlink" Target="https://www.bankregdata.com/bkHMmet.asp?met=ONE&amp;inst=HC1111435" TargetMode="External"/><Relationship Id="rId30" Type="http://schemas.openxmlformats.org/officeDocument/2006/relationships/hyperlink" Target="https://www.bankregdata.com/bkHMmet.asp?met=ONE&amp;inst=HC1447376" TargetMode="External"/><Relationship Id="rId35" Type="http://schemas.openxmlformats.org/officeDocument/2006/relationships/hyperlink" Target="https://www.bankregdata.com/bkHMmet.asp?met=ONE&amp;inst=HC4504654" TargetMode="External"/><Relationship Id="rId56" Type="http://schemas.openxmlformats.org/officeDocument/2006/relationships/hyperlink" Target="https://www.bankregdata.com/bkHMmet.asp?met=ONE&amp;inst=HC2925657" TargetMode="External"/><Relationship Id="rId77" Type="http://schemas.openxmlformats.org/officeDocument/2006/relationships/hyperlink" Target="https://www.bankregdata.com/bkHMmet.asp?met=ONE&amp;inst=C110" TargetMode="External"/><Relationship Id="rId100" Type="http://schemas.openxmlformats.org/officeDocument/2006/relationships/hyperlink" Target="https://www.bankregdata.com/bkHMmet.asp?met=ONE&amp;inst=HC2433312" TargetMode="External"/><Relationship Id="rId8" Type="http://schemas.openxmlformats.org/officeDocument/2006/relationships/hyperlink" Target="https://www.bankregdata.com/bkHMmet.asp?met=ONE&amp;inst=HC2380443" TargetMode="External"/><Relationship Id="rId51" Type="http://schemas.openxmlformats.org/officeDocument/2006/relationships/hyperlink" Target="https://www.bankregdata.com/bkHMmet.asp?met=ONE&amp;inst=C11813" TargetMode="External"/><Relationship Id="rId72" Type="http://schemas.openxmlformats.org/officeDocument/2006/relationships/hyperlink" Target="https://www.bankregdata.com/bkHMmet.asp?met=ONE&amp;inst=HC1076217" TargetMode="External"/><Relationship Id="rId93" Type="http://schemas.openxmlformats.org/officeDocument/2006/relationships/hyperlink" Target="https://www.bankregdata.com/bkHMmet.asp?met=ONE&amp;inst=HC1206546" TargetMode="External"/><Relationship Id="rId98" Type="http://schemas.openxmlformats.org/officeDocument/2006/relationships/hyperlink" Target="https://www.bankregdata.com/bkHMmet.asp?met=ONE&amp;inst=HC1136803" TargetMode="External"/><Relationship Id="rId3" Type="http://schemas.openxmlformats.org/officeDocument/2006/relationships/hyperlink" Target="https://www.bankregdata.com/bkHMmet.asp?met=ONE&amp;inst=HC19513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s://vlab.stern.nyu.edu/srisk/RISK.USFIN-MR.MES" TargetMode="Externa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vlab.stern.nyu.edu/srisk/RISK.USFIN-MR.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="92" workbookViewId="0">
      <selection activeCell="E13" sqref="E13"/>
    </sheetView>
  </sheetViews>
  <sheetFormatPr baseColWidth="10" defaultColWidth="8.83203125" defaultRowHeight="15" x14ac:dyDescent="0.2"/>
  <cols>
    <col min="1" max="1" width="36.1640625" customWidth="1"/>
    <col min="2" max="2" width="17.1640625" customWidth="1"/>
    <col min="3" max="3" width="13.6640625" customWidth="1"/>
    <col min="4" max="4" width="18.83203125" style="4" customWidth="1"/>
    <col min="5" max="5" width="12" customWidth="1"/>
    <col min="6" max="7" width="11.33203125" customWidth="1"/>
    <col min="8" max="8" width="10.33203125" customWidth="1"/>
    <col min="11" max="11" width="14.33203125" customWidth="1"/>
    <col min="12" max="12" width="12.33203125" customWidth="1"/>
  </cols>
  <sheetData>
    <row r="1" spans="1:12" x14ac:dyDescent="0.2">
      <c r="A1" t="s">
        <v>0</v>
      </c>
    </row>
    <row r="3" spans="1:12" x14ac:dyDescent="0.2">
      <c r="C3" s="2" t="s">
        <v>113</v>
      </c>
      <c r="D3" s="5"/>
      <c r="F3" s="2" t="s">
        <v>112</v>
      </c>
      <c r="G3" s="2"/>
    </row>
    <row r="4" spans="1:12" ht="80" x14ac:dyDescent="0.2">
      <c r="A4" s="13" t="s">
        <v>509</v>
      </c>
      <c r="B4" s="13" t="s">
        <v>516</v>
      </c>
      <c r="D4" s="27" t="s">
        <v>514</v>
      </c>
      <c r="E4" s="13" t="s">
        <v>513</v>
      </c>
      <c r="F4" s="7" t="s">
        <v>515</v>
      </c>
      <c r="G4" s="1"/>
      <c r="H4" s="7" t="s">
        <v>511</v>
      </c>
      <c r="I4" s="7" t="s">
        <v>512</v>
      </c>
      <c r="J4" s="7" t="s">
        <v>521</v>
      </c>
      <c r="K4" s="7" t="s">
        <v>510</v>
      </c>
      <c r="L4" s="34" t="s">
        <v>520</v>
      </c>
    </row>
    <row r="5" spans="1:12" x14ac:dyDescent="0.2">
      <c r="A5" t="s">
        <v>1</v>
      </c>
      <c r="B5" t="s">
        <v>2</v>
      </c>
      <c r="C5" t="s">
        <v>2</v>
      </c>
      <c r="D5" s="4" t="s">
        <v>3</v>
      </c>
      <c r="E5" s="13" t="s">
        <v>2</v>
      </c>
      <c r="H5" t="s">
        <v>3</v>
      </c>
      <c r="I5" t="s">
        <v>3</v>
      </c>
    </row>
    <row r="6" spans="1:12" x14ac:dyDescent="0.2">
      <c r="A6" s="29" t="s">
        <v>4</v>
      </c>
      <c r="B6" s="30" t="s">
        <v>5</v>
      </c>
      <c r="C6" s="30" t="s">
        <v>6</v>
      </c>
      <c r="D6" s="31" t="s">
        <v>7</v>
      </c>
      <c r="E6" t="s">
        <v>8</v>
      </c>
      <c r="F6">
        <v>94.4</v>
      </c>
      <c r="G6">
        <v>-1.9</v>
      </c>
      <c r="H6" t="s">
        <v>9</v>
      </c>
      <c r="I6" t="s">
        <v>10</v>
      </c>
      <c r="J6">
        <f>'SRISK scenario'!B16</f>
        <v>5.2371000000000008</v>
      </c>
      <c r="K6">
        <f>'Tier 1 Capital'!I18</f>
        <v>16.995000000000001</v>
      </c>
      <c r="L6" s="28">
        <f>(K6-J6)/B6</f>
        <v>5.6257894736842104E-2</v>
      </c>
    </row>
    <row r="7" spans="1:12" x14ac:dyDescent="0.2">
      <c r="A7" t="s">
        <v>11</v>
      </c>
      <c r="B7" t="s">
        <v>12</v>
      </c>
      <c r="C7" t="s">
        <v>13</v>
      </c>
      <c r="D7" s="4" t="s">
        <v>14</v>
      </c>
      <c r="E7" t="s">
        <v>8</v>
      </c>
      <c r="F7">
        <v>40.1</v>
      </c>
      <c r="G7">
        <v>-3.4</v>
      </c>
      <c r="H7" t="s">
        <v>15</v>
      </c>
      <c r="I7" t="s">
        <v>16</v>
      </c>
      <c r="J7">
        <f>'SRISK scenario'!B35</f>
        <v>-1.3332999999999999</v>
      </c>
      <c r="K7">
        <f>'Tier 1 Capital'!I15</f>
        <v>18.273</v>
      </c>
      <c r="L7" s="8">
        <f t="shared" ref="L7:L22" si="0">(K7-J7)/B7</f>
        <v>6.5792953020134229E-2</v>
      </c>
    </row>
    <row r="8" spans="1:12" x14ac:dyDescent="0.2">
      <c r="A8" s="30" t="s">
        <v>17</v>
      </c>
      <c r="B8" s="30" t="s">
        <v>18</v>
      </c>
      <c r="C8" s="30" t="s">
        <v>19</v>
      </c>
      <c r="D8" s="31" t="s">
        <v>20</v>
      </c>
      <c r="E8" t="s">
        <v>21</v>
      </c>
      <c r="F8">
        <v>93.3</v>
      </c>
      <c r="G8">
        <v>-2</v>
      </c>
      <c r="H8" t="s">
        <v>15</v>
      </c>
      <c r="I8" t="s">
        <v>22</v>
      </c>
      <c r="J8">
        <f>'SRISK scenario'!B15</f>
        <v>2.7506999999999997</v>
      </c>
      <c r="K8">
        <f>'Tier 1 Capital'!I32</f>
        <v>10.059025999999999</v>
      </c>
      <c r="L8" s="28">
        <f t="shared" si="0"/>
        <v>6.6198605072463751E-2</v>
      </c>
    </row>
    <row r="9" spans="1:12" x14ac:dyDescent="0.2">
      <c r="A9" t="s">
        <v>23</v>
      </c>
      <c r="B9" t="s">
        <v>24</v>
      </c>
      <c r="C9" t="s">
        <v>25</v>
      </c>
      <c r="D9" s="4" t="s">
        <v>26</v>
      </c>
      <c r="E9" t="s">
        <v>8</v>
      </c>
      <c r="F9">
        <v>54.5</v>
      </c>
      <c r="G9">
        <v>-1.5</v>
      </c>
      <c r="H9" t="s">
        <v>27</v>
      </c>
      <c r="I9" t="s">
        <v>28</v>
      </c>
      <c r="J9">
        <f>'SRISK scenario'!B60</f>
        <v>-3.4659</v>
      </c>
      <c r="K9">
        <f>'Tier 1 Capital'!I27</f>
        <v>10.1112</v>
      </c>
      <c r="L9" s="8">
        <f t="shared" si="0"/>
        <v>8.7877669902912625E-2</v>
      </c>
    </row>
    <row r="10" spans="1:12" x14ac:dyDescent="0.2">
      <c r="A10" t="s">
        <v>31</v>
      </c>
      <c r="B10" t="s">
        <v>32</v>
      </c>
      <c r="C10" t="s">
        <v>33</v>
      </c>
      <c r="D10" s="4" t="s">
        <v>34</v>
      </c>
      <c r="E10" t="s">
        <v>35</v>
      </c>
      <c r="F10">
        <v>110.6</v>
      </c>
      <c r="G10">
        <v>-0.3</v>
      </c>
      <c r="H10" t="s">
        <v>36</v>
      </c>
      <c r="I10" t="s">
        <v>37</v>
      </c>
      <c r="J10">
        <f>'SRISK scenario'!B51</f>
        <v>-3.3485999999999998</v>
      </c>
      <c r="K10">
        <f>'Tier 1 Capital'!I17</f>
        <v>17.552503000000002</v>
      </c>
      <c r="L10" s="8">
        <f t="shared" si="0"/>
        <v>9.8311867356538116E-2</v>
      </c>
    </row>
    <row r="11" spans="1:12" x14ac:dyDescent="0.2">
      <c r="A11" s="13" t="s">
        <v>38</v>
      </c>
      <c r="B11" t="s">
        <v>39</v>
      </c>
      <c r="C11" t="s">
        <v>40</v>
      </c>
      <c r="D11" s="4">
        <v>65.8</v>
      </c>
      <c r="E11" t="s">
        <v>41</v>
      </c>
      <c r="F11">
        <v>91.1</v>
      </c>
      <c r="G11">
        <v>-0.8</v>
      </c>
      <c r="H11" t="s">
        <v>42</v>
      </c>
      <c r="I11" t="s">
        <v>43</v>
      </c>
      <c r="J11">
        <f>'SRISK scenario'!B107</f>
        <v>-2.9948000000000001</v>
      </c>
      <c r="K11">
        <f>'Tier 1 Capital'!I45</f>
        <v>6.252421</v>
      </c>
      <c r="L11" s="8">
        <f t="shared" si="0"/>
        <v>0.14426241809672388</v>
      </c>
    </row>
    <row r="12" spans="1:12" x14ac:dyDescent="0.2">
      <c r="A12" t="s">
        <v>44</v>
      </c>
      <c r="B12" t="s">
        <v>45</v>
      </c>
      <c r="C12" t="s">
        <v>46</v>
      </c>
      <c r="D12" s="4" t="s">
        <v>47</v>
      </c>
      <c r="E12" t="s">
        <v>29</v>
      </c>
      <c r="F12">
        <v>72.8</v>
      </c>
      <c r="G12">
        <v>-3.7</v>
      </c>
      <c r="H12" t="s">
        <v>48</v>
      </c>
      <c r="I12" t="s">
        <v>49</v>
      </c>
      <c r="J12">
        <f>'SRISK scenario'!B42</f>
        <v>-1.0397000000000001</v>
      </c>
      <c r="K12">
        <f>'Tier 1 Capital'!I40</f>
        <v>7.8668519999999997</v>
      </c>
      <c r="L12" s="8">
        <f t="shared" si="0"/>
        <v>0.10417019883040936</v>
      </c>
    </row>
    <row r="13" spans="1:12" x14ac:dyDescent="0.2">
      <c r="A13" t="s">
        <v>50</v>
      </c>
      <c r="B13" t="s">
        <v>51</v>
      </c>
      <c r="C13" t="s">
        <v>52</v>
      </c>
      <c r="D13" s="5">
        <v>56.3</v>
      </c>
      <c r="E13" t="s">
        <v>53</v>
      </c>
      <c r="F13">
        <v>101.7</v>
      </c>
      <c r="G13">
        <v>-0.7</v>
      </c>
      <c r="H13" t="s">
        <v>9</v>
      </c>
      <c r="I13" t="s">
        <v>54</v>
      </c>
      <c r="J13">
        <f>'SRISK scenario'!B33</f>
        <v>9.820000000000001E-2</v>
      </c>
      <c r="K13">
        <f>'Tier 1 Capital'!I43</f>
        <v>5.7369770000000004</v>
      </c>
      <c r="L13" s="21">
        <f t="shared" si="0"/>
        <v>8.3290649926144752E-2</v>
      </c>
    </row>
    <row r="14" spans="1:12" x14ac:dyDescent="0.2">
      <c r="A14" s="13" t="s">
        <v>55</v>
      </c>
      <c r="B14" t="s">
        <v>56</v>
      </c>
      <c r="C14" t="s">
        <v>57</v>
      </c>
      <c r="D14" s="4" t="s">
        <v>58</v>
      </c>
      <c r="E14" t="s">
        <v>59</v>
      </c>
      <c r="F14">
        <v>44.6</v>
      </c>
      <c r="G14">
        <v>-1.3</v>
      </c>
      <c r="H14" t="s">
        <v>60</v>
      </c>
      <c r="I14" t="s">
        <v>61</v>
      </c>
      <c r="J14">
        <f>'SRISK scenario'!B109</f>
        <v>-3.5095999999999998</v>
      </c>
      <c r="K14">
        <f>'Tier 1 Capital'!I50</f>
        <v>3.789056</v>
      </c>
      <c r="L14" s="8">
        <f t="shared" si="0"/>
        <v>0.13771049056603774</v>
      </c>
    </row>
    <row r="15" spans="1:12" x14ac:dyDescent="0.2">
      <c r="A15" s="13" t="s">
        <v>62</v>
      </c>
      <c r="B15" t="s">
        <v>63</v>
      </c>
      <c r="C15" t="s">
        <v>64</v>
      </c>
      <c r="D15" s="4" t="s">
        <v>30</v>
      </c>
      <c r="E15" t="s">
        <v>65</v>
      </c>
      <c r="F15">
        <v>58.3</v>
      </c>
      <c r="G15">
        <v>-2.4</v>
      </c>
      <c r="H15" t="s">
        <v>66</v>
      </c>
      <c r="I15" t="s">
        <v>67</v>
      </c>
      <c r="J15">
        <f>'SRISK scenario'!B74</f>
        <v>-0.54400000000000004</v>
      </c>
      <c r="K15">
        <f>'Tier 1 Capital'!I44</f>
        <v>5.6262730000000003</v>
      </c>
      <c r="L15" s="8">
        <f t="shared" si="0"/>
        <v>0.10998704099821746</v>
      </c>
    </row>
    <row r="16" spans="1:12" x14ac:dyDescent="0.2">
      <c r="A16" t="s">
        <v>68</v>
      </c>
      <c r="B16" t="s">
        <v>69</v>
      </c>
      <c r="C16" t="s">
        <v>70</v>
      </c>
      <c r="D16" s="4" t="s">
        <v>71</v>
      </c>
      <c r="E16" t="s">
        <v>36</v>
      </c>
      <c r="F16">
        <v>93.2</v>
      </c>
      <c r="G16">
        <v>-3.1</v>
      </c>
      <c r="H16" t="s">
        <v>72</v>
      </c>
      <c r="I16" t="s">
        <v>73</v>
      </c>
      <c r="J16">
        <f>'SRISK scenario'!B22</f>
        <v>0.71820000000000006</v>
      </c>
      <c r="K16">
        <f>'Tier 1 Capital'!I39</f>
        <v>6.9193009999999999</v>
      </c>
      <c r="L16" s="8">
        <f t="shared" si="0"/>
        <v>6.9286044692737428E-2</v>
      </c>
    </row>
    <row r="17" spans="1:12" x14ac:dyDescent="0.2">
      <c r="A17" t="s">
        <v>74</v>
      </c>
      <c r="B17" t="s">
        <v>75</v>
      </c>
      <c r="C17" t="s">
        <v>76</v>
      </c>
      <c r="D17" s="4" t="s">
        <v>77</v>
      </c>
      <c r="E17" t="s">
        <v>78</v>
      </c>
      <c r="F17">
        <v>89.3</v>
      </c>
      <c r="G17">
        <v>-1.4</v>
      </c>
      <c r="H17" t="s">
        <v>79</v>
      </c>
      <c r="I17" t="s">
        <v>80</v>
      </c>
      <c r="J17">
        <f>'SRISK scenario'!B32</f>
        <v>-0.15809999999999999</v>
      </c>
      <c r="K17">
        <f>'Tier 1 Capital'!I36</f>
        <v>12.173999999999999</v>
      </c>
      <c r="L17" s="8">
        <f t="shared" si="0"/>
        <v>0.20691442953020131</v>
      </c>
    </row>
    <row r="18" spans="1:12" x14ac:dyDescent="0.2">
      <c r="A18" t="s">
        <v>81</v>
      </c>
      <c r="B18" t="s">
        <v>82</v>
      </c>
      <c r="C18" t="s">
        <v>83</v>
      </c>
      <c r="D18" s="5">
        <v>50</v>
      </c>
      <c r="E18" t="s">
        <v>84</v>
      </c>
      <c r="F18">
        <v>88.7</v>
      </c>
      <c r="G18">
        <v>-6</v>
      </c>
      <c r="H18" t="s">
        <v>85</v>
      </c>
      <c r="I18" t="s">
        <v>86</v>
      </c>
      <c r="J18">
        <f>'SRISK scenario'!B25</f>
        <v>0.4299</v>
      </c>
      <c r="K18">
        <f>'Tier 1 Capital'!I21</f>
        <v>16.801411999999999</v>
      </c>
      <c r="L18" s="8">
        <f t="shared" si="0"/>
        <v>8.7268187633262259E-2</v>
      </c>
    </row>
    <row r="19" spans="1:12" x14ac:dyDescent="0.2">
      <c r="A19" s="2" t="s">
        <v>87</v>
      </c>
      <c r="B19" t="s">
        <v>88</v>
      </c>
      <c r="C19" t="s">
        <v>89</v>
      </c>
      <c r="D19" s="5">
        <v>48.4</v>
      </c>
      <c r="E19" t="s">
        <v>90</v>
      </c>
      <c r="F19">
        <v>72.3</v>
      </c>
      <c r="G19">
        <v>-5.0999999999999996</v>
      </c>
      <c r="H19" t="s">
        <v>57</v>
      </c>
      <c r="I19" t="s">
        <v>91</v>
      </c>
      <c r="J19">
        <f>'SRISK scenario'!B53</f>
        <v>-3.6749000000000001</v>
      </c>
      <c r="K19">
        <f>'Tier 1 Capital'!I19</f>
        <v>18.952302</v>
      </c>
      <c r="L19" s="8">
        <f t="shared" si="0"/>
        <v>0.10968105671352399</v>
      </c>
    </row>
    <row r="20" spans="1:12" x14ac:dyDescent="0.2">
      <c r="A20" t="s">
        <v>92</v>
      </c>
      <c r="B20" t="s">
        <v>93</v>
      </c>
      <c r="C20" t="s">
        <v>94</v>
      </c>
      <c r="D20" s="4" t="s">
        <v>95</v>
      </c>
      <c r="E20" t="s">
        <v>96</v>
      </c>
      <c r="F20">
        <v>91.6</v>
      </c>
      <c r="G20">
        <v>-4.5</v>
      </c>
      <c r="H20" t="s">
        <v>97</v>
      </c>
      <c r="I20" t="s">
        <v>98</v>
      </c>
      <c r="J20">
        <f>'SRISK scenario'!B30</f>
        <v>-0.3412</v>
      </c>
      <c r="K20">
        <f>'Tier 1 Capital'!I16</f>
        <v>20.669014000000001</v>
      </c>
      <c r="L20" s="8">
        <f t="shared" si="0"/>
        <v>9.2801298586572448E-2</v>
      </c>
    </row>
    <row r="21" spans="1:12" x14ac:dyDescent="0.2">
      <c r="A21" t="s">
        <v>100</v>
      </c>
      <c r="B21" t="s">
        <v>101</v>
      </c>
      <c r="C21" t="s">
        <v>102</v>
      </c>
      <c r="D21" s="4" t="s">
        <v>103</v>
      </c>
      <c r="E21" t="s">
        <v>104</v>
      </c>
      <c r="F21">
        <v>92.6</v>
      </c>
      <c r="G21">
        <v>-1.4</v>
      </c>
      <c r="H21" t="s">
        <v>105</v>
      </c>
      <c r="I21" t="s">
        <v>106</v>
      </c>
      <c r="J21">
        <f>'SRISK scenario'!B114</f>
        <v>-6.0643000000000002</v>
      </c>
      <c r="K21">
        <f>'Tier 1 Capital'!I41</f>
        <v>7.699821</v>
      </c>
      <c r="L21" s="8">
        <f t="shared" si="0"/>
        <v>0.17489353240152478</v>
      </c>
    </row>
    <row r="22" spans="1:12" x14ac:dyDescent="0.2">
      <c r="A22" s="13" t="s">
        <v>107</v>
      </c>
      <c r="B22" t="s">
        <v>108</v>
      </c>
      <c r="C22" s="2" t="s">
        <v>114</v>
      </c>
      <c r="D22" s="5">
        <v>45.6</v>
      </c>
      <c r="E22" t="s">
        <v>99</v>
      </c>
      <c r="F22">
        <v>90.8</v>
      </c>
      <c r="G22">
        <v>-3.1</v>
      </c>
      <c r="H22" t="s">
        <v>109</v>
      </c>
      <c r="I22" t="s">
        <v>110</v>
      </c>
      <c r="J22">
        <f>'SRISK scenario'!B62</f>
        <v>-4.4468000000000005</v>
      </c>
      <c r="K22">
        <f>'Tier 1 Capital'!I22</f>
        <v>15.334191000000001</v>
      </c>
      <c r="L22" s="8">
        <f t="shared" si="0"/>
        <v>0.10850790455293471</v>
      </c>
    </row>
    <row r="23" spans="1:12" x14ac:dyDescent="0.2">
      <c r="A23" s="13"/>
      <c r="C23" s="2"/>
      <c r="D23" s="5"/>
      <c r="L23" s="8"/>
    </row>
    <row r="24" spans="1:12" x14ac:dyDescent="0.2">
      <c r="A24" s="6" t="s">
        <v>115</v>
      </c>
    </row>
    <row r="28" spans="1:12" x14ac:dyDescent="0.2">
      <c r="A28" s="6"/>
    </row>
  </sheetData>
  <sheetProtection formatCells="0" formatColumns="0" formatRows="0" insertColumns="0" insertRows="0" insertHyperlinks="0" deleteColumns="0" deleteRows="0" sort="0" autoFilter="0" pivotTables="0"/>
  <hyperlinks>
    <hyperlink ref="A24" r:id="rId1" xr:uid="{19B33181-FE32-954D-BD3B-C8EC04C2E1D4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5A07-9198-5E4F-8E24-26D9064B178A}">
  <dimension ref="A1:J192"/>
  <sheetViews>
    <sheetView workbookViewId="0">
      <selection sqref="A1:XFD1"/>
    </sheetView>
  </sheetViews>
  <sheetFormatPr baseColWidth="10" defaultRowHeight="15" x14ac:dyDescent="0.2"/>
  <cols>
    <col min="1" max="1" width="49.1640625" customWidth="1"/>
  </cols>
  <sheetData>
    <row r="1" spans="1:10" x14ac:dyDescent="0.2">
      <c r="A1" t="s">
        <v>307</v>
      </c>
      <c r="B1" t="s">
        <v>308</v>
      </c>
      <c r="C1" s="13" t="s">
        <v>507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ht="20" x14ac:dyDescent="0.2">
      <c r="A2" s="32" t="s">
        <v>117</v>
      </c>
      <c r="B2" s="33">
        <v>14.24</v>
      </c>
      <c r="C2" s="33">
        <f>D2/1000</f>
        <v>150.6514</v>
      </c>
      <c r="D2" s="33">
        <v>150651.4</v>
      </c>
      <c r="E2" s="33">
        <v>56691.19</v>
      </c>
      <c r="F2" s="33">
        <v>70.34</v>
      </c>
      <c r="G2" s="33">
        <v>1.01</v>
      </c>
      <c r="H2" s="33">
        <v>0.77</v>
      </c>
      <c r="I2" s="33">
        <v>25.98</v>
      </c>
      <c r="J2" s="33">
        <v>25.91</v>
      </c>
    </row>
    <row r="3" spans="1:10" ht="20" x14ac:dyDescent="0.2">
      <c r="A3" s="32" t="s">
        <v>118</v>
      </c>
      <c r="B3" s="33">
        <v>13.18</v>
      </c>
      <c r="C3" s="33">
        <f t="shared" ref="C3:C66" si="0">D3/1000</f>
        <v>139.46029999999999</v>
      </c>
      <c r="D3" s="33">
        <v>139460.29999999999</v>
      </c>
      <c r="E3" s="33">
        <v>159632.73000000001</v>
      </c>
      <c r="F3" s="33">
        <v>65.3</v>
      </c>
      <c r="G3" s="33">
        <v>0.88</v>
      </c>
      <c r="H3" s="33">
        <v>0.66</v>
      </c>
      <c r="I3" s="33">
        <v>26.41</v>
      </c>
      <c r="J3" s="33">
        <v>11.55</v>
      </c>
    </row>
    <row r="4" spans="1:10" ht="20" x14ac:dyDescent="0.2">
      <c r="A4" s="32" t="s">
        <v>121</v>
      </c>
      <c r="B4" s="33">
        <v>12.1</v>
      </c>
      <c r="C4" s="33">
        <f t="shared" si="0"/>
        <v>128.04820000000001</v>
      </c>
      <c r="D4" s="33">
        <v>128048.2</v>
      </c>
      <c r="E4" s="33">
        <v>211054.51</v>
      </c>
      <c r="F4" s="33">
        <v>58.32</v>
      </c>
      <c r="G4" s="33">
        <v>0.73</v>
      </c>
      <c r="H4" s="33">
        <v>0.72</v>
      </c>
      <c r="I4" s="33">
        <v>19.899999999999999</v>
      </c>
      <c r="J4" s="33">
        <v>9.86</v>
      </c>
    </row>
    <row r="5" spans="1:10" ht="20" x14ac:dyDescent="0.2">
      <c r="A5" s="32" t="s">
        <v>119</v>
      </c>
      <c r="B5" s="33">
        <v>7.64</v>
      </c>
      <c r="C5" s="33">
        <f t="shared" si="0"/>
        <v>80.895200000000003</v>
      </c>
      <c r="D5" s="33">
        <v>80895.199999999997</v>
      </c>
      <c r="E5" s="33">
        <v>72936.44</v>
      </c>
      <c r="F5" s="33">
        <v>68.180000000000007</v>
      </c>
      <c r="G5" s="33">
        <v>0.95</v>
      </c>
      <c r="H5" s="33">
        <v>0.77</v>
      </c>
      <c r="I5" s="33">
        <v>24.36</v>
      </c>
      <c r="J5" s="33">
        <v>13.36</v>
      </c>
    </row>
    <row r="6" spans="1:10" ht="20" x14ac:dyDescent="0.2">
      <c r="A6" s="32" t="s">
        <v>120</v>
      </c>
      <c r="B6" s="33">
        <v>7.23</v>
      </c>
      <c r="C6" s="33">
        <f t="shared" si="0"/>
        <v>76.561800000000005</v>
      </c>
      <c r="D6" s="33">
        <v>76561.8</v>
      </c>
      <c r="E6" s="33">
        <v>85363.15</v>
      </c>
      <c r="F6" s="33">
        <v>58.97</v>
      </c>
      <c r="G6" s="33">
        <v>0.74</v>
      </c>
      <c r="H6" s="33">
        <v>0.56999999999999995</v>
      </c>
      <c r="I6" s="33">
        <v>25.74</v>
      </c>
      <c r="J6" s="33">
        <v>11.8</v>
      </c>
    </row>
    <row r="7" spans="1:10" ht="20" x14ac:dyDescent="0.2">
      <c r="A7" s="32" t="s">
        <v>130</v>
      </c>
      <c r="B7" s="33">
        <v>4.5</v>
      </c>
      <c r="C7" s="33">
        <f t="shared" si="0"/>
        <v>47.622599999999998</v>
      </c>
      <c r="D7" s="33">
        <v>47622.6</v>
      </c>
      <c r="E7" s="33">
        <v>95184.99</v>
      </c>
      <c r="F7" s="33">
        <v>72</v>
      </c>
      <c r="G7" s="33">
        <v>1.06</v>
      </c>
      <c r="H7" s="33">
        <v>0.76</v>
      </c>
      <c r="I7" s="33">
        <v>27.37</v>
      </c>
      <c r="J7" s="33">
        <v>8.36</v>
      </c>
    </row>
    <row r="8" spans="1:10" ht="20" x14ac:dyDescent="0.2">
      <c r="A8" s="32" t="s">
        <v>122</v>
      </c>
      <c r="B8" s="33">
        <v>3.12</v>
      </c>
      <c r="C8" s="33">
        <f t="shared" si="0"/>
        <v>33.028500000000001</v>
      </c>
      <c r="D8" s="33">
        <v>33028.5</v>
      </c>
      <c r="E8" s="33">
        <v>23192.82</v>
      </c>
      <c r="F8" s="33">
        <v>68.88</v>
      </c>
      <c r="G8" s="33">
        <v>0.97</v>
      </c>
      <c r="H8" s="33">
        <v>0.77</v>
      </c>
      <c r="I8" s="33">
        <v>24.82</v>
      </c>
      <c r="J8" s="33">
        <v>15.86</v>
      </c>
    </row>
    <row r="9" spans="1:10" ht="20" x14ac:dyDescent="0.2">
      <c r="A9" s="32" t="s">
        <v>124</v>
      </c>
      <c r="B9" s="33">
        <v>2.29</v>
      </c>
      <c r="C9" s="33">
        <f t="shared" si="0"/>
        <v>24.210999999999999</v>
      </c>
      <c r="D9" s="33">
        <v>24211</v>
      </c>
      <c r="E9" s="33">
        <v>25385.39</v>
      </c>
      <c r="F9" s="33">
        <v>77.760000000000005</v>
      </c>
      <c r="G9" s="33">
        <v>1.25</v>
      </c>
      <c r="H9" s="33">
        <v>0.64</v>
      </c>
      <c r="I9" s="33">
        <v>38.35</v>
      </c>
      <c r="J9" s="33">
        <v>12.09</v>
      </c>
    </row>
    <row r="10" spans="1:10" ht="20" x14ac:dyDescent="0.2">
      <c r="A10" s="32" t="s">
        <v>129</v>
      </c>
      <c r="B10" s="33">
        <v>2.15</v>
      </c>
      <c r="C10" s="33">
        <f t="shared" si="0"/>
        <v>22.700800000000001</v>
      </c>
      <c r="D10" s="33">
        <v>22700.799999999999</v>
      </c>
      <c r="E10" s="33">
        <v>31475.25</v>
      </c>
      <c r="F10" s="33">
        <v>60.25</v>
      </c>
      <c r="G10" s="33">
        <v>0.77</v>
      </c>
      <c r="H10" s="33">
        <v>0.74</v>
      </c>
      <c r="I10" s="33">
        <v>20.49</v>
      </c>
      <c r="J10" s="33">
        <v>10.57</v>
      </c>
    </row>
    <row r="11" spans="1:10" ht="20" x14ac:dyDescent="0.2">
      <c r="A11" s="32" t="s">
        <v>132</v>
      </c>
      <c r="B11" s="33">
        <v>2.0099999999999998</v>
      </c>
      <c r="C11" s="33">
        <f t="shared" si="0"/>
        <v>21.268599999999999</v>
      </c>
      <c r="D11" s="33">
        <v>21268.6</v>
      </c>
      <c r="E11" s="33">
        <v>34781.94</v>
      </c>
      <c r="F11" s="33">
        <v>66.22</v>
      </c>
      <c r="G11" s="33">
        <v>0.9</v>
      </c>
      <c r="H11" s="33">
        <v>0.67</v>
      </c>
      <c r="I11" s="33">
        <v>26.56</v>
      </c>
      <c r="J11" s="33">
        <v>9.5399999999999991</v>
      </c>
    </row>
    <row r="12" spans="1:10" ht="20" x14ac:dyDescent="0.2">
      <c r="A12" s="32" t="s">
        <v>139</v>
      </c>
      <c r="B12" s="33">
        <v>2</v>
      </c>
      <c r="C12" s="33">
        <f t="shared" si="0"/>
        <v>21.168800000000001</v>
      </c>
      <c r="D12" s="33">
        <v>21168.799999999999</v>
      </c>
      <c r="E12" s="33">
        <v>38324.36</v>
      </c>
      <c r="F12" s="33">
        <v>62.42</v>
      </c>
      <c r="G12" s="33">
        <v>0.81</v>
      </c>
      <c r="H12" s="33">
        <v>0.7</v>
      </c>
      <c r="I12" s="33">
        <v>22.94</v>
      </c>
      <c r="J12" s="33">
        <v>9.2899999999999991</v>
      </c>
    </row>
    <row r="13" spans="1:10" ht="20" x14ac:dyDescent="0.2">
      <c r="A13" s="32" t="s">
        <v>128</v>
      </c>
      <c r="B13" s="33">
        <v>1.76</v>
      </c>
      <c r="C13" s="33">
        <f t="shared" si="0"/>
        <v>18.6326</v>
      </c>
      <c r="D13" s="33">
        <v>18632.599999999999</v>
      </c>
      <c r="E13" s="33">
        <v>21437.49</v>
      </c>
      <c r="F13" s="33">
        <v>63.33</v>
      </c>
      <c r="G13" s="33">
        <v>0.83</v>
      </c>
      <c r="H13" s="33">
        <v>0.7</v>
      </c>
      <c r="I13" s="33">
        <v>23.58</v>
      </c>
      <c r="J13" s="33">
        <v>11.55</v>
      </c>
    </row>
    <row r="14" spans="1:10" ht="20" x14ac:dyDescent="0.2">
      <c r="A14" s="32" t="s">
        <v>145</v>
      </c>
      <c r="B14" s="33">
        <v>1.76</v>
      </c>
      <c r="C14" s="33">
        <f t="shared" si="0"/>
        <v>18.613</v>
      </c>
      <c r="D14" s="33">
        <v>18613</v>
      </c>
      <c r="E14" s="33">
        <v>36196.89</v>
      </c>
      <c r="F14" s="33">
        <v>61.77</v>
      </c>
      <c r="G14" s="33">
        <v>0.8</v>
      </c>
      <c r="H14" s="33">
        <v>0.57999999999999996</v>
      </c>
      <c r="I14" s="33">
        <v>27.26</v>
      </c>
      <c r="J14" s="33">
        <v>9.0500000000000007</v>
      </c>
    </row>
    <row r="15" spans="1:10" ht="20" x14ac:dyDescent="0.2">
      <c r="A15" s="32" t="s">
        <v>123</v>
      </c>
      <c r="B15" s="33">
        <v>1.76</v>
      </c>
      <c r="C15" s="33">
        <f t="shared" si="0"/>
        <v>18.602599999999999</v>
      </c>
      <c r="D15" s="33">
        <v>18602.599999999999</v>
      </c>
      <c r="E15" s="33">
        <v>4177.95</v>
      </c>
      <c r="F15" s="33">
        <v>87.36</v>
      </c>
      <c r="G15" s="33">
        <v>1.72</v>
      </c>
      <c r="H15" s="33">
        <v>0.48</v>
      </c>
      <c r="I15" s="33">
        <v>70.180000000000007</v>
      </c>
      <c r="J15" s="33">
        <v>47.19</v>
      </c>
    </row>
    <row r="16" spans="1:10" ht="20" x14ac:dyDescent="0.2">
      <c r="A16" s="32" t="s">
        <v>138</v>
      </c>
      <c r="B16" s="33">
        <v>1.42</v>
      </c>
      <c r="C16" s="33">
        <f t="shared" si="0"/>
        <v>15.071</v>
      </c>
      <c r="D16" s="33">
        <v>15071</v>
      </c>
      <c r="E16" s="33">
        <v>23646.22</v>
      </c>
      <c r="F16" s="33">
        <v>54.7</v>
      </c>
      <c r="G16" s="33">
        <v>0.66</v>
      </c>
      <c r="H16" s="33">
        <v>0.65</v>
      </c>
      <c r="I16" s="33">
        <v>19.91</v>
      </c>
      <c r="J16" s="33">
        <v>10.220000000000001</v>
      </c>
    </row>
    <row r="17" spans="1:10" ht="20" x14ac:dyDescent="0.2">
      <c r="A17" s="32" t="s">
        <v>131</v>
      </c>
      <c r="B17" s="33">
        <v>1.36</v>
      </c>
      <c r="C17" s="33">
        <f t="shared" si="0"/>
        <v>14.3811</v>
      </c>
      <c r="D17" s="33">
        <v>14381.1</v>
      </c>
      <c r="E17" s="33">
        <v>18333.96</v>
      </c>
      <c r="F17" s="33">
        <v>70.010000000000005</v>
      </c>
      <c r="G17" s="33">
        <v>1</v>
      </c>
      <c r="H17" s="33">
        <v>0.59</v>
      </c>
      <c r="I17" s="33">
        <v>33.26</v>
      </c>
      <c r="J17" s="33">
        <v>10.76</v>
      </c>
    </row>
    <row r="18" spans="1:10" ht="20" x14ac:dyDescent="0.2">
      <c r="A18" s="32" t="s">
        <v>127</v>
      </c>
      <c r="B18" s="33">
        <v>1.33</v>
      </c>
      <c r="C18" s="33">
        <f t="shared" si="0"/>
        <v>14.028700000000001</v>
      </c>
      <c r="D18" s="33">
        <v>14028.7</v>
      </c>
      <c r="E18" s="33">
        <v>10778.21</v>
      </c>
      <c r="F18" s="33">
        <v>86.13</v>
      </c>
      <c r="G18" s="33">
        <v>1.64</v>
      </c>
      <c r="H18" s="33">
        <v>0.52</v>
      </c>
      <c r="I18" s="33">
        <v>62.96</v>
      </c>
      <c r="J18" s="33">
        <v>15.49</v>
      </c>
    </row>
    <row r="19" spans="1:10" ht="20" x14ac:dyDescent="0.2">
      <c r="A19" s="32" t="s">
        <v>125</v>
      </c>
      <c r="B19" s="33">
        <v>1.2</v>
      </c>
      <c r="C19" s="33">
        <f t="shared" si="0"/>
        <v>12.696099999999999</v>
      </c>
      <c r="D19" s="33">
        <v>12696.1</v>
      </c>
      <c r="E19" s="33">
        <v>2623.99</v>
      </c>
      <c r="F19" s="33">
        <v>80.47</v>
      </c>
      <c r="G19" s="33">
        <v>1.36</v>
      </c>
      <c r="H19" s="33">
        <v>0.71</v>
      </c>
      <c r="I19" s="33">
        <v>37.630000000000003</v>
      </c>
      <c r="J19" s="33">
        <v>48.02</v>
      </c>
    </row>
    <row r="20" spans="1:10" ht="20" x14ac:dyDescent="0.2">
      <c r="A20" s="32" t="s">
        <v>126</v>
      </c>
      <c r="B20" s="33">
        <v>1.19</v>
      </c>
      <c r="C20" s="33">
        <f t="shared" si="0"/>
        <v>12.554399999999999</v>
      </c>
      <c r="D20" s="33">
        <v>12554.4</v>
      </c>
      <c r="E20" s="33">
        <v>5175.67</v>
      </c>
      <c r="F20" s="33">
        <v>77.040000000000006</v>
      </c>
      <c r="G20" s="33">
        <v>1.22</v>
      </c>
      <c r="H20" s="33">
        <v>0.68</v>
      </c>
      <c r="I20" s="33">
        <v>35.54</v>
      </c>
      <c r="J20" s="33">
        <v>25.13</v>
      </c>
    </row>
    <row r="21" spans="1:10" ht="20" x14ac:dyDescent="0.2">
      <c r="A21" s="32" t="s">
        <v>227</v>
      </c>
      <c r="B21" s="33">
        <v>0.99</v>
      </c>
      <c r="C21" s="33">
        <f t="shared" si="0"/>
        <v>10.4903</v>
      </c>
      <c r="D21" s="33">
        <v>10490.3</v>
      </c>
      <c r="E21" s="33">
        <v>30124.07</v>
      </c>
      <c r="F21" s="33">
        <v>81.91</v>
      </c>
      <c r="G21" s="33">
        <v>1.42</v>
      </c>
      <c r="H21" s="33">
        <v>0.76</v>
      </c>
      <c r="I21" s="33">
        <v>36.81</v>
      </c>
      <c r="J21" s="33">
        <v>6.36</v>
      </c>
    </row>
    <row r="22" spans="1:10" ht="20" x14ac:dyDescent="0.2">
      <c r="A22" s="32" t="s">
        <v>163</v>
      </c>
      <c r="B22" s="33">
        <v>0.99</v>
      </c>
      <c r="C22" s="33">
        <f t="shared" si="0"/>
        <v>10.445600000000001</v>
      </c>
      <c r="D22" s="33">
        <v>10445.6</v>
      </c>
      <c r="E22" s="33">
        <v>24234.82</v>
      </c>
      <c r="F22" s="33">
        <v>72.16</v>
      </c>
      <c r="G22" s="33">
        <v>1.06</v>
      </c>
      <c r="H22" s="33">
        <v>0.68</v>
      </c>
      <c r="I22" s="33">
        <v>30.93</v>
      </c>
      <c r="J22" s="33">
        <v>7.78</v>
      </c>
    </row>
    <row r="23" spans="1:10" ht="20" x14ac:dyDescent="0.2">
      <c r="A23" s="32" t="s">
        <v>142</v>
      </c>
      <c r="B23" s="33">
        <v>0.87</v>
      </c>
      <c r="C23" s="33">
        <f t="shared" si="0"/>
        <v>9.1611000000000011</v>
      </c>
      <c r="D23" s="33">
        <v>9161.1</v>
      </c>
      <c r="E23" s="33">
        <v>14634.94</v>
      </c>
      <c r="F23" s="33">
        <v>71.34</v>
      </c>
      <c r="G23" s="33">
        <v>1.04</v>
      </c>
      <c r="H23" s="33">
        <v>0.72</v>
      </c>
      <c r="I23" s="33">
        <v>28.4</v>
      </c>
      <c r="J23" s="33">
        <v>9.43</v>
      </c>
    </row>
    <row r="24" spans="1:10" ht="20" x14ac:dyDescent="0.2">
      <c r="A24" s="32" t="s">
        <v>137</v>
      </c>
      <c r="B24" s="33">
        <v>0.85</v>
      </c>
      <c r="C24" s="33">
        <f t="shared" si="0"/>
        <v>8.9849999999999994</v>
      </c>
      <c r="D24" s="33">
        <v>8985</v>
      </c>
      <c r="E24" s="33">
        <v>10700.22</v>
      </c>
      <c r="F24" s="33">
        <v>59.98</v>
      </c>
      <c r="G24" s="33">
        <v>0.76</v>
      </c>
      <c r="H24" s="33">
        <v>0.61</v>
      </c>
      <c r="I24" s="33">
        <v>24.81</v>
      </c>
      <c r="J24" s="33">
        <v>11.39</v>
      </c>
    </row>
    <row r="25" spans="1:10" ht="20" x14ac:dyDescent="0.2">
      <c r="A25" s="32" t="s">
        <v>140</v>
      </c>
      <c r="B25" s="33">
        <v>0.83</v>
      </c>
      <c r="C25" s="33">
        <f t="shared" si="0"/>
        <v>8.8270999999999997</v>
      </c>
      <c r="D25" s="33">
        <v>8827.1</v>
      </c>
      <c r="E25" s="33">
        <v>12906.18</v>
      </c>
      <c r="F25" s="33">
        <v>68.319999999999993</v>
      </c>
      <c r="G25" s="33">
        <v>0.95</v>
      </c>
      <c r="H25" s="33">
        <v>0.76</v>
      </c>
      <c r="I25" s="33">
        <v>24.85</v>
      </c>
      <c r="J25" s="33">
        <v>10.02</v>
      </c>
    </row>
    <row r="26" spans="1:10" ht="20" x14ac:dyDescent="0.2">
      <c r="A26" s="32" t="s">
        <v>135</v>
      </c>
      <c r="B26" s="33">
        <v>0.81</v>
      </c>
      <c r="C26" s="33">
        <f t="shared" si="0"/>
        <v>8.5862000000000016</v>
      </c>
      <c r="D26" s="33">
        <v>8586.2000000000007</v>
      </c>
      <c r="E26" s="33">
        <v>9397.4699999999993</v>
      </c>
      <c r="F26" s="33">
        <v>62.85</v>
      </c>
      <c r="G26" s="33">
        <v>0.82</v>
      </c>
      <c r="H26" s="33">
        <v>0.64</v>
      </c>
      <c r="I26" s="33">
        <v>25.45</v>
      </c>
      <c r="J26" s="33">
        <v>11.88</v>
      </c>
    </row>
    <row r="27" spans="1:10" ht="20" x14ac:dyDescent="0.2">
      <c r="A27" s="32" t="s">
        <v>144</v>
      </c>
      <c r="B27" s="33">
        <v>0.79</v>
      </c>
      <c r="C27" s="33">
        <f t="shared" si="0"/>
        <v>8.3853999999999989</v>
      </c>
      <c r="D27" s="33">
        <v>8385.4</v>
      </c>
      <c r="E27" s="33">
        <v>14006.26</v>
      </c>
      <c r="F27" s="33">
        <v>67.599999999999994</v>
      </c>
      <c r="G27" s="33">
        <v>0.94</v>
      </c>
      <c r="H27" s="33">
        <v>0.66</v>
      </c>
      <c r="I27" s="33">
        <v>27.99</v>
      </c>
      <c r="J27" s="33">
        <v>9.3800000000000008</v>
      </c>
    </row>
    <row r="28" spans="1:10" ht="20" x14ac:dyDescent="0.2">
      <c r="A28" s="32" t="s">
        <v>133</v>
      </c>
      <c r="B28" s="33">
        <v>0.68</v>
      </c>
      <c r="C28" s="33">
        <f t="shared" si="0"/>
        <v>7.2153</v>
      </c>
      <c r="D28" s="33">
        <v>7215.3</v>
      </c>
      <c r="E28" s="33">
        <v>5343.62</v>
      </c>
      <c r="F28" s="33">
        <v>80.11</v>
      </c>
      <c r="G28" s="33">
        <v>1.34</v>
      </c>
      <c r="H28" s="33">
        <v>0.63</v>
      </c>
      <c r="I28" s="33">
        <v>42.01</v>
      </c>
      <c r="J28" s="33">
        <v>15.73</v>
      </c>
    </row>
    <row r="29" spans="1:10" ht="20" x14ac:dyDescent="0.2">
      <c r="A29" s="32" t="s">
        <v>147</v>
      </c>
      <c r="B29" s="33">
        <v>0.61</v>
      </c>
      <c r="C29" s="33">
        <f t="shared" si="0"/>
        <v>6.4201999999999995</v>
      </c>
      <c r="D29" s="33">
        <v>6420.2</v>
      </c>
      <c r="E29" s="33">
        <v>11482.76</v>
      </c>
      <c r="F29" s="33">
        <v>67.680000000000007</v>
      </c>
      <c r="G29" s="33">
        <v>0.94</v>
      </c>
      <c r="H29" s="33">
        <v>0.72</v>
      </c>
      <c r="I29" s="33">
        <v>25.68</v>
      </c>
      <c r="J29" s="33">
        <v>9.07</v>
      </c>
    </row>
    <row r="30" spans="1:10" ht="20" x14ac:dyDescent="0.2">
      <c r="A30" s="32" t="s">
        <v>136</v>
      </c>
      <c r="B30" s="33">
        <v>0.56000000000000005</v>
      </c>
      <c r="C30" s="33">
        <f t="shared" si="0"/>
        <v>5.944</v>
      </c>
      <c r="D30" s="33">
        <v>5944</v>
      </c>
      <c r="E30" s="33">
        <v>4018.99</v>
      </c>
      <c r="F30" s="33">
        <v>73.11</v>
      </c>
      <c r="G30" s="33">
        <v>1.0900000000000001</v>
      </c>
      <c r="H30" s="33">
        <v>0.73</v>
      </c>
      <c r="I30" s="33">
        <v>29.47</v>
      </c>
      <c r="J30" s="33">
        <v>16.53</v>
      </c>
    </row>
    <row r="31" spans="1:10" ht="20" x14ac:dyDescent="0.2">
      <c r="A31" s="32" t="s">
        <v>141</v>
      </c>
      <c r="B31" s="33">
        <v>0.48</v>
      </c>
      <c r="C31" s="33">
        <f t="shared" si="0"/>
        <v>5.0415000000000001</v>
      </c>
      <c r="D31" s="33">
        <v>5041.5</v>
      </c>
      <c r="E31" s="33">
        <v>5106.01</v>
      </c>
      <c r="F31" s="33">
        <v>75.459999999999994</v>
      </c>
      <c r="G31" s="33">
        <v>1.17</v>
      </c>
      <c r="H31" s="33">
        <v>0.69</v>
      </c>
      <c r="I31" s="33">
        <v>33.369999999999997</v>
      </c>
      <c r="J31" s="33">
        <v>12.39</v>
      </c>
    </row>
    <row r="32" spans="1:10" ht="20" x14ac:dyDescent="0.2">
      <c r="A32" s="32" t="s">
        <v>134</v>
      </c>
      <c r="B32" s="33">
        <v>0.48</v>
      </c>
      <c r="C32" s="33">
        <f t="shared" si="0"/>
        <v>5.0407999999999999</v>
      </c>
      <c r="D32" s="33">
        <v>5040.8</v>
      </c>
      <c r="E32" s="33">
        <v>1591.58</v>
      </c>
      <c r="F32" s="33">
        <v>65.88</v>
      </c>
      <c r="G32" s="33">
        <v>0.89</v>
      </c>
      <c r="H32" s="33">
        <v>0.54</v>
      </c>
      <c r="I32" s="33">
        <v>32.880000000000003</v>
      </c>
      <c r="J32" s="33">
        <v>28.92</v>
      </c>
    </row>
    <row r="33" spans="1:10" ht="20" x14ac:dyDescent="0.2">
      <c r="A33" s="32" t="s">
        <v>210</v>
      </c>
      <c r="B33" s="33">
        <v>0.44</v>
      </c>
      <c r="C33" s="33">
        <f t="shared" si="0"/>
        <v>4.7030000000000003</v>
      </c>
      <c r="D33" s="33">
        <v>4703</v>
      </c>
      <c r="E33" s="33">
        <v>10439.64</v>
      </c>
      <c r="F33" s="33">
        <v>55.78</v>
      </c>
      <c r="G33" s="33">
        <v>0.68</v>
      </c>
      <c r="H33" s="33">
        <v>0.57999999999999996</v>
      </c>
      <c r="I33" s="33">
        <v>23.11</v>
      </c>
      <c r="J33" s="33">
        <v>8.9700000000000006</v>
      </c>
    </row>
    <row r="34" spans="1:10" ht="20" x14ac:dyDescent="0.2">
      <c r="A34" s="32" t="s">
        <v>228</v>
      </c>
      <c r="B34" s="33">
        <v>0.44</v>
      </c>
      <c r="C34" s="33">
        <f t="shared" si="0"/>
        <v>4.6048999999999998</v>
      </c>
      <c r="D34" s="33">
        <v>4604.8999999999996</v>
      </c>
      <c r="E34" s="33">
        <v>11729.8</v>
      </c>
      <c r="F34" s="33">
        <v>63.28</v>
      </c>
      <c r="G34" s="33">
        <v>0.83</v>
      </c>
      <c r="H34" s="33">
        <v>0.6</v>
      </c>
      <c r="I34" s="33">
        <v>27.35</v>
      </c>
      <c r="J34" s="33">
        <v>8.08</v>
      </c>
    </row>
    <row r="35" spans="1:10" ht="20" x14ac:dyDescent="0.2">
      <c r="A35" s="32" t="s">
        <v>143</v>
      </c>
      <c r="B35" s="33">
        <v>0.4</v>
      </c>
      <c r="C35" s="33">
        <f t="shared" si="0"/>
        <v>4.2791000000000006</v>
      </c>
      <c r="D35" s="33">
        <v>4279.1000000000004</v>
      </c>
      <c r="E35" s="33">
        <v>5115.46</v>
      </c>
      <c r="F35" s="33">
        <v>85.72</v>
      </c>
      <c r="G35" s="33">
        <v>1.62</v>
      </c>
      <c r="H35" s="33">
        <v>0.75</v>
      </c>
      <c r="I35" s="33">
        <v>42.67</v>
      </c>
      <c r="J35" s="33">
        <v>10.89</v>
      </c>
    </row>
    <row r="36" spans="1:10" ht="20" x14ac:dyDescent="0.2">
      <c r="A36" s="32" t="s">
        <v>255</v>
      </c>
      <c r="B36" s="33">
        <v>0.35</v>
      </c>
      <c r="C36" s="33">
        <f t="shared" si="0"/>
        <v>3.7551999999999999</v>
      </c>
      <c r="D36" s="33">
        <v>3755.2</v>
      </c>
      <c r="E36" s="33">
        <v>12975.47</v>
      </c>
      <c r="F36" s="33">
        <v>56.33</v>
      </c>
      <c r="G36" s="33">
        <v>0.69</v>
      </c>
      <c r="H36" s="33">
        <v>0.4</v>
      </c>
      <c r="I36" s="33">
        <v>34.29</v>
      </c>
      <c r="J36" s="33">
        <v>7.9</v>
      </c>
    </row>
    <row r="37" spans="1:10" ht="20" x14ac:dyDescent="0.2">
      <c r="A37" s="32" t="s">
        <v>271</v>
      </c>
      <c r="B37" s="33">
        <v>0.35</v>
      </c>
      <c r="C37" s="33">
        <f t="shared" si="0"/>
        <v>3.7474000000000003</v>
      </c>
      <c r="D37" s="33">
        <v>3747.4</v>
      </c>
      <c r="E37" s="33">
        <v>22223.919999999998</v>
      </c>
      <c r="F37" s="33">
        <v>72.900000000000006</v>
      </c>
      <c r="G37" s="33">
        <v>1.08</v>
      </c>
      <c r="H37" s="33">
        <v>0.83</v>
      </c>
      <c r="I37" s="33">
        <v>25.91</v>
      </c>
      <c r="J37" s="33">
        <v>5.53</v>
      </c>
    </row>
    <row r="38" spans="1:10" ht="20" x14ac:dyDescent="0.2">
      <c r="A38" s="32" t="s">
        <v>150</v>
      </c>
      <c r="B38" s="33">
        <v>0.32</v>
      </c>
      <c r="C38" s="33">
        <f t="shared" si="0"/>
        <v>3.4238000000000004</v>
      </c>
      <c r="D38" s="33">
        <v>3423.8</v>
      </c>
      <c r="E38" s="33">
        <v>5151.7299999999996</v>
      </c>
      <c r="F38" s="33">
        <v>63.97</v>
      </c>
      <c r="G38" s="33">
        <v>0.85</v>
      </c>
      <c r="H38" s="33">
        <v>0.63</v>
      </c>
      <c r="I38" s="33">
        <v>26.67</v>
      </c>
      <c r="J38" s="33">
        <v>10.029999999999999</v>
      </c>
    </row>
    <row r="39" spans="1:10" ht="20" x14ac:dyDescent="0.2">
      <c r="A39" s="32" t="s">
        <v>148</v>
      </c>
      <c r="B39" s="33">
        <v>0.27</v>
      </c>
      <c r="C39" s="33">
        <f t="shared" si="0"/>
        <v>2.8889</v>
      </c>
      <c r="D39" s="33">
        <v>2888.9</v>
      </c>
      <c r="E39" s="33">
        <v>3561.13</v>
      </c>
      <c r="F39" s="33">
        <v>70.87</v>
      </c>
      <c r="G39" s="33">
        <v>1.02</v>
      </c>
      <c r="H39" s="33">
        <v>0.61</v>
      </c>
      <c r="I39" s="33">
        <v>33.29</v>
      </c>
      <c r="J39" s="33">
        <v>10.96</v>
      </c>
    </row>
    <row r="40" spans="1:10" ht="20" x14ac:dyDescent="0.2">
      <c r="A40" s="32" t="s">
        <v>183</v>
      </c>
      <c r="B40" s="33">
        <v>0.26</v>
      </c>
      <c r="C40" s="33">
        <f t="shared" si="0"/>
        <v>2.8029999999999999</v>
      </c>
      <c r="D40" s="33">
        <v>2803</v>
      </c>
      <c r="E40" s="33">
        <v>5929.95</v>
      </c>
      <c r="F40" s="33">
        <v>53.49</v>
      </c>
      <c r="G40" s="33">
        <v>0.64</v>
      </c>
      <c r="H40" s="33">
        <v>0.57999999999999996</v>
      </c>
      <c r="I40" s="33">
        <v>21.56</v>
      </c>
      <c r="J40" s="33">
        <v>9.26</v>
      </c>
    </row>
    <row r="41" spans="1:10" ht="20" x14ac:dyDescent="0.2">
      <c r="A41" s="32" t="s">
        <v>268</v>
      </c>
      <c r="B41" s="33">
        <v>0.26</v>
      </c>
      <c r="C41" s="33">
        <f t="shared" si="0"/>
        <v>2.7180999999999997</v>
      </c>
      <c r="D41" s="33">
        <v>2718.1</v>
      </c>
      <c r="E41" s="33">
        <v>18701.41</v>
      </c>
      <c r="F41" s="33">
        <v>76.05</v>
      </c>
      <c r="G41" s="33">
        <v>1.19</v>
      </c>
      <c r="H41" s="33">
        <v>0.74</v>
      </c>
      <c r="I41" s="33">
        <v>31.68</v>
      </c>
      <c r="J41" s="33">
        <v>5.03</v>
      </c>
    </row>
    <row r="42" spans="1:10" ht="20" x14ac:dyDescent="0.2">
      <c r="A42" s="32" t="s">
        <v>146</v>
      </c>
      <c r="B42" s="33">
        <v>0.25</v>
      </c>
      <c r="C42" s="33">
        <f t="shared" si="0"/>
        <v>2.5956999999999999</v>
      </c>
      <c r="D42" s="33">
        <v>2595.6999999999998</v>
      </c>
      <c r="E42" s="33">
        <v>2080.7800000000002</v>
      </c>
      <c r="F42" s="33">
        <v>83.65</v>
      </c>
      <c r="G42" s="33">
        <v>1.5</v>
      </c>
      <c r="H42" s="33">
        <v>0.75</v>
      </c>
      <c r="I42" s="33">
        <v>39.590000000000003</v>
      </c>
      <c r="J42" s="33">
        <v>14.88</v>
      </c>
    </row>
    <row r="43" spans="1:10" ht="20" x14ac:dyDescent="0.2">
      <c r="A43" s="32" t="s">
        <v>153</v>
      </c>
      <c r="B43" s="33">
        <v>0.24</v>
      </c>
      <c r="C43" s="33">
        <f t="shared" si="0"/>
        <v>2.5128000000000004</v>
      </c>
      <c r="D43" s="33">
        <v>2512.8000000000002</v>
      </c>
      <c r="E43" s="33">
        <v>3398.45</v>
      </c>
      <c r="F43" s="33">
        <v>63.14</v>
      </c>
      <c r="G43" s="33">
        <v>0.83</v>
      </c>
      <c r="H43" s="33">
        <v>0.62</v>
      </c>
      <c r="I43" s="33">
        <v>26.37</v>
      </c>
      <c r="J43" s="33">
        <v>10.61</v>
      </c>
    </row>
    <row r="44" spans="1:10" ht="20" x14ac:dyDescent="0.2">
      <c r="A44" s="32" t="s">
        <v>194</v>
      </c>
      <c r="B44" s="33">
        <v>0.23</v>
      </c>
      <c r="C44" s="33">
        <f t="shared" si="0"/>
        <v>2.4838</v>
      </c>
      <c r="D44" s="33">
        <v>2483.8000000000002</v>
      </c>
      <c r="E44" s="33">
        <v>6475.91</v>
      </c>
      <c r="F44" s="33">
        <v>75.78</v>
      </c>
      <c r="G44" s="33">
        <v>1.18</v>
      </c>
      <c r="H44" s="33">
        <v>0.66</v>
      </c>
      <c r="I44" s="33">
        <v>35.020000000000003</v>
      </c>
      <c r="J44" s="33">
        <v>7.13</v>
      </c>
    </row>
    <row r="45" spans="1:10" ht="20" x14ac:dyDescent="0.2">
      <c r="A45" s="32" t="s">
        <v>169</v>
      </c>
      <c r="B45" s="33">
        <v>0.22</v>
      </c>
      <c r="C45" s="33">
        <f t="shared" si="0"/>
        <v>2.3498999999999999</v>
      </c>
      <c r="D45" s="33">
        <v>2349.9</v>
      </c>
      <c r="E45" s="33">
        <v>5030.37</v>
      </c>
      <c r="F45" s="33">
        <v>66.38</v>
      </c>
      <c r="G45" s="33">
        <v>0.91</v>
      </c>
      <c r="H45" s="33">
        <v>0.53</v>
      </c>
      <c r="I45" s="33">
        <v>33.49</v>
      </c>
      <c r="J45" s="33">
        <v>8.43</v>
      </c>
    </row>
    <row r="46" spans="1:10" ht="20" x14ac:dyDescent="0.2">
      <c r="A46" s="32" t="s">
        <v>155</v>
      </c>
      <c r="B46" s="33">
        <v>0.22</v>
      </c>
      <c r="C46" s="33">
        <f t="shared" si="0"/>
        <v>2.3016000000000001</v>
      </c>
      <c r="D46" s="33">
        <v>2301.6</v>
      </c>
      <c r="E46" s="33">
        <v>3598.02</v>
      </c>
      <c r="F46" s="33">
        <v>68.290000000000006</v>
      </c>
      <c r="G46" s="33">
        <v>0.95</v>
      </c>
      <c r="H46" s="33">
        <v>0.66</v>
      </c>
      <c r="I46" s="33">
        <v>28.5</v>
      </c>
      <c r="J46" s="33">
        <v>9.67</v>
      </c>
    </row>
    <row r="47" spans="1:10" ht="20" x14ac:dyDescent="0.2">
      <c r="A47" s="32" t="s">
        <v>156</v>
      </c>
      <c r="B47" s="33">
        <v>0.19</v>
      </c>
      <c r="C47" s="33">
        <f t="shared" si="0"/>
        <v>2.0141</v>
      </c>
      <c r="D47" s="33">
        <v>2014.1</v>
      </c>
      <c r="E47" s="33">
        <v>2919.51</v>
      </c>
      <c r="F47" s="33">
        <v>61.79</v>
      </c>
      <c r="G47" s="33">
        <v>0.8</v>
      </c>
      <c r="H47" s="33">
        <v>0.6</v>
      </c>
      <c r="I47" s="33">
        <v>26.53</v>
      </c>
      <c r="J47" s="33">
        <v>10.3</v>
      </c>
    </row>
    <row r="48" spans="1:10" ht="20" x14ac:dyDescent="0.2">
      <c r="A48" s="32" t="s">
        <v>149</v>
      </c>
      <c r="B48" s="33">
        <v>0.18</v>
      </c>
      <c r="C48" s="33">
        <f t="shared" si="0"/>
        <v>1.9</v>
      </c>
      <c r="D48" s="33">
        <v>1900</v>
      </c>
      <c r="E48" s="33">
        <v>1585.8</v>
      </c>
      <c r="F48" s="33">
        <v>65.67</v>
      </c>
      <c r="G48" s="33">
        <v>0.89</v>
      </c>
      <c r="H48" s="33">
        <v>0.64</v>
      </c>
      <c r="I48" s="33">
        <v>27.32</v>
      </c>
      <c r="J48" s="33">
        <v>14</v>
      </c>
    </row>
    <row r="49" spans="1:10" ht="20" x14ac:dyDescent="0.2">
      <c r="A49" s="32" t="s">
        <v>218</v>
      </c>
      <c r="B49" s="33">
        <v>0.17</v>
      </c>
      <c r="C49" s="33">
        <f t="shared" si="0"/>
        <v>1.8349000000000002</v>
      </c>
      <c r="D49" s="33">
        <v>1834.9</v>
      </c>
      <c r="E49" s="33">
        <v>5467.12</v>
      </c>
      <c r="F49" s="33">
        <v>75.7</v>
      </c>
      <c r="G49" s="33">
        <v>1.18</v>
      </c>
      <c r="H49" s="33">
        <v>0.77</v>
      </c>
      <c r="I49" s="33">
        <v>30.15</v>
      </c>
      <c r="J49" s="33">
        <v>6.72</v>
      </c>
    </row>
    <row r="50" spans="1:10" ht="20" x14ac:dyDescent="0.2">
      <c r="A50" s="32" t="s">
        <v>151</v>
      </c>
      <c r="B50" s="33">
        <v>0.17</v>
      </c>
      <c r="C50" s="33">
        <f t="shared" si="0"/>
        <v>1.8172000000000001</v>
      </c>
      <c r="D50" s="33">
        <v>1817.2</v>
      </c>
      <c r="E50" s="33">
        <v>1683.19</v>
      </c>
      <c r="F50" s="33">
        <v>69.989999999999995</v>
      </c>
      <c r="G50" s="33">
        <v>1</v>
      </c>
      <c r="H50" s="33">
        <v>0.75</v>
      </c>
      <c r="I50" s="33">
        <v>26.49</v>
      </c>
      <c r="J50" s="33">
        <v>13.14</v>
      </c>
    </row>
    <row r="51" spans="1:10" ht="20" x14ac:dyDescent="0.2">
      <c r="A51" s="32" t="s">
        <v>219</v>
      </c>
      <c r="B51" s="33">
        <v>0.16</v>
      </c>
      <c r="C51" s="33">
        <f t="shared" si="0"/>
        <v>1.6492</v>
      </c>
      <c r="D51" s="33">
        <v>1649.2</v>
      </c>
      <c r="E51" s="33">
        <v>4069.2</v>
      </c>
      <c r="F51" s="33">
        <v>46.57</v>
      </c>
      <c r="G51" s="33">
        <v>0.52</v>
      </c>
      <c r="H51" s="33">
        <v>0.47</v>
      </c>
      <c r="I51" s="33">
        <v>22.08</v>
      </c>
      <c r="J51" s="33">
        <v>9.31</v>
      </c>
    </row>
    <row r="52" spans="1:10" ht="20" x14ac:dyDescent="0.2">
      <c r="A52" s="32" t="s">
        <v>239</v>
      </c>
      <c r="B52" s="33">
        <v>0.15</v>
      </c>
      <c r="C52" s="33">
        <f t="shared" si="0"/>
        <v>1.6108</v>
      </c>
      <c r="D52" s="33">
        <v>1610.8</v>
      </c>
      <c r="E52" s="33">
        <v>6520.17</v>
      </c>
      <c r="F52" s="33">
        <v>69.23</v>
      </c>
      <c r="G52" s="33">
        <v>0.98</v>
      </c>
      <c r="H52" s="33">
        <v>0.64</v>
      </c>
      <c r="I52" s="33">
        <v>30.42</v>
      </c>
      <c r="J52" s="33">
        <v>6.51</v>
      </c>
    </row>
    <row r="53" spans="1:10" ht="20" x14ac:dyDescent="0.2">
      <c r="A53" s="32" t="s">
        <v>180</v>
      </c>
      <c r="B53" s="33">
        <v>0.15</v>
      </c>
      <c r="C53" s="33">
        <f t="shared" si="0"/>
        <v>1.5517999999999998</v>
      </c>
      <c r="D53" s="33">
        <v>1551.8</v>
      </c>
      <c r="E53" s="33">
        <v>3861.95</v>
      </c>
      <c r="F53" s="33">
        <v>74.8</v>
      </c>
      <c r="G53" s="33">
        <v>1.1399999999999999</v>
      </c>
      <c r="H53" s="33">
        <v>0.67</v>
      </c>
      <c r="I53" s="33">
        <v>33.67</v>
      </c>
      <c r="J53" s="33">
        <v>7.35</v>
      </c>
    </row>
    <row r="54" spans="1:10" ht="20" x14ac:dyDescent="0.2">
      <c r="A54" s="32" t="s">
        <v>176</v>
      </c>
      <c r="B54" s="33">
        <v>0.13</v>
      </c>
      <c r="C54" s="33">
        <f t="shared" si="0"/>
        <v>1.3937999999999999</v>
      </c>
      <c r="D54" s="33">
        <v>1393.8</v>
      </c>
      <c r="E54" s="33">
        <v>2936.91</v>
      </c>
      <c r="F54" s="33">
        <v>60.62</v>
      </c>
      <c r="G54" s="33">
        <v>0.77</v>
      </c>
      <c r="H54" s="33">
        <v>0.61</v>
      </c>
      <c r="I54" s="33">
        <v>25.28</v>
      </c>
      <c r="J54" s="33">
        <v>8.84</v>
      </c>
    </row>
    <row r="55" spans="1:10" ht="20" x14ac:dyDescent="0.2">
      <c r="A55" s="32" t="s">
        <v>161</v>
      </c>
      <c r="B55" s="33">
        <v>0.13</v>
      </c>
      <c r="C55" s="33">
        <f t="shared" si="0"/>
        <v>1.3865999999999998</v>
      </c>
      <c r="D55" s="33">
        <v>1386.6</v>
      </c>
      <c r="E55" s="33">
        <v>2294.2600000000002</v>
      </c>
      <c r="F55" s="33">
        <v>61.8</v>
      </c>
      <c r="G55" s="33">
        <v>0.8</v>
      </c>
      <c r="H55" s="33">
        <v>0.63</v>
      </c>
      <c r="I55" s="33">
        <v>24.92</v>
      </c>
      <c r="J55" s="33">
        <v>9.69</v>
      </c>
    </row>
    <row r="56" spans="1:10" ht="20" x14ac:dyDescent="0.2">
      <c r="A56" s="32" t="s">
        <v>157</v>
      </c>
      <c r="B56" s="33">
        <v>0.13</v>
      </c>
      <c r="C56" s="33">
        <f t="shared" si="0"/>
        <v>1.3645</v>
      </c>
      <c r="D56" s="33">
        <v>1364.5</v>
      </c>
      <c r="E56" s="33">
        <v>1830.93</v>
      </c>
      <c r="F56" s="33">
        <v>57.32</v>
      </c>
      <c r="G56" s="33">
        <v>0.71</v>
      </c>
      <c r="H56" s="33">
        <v>0.59</v>
      </c>
      <c r="I56" s="33">
        <v>23.64</v>
      </c>
      <c r="J56" s="33">
        <v>10.82</v>
      </c>
    </row>
    <row r="57" spans="1:10" ht="20" x14ac:dyDescent="0.2">
      <c r="A57" s="32" t="s">
        <v>152</v>
      </c>
      <c r="B57" s="33">
        <v>0.12</v>
      </c>
      <c r="C57" s="33">
        <f t="shared" si="0"/>
        <v>1.3195999999999999</v>
      </c>
      <c r="D57" s="33">
        <v>1319.6</v>
      </c>
      <c r="E57" s="33">
        <v>648.94000000000005</v>
      </c>
      <c r="F57" s="33">
        <v>76.55</v>
      </c>
      <c r="G57" s="33">
        <v>1.2</v>
      </c>
      <c r="H57" s="33">
        <v>0.62</v>
      </c>
      <c r="I57" s="33">
        <v>38.57</v>
      </c>
      <c r="J57" s="33">
        <v>21.6</v>
      </c>
    </row>
    <row r="58" spans="1:10" ht="20" x14ac:dyDescent="0.2">
      <c r="A58" s="32" t="s">
        <v>171</v>
      </c>
      <c r="B58" s="33">
        <v>0.12</v>
      </c>
      <c r="C58" s="33">
        <f t="shared" si="0"/>
        <v>1.2784</v>
      </c>
      <c r="D58" s="33">
        <v>1278.4000000000001</v>
      </c>
      <c r="E58" s="33">
        <v>2515.19</v>
      </c>
      <c r="F58" s="33">
        <v>59.72</v>
      </c>
      <c r="G58" s="33">
        <v>0.76</v>
      </c>
      <c r="H58" s="33">
        <v>0.57999999999999996</v>
      </c>
      <c r="I58" s="33">
        <v>25.56</v>
      </c>
      <c r="J58" s="33">
        <v>9.1199999999999992</v>
      </c>
    </row>
    <row r="59" spans="1:10" ht="20" x14ac:dyDescent="0.2">
      <c r="A59" s="32" t="s">
        <v>226</v>
      </c>
      <c r="B59" s="33">
        <v>0.12</v>
      </c>
      <c r="C59" s="33">
        <f t="shared" si="0"/>
        <v>1.2270000000000001</v>
      </c>
      <c r="D59" s="33">
        <v>1227</v>
      </c>
      <c r="E59" s="33">
        <v>4343.54</v>
      </c>
      <c r="F59" s="33">
        <v>76.099999999999994</v>
      </c>
      <c r="G59" s="33">
        <v>1.19</v>
      </c>
      <c r="H59" s="33">
        <v>0.78</v>
      </c>
      <c r="I59" s="33">
        <v>30.31</v>
      </c>
      <c r="J59" s="33">
        <v>6.22</v>
      </c>
    </row>
    <row r="60" spans="1:10" ht="20" x14ac:dyDescent="0.2">
      <c r="A60" s="32" t="s">
        <v>173</v>
      </c>
      <c r="B60" s="33">
        <v>0.11</v>
      </c>
      <c r="C60" s="33">
        <f t="shared" si="0"/>
        <v>1.1915</v>
      </c>
      <c r="D60" s="33">
        <v>1191.5</v>
      </c>
      <c r="E60" s="33">
        <v>2495.5</v>
      </c>
      <c r="F60" s="33">
        <v>65.41</v>
      </c>
      <c r="G60" s="33">
        <v>0.88</v>
      </c>
      <c r="H60" s="33">
        <v>0.61</v>
      </c>
      <c r="I60" s="33">
        <v>28.52</v>
      </c>
      <c r="J60" s="33">
        <v>8.57</v>
      </c>
    </row>
    <row r="61" spans="1:10" ht="20" x14ac:dyDescent="0.2">
      <c r="A61" s="32" t="s">
        <v>159</v>
      </c>
      <c r="B61" s="33">
        <v>0.11</v>
      </c>
      <c r="C61" s="33">
        <f t="shared" si="0"/>
        <v>1.1877</v>
      </c>
      <c r="D61" s="33">
        <v>1187.7</v>
      </c>
      <c r="E61" s="33">
        <v>1754.57</v>
      </c>
      <c r="F61" s="33">
        <v>63.37</v>
      </c>
      <c r="G61" s="33">
        <v>0.83</v>
      </c>
      <c r="H61" s="33">
        <v>0.56999999999999995</v>
      </c>
      <c r="I61" s="33">
        <v>29.01</v>
      </c>
      <c r="J61" s="33">
        <v>10.15</v>
      </c>
    </row>
    <row r="62" spans="1:10" ht="20" x14ac:dyDescent="0.2">
      <c r="A62" s="32" t="s">
        <v>170</v>
      </c>
      <c r="B62" s="33">
        <v>0.11</v>
      </c>
      <c r="C62" s="33">
        <f t="shared" si="0"/>
        <v>1.1718</v>
      </c>
      <c r="D62" s="33">
        <v>1171.8</v>
      </c>
      <c r="E62" s="33">
        <v>2411.9</v>
      </c>
      <c r="F62" s="33">
        <v>67.67</v>
      </c>
      <c r="G62" s="33">
        <v>0.94</v>
      </c>
      <c r="H62" s="33">
        <v>0.6</v>
      </c>
      <c r="I62" s="33">
        <v>30.84</v>
      </c>
      <c r="J62" s="33">
        <v>8.5</v>
      </c>
    </row>
    <row r="63" spans="1:10" ht="20" x14ac:dyDescent="0.2">
      <c r="A63" s="32" t="s">
        <v>162</v>
      </c>
      <c r="B63" s="33">
        <v>0.1</v>
      </c>
      <c r="C63" s="33">
        <f t="shared" si="0"/>
        <v>1.0603</v>
      </c>
      <c r="D63" s="33">
        <v>1060.3</v>
      </c>
      <c r="E63" s="33">
        <v>1759.68</v>
      </c>
      <c r="F63" s="33">
        <v>67.849999999999994</v>
      </c>
      <c r="G63" s="33">
        <v>0.94</v>
      </c>
      <c r="H63" s="33">
        <v>0.64</v>
      </c>
      <c r="I63" s="33">
        <v>29.27</v>
      </c>
      <c r="J63" s="33">
        <v>9.4</v>
      </c>
    </row>
    <row r="64" spans="1:10" ht="20" x14ac:dyDescent="0.2">
      <c r="A64" s="32" t="s">
        <v>154</v>
      </c>
      <c r="B64" s="33">
        <v>0.1</v>
      </c>
      <c r="C64" s="33">
        <f t="shared" si="0"/>
        <v>1.0434000000000001</v>
      </c>
      <c r="D64" s="33">
        <v>1043.4000000000001</v>
      </c>
      <c r="E64" s="33">
        <v>419.36</v>
      </c>
      <c r="F64" s="33">
        <v>82.75</v>
      </c>
      <c r="G64" s="33">
        <v>1.46</v>
      </c>
      <c r="H64" s="33">
        <v>0.36</v>
      </c>
      <c r="I64" s="33">
        <v>79.23</v>
      </c>
      <c r="J64" s="33">
        <v>26.66</v>
      </c>
    </row>
    <row r="65" spans="1:10" ht="20" x14ac:dyDescent="0.2">
      <c r="A65" s="32" t="s">
        <v>221</v>
      </c>
      <c r="B65" s="33">
        <v>0.1</v>
      </c>
      <c r="C65" s="33">
        <f t="shared" si="0"/>
        <v>1.0365</v>
      </c>
      <c r="D65" s="33">
        <v>1036.5</v>
      </c>
      <c r="E65" s="33">
        <v>3133.59</v>
      </c>
      <c r="F65" s="33">
        <v>58.93</v>
      </c>
      <c r="G65" s="33">
        <v>0.74</v>
      </c>
      <c r="H65" s="33">
        <v>0.57999999999999996</v>
      </c>
      <c r="I65" s="33">
        <v>25.21</v>
      </c>
      <c r="J65" s="33">
        <v>7.96</v>
      </c>
    </row>
    <row r="66" spans="1:10" ht="20" x14ac:dyDescent="0.2">
      <c r="A66" s="32" t="s">
        <v>165</v>
      </c>
      <c r="B66" s="33">
        <v>0.08</v>
      </c>
      <c r="C66" s="33">
        <f t="shared" si="0"/>
        <v>0.88460000000000005</v>
      </c>
      <c r="D66" s="33">
        <v>884.6</v>
      </c>
      <c r="E66" s="33">
        <v>1491.88</v>
      </c>
      <c r="F66" s="33">
        <v>59.18</v>
      </c>
      <c r="G66" s="33">
        <v>0.74</v>
      </c>
      <c r="H66" s="33">
        <v>0.56999999999999995</v>
      </c>
      <c r="I66" s="33">
        <v>26.02</v>
      </c>
      <c r="J66" s="33">
        <v>9.73</v>
      </c>
    </row>
    <row r="67" spans="1:10" ht="20" x14ac:dyDescent="0.2">
      <c r="A67" s="32" t="s">
        <v>207</v>
      </c>
      <c r="B67" s="33">
        <v>0.08</v>
      </c>
      <c r="C67" s="33">
        <f t="shared" ref="C67:C130" si="1">D67/1000</f>
        <v>0.87829999999999997</v>
      </c>
      <c r="D67" s="33">
        <v>878.3</v>
      </c>
      <c r="E67" s="33">
        <v>2526.79</v>
      </c>
      <c r="F67" s="33">
        <v>66.13</v>
      </c>
      <c r="G67" s="33">
        <v>0.9</v>
      </c>
      <c r="H67" s="33">
        <v>0.63</v>
      </c>
      <c r="I67" s="33">
        <v>28.2</v>
      </c>
      <c r="J67" s="33">
        <v>7.54</v>
      </c>
    </row>
    <row r="68" spans="1:10" ht="20" x14ac:dyDescent="0.2">
      <c r="A68" s="32" t="s">
        <v>167</v>
      </c>
      <c r="B68" s="33">
        <v>0.08</v>
      </c>
      <c r="C68" s="33">
        <f t="shared" si="1"/>
        <v>0.81899999999999995</v>
      </c>
      <c r="D68" s="33">
        <v>819</v>
      </c>
      <c r="E68" s="33">
        <v>1605.28</v>
      </c>
      <c r="F68" s="33">
        <v>74.3</v>
      </c>
      <c r="G68" s="33">
        <v>1.1299999999999999</v>
      </c>
      <c r="H68" s="33">
        <v>0.57999999999999996</v>
      </c>
      <c r="I68" s="33">
        <v>38.21</v>
      </c>
      <c r="J68" s="33">
        <v>8.31</v>
      </c>
    </row>
    <row r="69" spans="1:10" ht="20" x14ac:dyDescent="0.2">
      <c r="A69" s="32" t="s">
        <v>158</v>
      </c>
      <c r="B69" s="33">
        <v>7.0000000000000007E-2</v>
      </c>
      <c r="C69" s="33">
        <f t="shared" si="1"/>
        <v>0.78549999999999998</v>
      </c>
      <c r="D69" s="33">
        <v>785.5</v>
      </c>
      <c r="E69" s="33">
        <v>825.04</v>
      </c>
      <c r="F69" s="33">
        <v>58.59</v>
      </c>
      <c r="G69" s="33">
        <v>0.73</v>
      </c>
      <c r="H69" s="33">
        <v>0.55000000000000004</v>
      </c>
      <c r="I69" s="33">
        <v>26.14</v>
      </c>
      <c r="J69" s="33">
        <v>12.18</v>
      </c>
    </row>
    <row r="70" spans="1:10" ht="20" x14ac:dyDescent="0.2">
      <c r="A70" s="32" t="s">
        <v>185</v>
      </c>
      <c r="B70" s="33">
        <v>7.0000000000000007E-2</v>
      </c>
      <c r="C70" s="33">
        <f t="shared" si="1"/>
        <v>0.77279999999999993</v>
      </c>
      <c r="D70" s="33">
        <v>772.8</v>
      </c>
      <c r="E70" s="33">
        <v>2020.79</v>
      </c>
      <c r="F70" s="33">
        <v>73.25</v>
      </c>
      <c r="G70" s="33">
        <v>1.1000000000000001</v>
      </c>
      <c r="H70" s="33">
        <v>0.64</v>
      </c>
      <c r="I70" s="33">
        <v>34.049999999999997</v>
      </c>
      <c r="J70" s="33">
        <v>7.3</v>
      </c>
    </row>
    <row r="71" spans="1:10" ht="20" x14ac:dyDescent="0.2">
      <c r="A71" s="32" t="s">
        <v>224</v>
      </c>
      <c r="B71" s="33">
        <v>7.0000000000000007E-2</v>
      </c>
      <c r="C71" s="33">
        <f t="shared" si="1"/>
        <v>0.73609999999999998</v>
      </c>
      <c r="D71" s="33">
        <v>736.1</v>
      </c>
      <c r="E71" s="33">
        <v>2920.09</v>
      </c>
      <c r="F71" s="33">
        <v>74.5</v>
      </c>
      <c r="G71" s="33">
        <v>1.1299999999999999</v>
      </c>
      <c r="H71" s="33">
        <v>0.7</v>
      </c>
      <c r="I71" s="33">
        <v>31.91</v>
      </c>
      <c r="J71" s="33">
        <v>6.09</v>
      </c>
    </row>
    <row r="72" spans="1:10" ht="20" x14ac:dyDescent="0.2">
      <c r="A72" s="32" t="s">
        <v>174</v>
      </c>
      <c r="B72" s="33">
        <v>7.0000000000000007E-2</v>
      </c>
      <c r="C72" s="33">
        <f t="shared" si="1"/>
        <v>0.7137</v>
      </c>
      <c r="D72" s="33">
        <v>713.7</v>
      </c>
      <c r="E72" s="33">
        <v>1430.58</v>
      </c>
      <c r="F72" s="33">
        <v>65.62</v>
      </c>
      <c r="G72" s="33">
        <v>0.89</v>
      </c>
      <c r="H72" s="33">
        <v>0.6</v>
      </c>
      <c r="I72" s="33">
        <v>29.44</v>
      </c>
      <c r="J72" s="33">
        <v>8.7200000000000006</v>
      </c>
    </row>
    <row r="73" spans="1:10" ht="20" x14ac:dyDescent="0.2">
      <c r="A73" s="32" t="s">
        <v>195</v>
      </c>
      <c r="B73" s="33">
        <v>7.0000000000000007E-2</v>
      </c>
      <c r="C73" s="33">
        <f t="shared" si="1"/>
        <v>0.70440000000000003</v>
      </c>
      <c r="D73" s="33">
        <v>704.4</v>
      </c>
      <c r="E73" s="33">
        <v>1939.22</v>
      </c>
      <c r="F73" s="33">
        <v>69.44</v>
      </c>
      <c r="G73" s="33">
        <v>0.98</v>
      </c>
      <c r="H73" s="33">
        <v>0.68</v>
      </c>
      <c r="I73" s="33">
        <v>28.55</v>
      </c>
      <c r="J73" s="33">
        <v>7.41</v>
      </c>
    </row>
    <row r="74" spans="1:10" ht="20" x14ac:dyDescent="0.2">
      <c r="A74" s="32" t="s">
        <v>172</v>
      </c>
      <c r="B74" s="33">
        <v>0.06</v>
      </c>
      <c r="C74" s="33">
        <f t="shared" si="1"/>
        <v>0.66010000000000002</v>
      </c>
      <c r="D74" s="33">
        <v>660.1</v>
      </c>
      <c r="E74" s="33">
        <v>1198.54</v>
      </c>
      <c r="F74" s="33">
        <v>59.39</v>
      </c>
      <c r="G74" s="33">
        <v>0.75</v>
      </c>
      <c r="H74" s="33">
        <v>0.59</v>
      </c>
      <c r="I74" s="33">
        <v>25.04</v>
      </c>
      <c r="J74" s="33">
        <v>9.43</v>
      </c>
    </row>
    <row r="75" spans="1:10" ht="20" x14ac:dyDescent="0.2">
      <c r="A75" s="32" t="s">
        <v>208</v>
      </c>
      <c r="B75" s="33">
        <v>0.06</v>
      </c>
      <c r="C75" s="33">
        <f t="shared" si="1"/>
        <v>0.64029999999999998</v>
      </c>
      <c r="D75" s="33">
        <v>640.29999999999995</v>
      </c>
      <c r="E75" s="33">
        <v>1992.45</v>
      </c>
      <c r="F75" s="33">
        <v>66.239999999999995</v>
      </c>
      <c r="G75" s="33">
        <v>0.9</v>
      </c>
      <c r="H75" s="33">
        <v>0.6</v>
      </c>
      <c r="I75" s="33">
        <v>29.63</v>
      </c>
      <c r="J75" s="33">
        <v>7.33</v>
      </c>
    </row>
    <row r="76" spans="1:10" ht="20" x14ac:dyDescent="0.2">
      <c r="A76" s="32" t="s">
        <v>203</v>
      </c>
      <c r="B76" s="33">
        <v>0.05</v>
      </c>
      <c r="C76" s="33">
        <f t="shared" si="1"/>
        <v>0.56640000000000001</v>
      </c>
      <c r="D76" s="33">
        <v>566.4</v>
      </c>
      <c r="E76" s="33">
        <v>1673.37</v>
      </c>
      <c r="F76" s="33">
        <v>58.61</v>
      </c>
      <c r="G76" s="33">
        <v>0.73</v>
      </c>
      <c r="H76" s="33">
        <v>0.66</v>
      </c>
      <c r="I76" s="33">
        <v>22.06</v>
      </c>
      <c r="J76" s="33">
        <v>8.0399999999999991</v>
      </c>
    </row>
    <row r="77" spans="1:10" ht="20" x14ac:dyDescent="0.2">
      <c r="A77" s="32" t="s">
        <v>200</v>
      </c>
      <c r="B77" s="33">
        <v>0.05</v>
      </c>
      <c r="C77" s="33">
        <f t="shared" si="1"/>
        <v>0.55470000000000008</v>
      </c>
      <c r="D77" s="33">
        <v>554.70000000000005</v>
      </c>
      <c r="E77" s="33">
        <v>1692.9</v>
      </c>
      <c r="F77" s="33">
        <v>65.900000000000006</v>
      </c>
      <c r="G77" s="33">
        <v>0.89</v>
      </c>
      <c r="H77" s="33">
        <v>0.62</v>
      </c>
      <c r="I77" s="33">
        <v>28.32</v>
      </c>
      <c r="J77" s="33">
        <v>7.4</v>
      </c>
    </row>
    <row r="78" spans="1:10" ht="20" x14ac:dyDescent="0.2">
      <c r="A78" s="32" t="s">
        <v>160</v>
      </c>
      <c r="B78" s="33">
        <v>0.05</v>
      </c>
      <c r="C78" s="33">
        <f t="shared" si="1"/>
        <v>0.5464</v>
      </c>
      <c r="D78" s="33">
        <v>546.4</v>
      </c>
      <c r="E78" s="33">
        <v>393.28</v>
      </c>
      <c r="F78" s="33">
        <v>52.9</v>
      </c>
      <c r="G78" s="33">
        <v>0.63</v>
      </c>
      <c r="H78" s="33">
        <v>0.46</v>
      </c>
      <c r="I78" s="33">
        <v>26.63</v>
      </c>
      <c r="J78" s="33">
        <v>14.87</v>
      </c>
    </row>
    <row r="79" spans="1:10" ht="20" x14ac:dyDescent="0.2">
      <c r="A79" s="32" t="s">
        <v>186</v>
      </c>
      <c r="B79" s="33">
        <v>0.05</v>
      </c>
      <c r="C79" s="33">
        <f t="shared" si="1"/>
        <v>0.51100000000000001</v>
      </c>
      <c r="D79" s="33">
        <v>511</v>
      </c>
      <c r="E79" s="33">
        <v>1302.76</v>
      </c>
      <c r="F79" s="33">
        <v>65.53</v>
      </c>
      <c r="G79" s="33">
        <v>0.88</v>
      </c>
      <c r="H79" s="33">
        <v>0.6</v>
      </c>
      <c r="I79" s="33">
        <v>28.93</v>
      </c>
      <c r="J79" s="33">
        <v>7.92</v>
      </c>
    </row>
    <row r="80" spans="1:10" ht="20" x14ac:dyDescent="0.2">
      <c r="A80" s="32" t="s">
        <v>164</v>
      </c>
      <c r="B80" s="33">
        <v>0.05</v>
      </c>
      <c r="C80" s="33">
        <f t="shared" si="1"/>
        <v>0.50690000000000002</v>
      </c>
      <c r="D80" s="33">
        <v>506.9</v>
      </c>
      <c r="E80" s="33">
        <v>626.16999999999996</v>
      </c>
      <c r="F80" s="33">
        <v>64.92</v>
      </c>
      <c r="G80" s="33">
        <v>0.87</v>
      </c>
      <c r="H80" s="33">
        <v>0.56999999999999995</v>
      </c>
      <c r="I80" s="33">
        <v>29.97</v>
      </c>
      <c r="J80" s="33">
        <v>11.08</v>
      </c>
    </row>
    <row r="81" spans="1:10" ht="20" x14ac:dyDescent="0.2">
      <c r="A81" s="32" t="s">
        <v>192</v>
      </c>
      <c r="B81" s="33">
        <v>0.05</v>
      </c>
      <c r="C81" s="33">
        <f t="shared" si="1"/>
        <v>0.50360000000000005</v>
      </c>
      <c r="D81" s="33">
        <v>503.6</v>
      </c>
      <c r="E81" s="33">
        <v>1447.36</v>
      </c>
      <c r="F81" s="33">
        <v>68.459999999999994</v>
      </c>
      <c r="G81" s="33">
        <v>0.96</v>
      </c>
      <c r="H81" s="33">
        <v>0.7</v>
      </c>
      <c r="I81" s="33">
        <v>27.08</v>
      </c>
      <c r="J81" s="33">
        <v>7.37</v>
      </c>
    </row>
    <row r="82" spans="1:10" ht="20" x14ac:dyDescent="0.2">
      <c r="A82" s="32" t="s">
        <v>213</v>
      </c>
      <c r="B82" s="33">
        <v>0.05</v>
      </c>
      <c r="C82" s="33">
        <f t="shared" si="1"/>
        <v>0.501</v>
      </c>
      <c r="D82" s="33">
        <v>501</v>
      </c>
      <c r="E82" s="33">
        <v>1746.21</v>
      </c>
      <c r="F82" s="33">
        <v>57.09</v>
      </c>
      <c r="G82" s="33">
        <v>0.7</v>
      </c>
      <c r="H82" s="33">
        <v>0.56000000000000005</v>
      </c>
      <c r="I82" s="33">
        <v>24.92</v>
      </c>
      <c r="J82" s="33">
        <v>7.82</v>
      </c>
    </row>
    <row r="83" spans="1:10" ht="20" x14ac:dyDescent="0.2">
      <c r="A83" s="32" t="s">
        <v>242</v>
      </c>
      <c r="B83" s="33">
        <v>0.05</v>
      </c>
      <c r="C83" s="33">
        <f t="shared" si="1"/>
        <v>0.497</v>
      </c>
      <c r="D83" s="33">
        <v>497</v>
      </c>
      <c r="E83" s="33">
        <v>3830.5</v>
      </c>
      <c r="F83" s="33">
        <v>51.01</v>
      </c>
      <c r="G83" s="33">
        <v>0.59</v>
      </c>
      <c r="H83" s="33">
        <v>0.42</v>
      </c>
      <c r="I83" s="33">
        <v>28.22</v>
      </c>
      <c r="J83" s="33">
        <v>7.4</v>
      </c>
    </row>
    <row r="84" spans="1:10" ht="20" x14ac:dyDescent="0.2">
      <c r="A84" s="32" t="s">
        <v>166</v>
      </c>
      <c r="B84" s="33">
        <v>0.05</v>
      </c>
      <c r="C84" s="33">
        <f t="shared" si="1"/>
        <v>0.49199999999999999</v>
      </c>
      <c r="D84" s="33">
        <v>492</v>
      </c>
      <c r="E84" s="33">
        <v>681.95</v>
      </c>
      <c r="F84" s="33">
        <v>60.37</v>
      </c>
      <c r="G84" s="33">
        <v>0.77</v>
      </c>
      <c r="H84" s="33">
        <v>0.57999999999999996</v>
      </c>
      <c r="I84" s="33">
        <v>26.4</v>
      </c>
      <c r="J84" s="33">
        <v>10.57</v>
      </c>
    </row>
    <row r="85" spans="1:10" ht="20" x14ac:dyDescent="0.2">
      <c r="A85" s="32" t="s">
        <v>223</v>
      </c>
      <c r="B85" s="33">
        <v>0.05</v>
      </c>
      <c r="C85" s="33">
        <f t="shared" si="1"/>
        <v>0.49030000000000001</v>
      </c>
      <c r="D85" s="33">
        <v>490.3</v>
      </c>
      <c r="E85" s="33">
        <v>1937.16</v>
      </c>
      <c r="F85" s="33">
        <v>52.16</v>
      </c>
      <c r="G85" s="33">
        <v>0.61</v>
      </c>
      <c r="H85" s="33">
        <v>0.51</v>
      </c>
      <c r="I85" s="33">
        <v>23.78</v>
      </c>
      <c r="J85" s="33">
        <v>8.02</v>
      </c>
    </row>
    <row r="86" spans="1:10" ht="20" x14ac:dyDescent="0.2">
      <c r="A86" s="32" t="s">
        <v>235</v>
      </c>
      <c r="B86" s="33">
        <v>0.04</v>
      </c>
      <c r="C86" s="33">
        <f t="shared" si="1"/>
        <v>0.42630000000000001</v>
      </c>
      <c r="D86" s="33">
        <v>426.3</v>
      </c>
      <c r="E86" s="33">
        <v>3545.62</v>
      </c>
      <c r="F86" s="33">
        <v>70.400000000000006</v>
      </c>
      <c r="G86" s="33">
        <v>1.01</v>
      </c>
      <c r="H86" s="33">
        <v>0.68</v>
      </c>
      <c r="I86" s="33">
        <v>29.29</v>
      </c>
      <c r="J86" s="33">
        <v>5.38</v>
      </c>
    </row>
    <row r="87" spans="1:10" ht="20" x14ac:dyDescent="0.2">
      <c r="A87" s="32" t="s">
        <v>225</v>
      </c>
      <c r="B87" s="33">
        <v>0.04</v>
      </c>
      <c r="C87" s="33">
        <f t="shared" si="1"/>
        <v>0.41960000000000003</v>
      </c>
      <c r="D87" s="33">
        <v>419.6</v>
      </c>
      <c r="E87" s="33">
        <v>2036.8</v>
      </c>
      <c r="F87" s="33">
        <v>61.69</v>
      </c>
      <c r="G87" s="33">
        <v>0.8</v>
      </c>
      <c r="H87" s="33">
        <v>0.51</v>
      </c>
      <c r="I87" s="33">
        <v>31</v>
      </c>
      <c r="J87" s="33">
        <v>6.87</v>
      </c>
    </row>
    <row r="88" spans="1:10" ht="20" x14ac:dyDescent="0.2">
      <c r="A88" s="32" t="s">
        <v>205</v>
      </c>
      <c r="B88" s="33">
        <v>0.04</v>
      </c>
      <c r="C88" s="33">
        <f t="shared" si="1"/>
        <v>0.41869999999999996</v>
      </c>
      <c r="D88" s="33">
        <v>418.7</v>
      </c>
      <c r="E88" s="33">
        <v>1406.49</v>
      </c>
      <c r="F88" s="33">
        <v>62.43</v>
      </c>
      <c r="G88" s="33">
        <v>0.81</v>
      </c>
      <c r="H88" s="33">
        <v>0.6</v>
      </c>
      <c r="I88" s="33">
        <v>26.7</v>
      </c>
      <c r="J88" s="33">
        <v>7.46</v>
      </c>
    </row>
    <row r="89" spans="1:10" ht="20" x14ac:dyDescent="0.2">
      <c r="A89" s="32" t="s">
        <v>179</v>
      </c>
      <c r="B89" s="33">
        <v>0.04</v>
      </c>
      <c r="C89" s="33">
        <f t="shared" si="1"/>
        <v>0.40720000000000001</v>
      </c>
      <c r="D89" s="33">
        <v>407.2</v>
      </c>
      <c r="E89" s="33">
        <v>869.12</v>
      </c>
      <c r="F89" s="33">
        <v>60.06</v>
      </c>
      <c r="G89" s="33">
        <v>0.76</v>
      </c>
      <c r="H89" s="33">
        <v>0.56000000000000005</v>
      </c>
      <c r="I89" s="33">
        <v>26.72</v>
      </c>
      <c r="J89" s="33">
        <v>8.83</v>
      </c>
    </row>
    <row r="90" spans="1:10" ht="20" x14ac:dyDescent="0.2">
      <c r="A90" s="32" t="s">
        <v>193</v>
      </c>
      <c r="B90" s="33">
        <v>0.04</v>
      </c>
      <c r="C90" s="33">
        <f t="shared" si="1"/>
        <v>0.39250000000000002</v>
      </c>
      <c r="D90" s="33">
        <v>392.5</v>
      </c>
      <c r="E90" s="33">
        <v>1095.6600000000001</v>
      </c>
      <c r="F90" s="33">
        <v>55.97</v>
      </c>
      <c r="G90" s="33">
        <v>0.68</v>
      </c>
      <c r="H90" s="33">
        <v>0.59</v>
      </c>
      <c r="I90" s="33">
        <v>22.94</v>
      </c>
      <c r="J90" s="33">
        <v>8.3699999999999992</v>
      </c>
    </row>
    <row r="91" spans="1:10" ht="20" x14ac:dyDescent="0.2">
      <c r="A91" s="32" t="s">
        <v>211</v>
      </c>
      <c r="B91" s="33">
        <v>0.04</v>
      </c>
      <c r="C91" s="33">
        <f t="shared" si="1"/>
        <v>0.38969999999999999</v>
      </c>
      <c r="D91" s="33">
        <v>389.7</v>
      </c>
      <c r="E91" s="33">
        <v>1391.51</v>
      </c>
      <c r="F91" s="33">
        <v>57.61</v>
      </c>
      <c r="G91" s="33">
        <v>0.71</v>
      </c>
      <c r="H91" s="33">
        <v>0.61</v>
      </c>
      <c r="I91" s="33">
        <v>23.28</v>
      </c>
      <c r="J91" s="33">
        <v>7.73</v>
      </c>
    </row>
    <row r="92" spans="1:10" ht="20" x14ac:dyDescent="0.2">
      <c r="A92" s="32" t="s">
        <v>209</v>
      </c>
      <c r="B92" s="33">
        <v>0.04</v>
      </c>
      <c r="C92" s="33">
        <f t="shared" si="1"/>
        <v>0.3876</v>
      </c>
      <c r="D92" s="33">
        <v>387.6</v>
      </c>
      <c r="E92" s="33">
        <v>1417.49</v>
      </c>
      <c r="F92" s="33">
        <v>62.25</v>
      </c>
      <c r="G92" s="33">
        <v>0.81</v>
      </c>
      <c r="H92" s="33">
        <v>0.57999999999999996</v>
      </c>
      <c r="I92" s="33">
        <v>27.82</v>
      </c>
      <c r="J92" s="33">
        <v>7.3</v>
      </c>
    </row>
    <row r="93" spans="1:10" ht="20" x14ac:dyDescent="0.2">
      <c r="A93" s="32" t="s">
        <v>178</v>
      </c>
      <c r="B93" s="33">
        <v>0.03</v>
      </c>
      <c r="C93" s="33">
        <f t="shared" si="1"/>
        <v>0.36280000000000001</v>
      </c>
      <c r="D93" s="33">
        <v>362.8</v>
      </c>
      <c r="E93" s="33">
        <v>707.67</v>
      </c>
      <c r="F93" s="33">
        <v>56.34</v>
      </c>
      <c r="G93" s="33">
        <v>0.69</v>
      </c>
      <c r="H93" s="33">
        <v>0.64</v>
      </c>
      <c r="I93" s="33">
        <v>21.26</v>
      </c>
      <c r="J93" s="33">
        <v>9.34</v>
      </c>
    </row>
    <row r="94" spans="1:10" ht="20" x14ac:dyDescent="0.2">
      <c r="A94" s="32" t="s">
        <v>175</v>
      </c>
      <c r="B94" s="33">
        <v>0.03</v>
      </c>
      <c r="C94" s="33">
        <f t="shared" si="1"/>
        <v>0.3609</v>
      </c>
      <c r="D94" s="33">
        <v>360.9</v>
      </c>
      <c r="E94" s="33">
        <v>625.71</v>
      </c>
      <c r="F94" s="33">
        <v>54.12</v>
      </c>
      <c r="G94" s="33">
        <v>0.65</v>
      </c>
      <c r="H94" s="33">
        <v>0.59</v>
      </c>
      <c r="I94" s="33">
        <v>21.84</v>
      </c>
      <c r="J94" s="33">
        <v>9.8699999999999992</v>
      </c>
    </row>
    <row r="95" spans="1:10" ht="20" x14ac:dyDescent="0.2">
      <c r="A95" s="32" t="s">
        <v>177</v>
      </c>
      <c r="B95" s="33">
        <v>0.03</v>
      </c>
      <c r="C95" s="33">
        <f t="shared" si="1"/>
        <v>0.32419999999999999</v>
      </c>
      <c r="D95" s="33">
        <v>324.2</v>
      </c>
      <c r="E95" s="33">
        <v>619.54</v>
      </c>
      <c r="F95" s="33">
        <v>59</v>
      </c>
      <c r="G95" s="33">
        <v>0.74</v>
      </c>
      <c r="H95" s="33">
        <v>0.6</v>
      </c>
      <c r="I95" s="33">
        <v>24.28</v>
      </c>
      <c r="J95" s="33">
        <v>9.27</v>
      </c>
    </row>
    <row r="96" spans="1:10" ht="20" x14ac:dyDescent="0.2">
      <c r="A96" s="32" t="s">
        <v>202</v>
      </c>
      <c r="B96" s="33">
        <v>0.03</v>
      </c>
      <c r="C96" s="33">
        <f t="shared" si="1"/>
        <v>0.31819999999999998</v>
      </c>
      <c r="D96" s="33">
        <v>318.2</v>
      </c>
      <c r="E96" s="33">
        <v>1102.92</v>
      </c>
      <c r="F96" s="33">
        <v>57</v>
      </c>
      <c r="G96" s="33">
        <v>0.7</v>
      </c>
      <c r="H96" s="33">
        <v>0.54</v>
      </c>
      <c r="I96" s="33">
        <v>25.58</v>
      </c>
      <c r="J96" s="33">
        <v>7.84</v>
      </c>
    </row>
    <row r="97" spans="1:10" ht="20" x14ac:dyDescent="0.2">
      <c r="A97" s="32" t="s">
        <v>222</v>
      </c>
      <c r="B97" s="33">
        <v>0.03</v>
      </c>
      <c r="C97" s="33">
        <f t="shared" si="1"/>
        <v>0.31130000000000002</v>
      </c>
      <c r="D97" s="33">
        <v>311.3</v>
      </c>
      <c r="E97" s="33">
        <v>1545</v>
      </c>
      <c r="F97" s="33">
        <v>55.1</v>
      </c>
      <c r="G97" s="33">
        <v>0.67</v>
      </c>
      <c r="H97" s="33">
        <v>0.52</v>
      </c>
      <c r="I97" s="33">
        <v>25.11</v>
      </c>
      <c r="J97" s="33">
        <v>7.44</v>
      </c>
    </row>
    <row r="98" spans="1:10" ht="20" x14ac:dyDescent="0.2">
      <c r="A98" s="32" t="s">
        <v>168</v>
      </c>
      <c r="B98" s="33">
        <v>0.03</v>
      </c>
      <c r="C98" s="33">
        <f t="shared" si="1"/>
        <v>0.3029</v>
      </c>
      <c r="D98" s="33">
        <v>302.89999999999998</v>
      </c>
      <c r="E98" s="33">
        <v>358.59</v>
      </c>
      <c r="F98" s="33">
        <v>49.7</v>
      </c>
      <c r="G98" s="33">
        <v>0.56999999999999995</v>
      </c>
      <c r="H98" s="33">
        <v>0.38</v>
      </c>
      <c r="I98" s="33">
        <v>30.03</v>
      </c>
      <c r="J98" s="33">
        <v>11.61</v>
      </c>
    </row>
    <row r="99" spans="1:10" ht="20" x14ac:dyDescent="0.2">
      <c r="A99" s="32" t="s">
        <v>238</v>
      </c>
      <c r="B99" s="33">
        <v>0.03</v>
      </c>
      <c r="C99" s="33">
        <f t="shared" si="1"/>
        <v>0.2999</v>
      </c>
      <c r="D99" s="33">
        <v>299.89999999999998</v>
      </c>
      <c r="E99" s="33">
        <v>3308.42</v>
      </c>
      <c r="F99" s="33">
        <v>69.739999999999995</v>
      </c>
      <c r="G99" s="33">
        <v>0.99</v>
      </c>
      <c r="H99" s="33">
        <v>0.65</v>
      </c>
      <c r="I99" s="33">
        <v>30.18</v>
      </c>
      <c r="J99" s="33">
        <v>5.21</v>
      </c>
    </row>
    <row r="100" spans="1:10" ht="20" x14ac:dyDescent="0.2">
      <c r="A100" s="32" t="s">
        <v>182</v>
      </c>
      <c r="B100" s="33">
        <v>0.03</v>
      </c>
      <c r="C100" s="33">
        <f t="shared" si="1"/>
        <v>0.27639999999999998</v>
      </c>
      <c r="D100" s="33">
        <v>276.39999999999998</v>
      </c>
      <c r="E100" s="33">
        <v>684.99</v>
      </c>
      <c r="F100" s="33">
        <v>55.31</v>
      </c>
      <c r="G100" s="33">
        <v>0.67</v>
      </c>
      <c r="H100" s="33">
        <v>0.54</v>
      </c>
      <c r="I100" s="33">
        <v>24.47</v>
      </c>
      <c r="J100" s="33">
        <v>8.7100000000000009</v>
      </c>
    </row>
    <row r="101" spans="1:10" ht="20" x14ac:dyDescent="0.2">
      <c r="A101" s="32" t="s">
        <v>199</v>
      </c>
      <c r="B101" s="33">
        <v>0.03</v>
      </c>
      <c r="C101" s="33">
        <f t="shared" si="1"/>
        <v>0.27589999999999998</v>
      </c>
      <c r="D101" s="33">
        <v>275.89999999999998</v>
      </c>
      <c r="E101" s="33">
        <v>1028.6500000000001</v>
      </c>
      <c r="F101" s="33">
        <v>61.35</v>
      </c>
      <c r="G101" s="33">
        <v>0.79</v>
      </c>
      <c r="H101" s="33">
        <v>0.57999999999999996</v>
      </c>
      <c r="I101" s="33">
        <v>26.96</v>
      </c>
      <c r="J101" s="33">
        <v>7.34</v>
      </c>
    </row>
    <row r="102" spans="1:10" ht="20" x14ac:dyDescent="0.2">
      <c r="A102" s="32" t="s">
        <v>188</v>
      </c>
      <c r="B102" s="33">
        <v>0.03</v>
      </c>
      <c r="C102" s="33">
        <f t="shared" si="1"/>
        <v>0.2757</v>
      </c>
      <c r="D102" s="33">
        <v>275.7</v>
      </c>
      <c r="E102" s="33">
        <v>790.66</v>
      </c>
      <c r="F102" s="33">
        <v>53.45</v>
      </c>
      <c r="G102" s="33">
        <v>0.64</v>
      </c>
      <c r="H102" s="33">
        <v>0.54</v>
      </c>
      <c r="I102" s="33">
        <v>23.42</v>
      </c>
      <c r="J102" s="33">
        <v>8.5</v>
      </c>
    </row>
    <row r="103" spans="1:10" ht="20" x14ac:dyDescent="0.2">
      <c r="A103" s="32" t="s">
        <v>190</v>
      </c>
      <c r="B103" s="33">
        <v>0.03</v>
      </c>
      <c r="C103" s="33">
        <f t="shared" si="1"/>
        <v>0.27189999999999998</v>
      </c>
      <c r="D103" s="33">
        <v>271.89999999999998</v>
      </c>
      <c r="E103" s="33">
        <v>842.88</v>
      </c>
      <c r="F103" s="33">
        <v>60.42</v>
      </c>
      <c r="G103" s="33">
        <v>0.77</v>
      </c>
      <c r="H103" s="33">
        <v>0.55000000000000004</v>
      </c>
      <c r="I103" s="33">
        <v>27.68</v>
      </c>
      <c r="J103" s="33">
        <v>7.79</v>
      </c>
    </row>
    <row r="104" spans="1:10" ht="20" x14ac:dyDescent="0.2">
      <c r="A104" s="32" t="s">
        <v>198</v>
      </c>
      <c r="B104" s="33">
        <v>0.02</v>
      </c>
      <c r="C104" s="33">
        <f t="shared" si="1"/>
        <v>0.25140000000000001</v>
      </c>
      <c r="D104" s="33">
        <v>251.4</v>
      </c>
      <c r="E104" s="33">
        <v>896.4</v>
      </c>
      <c r="F104" s="33">
        <v>63.69</v>
      </c>
      <c r="G104" s="33">
        <v>0.84</v>
      </c>
      <c r="H104" s="33">
        <v>0.55000000000000004</v>
      </c>
      <c r="I104" s="33">
        <v>30.43</v>
      </c>
      <c r="J104" s="33">
        <v>7.23</v>
      </c>
    </row>
    <row r="105" spans="1:10" ht="20" x14ac:dyDescent="0.2">
      <c r="A105" s="32" t="s">
        <v>201</v>
      </c>
      <c r="B105" s="33">
        <v>0.02</v>
      </c>
      <c r="C105" s="33">
        <f t="shared" si="1"/>
        <v>0.22889999999999999</v>
      </c>
      <c r="D105" s="33">
        <v>228.9</v>
      </c>
      <c r="E105" s="33">
        <v>911.16</v>
      </c>
      <c r="F105" s="33">
        <v>58.39</v>
      </c>
      <c r="G105" s="33">
        <v>0.73</v>
      </c>
      <c r="H105" s="33">
        <v>0.47</v>
      </c>
      <c r="I105" s="33">
        <v>30.83</v>
      </c>
      <c r="J105" s="33">
        <v>7.47</v>
      </c>
    </row>
    <row r="106" spans="1:10" ht="20" x14ac:dyDescent="0.2">
      <c r="A106" s="32" t="s">
        <v>189</v>
      </c>
      <c r="B106" s="33">
        <v>0.02</v>
      </c>
      <c r="C106" s="33">
        <f t="shared" si="1"/>
        <v>0.2258</v>
      </c>
      <c r="D106" s="33">
        <v>225.8</v>
      </c>
      <c r="E106" s="33">
        <v>741.42</v>
      </c>
      <c r="F106" s="33">
        <v>61.78</v>
      </c>
      <c r="G106" s="33">
        <v>0.8</v>
      </c>
      <c r="H106" s="33">
        <v>0.64</v>
      </c>
      <c r="I106" s="33">
        <v>24.75</v>
      </c>
      <c r="J106" s="33">
        <v>7.56</v>
      </c>
    </row>
    <row r="107" spans="1:10" ht="20" x14ac:dyDescent="0.2">
      <c r="A107" s="32" t="s">
        <v>196</v>
      </c>
      <c r="B107" s="33">
        <v>0.02</v>
      </c>
      <c r="C107" s="33">
        <f t="shared" si="1"/>
        <v>0.21819999999999998</v>
      </c>
      <c r="D107" s="33">
        <v>218.2</v>
      </c>
      <c r="E107" s="33">
        <v>752.85</v>
      </c>
      <c r="F107" s="33">
        <v>58.17</v>
      </c>
      <c r="G107" s="33">
        <v>0.72</v>
      </c>
      <c r="H107" s="33">
        <v>0.47</v>
      </c>
      <c r="I107" s="33">
        <v>30.45</v>
      </c>
      <c r="J107" s="33">
        <v>7.75</v>
      </c>
    </row>
    <row r="108" spans="1:10" ht="20" x14ac:dyDescent="0.2">
      <c r="A108" s="32" t="s">
        <v>214</v>
      </c>
      <c r="B108" s="33">
        <v>0.02</v>
      </c>
      <c r="C108" s="33">
        <f t="shared" si="1"/>
        <v>0.2056</v>
      </c>
      <c r="D108" s="33">
        <v>205.6</v>
      </c>
      <c r="E108" s="33">
        <v>1245.03</v>
      </c>
      <c r="F108" s="33">
        <v>70.58</v>
      </c>
      <c r="G108" s="33">
        <v>1.02</v>
      </c>
      <c r="H108" s="33">
        <v>0.59</v>
      </c>
      <c r="I108" s="33">
        <v>33.909999999999997</v>
      </c>
      <c r="J108" s="33">
        <v>5.72</v>
      </c>
    </row>
    <row r="109" spans="1:10" ht="20" x14ac:dyDescent="0.2">
      <c r="A109" s="32" t="s">
        <v>212</v>
      </c>
      <c r="B109" s="33">
        <v>0.02</v>
      </c>
      <c r="C109" s="33">
        <f t="shared" si="1"/>
        <v>0.20519999999999999</v>
      </c>
      <c r="D109" s="33">
        <v>205.2</v>
      </c>
      <c r="E109" s="33">
        <v>1081.08</v>
      </c>
      <c r="F109" s="33">
        <v>53.72</v>
      </c>
      <c r="G109" s="33">
        <v>0.64</v>
      </c>
      <c r="H109" s="33">
        <v>0.56999999999999995</v>
      </c>
      <c r="I109" s="33">
        <v>22.29</v>
      </c>
      <c r="J109" s="33">
        <v>7.5</v>
      </c>
    </row>
    <row r="110" spans="1:10" ht="20" x14ac:dyDescent="0.2">
      <c r="A110" s="32" t="s">
        <v>187</v>
      </c>
      <c r="B110" s="33">
        <v>0.02</v>
      </c>
      <c r="C110" s="33">
        <f t="shared" si="1"/>
        <v>0.17859999999999998</v>
      </c>
      <c r="D110" s="33">
        <v>178.6</v>
      </c>
      <c r="E110" s="33">
        <v>560.35</v>
      </c>
      <c r="F110" s="33">
        <v>56.01</v>
      </c>
      <c r="G110" s="33">
        <v>0.68</v>
      </c>
      <c r="H110" s="33">
        <v>0.57999999999999996</v>
      </c>
      <c r="I110" s="33">
        <v>23.21</v>
      </c>
      <c r="J110" s="33">
        <v>8.11</v>
      </c>
    </row>
    <row r="111" spans="1:10" ht="20" x14ac:dyDescent="0.2">
      <c r="A111" s="32" t="s">
        <v>191</v>
      </c>
      <c r="B111" s="33">
        <v>0.01</v>
      </c>
      <c r="C111" s="33">
        <f t="shared" si="1"/>
        <v>0.15290000000000001</v>
      </c>
      <c r="D111" s="33">
        <v>152.9</v>
      </c>
      <c r="E111" s="33">
        <v>561.62</v>
      </c>
      <c r="F111" s="33">
        <v>51.48</v>
      </c>
      <c r="G111" s="33">
        <v>0.6</v>
      </c>
      <c r="H111" s="33">
        <v>0.48</v>
      </c>
      <c r="I111" s="33">
        <v>24.96</v>
      </c>
      <c r="J111" s="33">
        <v>8.19</v>
      </c>
    </row>
    <row r="112" spans="1:10" ht="20" x14ac:dyDescent="0.2">
      <c r="A112" s="32" t="s">
        <v>181</v>
      </c>
      <c r="B112" s="33">
        <v>0.01</v>
      </c>
      <c r="C112" s="33">
        <f t="shared" si="1"/>
        <v>0.14410000000000001</v>
      </c>
      <c r="D112" s="33">
        <v>144.1</v>
      </c>
      <c r="E112" s="33">
        <v>432.71</v>
      </c>
      <c r="F112" s="33">
        <v>66.680000000000007</v>
      </c>
      <c r="G112" s="33">
        <v>0.91</v>
      </c>
      <c r="H112" s="33">
        <v>0.44</v>
      </c>
      <c r="I112" s="33">
        <v>40.950000000000003</v>
      </c>
      <c r="J112" s="33">
        <v>7.39</v>
      </c>
    </row>
    <row r="113" spans="1:10" ht="20" x14ac:dyDescent="0.2">
      <c r="A113" s="32" t="s">
        <v>184</v>
      </c>
      <c r="B113" s="33">
        <v>0.01</v>
      </c>
      <c r="C113" s="33">
        <f t="shared" si="1"/>
        <v>0.13869999999999999</v>
      </c>
      <c r="D113" s="33">
        <v>138.69999999999999</v>
      </c>
      <c r="E113" s="33">
        <v>406.35</v>
      </c>
      <c r="F113" s="33">
        <v>54.49</v>
      </c>
      <c r="G113" s="33">
        <v>0.65</v>
      </c>
      <c r="H113" s="33">
        <v>0.6</v>
      </c>
      <c r="I113" s="33">
        <v>21.6</v>
      </c>
      <c r="J113" s="33">
        <v>8.3699999999999992</v>
      </c>
    </row>
    <row r="114" spans="1:10" ht="20" x14ac:dyDescent="0.2">
      <c r="A114" s="32" t="s">
        <v>220</v>
      </c>
      <c r="B114" s="33">
        <v>0.01</v>
      </c>
      <c r="C114" s="33">
        <f t="shared" si="1"/>
        <v>0.1363</v>
      </c>
      <c r="D114" s="33">
        <v>136.30000000000001</v>
      </c>
      <c r="E114" s="33">
        <v>1071.03</v>
      </c>
      <c r="F114" s="33">
        <v>51.91</v>
      </c>
      <c r="G114" s="33">
        <v>0.61</v>
      </c>
      <c r="H114" s="33">
        <v>0.59</v>
      </c>
      <c r="I114" s="33">
        <v>20.329999999999998</v>
      </c>
      <c r="J114" s="33">
        <v>7.29</v>
      </c>
    </row>
    <row r="115" spans="1:10" ht="20" x14ac:dyDescent="0.2">
      <c r="A115" s="32" t="s">
        <v>237</v>
      </c>
      <c r="B115" s="33">
        <v>0.01</v>
      </c>
      <c r="C115" s="33">
        <f t="shared" si="1"/>
        <v>0.13319999999999999</v>
      </c>
      <c r="D115" s="33">
        <v>133.19999999999999</v>
      </c>
      <c r="E115" s="33">
        <v>2834.02</v>
      </c>
      <c r="F115" s="33">
        <v>66.27</v>
      </c>
      <c r="G115" s="33">
        <v>0.9</v>
      </c>
      <c r="H115" s="33">
        <v>0.67</v>
      </c>
      <c r="I115" s="33">
        <v>26.63</v>
      </c>
      <c r="J115" s="33">
        <v>5.24</v>
      </c>
    </row>
    <row r="116" spans="1:10" ht="20" x14ac:dyDescent="0.2">
      <c r="A116" s="32" t="s">
        <v>217</v>
      </c>
      <c r="B116" s="33">
        <v>0.01</v>
      </c>
      <c r="C116" s="33">
        <f t="shared" si="1"/>
        <v>9.7500000000000003E-2</v>
      </c>
      <c r="D116" s="33">
        <v>97.5</v>
      </c>
      <c r="E116" s="33">
        <v>970.11</v>
      </c>
      <c r="F116" s="33">
        <v>56.69</v>
      </c>
      <c r="G116" s="33">
        <v>0.69</v>
      </c>
      <c r="H116" s="33">
        <v>0.51</v>
      </c>
      <c r="I116" s="33">
        <v>26.71</v>
      </c>
      <c r="J116" s="33">
        <v>6.64</v>
      </c>
    </row>
    <row r="117" spans="1:10" ht="20" x14ac:dyDescent="0.2">
      <c r="A117" s="32" t="s">
        <v>216</v>
      </c>
      <c r="B117" s="33">
        <v>0</v>
      </c>
      <c r="C117" s="33">
        <f t="shared" si="1"/>
        <v>4.5499999999999999E-2</v>
      </c>
      <c r="D117" s="33">
        <v>45.5</v>
      </c>
      <c r="E117" s="33">
        <v>1012.43</v>
      </c>
      <c r="F117" s="33">
        <v>78.95</v>
      </c>
      <c r="G117" s="33">
        <v>1.29</v>
      </c>
      <c r="H117" s="33">
        <v>0.55000000000000004</v>
      </c>
      <c r="I117" s="33">
        <v>46.91</v>
      </c>
      <c r="J117" s="33">
        <v>3.83</v>
      </c>
    </row>
    <row r="118" spans="1:10" ht="20" x14ac:dyDescent="0.2">
      <c r="A118" s="32" t="s">
        <v>206</v>
      </c>
      <c r="B118" s="33">
        <v>0</v>
      </c>
      <c r="C118" s="33">
        <f t="shared" si="1"/>
        <v>1.0199999999999999E-2</v>
      </c>
      <c r="D118" s="33">
        <v>10.199999999999999</v>
      </c>
      <c r="E118" s="33">
        <v>500.1</v>
      </c>
      <c r="F118" s="33">
        <v>57.66</v>
      </c>
      <c r="G118" s="33">
        <v>0.71</v>
      </c>
      <c r="H118" s="33">
        <v>0.38</v>
      </c>
      <c r="I118" s="33">
        <v>37.06</v>
      </c>
      <c r="J118" s="33">
        <v>6</v>
      </c>
    </row>
    <row r="119" spans="1:10" ht="20" x14ac:dyDescent="0.2">
      <c r="A119" s="32" t="s">
        <v>197</v>
      </c>
      <c r="B119" s="33">
        <v>0</v>
      </c>
      <c r="C119" s="33">
        <f t="shared" si="1"/>
        <v>4.7000000000000002E-3</v>
      </c>
      <c r="D119" s="33">
        <v>4.7</v>
      </c>
      <c r="E119" s="33">
        <v>365.74</v>
      </c>
      <c r="F119" s="33">
        <v>79.849999999999994</v>
      </c>
      <c r="G119" s="33">
        <v>1.33</v>
      </c>
      <c r="H119" s="33">
        <v>0.42</v>
      </c>
      <c r="I119" s="33">
        <v>62.46</v>
      </c>
      <c r="J119" s="33">
        <v>3.44</v>
      </c>
    </row>
    <row r="120" spans="1:10" ht="20" x14ac:dyDescent="0.2">
      <c r="A120" s="32" t="s">
        <v>234</v>
      </c>
      <c r="B120" s="33">
        <v>0</v>
      </c>
      <c r="C120" s="33">
        <f t="shared" si="1"/>
        <v>-2.92E-2</v>
      </c>
      <c r="D120" s="33">
        <v>-29.2</v>
      </c>
      <c r="E120" s="33">
        <v>2165.19</v>
      </c>
      <c r="F120" s="33">
        <v>61.07</v>
      </c>
      <c r="G120" s="33">
        <v>0.78</v>
      </c>
      <c r="H120" s="33">
        <v>0.57999999999999996</v>
      </c>
      <c r="I120" s="33">
        <v>26.65</v>
      </c>
      <c r="J120" s="33">
        <v>5.38</v>
      </c>
    </row>
    <row r="121" spans="1:10" ht="20" x14ac:dyDescent="0.2">
      <c r="A121" s="32" t="s">
        <v>230</v>
      </c>
      <c r="B121" s="33">
        <v>0</v>
      </c>
      <c r="C121" s="33">
        <f t="shared" si="1"/>
        <v>-6.3299999999999995E-2</v>
      </c>
      <c r="D121" s="33">
        <v>-63.3</v>
      </c>
      <c r="E121" s="33">
        <v>1702.73</v>
      </c>
      <c r="F121" s="33">
        <v>63.85</v>
      </c>
      <c r="G121" s="33">
        <v>0.85</v>
      </c>
      <c r="H121" s="33">
        <v>0.56999999999999995</v>
      </c>
      <c r="I121" s="33">
        <v>29.48</v>
      </c>
      <c r="J121" s="33">
        <v>4.88</v>
      </c>
    </row>
    <row r="122" spans="1:10" ht="20" x14ac:dyDescent="0.2">
      <c r="A122" s="32" t="s">
        <v>236</v>
      </c>
      <c r="B122" s="33">
        <v>0</v>
      </c>
      <c r="C122" s="33">
        <f t="shared" si="1"/>
        <v>-9.5799999999999996E-2</v>
      </c>
      <c r="D122" s="33">
        <v>-95.8</v>
      </c>
      <c r="E122" s="33">
        <v>2336.41</v>
      </c>
      <c r="F122" s="33">
        <v>67.84</v>
      </c>
      <c r="G122" s="33">
        <v>0.94</v>
      </c>
      <c r="H122" s="33">
        <v>0.52</v>
      </c>
      <c r="I122" s="33">
        <v>36.14</v>
      </c>
      <c r="J122" s="33">
        <v>4.38</v>
      </c>
    </row>
    <row r="123" spans="1:10" ht="20" x14ac:dyDescent="0.2">
      <c r="A123" s="32" t="s">
        <v>204</v>
      </c>
      <c r="B123" s="33">
        <v>0</v>
      </c>
      <c r="C123" s="33">
        <f t="shared" si="1"/>
        <v>-9.69E-2</v>
      </c>
      <c r="D123" s="33">
        <v>-96.9</v>
      </c>
      <c r="E123" s="33">
        <v>272.8</v>
      </c>
      <c r="F123" s="33">
        <v>64.61</v>
      </c>
      <c r="G123" s="33">
        <v>0.86</v>
      </c>
      <c r="H123" s="33">
        <v>0.35</v>
      </c>
      <c r="I123" s="33">
        <v>49.43</v>
      </c>
      <c r="J123" s="33">
        <v>2.4300000000000002</v>
      </c>
    </row>
    <row r="124" spans="1:10" ht="20" x14ac:dyDescent="0.2">
      <c r="A124" s="32" t="s">
        <v>246</v>
      </c>
      <c r="B124" s="33">
        <v>0</v>
      </c>
      <c r="C124" s="33">
        <f t="shared" si="1"/>
        <v>-0.1205</v>
      </c>
      <c r="D124" s="33">
        <v>-120.5</v>
      </c>
      <c r="E124" s="33">
        <v>3170.88</v>
      </c>
      <c r="F124" s="33">
        <v>49.38</v>
      </c>
      <c r="G124" s="33">
        <v>0.56999999999999995</v>
      </c>
      <c r="H124" s="33">
        <v>0.51</v>
      </c>
      <c r="I124" s="33">
        <v>21.73</v>
      </c>
      <c r="J124" s="33">
        <v>6.61</v>
      </c>
    </row>
    <row r="125" spans="1:10" ht="20" x14ac:dyDescent="0.2">
      <c r="A125" s="32" t="s">
        <v>232</v>
      </c>
      <c r="B125" s="33">
        <v>0</v>
      </c>
      <c r="C125" s="33">
        <f t="shared" si="1"/>
        <v>-0.13880000000000001</v>
      </c>
      <c r="D125" s="33">
        <v>-138.80000000000001</v>
      </c>
      <c r="E125" s="33">
        <v>1842.51</v>
      </c>
      <c r="F125" s="33">
        <v>59.21</v>
      </c>
      <c r="G125" s="33">
        <v>0.74</v>
      </c>
      <c r="H125" s="33">
        <v>0.64</v>
      </c>
      <c r="I125" s="33">
        <v>22.93</v>
      </c>
      <c r="J125" s="33">
        <v>5.18</v>
      </c>
    </row>
    <row r="126" spans="1:10" ht="20" x14ac:dyDescent="0.2">
      <c r="A126" s="32" t="s">
        <v>243</v>
      </c>
      <c r="B126" s="33">
        <v>0</v>
      </c>
      <c r="C126" s="33">
        <f t="shared" si="1"/>
        <v>-0.1429</v>
      </c>
      <c r="D126" s="33">
        <v>-142.9</v>
      </c>
      <c r="E126" s="33">
        <v>2904.58</v>
      </c>
      <c r="F126" s="33">
        <v>57.9</v>
      </c>
      <c r="G126" s="33">
        <v>0.72</v>
      </c>
      <c r="H126" s="33">
        <v>0.59</v>
      </c>
      <c r="I126" s="33">
        <v>23.97</v>
      </c>
      <c r="J126" s="33">
        <v>5.51</v>
      </c>
    </row>
    <row r="127" spans="1:10" ht="20" x14ac:dyDescent="0.2">
      <c r="A127" s="32" t="s">
        <v>215</v>
      </c>
      <c r="B127" s="33">
        <v>0</v>
      </c>
      <c r="C127" s="33">
        <f t="shared" si="1"/>
        <v>-0.15040000000000001</v>
      </c>
      <c r="D127" s="33">
        <v>-150.4</v>
      </c>
      <c r="E127" s="33">
        <v>411.63</v>
      </c>
      <c r="F127" s="33">
        <v>59.96</v>
      </c>
      <c r="G127" s="33">
        <v>0.76</v>
      </c>
      <c r="H127" s="33">
        <v>0.57999999999999996</v>
      </c>
      <c r="I127" s="33">
        <v>25.75</v>
      </c>
      <c r="J127" s="33">
        <v>3.08</v>
      </c>
    </row>
    <row r="128" spans="1:10" ht="20" x14ac:dyDescent="0.2">
      <c r="A128" s="32" t="s">
        <v>233</v>
      </c>
      <c r="B128" s="33">
        <v>0</v>
      </c>
      <c r="C128" s="33">
        <f t="shared" si="1"/>
        <v>-0.17630000000000001</v>
      </c>
      <c r="D128" s="33">
        <v>-176.3</v>
      </c>
      <c r="E128" s="33">
        <v>1833.74</v>
      </c>
      <c r="F128" s="33">
        <v>63.41</v>
      </c>
      <c r="G128" s="33">
        <v>0.84</v>
      </c>
      <c r="H128" s="33">
        <v>0.49</v>
      </c>
      <c r="I128" s="33">
        <v>33.950000000000003</v>
      </c>
      <c r="J128" s="33">
        <v>4.51</v>
      </c>
    </row>
    <row r="129" spans="1:10" ht="20" x14ac:dyDescent="0.2">
      <c r="A129" s="32" t="s">
        <v>247</v>
      </c>
      <c r="B129" s="33">
        <v>0</v>
      </c>
      <c r="C129" s="33">
        <f t="shared" si="1"/>
        <v>-0.19819999999999999</v>
      </c>
      <c r="D129" s="33">
        <v>-198.2</v>
      </c>
      <c r="E129" s="33">
        <v>3549.12</v>
      </c>
      <c r="F129" s="33">
        <v>58.39</v>
      </c>
      <c r="G129" s="33">
        <v>0.73</v>
      </c>
      <c r="H129" s="33">
        <v>0.54</v>
      </c>
      <c r="I129" s="33">
        <v>26.64</v>
      </c>
      <c r="J129" s="33">
        <v>5.41</v>
      </c>
    </row>
    <row r="130" spans="1:10" ht="20" x14ac:dyDescent="0.2">
      <c r="A130" s="32" t="s">
        <v>241</v>
      </c>
      <c r="B130" s="33">
        <v>0</v>
      </c>
      <c r="C130" s="33">
        <f t="shared" si="1"/>
        <v>-0.2863</v>
      </c>
      <c r="D130" s="33">
        <v>-286.3</v>
      </c>
      <c r="E130" s="33">
        <v>2745.46</v>
      </c>
      <c r="F130" s="33">
        <v>78.25</v>
      </c>
      <c r="G130" s="33">
        <v>1.27</v>
      </c>
      <c r="H130" s="33">
        <v>0.61</v>
      </c>
      <c r="I130" s="33">
        <v>41.3</v>
      </c>
      <c r="J130" s="33">
        <v>2.56</v>
      </c>
    </row>
    <row r="131" spans="1:10" ht="20" x14ac:dyDescent="0.2">
      <c r="A131" s="32" t="s">
        <v>248</v>
      </c>
      <c r="B131" s="33">
        <v>0</v>
      </c>
      <c r="C131" s="33">
        <f t="shared" ref="C131:C192" si="2">D131/1000</f>
        <v>-0.29499999999999998</v>
      </c>
      <c r="D131" s="33">
        <v>-295</v>
      </c>
      <c r="E131" s="33">
        <v>3311.82</v>
      </c>
      <c r="F131" s="33">
        <v>54.24</v>
      </c>
      <c r="G131" s="33">
        <v>0.65</v>
      </c>
      <c r="H131" s="33">
        <v>0.61</v>
      </c>
      <c r="I131" s="33">
        <v>21.13</v>
      </c>
      <c r="J131" s="33">
        <v>5.71</v>
      </c>
    </row>
    <row r="132" spans="1:10" ht="20" x14ac:dyDescent="0.2">
      <c r="A132" s="32" t="s">
        <v>258</v>
      </c>
      <c r="B132" s="33">
        <v>0</v>
      </c>
      <c r="C132" s="33">
        <f t="shared" si="2"/>
        <v>-0.32930000000000004</v>
      </c>
      <c r="D132" s="33">
        <v>-329.3</v>
      </c>
      <c r="E132" s="33">
        <v>6097.28</v>
      </c>
      <c r="F132" s="33">
        <v>81</v>
      </c>
      <c r="G132" s="33">
        <v>1.38</v>
      </c>
      <c r="H132" s="33">
        <v>0.78</v>
      </c>
      <c r="I132" s="33">
        <v>34.76</v>
      </c>
      <c r="J132" s="33">
        <v>2.68</v>
      </c>
    </row>
    <row r="133" spans="1:10" ht="20" x14ac:dyDescent="0.2">
      <c r="A133" s="32" t="s">
        <v>229</v>
      </c>
      <c r="B133" s="33">
        <v>0</v>
      </c>
      <c r="C133" s="33">
        <f t="shared" si="2"/>
        <v>-0.39839999999999998</v>
      </c>
      <c r="D133" s="33">
        <v>-398.4</v>
      </c>
      <c r="E133" s="33">
        <v>717.37</v>
      </c>
      <c r="F133" s="33">
        <v>50.61</v>
      </c>
      <c r="G133" s="33">
        <v>0.59</v>
      </c>
      <c r="H133" s="33">
        <v>0.42</v>
      </c>
      <c r="I133" s="33">
        <v>27.85</v>
      </c>
      <c r="J133" s="33">
        <v>3.45</v>
      </c>
    </row>
    <row r="134" spans="1:10" ht="20" x14ac:dyDescent="0.2">
      <c r="A134" s="32" t="s">
        <v>231</v>
      </c>
      <c r="B134" s="33">
        <v>0</v>
      </c>
      <c r="C134" s="33">
        <f t="shared" si="2"/>
        <v>-0.42019999999999996</v>
      </c>
      <c r="D134" s="33">
        <v>-420.2</v>
      </c>
      <c r="E134" s="33">
        <v>929.31</v>
      </c>
      <c r="F134" s="33">
        <v>53.34</v>
      </c>
      <c r="G134" s="33">
        <v>0.63</v>
      </c>
      <c r="H134" s="33">
        <v>0.39</v>
      </c>
      <c r="I134" s="33">
        <v>32.29</v>
      </c>
      <c r="J134" s="33">
        <v>3.59</v>
      </c>
    </row>
    <row r="135" spans="1:10" ht="20" x14ac:dyDescent="0.2">
      <c r="A135" s="32" t="s">
        <v>251</v>
      </c>
      <c r="B135" s="33">
        <v>0</v>
      </c>
      <c r="C135" s="33">
        <f t="shared" si="2"/>
        <v>-0.42910000000000004</v>
      </c>
      <c r="D135" s="33">
        <v>-429.1</v>
      </c>
      <c r="E135" s="33">
        <v>3600.31</v>
      </c>
      <c r="F135" s="33">
        <v>72.209999999999994</v>
      </c>
      <c r="G135" s="33">
        <v>1.06</v>
      </c>
      <c r="H135" s="33">
        <v>0.69</v>
      </c>
      <c r="I135" s="33">
        <v>30.59</v>
      </c>
      <c r="J135" s="33">
        <v>3.21</v>
      </c>
    </row>
    <row r="136" spans="1:10" ht="20" x14ac:dyDescent="0.2">
      <c r="A136" s="32" t="s">
        <v>254</v>
      </c>
      <c r="B136" s="33">
        <v>0</v>
      </c>
      <c r="C136" s="33">
        <f t="shared" si="2"/>
        <v>-0.43530000000000002</v>
      </c>
      <c r="D136" s="33">
        <v>-435.3</v>
      </c>
      <c r="E136" s="33">
        <v>3463.07</v>
      </c>
      <c r="F136" s="33">
        <v>43.79</v>
      </c>
      <c r="G136" s="33">
        <v>0.48</v>
      </c>
      <c r="H136" s="33">
        <v>0.35</v>
      </c>
      <c r="I136" s="33">
        <v>27.09</v>
      </c>
      <c r="J136" s="33">
        <v>6.83</v>
      </c>
    </row>
    <row r="137" spans="1:10" ht="20" x14ac:dyDescent="0.2">
      <c r="A137" s="32" t="s">
        <v>240</v>
      </c>
      <c r="B137" s="33">
        <v>0</v>
      </c>
      <c r="C137" s="33">
        <f t="shared" si="2"/>
        <v>-0.50960000000000005</v>
      </c>
      <c r="D137" s="33">
        <v>-509.6</v>
      </c>
      <c r="E137" s="33">
        <v>1644.8</v>
      </c>
      <c r="F137" s="33">
        <v>49.66</v>
      </c>
      <c r="G137" s="33">
        <v>0.56999999999999995</v>
      </c>
      <c r="H137" s="33">
        <v>0.49</v>
      </c>
      <c r="I137" s="33">
        <v>22.92</v>
      </c>
      <c r="J137" s="33">
        <v>5.0199999999999996</v>
      </c>
    </row>
    <row r="138" spans="1:10" ht="20" x14ac:dyDescent="0.2">
      <c r="A138" s="32" t="s">
        <v>249</v>
      </c>
      <c r="B138" s="33">
        <v>0</v>
      </c>
      <c r="C138" s="33">
        <f t="shared" si="2"/>
        <v>-0.55820000000000003</v>
      </c>
      <c r="D138" s="33">
        <v>-558.20000000000005</v>
      </c>
      <c r="E138" s="33">
        <v>2997.86</v>
      </c>
      <c r="F138" s="33">
        <v>66.41</v>
      </c>
      <c r="G138" s="33">
        <v>0.91</v>
      </c>
      <c r="H138" s="33">
        <v>0.64</v>
      </c>
      <c r="I138" s="33">
        <v>28.03</v>
      </c>
      <c r="J138" s="33">
        <v>3.44</v>
      </c>
    </row>
    <row r="139" spans="1:10" ht="20" x14ac:dyDescent="0.2">
      <c r="A139" s="32" t="s">
        <v>244</v>
      </c>
      <c r="B139" s="33">
        <v>0</v>
      </c>
      <c r="C139" s="33">
        <f t="shared" si="2"/>
        <v>-0.66179999999999994</v>
      </c>
      <c r="D139" s="33">
        <v>-661.8</v>
      </c>
      <c r="E139" s="33">
        <v>1941.14</v>
      </c>
      <c r="F139" s="33">
        <v>52.2</v>
      </c>
      <c r="G139" s="33">
        <v>0.61</v>
      </c>
      <c r="H139" s="33">
        <v>0.56000000000000005</v>
      </c>
      <c r="I139" s="33">
        <v>21.74</v>
      </c>
      <c r="J139" s="33">
        <v>4.45</v>
      </c>
    </row>
    <row r="140" spans="1:10" ht="20" x14ac:dyDescent="0.2">
      <c r="A140" s="32" t="s">
        <v>259</v>
      </c>
      <c r="B140" s="33">
        <v>0</v>
      </c>
      <c r="C140" s="33">
        <f t="shared" si="2"/>
        <v>-0.71079999999999999</v>
      </c>
      <c r="D140" s="33">
        <v>-710.8</v>
      </c>
      <c r="E140" s="33">
        <v>5498.05</v>
      </c>
      <c r="F140" s="33">
        <v>79.010000000000005</v>
      </c>
      <c r="G140" s="33">
        <v>1.3</v>
      </c>
      <c r="H140" s="33">
        <v>0.71</v>
      </c>
      <c r="I140" s="33">
        <v>36.19</v>
      </c>
      <c r="J140" s="33">
        <v>2.2400000000000002</v>
      </c>
    </row>
    <row r="141" spans="1:10" ht="20" x14ac:dyDescent="0.2">
      <c r="A141" s="32" t="s">
        <v>253</v>
      </c>
      <c r="B141" s="33">
        <v>0</v>
      </c>
      <c r="C141" s="33">
        <f t="shared" si="2"/>
        <v>-0.74560000000000004</v>
      </c>
      <c r="D141" s="33">
        <v>-745.6</v>
      </c>
      <c r="E141" s="33">
        <v>3100.81</v>
      </c>
      <c r="F141" s="33">
        <v>64.41</v>
      </c>
      <c r="G141" s="33">
        <v>0.86</v>
      </c>
      <c r="H141" s="33">
        <v>0.67</v>
      </c>
      <c r="I141" s="33">
        <v>25.43</v>
      </c>
      <c r="J141" s="33">
        <v>3.31</v>
      </c>
    </row>
    <row r="142" spans="1:10" ht="20" x14ac:dyDescent="0.2">
      <c r="A142" s="32" t="s">
        <v>245</v>
      </c>
      <c r="B142" s="33">
        <v>0</v>
      </c>
      <c r="C142" s="33">
        <f t="shared" si="2"/>
        <v>-0.76539999999999997</v>
      </c>
      <c r="D142" s="33">
        <v>-765.4</v>
      </c>
      <c r="E142" s="33">
        <v>2118.44</v>
      </c>
      <c r="F142" s="33">
        <v>73.23</v>
      </c>
      <c r="G142" s="33">
        <v>1.0900000000000001</v>
      </c>
      <c r="H142" s="33">
        <v>0.69</v>
      </c>
      <c r="I142" s="33">
        <v>31.23</v>
      </c>
      <c r="J142" s="33">
        <v>1.04</v>
      </c>
    </row>
    <row r="143" spans="1:10" ht="20" x14ac:dyDescent="0.2">
      <c r="A143" s="32" t="s">
        <v>256</v>
      </c>
      <c r="B143" s="33">
        <v>0</v>
      </c>
      <c r="C143" s="33">
        <f t="shared" si="2"/>
        <v>-0.8236</v>
      </c>
      <c r="D143" s="33">
        <v>-823.6</v>
      </c>
      <c r="E143" s="33">
        <v>4393.1000000000004</v>
      </c>
      <c r="F143" s="33">
        <v>77.88</v>
      </c>
      <c r="G143" s="33">
        <v>1.25</v>
      </c>
      <c r="H143" s="33">
        <v>0.55000000000000004</v>
      </c>
      <c r="I143" s="33">
        <v>45.02</v>
      </c>
      <c r="J143" s="33">
        <v>1.86</v>
      </c>
    </row>
    <row r="144" spans="1:10" ht="20" x14ac:dyDescent="0.2">
      <c r="A144" s="32" t="s">
        <v>252</v>
      </c>
      <c r="B144" s="33">
        <v>0</v>
      </c>
      <c r="C144" s="33">
        <f t="shared" si="2"/>
        <v>-0.8617999999999999</v>
      </c>
      <c r="D144" s="33">
        <v>-861.8</v>
      </c>
      <c r="E144" s="33">
        <v>2649.55</v>
      </c>
      <c r="F144" s="33">
        <v>59.93</v>
      </c>
      <c r="G144" s="33">
        <v>0.76</v>
      </c>
      <c r="H144" s="33">
        <v>0.55000000000000004</v>
      </c>
      <c r="I144" s="33">
        <v>27.3</v>
      </c>
      <c r="J144" s="33">
        <v>3.37</v>
      </c>
    </row>
    <row r="145" spans="1:10" ht="20" x14ac:dyDescent="0.2">
      <c r="A145" s="32" t="s">
        <v>265</v>
      </c>
      <c r="B145" s="33">
        <v>0</v>
      </c>
      <c r="C145" s="33">
        <f t="shared" si="2"/>
        <v>-0.90189999999999992</v>
      </c>
      <c r="D145" s="33">
        <v>-901.9</v>
      </c>
      <c r="E145" s="33">
        <v>7011.37</v>
      </c>
      <c r="F145" s="33">
        <v>55.03</v>
      </c>
      <c r="G145" s="33">
        <v>0.66</v>
      </c>
      <c r="H145" s="33">
        <v>0.65</v>
      </c>
      <c r="I145" s="33">
        <v>20.13</v>
      </c>
      <c r="J145" s="33">
        <v>5.36</v>
      </c>
    </row>
    <row r="146" spans="1:10" ht="20" x14ac:dyDescent="0.2">
      <c r="A146" s="32" t="s">
        <v>267</v>
      </c>
      <c r="B146" s="33">
        <v>0</v>
      </c>
      <c r="C146" s="33">
        <f t="shared" si="2"/>
        <v>-0.99379999999999991</v>
      </c>
      <c r="D146" s="33">
        <v>-993.8</v>
      </c>
      <c r="E146" s="33">
        <v>10008.42</v>
      </c>
      <c r="F146" s="33">
        <v>82.43</v>
      </c>
      <c r="G146" s="33">
        <v>1.44</v>
      </c>
      <c r="H146" s="33">
        <v>0.81</v>
      </c>
      <c r="I146" s="33">
        <v>35.36</v>
      </c>
      <c r="J146" s="33">
        <v>2.08</v>
      </c>
    </row>
    <row r="147" spans="1:10" ht="20" x14ac:dyDescent="0.2">
      <c r="A147" s="32" t="s">
        <v>250</v>
      </c>
      <c r="B147" s="33">
        <v>0</v>
      </c>
      <c r="C147" s="33">
        <f t="shared" si="2"/>
        <v>-1.0540999999999998</v>
      </c>
      <c r="D147" s="33">
        <v>-1054.0999999999999</v>
      </c>
      <c r="E147" s="33">
        <v>1843.09</v>
      </c>
      <c r="F147" s="33">
        <v>62</v>
      </c>
      <c r="G147" s="33">
        <v>0.8</v>
      </c>
      <c r="H147" s="33">
        <v>0.61</v>
      </c>
      <c r="I147" s="33">
        <v>26.17</v>
      </c>
      <c r="J147" s="33">
        <v>1.29</v>
      </c>
    </row>
    <row r="148" spans="1:10" ht="20" x14ac:dyDescent="0.2">
      <c r="A148" s="32" t="s">
        <v>257</v>
      </c>
      <c r="B148" s="33">
        <v>0</v>
      </c>
      <c r="C148" s="33">
        <f t="shared" si="2"/>
        <v>-1.1864000000000001</v>
      </c>
      <c r="D148" s="33">
        <v>-1186.4000000000001</v>
      </c>
      <c r="E148" s="33">
        <v>3035.97</v>
      </c>
      <c r="F148" s="33">
        <v>62.06</v>
      </c>
      <c r="G148" s="33">
        <v>0.8</v>
      </c>
      <c r="H148" s="33">
        <v>0.6</v>
      </c>
      <c r="I148" s="33">
        <v>26.4</v>
      </c>
      <c r="J148" s="33">
        <v>2.57</v>
      </c>
    </row>
    <row r="149" spans="1:10" ht="20" x14ac:dyDescent="0.2">
      <c r="A149" s="32" t="s">
        <v>262</v>
      </c>
      <c r="B149" s="33">
        <v>0</v>
      </c>
      <c r="C149" s="33">
        <f t="shared" si="2"/>
        <v>-1.2383</v>
      </c>
      <c r="D149" s="33">
        <v>-1238.3</v>
      </c>
      <c r="E149" s="33">
        <v>4191.26</v>
      </c>
      <c r="F149" s="33">
        <v>53.4</v>
      </c>
      <c r="G149" s="33">
        <v>0.63</v>
      </c>
      <c r="H149" s="33">
        <v>0.68</v>
      </c>
      <c r="I149" s="33">
        <v>18.38</v>
      </c>
      <c r="J149" s="33">
        <v>4.54</v>
      </c>
    </row>
    <row r="150" spans="1:10" ht="20" x14ac:dyDescent="0.2">
      <c r="A150" s="32" t="s">
        <v>260</v>
      </c>
      <c r="B150" s="33">
        <v>0</v>
      </c>
      <c r="C150" s="33">
        <f t="shared" si="2"/>
        <v>-1.4841</v>
      </c>
      <c r="D150" s="33">
        <v>-1484.1</v>
      </c>
      <c r="E150" s="33">
        <v>3624.3</v>
      </c>
      <c r="F150" s="33">
        <v>66.010000000000005</v>
      </c>
      <c r="G150" s="33">
        <v>0.9</v>
      </c>
      <c r="H150" s="33">
        <v>0.7</v>
      </c>
      <c r="I150" s="33">
        <v>25.31</v>
      </c>
      <c r="J150" s="33">
        <v>1.8</v>
      </c>
    </row>
    <row r="151" spans="1:10" ht="20" x14ac:dyDescent="0.2">
      <c r="A151" s="32" t="s">
        <v>264</v>
      </c>
      <c r="B151" s="33">
        <v>0</v>
      </c>
      <c r="C151" s="33">
        <f t="shared" si="2"/>
        <v>-1.6240999999999999</v>
      </c>
      <c r="D151" s="33">
        <v>-1624.1</v>
      </c>
      <c r="E151" s="33">
        <v>4752.0200000000004</v>
      </c>
      <c r="F151" s="33">
        <v>45.1</v>
      </c>
      <c r="G151" s="33">
        <v>0.5</v>
      </c>
      <c r="H151" s="33">
        <v>0.57999999999999996</v>
      </c>
      <c r="I151" s="33">
        <v>16.98</v>
      </c>
      <c r="J151" s="33">
        <v>5.54</v>
      </c>
    </row>
    <row r="152" spans="1:10" ht="20" x14ac:dyDescent="0.2">
      <c r="A152" s="32" t="s">
        <v>261</v>
      </c>
      <c r="B152" s="33">
        <v>0</v>
      </c>
      <c r="C152" s="33">
        <f t="shared" si="2"/>
        <v>-1.7474000000000001</v>
      </c>
      <c r="D152" s="33">
        <v>-1747.4</v>
      </c>
      <c r="E152" s="33">
        <v>3248.75</v>
      </c>
      <c r="F152" s="33">
        <v>62.21</v>
      </c>
      <c r="G152" s="33">
        <v>0.81</v>
      </c>
      <c r="H152" s="33">
        <v>0.43</v>
      </c>
      <c r="I152" s="33">
        <v>37.25</v>
      </c>
      <c r="J152" s="33">
        <v>1.5</v>
      </c>
    </row>
    <row r="153" spans="1:10" ht="20" x14ac:dyDescent="0.2">
      <c r="A153" s="32" t="s">
        <v>275</v>
      </c>
      <c r="B153" s="33">
        <v>0</v>
      </c>
      <c r="C153" s="33">
        <f t="shared" si="2"/>
        <v>-1.8215999999999999</v>
      </c>
      <c r="D153" s="33">
        <v>-1821.6</v>
      </c>
      <c r="E153" s="33">
        <v>13703.96</v>
      </c>
      <c r="F153" s="33">
        <v>64.5</v>
      </c>
      <c r="G153" s="33">
        <v>0.86</v>
      </c>
      <c r="H153" s="33">
        <v>0.66</v>
      </c>
      <c r="I153" s="33">
        <v>25.82</v>
      </c>
      <c r="J153" s="33">
        <v>4.0999999999999996</v>
      </c>
    </row>
    <row r="154" spans="1:10" ht="20" x14ac:dyDescent="0.2">
      <c r="A154" s="32" t="s">
        <v>263</v>
      </c>
      <c r="B154" s="33">
        <v>0</v>
      </c>
      <c r="C154" s="33">
        <f t="shared" si="2"/>
        <v>-1.8347</v>
      </c>
      <c r="D154" s="33">
        <v>-1834.7</v>
      </c>
      <c r="E154" s="33">
        <v>3384.83</v>
      </c>
      <c r="F154" s="33">
        <v>50.06</v>
      </c>
      <c r="G154" s="33">
        <v>0.57999999999999996</v>
      </c>
      <c r="H154" s="33">
        <v>0.64</v>
      </c>
      <c r="I154" s="33">
        <v>17.79</v>
      </c>
      <c r="J154" s="33">
        <v>3.62</v>
      </c>
    </row>
    <row r="155" spans="1:10" ht="20" x14ac:dyDescent="0.2">
      <c r="A155" s="32" t="s">
        <v>266</v>
      </c>
      <c r="B155" s="33">
        <v>0</v>
      </c>
      <c r="C155" s="33">
        <f t="shared" si="2"/>
        <v>-2.2469999999999999</v>
      </c>
      <c r="D155" s="33">
        <v>-2247</v>
      </c>
      <c r="E155" s="33">
        <v>4955.47</v>
      </c>
      <c r="F155" s="33">
        <v>68.52</v>
      </c>
      <c r="G155" s="33">
        <v>0.96</v>
      </c>
      <c r="H155" s="33">
        <v>0.75</v>
      </c>
      <c r="I155" s="33">
        <v>25.36</v>
      </c>
      <c r="J155" s="33">
        <v>1.05</v>
      </c>
    </row>
    <row r="156" spans="1:10" ht="20" x14ac:dyDescent="0.2">
      <c r="A156" s="32" t="s">
        <v>269</v>
      </c>
      <c r="B156" s="33">
        <v>0</v>
      </c>
      <c r="C156" s="33">
        <f t="shared" si="2"/>
        <v>-2.4796999999999998</v>
      </c>
      <c r="D156" s="33">
        <v>-2479.6999999999998</v>
      </c>
      <c r="E156" s="33">
        <v>5305</v>
      </c>
      <c r="F156" s="33">
        <v>60.33</v>
      </c>
      <c r="G156" s="33">
        <v>0.77</v>
      </c>
      <c r="H156" s="33">
        <v>0.6</v>
      </c>
      <c r="I156" s="33">
        <v>25.39</v>
      </c>
      <c r="J156" s="33">
        <v>2.3199999999999998</v>
      </c>
    </row>
    <row r="157" spans="1:10" ht="20" x14ac:dyDescent="0.2">
      <c r="A157" s="32" t="s">
        <v>278</v>
      </c>
      <c r="B157" s="33">
        <v>0</v>
      </c>
      <c r="C157" s="33">
        <f t="shared" si="2"/>
        <v>-2.4814000000000003</v>
      </c>
      <c r="D157" s="33">
        <v>-2481.4</v>
      </c>
      <c r="E157" s="33">
        <v>19709.68</v>
      </c>
      <c r="F157" s="33">
        <v>87.91</v>
      </c>
      <c r="G157" s="33">
        <v>1.75</v>
      </c>
      <c r="H157" s="33">
        <v>0.82</v>
      </c>
      <c r="I157" s="33">
        <v>42.2</v>
      </c>
      <c r="J157" s="33">
        <v>1.1200000000000001</v>
      </c>
    </row>
    <row r="158" spans="1:10" ht="20" x14ac:dyDescent="0.2">
      <c r="A158" s="32" t="s">
        <v>272</v>
      </c>
      <c r="B158" s="33">
        <v>0</v>
      </c>
      <c r="C158" s="33">
        <f t="shared" si="2"/>
        <v>-2.8423000000000003</v>
      </c>
      <c r="D158" s="33">
        <v>-2842.3</v>
      </c>
      <c r="E158" s="33">
        <v>5892.04</v>
      </c>
      <c r="F158" s="33">
        <v>54.79</v>
      </c>
      <c r="G158" s="33">
        <v>0.66</v>
      </c>
      <c r="H158" s="33">
        <v>0.61</v>
      </c>
      <c r="I158" s="33">
        <v>21.28</v>
      </c>
      <c r="J158" s="33">
        <v>3.16</v>
      </c>
    </row>
    <row r="159" spans="1:10" ht="20" x14ac:dyDescent="0.2">
      <c r="A159" s="32" t="s">
        <v>506</v>
      </c>
      <c r="B159" s="33">
        <v>0</v>
      </c>
      <c r="C159" s="33">
        <f t="shared" si="2"/>
        <v>-2.8888000000000003</v>
      </c>
      <c r="D159" s="33">
        <v>-2888.8</v>
      </c>
      <c r="E159" s="33">
        <v>173.49</v>
      </c>
      <c r="F159" s="33">
        <v>5.18</v>
      </c>
      <c r="G159" s="33">
        <v>0.04</v>
      </c>
      <c r="H159" s="33">
        <v>0.06</v>
      </c>
      <c r="I159" s="33">
        <v>15.16</v>
      </c>
      <c r="J159" s="33">
        <v>1.99</v>
      </c>
    </row>
    <row r="160" spans="1:10" ht="20" x14ac:dyDescent="0.2">
      <c r="A160" s="32" t="s">
        <v>274</v>
      </c>
      <c r="B160" s="33">
        <v>0</v>
      </c>
      <c r="C160" s="33">
        <f t="shared" si="2"/>
        <v>-3.2204999999999999</v>
      </c>
      <c r="D160" s="33">
        <v>-3220.5</v>
      </c>
      <c r="E160" s="33">
        <v>7283.98</v>
      </c>
      <c r="F160" s="33">
        <v>68.91</v>
      </c>
      <c r="G160" s="33">
        <v>0.97</v>
      </c>
      <c r="H160" s="33">
        <v>0.38</v>
      </c>
      <c r="I160" s="33">
        <v>50.04</v>
      </c>
      <c r="J160" s="33">
        <v>1.07</v>
      </c>
    </row>
    <row r="161" spans="1:10" ht="20" x14ac:dyDescent="0.2">
      <c r="A161" s="32" t="s">
        <v>273</v>
      </c>
      <c r="B161" s="33">
        <v>0</v>
      </c>
      <c r="C161" s="33">
        <f t="shared" si="2"/>
        <v>-3.3698000000000001</v>
      </c>
      <c r="D161" s="33">
        <v>-3369.8</v>
      </c>
      <c r="E161" s="33">
        <v>5814.1</v>
      </c>
      <c r="F161" s="33">
        <v>53.89</v>
      </c>
      <c r="G161" s="33">
        <v>0.64</v>
      </c>
      <c r="H161" s="33">
        <v>0.6</v>
      </c>
      <c r="I161" s="33">
        <v>21.27</v>
      </c>
      <c r="J161" s="33">
        <v>2.71</v>
      </c>
    </row>
    <row r="162" spans="1:10" ht="20" x14ac:dyDescent="0.2">
      <c r="A162" s="32" t="s">
        <v>270</v>
      </c>
      <c r="B162" s="33">
        <v>0</v>
      </c>
      <c r="C162" s="33">
        <f t="shared" si="2"/>
        <v>-3.5522</v>
      </c>
      <c r="D162" s="33">
        <v>-3552.2</v>
      </c>
      <c r="E162" s="33">
        <v>2786.07</v>
      </c>
      <c r="F162" s="33">
        <v>23.03</v>
      </c>
      <c r="G162" s="33">
        <v>0.22</v>
      </c>
      <c r="H162" s="33">
        <v>0.36</v>
      </c>
      <c r="I162" s="33">
        <v>11.79</v>
      </c>
      <c r="J162" s="33">
        <v>6.48</v>
      </c>
    </row>
    <row r="163" spans="1:10" ht="20" x14ac:dyDescent="0.2">
      <c r="A163" s="32" t="s">
        <v>281</v>
      </c>
      <c r="B163" s="33">
        <v>0</v>
      </c>
      <c r="C163" s="33">
        <f t="shared" si="2"/>
        <v>-3.6050999999999997</v>
      </c>
      <c r="D163" s="33">
        <v>-3605.1</v>
      </c>
      <c r="E163" s="33">
        <v>17686.599999999999</v>
      </c>
      <c r="F163" s="33">
        <v>80.78</v>
      </c>
      <c r="G163" s="33">
        <v>1.37</v>
      </c>
      <c r="H163" s="33">
        <v>0.74</v>
      </c>
      <c r="I163" s="33">
        <v>36.75</v>
      </c>
      <c r="J163" s="33">
        <v>1.32</v>
      </c>
    </row>
    <row r="164" spans="1:10" ht="20" x14ac:dyDescent="0.2">
      <c r="A164" s="32" t="s">
        <v>276</v>
      </c>
      <c r="B164" s="33">
        <v>0</v>
      </c>
      <c r="C164" s="33">
        <f t="shared" si="2"/>
        <v>-4.2008000000000001</v>
      </c>
      <c r="D164" s="33">
        <v>-4200.8</v>
      </c>
      <c r="E164" s="33">
        <v>9336.7900000000009</v>
      </c>
      <c r="F164" s="33">
        <v>62.26</v>
      </c>
      <c r="G164" s="33">
        <v>0.81</v>
      </c>
      <c r="H164" s="33">
        <v>0.7</v>
      </c>
      <c r="I164" s="33">
        <v>22.98</v>
      </c>
      <c r="J164" s="33">
        <v>2.12</v>
      </c>
    </row>
    <row r="165" spans="1:10" ht="20" x14ac:dyDescent="0.2">
      <c r="A165" s="32" t="s">
        <v>277</v>
      </c>
      <c r="B165" s="33">
        <v>0</v>
      </c>
      <c r="C165" s="33">
        <f t="shared" si="2"/>
        <v>-4.3768000000000002</v>
      </c>
      <c r="D165" s="33">
        <v>-4376.8</v>
      </c>
      <c r="E165" s="33">
        <v>9719.76</v>
      </c>
      <c r="F165" s="33">
        <v>65.48</v>
      </c>
      <c r="G165" s="33">
        <v>0.88</v>
      </c>
      <c r="H165" s="33">
        <v>0.7</v>
      </c>
      <c r="I165" s="33">
        <v>25.04</v>
      </c>
      <c r="J165" s="33">
        <v>1.58</v>
      </c>
    </row>
    <row r="166" spans="1:10" ht="20" x14ac:dyDescent="0.2">
      <c r="A166" s="32" t="s">
        <v>288</v>
      </c>
      <c r="B166" s="33">
        <v>0</v>
      </c>
      <c r="C166" s="33">
        <f t="shared" si="2"/>
        <v>-4.5331999999999999</v>
      </c>
      <c r="D166" s="33">
        <v>-4533.2</v>
      </c>
      <c r="E166" s="33">
        <v>33074.699999999997</v>
      </c>
      <c r="F166" s="33">
        <v>62.74</v>
      </c>
      <c r="G166" s="33">
        <v>0.82</v>
      </c>
      <c r="H166" s="33">
        <v>0.71</v>
      </c>
      <c r="I166" s="33">
        <v>22.71</v>
      </c>
      <c r="J166" s="33">
        <v>4.3</v>
      </c>
    </row>
    <row r="167" spans="1:10" ht="20" x14ac:dyDescent="0.2">
      <c r="A167" s="32" t="s">
        <v>284</v>
      </c>
      <c r="B167" s="33">
        <v>0</v>
      </c>
      <c r="C167" s="33">
        <f t="shared" si="2"/>
        <v>-4.7634999999999996</v>
      </c>
      <c r="D167" s="33">
        <v>-4763.5</v>
      </c>
      <c r="E167" s="33">
        <v>16680.66</v>
      </c>
      <c r="F167" s="33">
        <v>74.569999999999993</v>
      </c>
      <c r="G167" s="33">
        <v>1.1399999999999999</v>
      </c>
      <c r="H167" s="33">
        <v>0.76</v>
      </c>
      <c r="I167" s="33">
        <v>29.61</v>
      </c>
      <c r="J167" s="33">
        <v>1.48</v>
      </c>
    </row>
    <row r="168" spans="1:10" ht="20" x14ac:dyDescent="0.2">
      <c r="A168" s="32" t="s">
        <v>279</v>
      </c>
      <c r="B168" s="33">
        <v>0</v>
      </c>
      <c r="C168" s="33">
        <f t="shared" si="2"/>
        <v>-5.0633999999999997</v>
      </c>
      <c r="D168" s="33">
        <v>-5063.3999999999996</v>
      </c>
      <c r="E168" s="33">
        <v>8354.69</v>
      </c>
      <c r="F168" s="33">
        <v>51.25</v>
      </c>
      <c r="G168" s="33">
        <v>0.6</v>
      </c>
      <c r="H168" s="33">
        <v>0.59</v>
      </c>
      <c r="I168" s="33">
        <v>20.07</v>
      </c>
      <c r="J168" s="33">
        <v>3.04</v>
      </c>
    </row>
    <row r="169" spans="1:10" ht="20" x14ac:dyDescent="0.2">
      <c r="A169" s="32" t="s">
        <v>286</v>
      </c>
      <c r="B169" s="33">
        <v>0</v>
      </c>
      <c r="C169" s="33">
        <f t="shared" si="2"/>
        <v>-5.8033000000000001</v>
      </c>
      <c r="D169" s="33">
        <v>-5803.3</v>
      </c>
      <c r="E169" s="33">
        <v>27946.94</v>
      </c>
      <c r="F169" s="33">
        <v>81.67</v>
      </c>
      <c r="G169" s="33">
        <v>1.41</v>
      </c>
      <c r="H169" s="33">
        <v>0.77</v>
      </c>
      <c r="I169" s="33">
        <v>36.06</v>
      </c>
      <c r="J169" s="33">
        <v>1.1599999999999999</v>
      </c>
    </row>
    <row r="170" spans="1:10" ht="20" x14ac:dyDescent="0.2">
      <c r="A170" s="32" t="s">
        <v>285</v>
      </c>
      <c r="B170" s="33">
        <v>0</v>
      </c>
      <c r="C170" s="33">
        <f t="shared" si="2"/>
        <v>-6.7222</v>
      </c>
      <c r="D170" s="33">
        <v>-6722.2</v>
      </c>
      <c r="E170" s="33">
        <v>19642.05</v>
      </c>
      <c r="F170" s="33">
        <v>70.84</v>
      </c>
      <c r="G170" s="33">
        <v>1.02</v>
      </c>
      <c r="H170" s="33">
        <v>0.75</v>
      </c>
      <c r="I170" s="33">
        <v>27.09</v>
      </c>
      <c r="J170" s="33">
        <v>1.57</v>
      </c>
    </row>
    <row r="171" spans="1:10" ht="20" x14ac:dyDescent="0.2">
      <c r="A171" s="32" t="s">
        <v>282</v>
      </c>
      <c r="B171" s="33">
        <v>0</v>
      </c>
      <c r="C171" s="33">
        <f t="shared" si="2"/>
        <v>-6.8277000000000001</v>
      </c>
      <c r="D171" s="33">
        <v>-6827.7</v>
      </c>
      <c r="E171" s="33">
        <v>8387.2800000000007</v>
      </c>
      <c r="F171" s="33">
        <v>52.98</v>
      </c>
      <c r="G171" s="33">
        <v>0.63</v>
      </c>
      <c r="H171" s="33">
        <v>0.5</v>
      </c>
      <c r="I171" s="33">
        <v>24.63</v>
      </c>
      <c r="J171" s="33">
        <v>1.45</v>
      </c>
    </row>
    <row r="172" spans="1:10" ht="20" x14ac:dyDescent="0.2">
      <c r="A172" s="32" t="s">
        <v>283</v>
      </c>
      <c r="B172" s="33">
        <v>0</v>
      </c>
      <c r="C172" s="33">
        <f t="shared" si="2"/>
        <v>-7.4053000000000004</v>
      </c>
      <c r="D172" s="33">
        <v>-7405.3</v>
      </c>
      <c r="E172" s="33">
        <v>8182.48</v>
      </c>
      <c r="F172" s="33">
        <v>46.17</v>
      </c>
      <c r="G172" s="33">
        <v>0.51</v>
      </c>
      <c r="H172" s="33">
        <v>0.45</v>
      </c>
      <c r="I172" s="33">
        <v>22.64</v>
      </c>
      <c r="J172" s="33">
        <v>2.39</v>
      </c>
    </row>
    <row r="173" spans="1:10" ht="20" x14ac:dyDescent="0.2">
      <c r="A173" s="32" t="s">
        <v>280</v>
      </c>
      <c r="B173" s="33">
        <v>0</v>
      </c>
      <c r="C173" s="33">
        <f t="shared" si="2"/>
        <v>-7.9461000000000004</v>
      </c>
      <c r="D173" s="33">
        <v>-7946.1</v>
      </c>
      <c r="E173" s="33">
        <v>3978.9</v>
      </c>
      <c r="F173" s="33">
        <v>32.49</v>
      </c>
      <c r="G173" s="33">
        <v>0.33</v>
      </c>
      <c r="H173" s="33">
        <v>0.32</v>
      </c>
      <c r="I173" s="33">
        <v>20.420000000000002</v>
      </c>
      <c r="J173" s="33">
        <v>1.3</v>
      </c>
    </row>
    <row r="174" spans="1:10" ht="20" x14ac:dyDescent="0.2">
      <c r="A174" s="32" t="s">
        <v>294</v>
      </c>
      <c r="B174" s="33">
        <v>0</v>
      </c>
      <c r="C174" s="33">
        <f t="shared" si="2"/>
        <v>-8.4582999999999995</v>
      </c>
      <c r="D174" s="33">
        <v>-8458.2999999999993</v>
      </c>
      <c r="E174" s="33">
        <v>72699.13</v>
      </c>
      <c r="F174" s="33">
        <v>87.8</v>
      </c>
      <c r="G174" s="33">
        <v>1.75</v>
      </c>
      <c r="H174" s="33">
        <v>0.72</v>
      </c>
      <c r="I174" s="33">
        <v>47.85</v>
      </c>
      <c r="J174" s="33">
        <v>1.23</v>
      </c>
    </row>
    <row r="175" spans="1:10" ht="20" x14ac:dyDescent="0.2">
      <c r="A175" s="32" t="s">
        <v>292</v>
      </c>
      <c r="B175" s="33">
        <v>0</v>
      </c>
      <c r="C175" s="33">
        <f t="shared" si="2"/>
        <v>-9.226799999999999</v>
      </c>
      <c r="D175" s="33">
        <v>-9226.7999999999993</v>
      </c>
      <c r="E175" s="33">
        <v>36812.19</v>
      </c>
      <c r="F175" s="33">
        <v>78.39</v>
      </c>
      <c r="G175" s="33">
        <v>1.27</v>
      </c>
      <c r="H175" s="33">
        <v>0.78</v>
      </c>
      <c r="I175" s="33">
        <v>32.14</v>
      </c>
      <c r="J175" s="33">
        <v>1.23</v>
      </c>
    </row>
    <row r="176" spans="1:10" ht="20" x14ac:dyDescent="0.2">
      <c r="A176" s="32" t="s">
        <v>290</v>
      </c>
      <c r="B176" s="33">
        <v>0</v>
      </c>
      <c r="C176" s="33">
        <f t="shared" si="2"/>
        <v>-10.297600000000001</v>
      </c>
      <c r="D176" s="33">
        <v>-10297.6</v>
      </c>
      <c r="E176" s="33">
        <v>22539.47</v>
      </c>
      <c r="F176" s="33">
        <v>54.77</v>
      </c>
      <c r="G176" s="33">
        <v>0.66</v>
      </c>
      <c r="H176" s="33">
        <v>0.68</v>
      </c>
      <c r="I176" s="33">
        <v>19.22</v>
      </c>
      <c r="J176" s="33">
        <v>3.32</v>
      </c>
    </row>
    <row r="177" spans="1:10" ht="20" x14ac:dyDescent="0.2">
      <c r="A177" s="32" t="s">
        <v>287</v>
      </c>
      <c r="B177" s="33">
        <v>0</v>
      </c>
      <c r="C177" s="33">
        <f t="shared" si="2"/>
        <v>-10.723799999999999</v>
      </c>
      <c r="D177" s="33">
        <v>-10723.8</v>
      </c>
      <c r="E177" s="33">
        <v>12310.32</v>
      </c>
      <c r="F177" s="33">
        <v>55.47</v>
      </c>
      <c r="G177" s="33">
        <v>0.67</v>
      </c>
      <c r="H177" s="33">
        <v>0.69</v>
      </c>
      <c r="I177" s="33">
        <v>19.23</v>
      </c>
      <c r="J177" s="33">
        <v>0.56000000000000005</v>
      </c>
    </row>
    <row r="178" spans="1:10" ht="20" x14ac:dyDescent="0.2">
      <c r="A178" s="32" t="s">
        <v>296</v>
      </c>
      <c r="B178" s="33">
        <v>0</v>
      </c>
      <c r="C178" s="33">
        <f t="shared" si="2"/>
        <v>-12.427100000000001</v>
      </c>
      <c r="D178" s="33">
        <v>-12427.1</v>
      </c>
      <c r="E178" s="33">
        <v>73866.539999999994</v>
      </c>
      <c r="F178" s="33">
        <v>72.72</v>
      </c>
      <c r="G178" s="33">
        <v>1.08</v>
      </c>
      <c r="H178" s="33">
        <v>0.78</v>
      </c>
      <c r="I178" s="33">
        <v>27.22</v>
      </c>
      <c r="J178" s="33">
        <v>2.73</v>
      </c>
    </row>
    <row r="179" spans="1:10" ht="20" x14ac:dyDescent="0.2">
      <c r="A179" s="32" t="s">
        <v>291</v>
      </c>
      <c r="B179" s="33">
        <v>0</v>
      </c>
      <c r="C179" s="33">
        <f t="shared" si="2"/>
        <v>-13.57</v>
      </c>
      <c r="D179" s="33">
        <v>-13570</v>
      </c>
      <c r="E179" s="33">
        <v>19299.88</v>
      </c>
      <c r="F179" s="33">
        <v>47.75</v>
      </c>
      <c r="G179" s="33">
        <v>0.54</v>
      </c>
      <c r="H179" s="33">
        <v>0.59</v>
      </c>
      <c r="I179" s="33">
        <v>18.11</v>
      </c>
      <c r="J179" s="33">
        <v>3.15</v>
      </c>
    </row>
    <row r="180" spans="1:10" ht="20" x14ac:dyDescent="0.2">
      <c r="A180" s="32" t="s">
        <v>289</v>
      </c>
      <c r="B180" s="33">
        <v>0</v>
      </c>
      <c r="C180" s="33">
        <f t="shared" si="2"/>
        <v>-14.021000000000001</v>
      </c>
      <c r="D180" s="33">
        <v>-14021</v>
      </c>
      <c r="E180" s="33">
        <v>12815.76</v>
      </c>
      <c r="F180" s="33">
        <v>38.74</v>
      </c>
      <c r="G180" s="33">
        <v>0.41</v>
      </c>
      <c r="H180" s="33">
        <v>0.35</v>
      </c>
      <c r="I180" s="33">
        <v>23.2</v>
      </c>
      <c r="J180" s="33">
        <v>3.17</v>
      </c>
    </row>
    <row r="181" spans="1:10" ht="20" x14ac:dyDescent="0.2">
      <c r="A181" s="32" t="s">
        <v>293</v>
      </c>
      <c r="B181" s="33">
        <v>0</v>
      </c>
      <c r="C181" s="33">
        <f t="shared" si="2"/>
        <v>-14.652299999999999</v>
      </c>
      <c r="D181" s="33">
        <v>-14652.3</v>
      </c>
      <c r="E181" s="33">
        <v>19516.189999999999</v>
      </c>
      <c r="F181" s="33">
        <v>53.36</v>
      </c>
      <c r="G181" s="33">
        <v>0.63</v>
      </c>
      <c r="H181" s="33">
        <v>0.67</v>
      </c>
      <c r="I181" s="33">
        <v>18.690000000000001</v>
      </c>
      <c r="J181" s="33">
        <v>1.76</v>
      </c>
    </row>
    <row r="182" spans="1:10" ht="20" x14ac:dyDescent="0.2">
      <c r="A182" s="32" t="s">
        <v>301</v>
      </c>
      <c r="B182" s="33">
        <v>0</v>
      </c>
      <c r="C182" s="33">
        <f t="shared" si="2"/>
        <v>-19.588999999999999</v>
      </c>
      <c r="D182" s="33">
        <v>-19589</v>
      </c>
      <c r="E182" s="33">
        <v>80160.2</v>
      </c>
      <c r="F182" s="33">
        <v>56.06</v>
      </c>
      <c r="G182" s="33">
        <v>0.68</v>
      </c>
      <c r="H182" s="33">
        <v>0.52</v>
      </c>
      <c r="I182" s="33">
        <v>25.77</v>
      </c>
      <c r="J182" s="33">
        <v>4.4800000000000004</v>
      </c>
    </row>
    <row r="183" spans="1:10" ht="20" x14ac:dyDescent="0.2">
      <c r="A183" s="32" t="s">
        <v>295</v>
      </c>
      <c r="B183" s="33">
        <v>0</v>
      </c>
      <c r="C183" s="33">
        <f t="shared" si="2"/>
        <v>-21.121099999999998</v>
      </c>
      <c r="D183" s="33">
        <v>-21121.1</v>
      </c>
      <c r="E183" s="33">
        <v>22516.47</v>
      </c>
      <c r="F183" s="33">
        <v>40.46</v>
      </c>
      <c r="G183" s="33">
        <v>0.43</v>
      </c>
      <c r="H183" s="33">
        <v>0.42</v>
      </c>
      <c r="I183" s="33">
        <v>20.079999999999998</v>
      </c>
      <c r="J183" s="33">
        <v>3.48</v>
      </c>
    </row>
    <row r="184" spans="1:10" ht="20" x14ac:dyDescent="0.2">
      <c r="A184" s="32" t="s">
        <v>300</v>
      </c>
      <c r="B184" s="33">
        <v>0</v>
      </c>
      <c r="C184" s="33">
        <f t="shared" si="2"/>
        <v>-24.658300000000001</v>
      </c>
      <c r="D184" s="33">
        <v>-24658.3</v>
      </c>
      <c r="E184" s="33">
        <v>67008.77</v>
      </c>
      <c r="F184" s="33">
        <v>68.430000000000007</v>
      </c>
      <c r="G184" s="33">
        <v>0.96</v>
      </c>
      <c r="H184" s="33">
        <v>0.75</v>
      </c>
      <c r="I184" s="33">
        <v>25.32</v>
      </c>
      <c r="J184" s="33">
        <v>1.73</v>
      </c>
    </row>
    <row r="185" spans="1:10" ht="20" x14ac:dyDescent="0.2">
      <c r="A185" s="32" t="s">
        <v>298</v>
      </c>
      <c r="B185" s="33">
        <v>0</v>
      </c>
      <c r="C185" s="33">
        <f t="shared" si="2"/>
        <v>-25.840400000000002</v>
      </c>
      <c r="D185" s="33">
        <v>-25840.400000000001</v>
      </c>
      <c r="E185" s="33">
        <v>47894.29</v>
      </c>
      <c r="F185" s="33">
        <v>63.42</v>
      </c>
      <c r="G185" s="33">
        <v>0.84</v>
      </c>
      <c r="H185" s="33">
        <v>0.77</v>
      </c>
      <c r="I185" s="33">
        <v>21.35</v>
      </c>
      <c r="J185" s="33">
        <v>1.27</v>
      </c>
    </row>
    <row r="186" spans="1:10" ht="20" x14ac:dyDescent="0.2">
      <c r="A186" s="32" t="s">
        <v>297</v>
      </c>
      <c r="B186" s="33">
        <v>0</v>
      </c>
      <c r="C186" s="33">
        <f t="shared" si="2"/>
        <v>-32.905199999999994</v>
      </c>
      <c r="D186" s="33">
        <v>-32905.199999999997</v>
      </c>
      <c r="E186" s="33">
        <v>23995.19</v>
      </c>
      <c r="F186" s="33">
        <v>40.22</v>
      </c>
      <c r="G186" s="33">
        <v>0.43</v>
      </c>
      <c r="H186" s="33">
        <v>0.31</v>
      </c>
      <c r="I186" s="33">
        <v>27.07</v>
      </c>
      <c r="J186" s="33">
        <v>1.53</v>
      </c>
    </row>
    <row r="187" spans="1:10" ht="20" x14ac:dyDescent="0.2">
      <c r="A187" s="32" t="s">
        <v>299</v>
      </c>
      <c r="B187" s="33">
        <v>0</v>
      </c>
      <c r="C187" s="33">
        <f t="shared" si="2"/>
        <v>-33.813000000000002</v>
      </c>
      <c r="D187" s="33">
        <v>-33813</v>
      </c>
      <c r="E187" s="33">
        <v>31137.05</v>
      </c>
      <c r="F187" s="33">
        <v>44.6</v>
      </c>
      <c r="G187" s="33">
        <v>0.49</v>
      </c>
      <c r="H187" s="33">
        <v>0.47</v>
      </c>
      <c r="I187" s="33">
        <v>20.84</v>
      </c>
      <c r="J187" s="33">
        <v>1.8</v>
      </c>
    </row>
    <row r="188" spans="1:10" ht="20" x14ac:dyDescent="0.2">
      <c r="A188" s="32" t="s">
        <v>302</v>
      </c>
      <c r="B188" s="33">
        <v>0</v>
      </c>
      <c r="C188" s="33">
        <f t="shared" si="2"/>
        <v>-49.230499999999999</v>
      </c>
      <c r="D188" s="33">
        <v>-49230.5</v>
      </c>
      <c r="E188" s="33">
        <v>36387.53</v>
      </c>
      <c r="F188" s="33">
        <v>39.04</v>
      </c>
      <c r="G188" s="33">
        <v>0.41</v>
      </c>
      <c r="H188" s="33">
        <v>0.35</v>
      </c>
      <c r="I188" s="33">
        <v>22.92</v>
      </c>
      <c r="J188" s="33">
        <v>1.94</v>
      </c>
    </row>
    <row r="189" spans="1:10" ht="20" x14ac:dyDescent="0.2">
      <c r="A189" s="32" t="s">
        <v>303</v>
      </c>
      <c r="B189" s="33">
        <v>0</v>
      </c>
      <c r="C189" s="33">
        <f t="shared" si="2"/>
        <v>-79.530699999999996</v>
      </c>
      <c r="D189" s="33">
        <v>-79530.7</v>
      </c>
      <c r="E189" s="33">
        <v>225555.94</v>
      </c>
      <c r="F189" s="33">
        <v>73.33</v>
      </c>
      <c r="G189" s="33">
        <v>1.1000000000000001</v>
      </c>
      <c r="H189" s="33">
        <v>0.85</v>
      </c>
      <c r="I189" s="33">
        <v>25.52</v>
      </c>
      <c r="J189" s="33">
        <v>1.0900000000000001</v>
      </c>
    </row>
    <row r="190" spans="1:10" ht="20" x14ac:dyDescent="0.2">
      <c r="A190" s="32" t="s">
        <v>304</v>
      </c>
      <c r="B190" s="33">
        <v>0</v>
      </c>
      <c r="C190" s="33">
        <f t="shared" si="2"/>
        <v>-151.68710000000002</v>
      </c>
      <c r="D190" s="33">
        <v>-151687.1</v>
      </c>
      <c r="E190" s="33">
        <v>238388.44</v>
      </c>
      <c r="F190" s="33">
        <v>60.49</v>
      </c>
      <c r="G190" s="33">
        <v>0.77</v>
      </c>
      <c r="H190" s="33">
        <v>0.74</v>
      </c>
      <c r="I190" s="33">
        <v>20.48</v>
      </c>
      <c r="J190" s="33">
        <v>1.1200000000000001</v>
      </c>
    </row>
    <row r="191" spans="1:10" ht="20" x14ac:dyDescent="0.2">
      <c r="A191" s="32" t="s">
        <v>306</v>
      </c>
      <c r="B191" s="33">
        <v>0</v>
      </c>
      <c r="C191" s="33">
        <f t="shared" si="2"/>
        <v>-179.34210000000002</v>
      </c>
      <c r="D191" s="33">
        <v>-179342.1</v>
      </c>
      <c r="E191" s="33">
        <v>412698.47</v>
      </c>
      <c r="F191" s="33">
        <v>65.81</v>
      </c>
      <c r="G191" s="33">
        <v>0.89</v>
      </c>
      <c r="H191" s="33">
        <v>0.87</v>
      </c>
      <c r="I191" s="33">
        <v>20.170000000000002</v>
      </c>
      <c r="J191" s="33">
        <v>1.64</v>
      </c>
    </row>
    <row r="192" spans="1:10" ht="20" x14ac:dyDescent="0.2">
      <c r="A192" s="32" t="s">
        <v>305</v>
      </c>
      <c r="B192" s="33">
        <v>0</v>
      </c>
      <c r="C192" s="33">
        <f t="shared" si="2"/>
        <v>-232.81270000000001</v>
      </c>
      <c r="D192" s="33">
        <v>-232812.7</v>
      </c>
      <c r="E192" s="33">
        <v>209730.41</v>
      </c>
      <c r="F192" s="33">
        <v>46.02</v>
      </c>
      <c r="G192" s="33">
        <v>0.51</v>
      </c>
      <c r="H192" s="33">
        <v>0.49</v>
      </c>
      <c r="I192" s="33">
        <v>20.72</v>
      </c>
      <c r="J192" s="33">
        <v>1.33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87AA-D641-1642-80D4-B1428929E9A7}">
  <dimension ref="A1:J104"/>
  <sheetViews>
    <sheetView workbookViewId="0">
      <selection activeCell="A104" sqref="A104"/>
    </sheetView>
  </sheetViews>
  <sheetFormatPr baseColWidth="10" defaultRowHeight="15" x14ac:dyDescent="0.2"/>
  <cols>
    <col min="2" max="2" width="27.33203125" customWidth="1"/>
    <col min="5" max="5" width="26.6640625" customWidth="1"/>
    <col min="6" max="6" width="26.1640625" customWidth="1"/>
    <col min="7" max="7" width="23.1640625" customWidth="1"/>
    <col min="9" max="9" width="15.33203125" customWidth="1"/>
    <col min="10" max="10" width="17.83203125" customWidth="1"/>
  </cols>
  <sheetData>
    <row r="1" spans="1:10" ht="17" x14ac:dyDescent="0.2">
      <c r="A1" s="10" t="s">
        <v>316</v>
      </c>
      <c r="B1" s="10" t="s">
        <v>307</v>
      </c>
      <c r="C1" s="10" t="s">
        <v>317</v>
      </c>
      <c r="D1" s="10" t="s">
        <v>318</v>
      </c>
      <c r="E1" s="10" t="s">
        <v>319</v>
      </c>
      <c r="F1" s="10" t="s">
        <v>320</v>
      </c>
      <c r="G1" s="10" t="s">
        <v>321</v>
      </c>
      <c r="H1" s="10" t="s">
        <v>322</v>
      </c>
      <c r="I1" s="10" t="s">
        <v>321</v>
      </c>
      <c r="J1" s="10" t="s">
        <v>505</v>
      </c>
    </row>
    <row r="2" spans="1:10" ht="17" x14ac:dyDescent="0.2">
      <c r="A2" s="11">
        <v>1</v>
      </c>
      <c r="B2" s="6" t="s">
        <v>323</v>
      </c>
      <c r="C2" s="11" t="s">
        <v>324</v>
      </c>
      <c r="D2" s="12">
        <v>220271</v>
      </c>
      <c r="E2" s="12">
        <v>3202004920000</v>
      </c>
      <c r="F2" s="12">
        <v>1597084433000</v>
      </c>
      <c r="G2" s="12">
        <v>269734337000</v>
      </c>
      <c r="H2" s="11">
        <v>16.89</v>
      </c>
      <c r="I2">
        <f>G2/1000000000</f>
        <v>269.73433699999998</v>
      </c>
      <c r="J2" s="9">
        <f>E2/1000000000</f>
        <v>3202.0049199999999</v>
      </c>
    </row>
    <row r="3" spans="1:10" ht="17" x14ac:dyDescent="0.2">
      <c r="A3" s="11">
        <v>2</v>
      </c>
      <c r="B3" s="6" t="s">
        <v>325</v>
      </c>
      <c r="C3" s="11" t="s">
        <v>326</v>
      </c>
      <c r="D3" s="12">
        <v>138275</v>
      </c>
      <c r="E3" s="12">
        <v>2436712000000</v>
      </c>
      <c r="F3" s="12">
        <v>1392567000000</v>
      </c>
      <c r="G3" s="12">
        <v>183380000000</v>
      </c>
      <c r="H3" s="11">
        <v>13.17</v>
      </c>
      <c r="I3">
        <f t="shared" ref="I3:I66" si="0">G3/1000000000</f>
        <v>183.38</v>
      </c>
      <c r="J3" s="9">
        <f t="shared" ref="J3:J66" si="1">E3/1000000000</f>
        <v>2436.712</v>
      </c>
    </row>
    <row r="4" spans="1:10" ht="17" x14ac:dyDescent="0.2">
      <c r="A4" s="11">
        <v>3</v>
      </c>
      <c r="B4" s="6" t="s">
        <v>327</v>
      </c>
      <c r="C4" s="11" t="s">
        <v>328</v>
      </c>
      <c r="D4" s="12">
        <v>191685</v>
      </c>
      <c r="E4" s="12">
        <v>1766752000000</v>
      </c>
      <c r="F4" s="12">
        <v>982913619000</v>
      </c>
      <c r="G4" s="12">
        <v>151720000000</v>
      </c>
      <c r="H4" s="11">
        <v>15.44</v>
      </c>
      <c r="I4">
        <f t="shared" si="0"/>
        <v>151.72</v>
      </c>
      <c r="J4" s="9">
        <f t="shared" si="1"/>
        <v>1766.752</v>
      </c>
    </row>
    <row r="5" spans="1:10" ht="17" x14ac:dyDescent="0.2">
      <c r="A5" s="11">
        <v>4</v>
      </c>
      <c r="B5" s="6" t="s">
        <v>329</v>
      </c>
      <c r="C5" s="11" t="s">
        <v>330</v>
      </c>
      <c r="D5" s="12">
        <v>209843</v>
      </c>
      <c r="E5" s="12">
        <v>1740965296000</v>
      </c>
      <c r="F5" s="12">
        <v>1186123424000</v>
      </c>
      <c r="G5" s="12">
        <v>143102837000</v>
      </c>
      <c r="H5" s="11">
        <v>12.06</v>
      </c>
      <c r="I5">
        <f t="shared" si="0"/>
        <v>143.10283699999999</v>
      </c>
      <c r="J5" s="9">
        <f t="shared" si="1"/>
        <v>1740.9652960000001</v>
      </c>
    </row>
    <row r="6" spans="1:10" ht="17" x14ac:dyDescent="0.2">
      <c r="A6" s="11">
        <v>5</v>
      </c>
      <c r="B6" s="6" t="s">
        <v>331</v>
      </c>
      <c r="C6" s="11"/>
      <c r="D6" s="12">
        <v>75423</v>
      </c>
      <c r="E6" s="12">
        <v>689581101000</v>
      </c>
      <c r="F6" s="12">
        <v>495405419000</v>
      </c>
      <c r="G6" s="12">
        <v>58014994000</v>
      </c>
      <c r="H6" s="11">
        <v>11.71</v>
      </c>
      <c r="I6">
        <f t="shared" si="0"/>
        <v>58.014994000000002</v>
      </c>
      <c r="J6" s="9">
        <f t="shared" si="1"/>
        <v>689.58110099999999</v>
      </c>
    </row>
    <row r="7" spans="1:10" ht="17" x14ac:dyDescent="0.2">
      <c r="A7" s="11">
        <v>6</v>
      </c>
      <c r="B7" s="6" t="s">
        <v>332</v>
      </c>
      <c r="C7" s="11" t="s">
        <v>333</v>
      </c>
      <c r="D7" s="12">
        <v>60452</v>
      </c>
      <c r="E7" s="12">
        <v>552307127000</v>
      </c>
      <c r="F7" s="12">
        <v>429604851000</v>
      </c>
      <c r="G7" s="12">
        <v>43657609000</v>
      </c>
      <c r="H7" s="11">
        <v>10.16</v>
      </c>
      <c r="I7">
        <f t="shared" si="0"/>
        <v>43.657609000000001</v>
      </c>
      <c r="J7" s="9">
        <f t="shared" si="1"/>
        <v>552.30712700000004</v>
      </c>
    </row>
    <row r="8" spans="1:10" ht="17" x14ac:dyDescent="0.2">
      <c r="A8" s="11">
        <v>7</v>
      </c>
      <c r="B8" s="6" t="s">
        <v>334</v>
      </c>
      <c r="C8" s="11" t="s">
        <v>335</v>
      </c>
      <c r="D8" s="12">
        <v>51428</v>
      </c>
      <c r="E8" s="12">
        <v>546228000000</v>
      </c>
      <c r="F8" s="12">
        <v>427250240000</v>
      </c>
      <c r="G8" s="12">
        <v>45237000000</v>
      </c>
      <c r="H8" s="11">
        <v>10.59</v>
      </c>
      <c r="I8">
        <f t="shared" si="0"/>
        <v>45.237000000000002</v>
      </c>
      <c r="J8" s="9">
        <f t="shared" si="1"/>
        <v>546.22799999999995</v>
      </c>
    </row>
    <row r="9" spans="1:10" ht="17" x14ac:dyDescent="0.2">
      <c r="A9" s="11">
        <v>8</v>
      </c>
      <c r="B9" s="6" t="s">
        <v>336</v>
      </c>
      <c r="C9" s="11" t="s">
        <v>337</v>
      </c>
      <c r="D9" s="12">
        <v>5162</v>
      </c>
      <c r="E9" s="12">
        <v>486967000000</v>
      </c>
      <c r="F9" s="12">
        <v>356088875000</v>
      </c>
      <c r="G9" s="12">
        <v>46845000000</v>
      </c>
      <c r="H9" s="11">
        <v>13.16</v>
      </c>
      <c r="I9">
        <f t="shared" si="0"/>
        <v>46.844999999999999</v>
      </c>
      <c r="J9" s="9">
        <f t="shared" si="1"/>
        <v>486.96699999999998</v>
      </c>
    </row>
    <row r="10" spans="1:10" ht="17" x14ac:dyDescent="0.2">
      <c r="A10" s="11">
        <v>9</v>
      </c>
      <c r="B10" s="6" t="s">
        <v>338</v>
      </c>
      <c r="C10" s="11" t="s">
        <v>339</v>
      </c>
      <c r="D10" s="12">
        <v>62726</v>
      </c>
      <c r="E10" s="12">
        <v>453313240000</v>
      </c>
      <c r="F10" s="12">
        <v>356403030000</v>
      </c>
      <c r="G10" s="12">
        <v>46630411000</v>
      </c>
      <c r="H10" s="11">
        <v>13.08</v>
      </c>
      <c r="I10">
        <f t="shared" si="0"/>
        <v>46.630411000000002</v>
      </c>
      <c r="J10" s="9">
        <f t="shared" si="1"/>
        <v>453.31324000000001</v>
      </c>
    </row>
    <row r="11" spans="1:10" ht="17" x14ac:dyDescent="0.2">
      <c r="A11" s="11">
        <v>10</v>
      </c>
      <c r="B11" s="6" t="s">
        <v>340</v>
      </c>
      <c r="C11" s="11" t="s">
        <v>341</v>
      </c>
      <c r="D11" s="12">
        <v>27040</v>
      </c>
      <c r="E11" s="12">
        <v>422795854000</v>
      </c>
      <c r="F11" s="12">
        <v>226411746000</v>
      </c>
      <c r="G11" s="12">
        <v>41395737000</v>
      </c>
      <c r="H11" s="11">
        <v>18.28</v>
      </c>
      <c r="I11">
        <f t="shared" si="0"/>
        <v>41.395736999999997</v>
      </c>
      <c r="J11" s="9">
        <f t="shared" si="1"/>
        <v>422.79585400000002</v>
      </c>
    </row>
    <row r="12" spans="1:10" ht="17" x14ac:dyDescent="0.2">
      <c r="A12" s="11">
        <v>11</v>
      </c>
      <c r="B12" s="6" t="s">
        <v>130</v>
      </c>
      <c r="C12" s="11" t="s">
        <v>342</v>
      </c>
      <c r="D12" s="12">
        <v>1624</v>
      </c>
      <c r="E12" s="12">
        <v>411027000000</v>
      </c>
      <c r="F12" s="12">
        <v>154417600000</v>
      </c>
      <c r="G12" s="12">
        <v>35589000000</v>
      </c>
      <c r="H12" s="11">
        <v>23.05</v>
      </c>
      <c r="I12">
        <f t="shared" si="0"/>
        <v>35.588999999999999</v>
      </c>
      <c r="J12" s="9">
        <f t="shared" si="1"/>
        <v>411.02699999999999</v>
      </c>
    </row>
    <row r="13" spans="1:10" ht="17" x14ac:dyDescent="0.2">
      <c r="A13" s="11">
        <v>12</v>
      </c>
      <c r="B13" s="6" t="s">
        <v>343</v>
      </c>
      <c r="C13" s="11" t="s">
        <v>344</v>
      </c>
      <c r="D13" s="12">
        <v>1316</v>
      </c>
      <c r="E13" s="12">
        <v>393270000000</v>
      </c>
      <c r="F13" s="12">
        <v>109501000000</v>
      </c>
      <c r="G13" s="12">
        <v>30821000000</v>
      </c>
      <c r="H13" s="11">
        <v>28.15</v>
      </c>
      <c r="I13">
        <f t="shared" si="0"/>
        <v>30.821000000000002</v>
      </c>
      <c r="J13" s="9">
        <f t="shared" si="1"/>
        <v>393.27</v>
      </c>
    </row>
    <row r="14" spans="1:10" ht="17" x14ac:dyDescent="0.2">
      <c r="A14" s="11">
        <v>13</v>
      </c>
      <c r="B14" s="6" t="s">
        <v>345</v>
      </c>
      <c r="C14" s="11" t="s">
        <v>346</v>
      </c>
      <c r="D14" s="12">
        <v>44827</v>
      </c>
      <c r="E14" s="12">
        <v>357764955000</v>
      </c>
      <c r="F14" s="12">
        <v>140368481000</v>
      </c>
      <c r="G14" s="12">
        <v>23017333000</v>
      </c>
      <c r="H14" s="11">
        <v>16.399999999999999</v>
      </c>
      <c r="I14">
        <f t="shared" si="0"/>
        <v>23.017333000000001</v>
      </c>
      <c r="J14" s="9">
        <f t="shared" si="1"/>
        <v>357.76495499999999</v>
      </c>
    </row>
    <row r="15" spans="1:10" ht="17" x14ac:dyDescent="0.2">
      <c r="A15" s="11">
        <v>14</v>
      </c>
      <c r="B15" s="6" t="s">
        <v>347</v>
      </c>
      <c r="C15" s="11" t="s">
        <v>348</v>
      </c>
      <c r="D15" s="12">
        <v>40297</v>
      </c>
      <c r="E15" s="12">
        <v>298020000000</v>
      </c>
      <c r="F15" s="12">
        <v>105671835000</v>
      </c>
      <c r="G15" s="12">
        <v>18273000000</v>
      </c>
      <c r="H15" s="11">
        <v>17.29</v>
      </c>
      <c r="I15">
        <f t="shared" si="0"/>
        <v>18.273</v>
      </c>
      <c r="J15" s="9">
        <f t="shared" si="1"/>
        <v>298.02</v>
      </c>
    </row>
    <row r="16" spans="1:10" ht="17" x14ac:dyDescent="0.2">
      <c r="A16" s="11">
        <v>15</v>
      </c>
      <c r="B16" s="6" t="s">
        <v>349</v>
      </c>
      <c r="C16" s="11" t="s">
        <v>350</v>
      </c>
      <c r="D16" s="12">
        <v>18503</v>
      </c>
      <c r="E16" s="12">
        <v>226401591000</v>
      </c>
      <c r="F16" s="12">
        <v>184781209000</v>
      </c>
      <c r="G16" s="12">
        <v>20669014000</v>
      </c>
      <c r="H16" s="11">
        <v>11.19</v>
      </c>
      <c r="I16">
        <f t="shared" si="0"/>
        <v>20.669014000000001</v>
      </c>
      <c r="J16" s="9">
        <f t="shared" si="1"/>
        <v>226.401591</v>
      </c>
    </row>
    <row r="17" spans="1:10" ht="17" x14ac:dyDescent="0.2">
      <c r="A17" s="11">
        <v>16</v>
      </c>
      <c r="B17" s="6" t="s">
        <v>351</v>
      </c>
      <c r="C17" s="11" t="s">
        <v>352</v>
      </c>
      <c r="D17" s="12">
        <v>7213</v>
      </c>
      <c r="E17" s="12">
        <v>212638872000</v>
      </c>
      <c r="F17" s="12">
        <v>151776538000</v>
      </c>
      <c r="G17" s="12">
        <v>17552503000</v>
      </c>
      <c r="H17" s="11">
        <v>11.56</v>
      </c>
      <c r="I17">
        <f t="shared" si="0"/>
        <v>17.552503000000002</v>
      </c>
      <c r="J17" s="9">
        <f t="shared" si="1"/>
        <v>212.63887199999999</v>
      </c>
    </row>
    <row r="18" spans="1:10" s="3" customFormat="1" ht="17" x14ac:dyDescent="0.2">
      <c r="A18" s="14">
        <v>17</v>
      </c>
      <c r="B18" s="15" t="s">
        <v>4</v>
      </c>
      <c r="C18" s="14" t="s">
        <v>353</v>
      </c>
      <c r="D18" s="16">
        <v>7095</v>
      </c>
      <c r="E18" s="16">
        <v>209026000000</v>
      </c>
      <c r="F18" s="16">
        <v>111341000000</v>
      </c>
      <c r="G18" s="16">
        <v>16995000000</v>
      </c>
      <c r="H18" s="14">
        <v>15.26</v>
      </c>
      <c r="I18" s="3">
        <f t="shared" si="0"/>
        <v>16.995000000000001</v>
      </c>
      <c r="J18" s="17">
        <f t="shared" si="1"/>
        <v>209.02600000000001</v>
      </c>
    </row>
    <row r="19" spans="1:10" ht="17" x14ac:dyDescent="0.2">
      <c r="A19" s="11">
        <v>18</v>
      </c>
      <c r="B19" s="6" t="s">
        <v>354</v>
      </c>
      <c r="C19" s="11" t="s">
        <v>355</v>
      </c>
      <c r="D19" s="12">
        <v>19297</v>
      </c>
      <c r="E19" s="12">
        <v>206289179000</v>
      </c>
      <c r="F19" s="12">
        <v>167607818000</v>
      </c>
      <c r="G19" s="12">
        <v>18952302000</v>
      </c>
      <c r="H19" s="11">
        <v>11.31</v>
      </c>
      <c r="I19">
        <f t="shared" si="0"/>
        <v>18.952302</v>
      </c>
      <c r="J19" s="9">
        <f t="shared" si="1"/>
        <v>206.28917899999999</v>
      </c>
    </row>
    <row r="20" spans="1:10" ht="17" x14ac:dyDescent="0.2">
      <c r="A20" s="11">
        <v>19</v>
      </c>
      <c r="B20" s="6" t="s">
        <v>356</v>
      </c>
      <c r="C20" s="11" t="s">
        <v>357</v>
      </c>
      <c r="D20" s="12">
        <v>22306</v>
      </c>
      <c r="E20" s="12">
        <v>200954916000</v>
      </c>
      <c r="F20" s="12">
        <v>148705501000</v>
      </c>
      <c r="G20" s="12">
        <v>17259546000</v>
      </c>
      <c r="H20" s="11">
        <v>11.61</v>
      </c>
      <c r="I20">
        <f t="shared" si="0"/>
        <v>17.259546</v>
      </c>
      <c r="J20" s="9">
        <f t="shared" si="1"/>
        <v>200.954916</v>
      </c>
    </row>
    <row r="21" spans="1:10" ht="17" x14ac:dyDescent="0.2">
      <c r="A21" s="11">
        <v>20</v>
      </c>
      <c r="B21" s="6" t="s">
        <v>358</v>
      </c>
      <c r="C21" s="11" t="s">
        <v>359</v>
      </c>
      <c r="D21" s="12">
        <v>18496</v>
      </c>
      <c r="E21" s="12">
        <v>187590465000</v>
      </c>
      <c r="F21" s="12">
        <v>160627475000</v>
      </c>
      <c r="G21" s="12">
        <v>16801412000</v>
      </c>
      <c r="H21" s="11">
        <v>10.46</v>
      </c>
      <c r="I21">
        <f t="shared" si="0"/>
        <v>16.801411999999999</v>
      </c>
      <c r="J21" s="9">
        <f t="shared" si="1"/>
        <v>187.59046499999999</v>
      </c>
    </row>
    <row r="22" spans="1:10" ht="17" x14ac:dyDescent="0.2">
      <c r="A22" s="11">
        <v>21</v>
      </c>
      <c r="B22" s="6" t="s">
        <v>360</v>
      </c>
      <c r="C22" s="11" t="s">
        <v>361</v>
      </c>
      <c r="D22" s="12">
        <v>18968</v>
      </c>
      <c r="E22" s="12">
        <v>182325674000</v>
      </c>
      <c r="F22" s="12">
        <v>141570935000</v>
      </c>
      <c r="G22" s="12">
        <v>15334191000</v>
      </c>
      <c r="H22" s="11">
        <v>10.83</v>
      </c>
      <c r="I22">
        <f t="shared" si="0"/>
        <v>15.334191000000001</v>
      </c>
      <c r="J22" s="9">
        <f t="shared" si="1"/>
        <v>182.32567399999999</v>
      </c>
    </row>
    <row r="23" spans="1:10" ht="17" x14ac:dyDescent="0.2">
      <c r="A23" s="11">
        <v>22</v>
      </c>
      <c r="B23" s="6" t="s">
        <v>362</v>
      </c>
      <c r="C23" s="11" t="s">
        <v>363</v>
      </c>
      <c r="D23" s="12">
        <v>10363</v>
      </c>
      <c r="E23" s="12">
        <v>181890000000</v>
      </c>
      <c r="F23" s="12">
        <v>149438600000</v>
      </c>
      <c r="G23" s="12">
        <v>17011000000</v>
      </c>
      <c r="H23" s="11">
        <v>11.38</v>
      </c>
      <c r="I23">
        <f t="shared" si="0"/>
        <v>17.010999999999999</v>
      </c>
      <c r="J23" s="9">
        <f t="shared" si="1"/>
        <v>181.89</v>
      </c>
    </row>
    <row r="24" spans="1:10" ht="17" x14ac:dyDescent="0.2">
      <c r="A24" s="11">
        <v>23</v>
      </c>
      <c r="B24" s="6" t="s">
        <v>364</v>
      </c>
      <c r="C24" s="11" t="s">
        <v>365</v>
      </c>
      <c r="D24" s="12">
        <v>11217</v>
      </c>
      <c r="E24" s="12">
        <v>176988372000</v>
      </c>
      <c r="F24" s="12">
        <v>137173248000</v>
      </c>
      <c r="G24" s="12">
        <v>19003657000</v>
      </c>
      <c r="H24" s="11">
        <v>13.85</v>
      </c>
      <c r="I24">
        <f t="shared" si="0"/>
        <v>19.003657</v>
      </c>
      <c r="J24" s="9">
        <f t="shared" si="1"/>
        <v>176.988372</v>
      </c>
    </row>
    <row r="25" spans="1:10" ht="17" x14ac:dyDescent="0.2">
      <c r="A25" s="11">
        <v>24</v>
      </c>
      <c r="B25" s="6" t="s">
        <v>366</v>
      </c>
      <c r="C25" s="11"/>
      <c r="D25" s="12">
        <v>2084</v>
      </c>
      <c r="E25" s="12">
        <v>162492752000</v>
      </c>
      <c r="F25" s="12">
        <v>101331275000</v>
      </c>
      <c r="G25" s="12">
        <v>18047381000</v>
      </c>
      <c r="H25" s="11">
        <v>17.809999999999999</v>
      </c>
      <c r="I25">
        <f t="shared" si="0"/>
        <v>18.047381000000001</v>
      </c>
      <c r="J25" s="9">
        <f t="shared" si="1"/>
        <v>162.492752</v>
      </c>
    </row>
    <row r="26" spans="1:10" ht="17" x14ac:dyDescent="0.2">
      <c r="A26" s="11">
        <v>25</v>
      </c>
      <c r="B26" s="6" t="s">
        <v>367</v>
      </c>
      <c r="C26" s="11" t="s">
        <v>368</v>
      </c>
      <c r="D26" s="12">
        <v>1993</v>
      </c>
      <c r="E26" s="12">
        <v>155378079000</v>
      </c>
      <c r="F26" s="12">
        <v>131172811000</v>
      </c>
      <c r="G26" s="12">
        <v>14819924000</v>
      </c>
      <c r="H26" s="11">
        <v>11.3</v>
      </c>
      <c r="I26">
        <f t="shared" si="0"/>
        <v>14.819924</v>
      </c>
      <c r="J26" s="9">
        <f t="shared" si="1"/>
        <v>155.37807900000001</v>
      </c>
    </row>
    <row r="27" spans="1:10" ht="17" x14ac:dyDescent="0.2">
      <c r="A27" s="11">
        <v>26</v>
      </c>
      <c r="B27" s="6" t="s">
        <v>369</v>
      </c>
      <c r="C27" s="11" t="s">
        <v>370</v>
      </c>
      <c r="D27" s="12">
        <v>23372</v>
      </c>
      <c r="E27" s="12">
        <v>154522864000</v>
      </c>
      <c r="F27" s="12">
        <v>87453018000</v>
      </c>
      <c r="G27" s="12">
        <v>10111200000</v>
      </c>
      <c r="H27" s="11">
        <v>11.56</v>
      </c>
      <c r="I27">
        <f t="shared" si="0"/>
        <v>10.1112</v>
      </c>
      <c r="J27" s="9">
        <f t="shared" si="1"/>
        <v>154.522864</v>
      </c>
    </row>
    <row r="28" spans="1:10" ht="17" x14ac:dyDescent="0.2">
      <c r="A28" s="11">
        <v>27</v>
      </c>
      <c r="B28" s="6" t="s">
        <v>371</v>
      </c>
      <c r="C28" s="11" t="s">
        <v>372</v>
      </c>
      <c r="D28" s="12">
        <v>19971</v>
      </c>
      <c r="E28" s="12">
        <v>154203000000</v>
      </c>
      <c r="F28" s="12">
        <v>125391000000</v>
      </c>
      <c r="G28" s="12">
        <v>13509000000</v>
      </c>
      <c r="H28" s="11">
        <v>10.77</v>
      </c>
      <c r="I28">
        <f t="shared" si="0"/>
        <v>13.509</v>
      </c>
      <c r="J28" s="9">
        <f t="shared" si="1"/>
        <v>154.203</v>
      </c>
    </row>
    <row r="29" spans="1:10" ht="17" x14ac:dyDescent="0.2">
      <c r="A29" s="11">
        <v>28</v>
      </c>
      <c r="B29" s="6" t="s">
        <v>373</v>
      </c>
      <c r="C29" s="11" t="s">
        <v>374</v>
      </c>
      <c r="D29" s="12">
        <v>14031</v>
      </c>
      <c r="E29" s="12">
        <v>129385883000</v>
      </c>
      <c r="F29" s="12">
        <v>112682208000</v>
      </c>
      <c r="G29" s="12">
        <v>13682826000</v>
      </c>
      <c r="H29" s="11">
        <v>12.14</v>
      </c>
      <c r="I29">
        <f t="shared" si="0"/>
        <v>13.682826</v>
      </c>
      <c r="J29" s="9">
        <f t="shared" si="1"/>
        <v>129.38588300000001</v>
      </c>
    </row>
    <row r="30" spans="1:10" ht="17" x14ac:dyDescent="0.2">
      <c r="A30" s="11">
        <v>29</v>
      </c>
      <c r="B30" s="6" t="s">
        <v>375</v>
      </c>
      <c r="C30" s="11" t="s">
        <v>376</v>
      </c>
      <c r="D30" s="11">
        <v>679</v>
      </c>
      <c r="E30" s="12">
        <v>120987397000</v>
      </c>
      <c r="F30" s="12">
        <v>35517963000</v>
      </c>
      <c r="G30" s="12">
        <v>10379049000</v>
      </c>
      <c r="H30" s="11">
        <v>29.22</v>
      </c>
      <c r="I30">
        <f t="shared" si="0"/>
        <v>10.379049</v>
      </c>
      <c r="J30" s="9">
        <f t="shared" si="1"/>
        <v>120.987397</v>
      </c>
    </row>
    <row r="31" spans="1:10" ht="17" x14ac:dyDescent="0.2">
      <c r="A31" s="11">
        <v>30</v>
      </c>
      <c r="B31" s="6" t="s">
        <v>377</v>
      </c>
      <c r="C31" s="11"/>
      <c r="D31" s="12">
        <v>15201</v>
      </c>
      <c r="E31" s="12">
        <v>113249497000</v>
      </c>
      <c r="F31" s="12">
        <v>54606327000</v>
      </c>
      <c r="G31" s="12">
        <v>10138702000</v>
      </c>
      <c r="H31" s="11">
        <v>18.57</v>
      </c>
      <c r="I31">
        <f t="shared" si="0"/>
        <v>10.138702</v>
      </c>
      <c r="J31" s="9">
        <f t="shared" si="1"/>
        <v>113.24949700000001</v>
      </c>
    </row>
    <row r="32" spans="1:10" s="3" customFormat="1" ht="17" x14ac:dyDescent="0.2">
      <c r="A32" s="14">
        <v>31</v>
      </c>
      <c r="B32" s="15" t="s">
        <v>17</v>
      </c>
      <c r="C32" s="14" t="s">
        <v>378</v>
      </c>
      <c r="D32" s="16">
        <v>2263</v>
      </c>
      <c r="E32" s="16">
        <v>110363650000</v>
      </c>
      <c r="F32" s="16">
        <v>89793655000</v>
      </c>
      <c r="G32" s="16">
        <v>10059026000</v>
      </c>
      <c r="H32" s="14">
        <v>11.2</v>
      </c>
      <c r="I32" s="3">
        <f t="shared" si="0"/>
        <v>10.059025999999999</v>
      </c>
      <c r="J32" s="17">
        <f t="shared" si="1"/>
        <v>110.36365000000001</v>
      </c>
    </row>
    <row r="33" spans="1:10" ht="17" x14ac:dyDescent="0.2">
      <c r="A33" s="11">
        <v>32</v>
      </c>
      <c r="B33" s="6" t="s">
        <v>379</v>
      </c>
      <c r="C33" s="11" t="s">
        <v>380</v>
      </c>
      <c r="D33" s="12">
        <v>10536</v>
      </c>
      <c r="E33" s="12">
        <v>109180139000</v>
      </c>
      <c r="F33" s="12">
        <v>89481787000</v>
      </c>
      <c r="G33" s="12">
        <v>10186073000</v>
      </c>
      <c r="H33" s="11">
        <v>11.38</v>
      </c>
      <c r="I33">
        <f t="shared" si="0"/>
        <v>10.186073</v>
      </c>
      <c r="J33" s="9">
        <f t="shared" si="1"/>
        <v>109.180139</v>
      </c>
    </row>
    <row r="34" spans="1:10" ht="17" x14ac:dyDescent="0.2">
      <c r="A34" s="11">
        <v>33</v>
      </c>
      <c r="B34" s="6" t="s">
        <v>381</v>
      </c>
      <c r="C34" s="11" t="s">
        <v>382</v>
      </c>
      <c r="D34" s="12">
        <v>7308</v>
      </c>
      <c r="E34" s="12">
        <v>102602491000</v>
      </c>
      <c r="F34" s="12">
        <v>69751837000</v>
      </c>
      <c r="G34" s="12">
        <v>8502527000</v>
      </c>
      <c r="H34" s="11">
        <v>12.19</v>
      </c>
      <c r="I34">
        <f t="shared" si="0"/>
        <v>8.5025270000000006</v>
      </c>
      <c r="J34" s="9">
        <f t="shared" si="1"/>
        <v>102.602491</v>
      </c>
    </row>
    <row r="35" spans="1:10" ht="17" x14ac:dyDescent="0.2">
      <c r="A35" s="11">
        <v>34</v>
      </c>
      <c r="B35" s="6" t="s">
        <v>383</v>
      </c>
      <c r="C35" s="11" t="s">
        <v>384</v>
      </c>
      <c r="D35" s="12">
        <v>7478</v>
      </c>
      <c r="E35" s="12">
        <v>99105686000</v>
      </c>
      <c r="F35" s="12">
        <v>74548852000</v>
      </c>
      <c r="G35" s="12">
        <v>10888687000</v>
      </c>
      <c r="H35" s="11">
        <v>14.61</v>
      </c>
      <c r="I35">
        <f t="shared" si="0"/>
        <v>10.888686999999999</v>
      </c>
      <c r="J35" s="9">
        <f t="shared" si="1"/>
        <v>99.105686000000006</v>
      </c>
    </row>
    <row r="36" spans="1:10" ht="17" x14ac:dyDescent="0.2">
      <c r="A36" s="11">
        <v>35</v>
      </c>
      <c r="B36" s="6" t="s">
        <v>385</v>
      </c>
      <c r="C36" s="11" t="s">
        <v>386</v>
      </c>
      <c r="D36" s="12">
        <v>9603</v>
      </c>
      <c r="E36" s="12">
        <v>96300000000</v>
      </c>
      <c r="F36" s="12">
        <v>85468900000</v>
      </c>
      <c r="G36" s="12">
        <v>12174000000</v>
      </c>
      <c r="H36" s="11">
        <v>14.24</v>
      </c>
      <c r="I36">
        <f t="shared" si="0"/>
        <v>12.173999999999999</v>
      </c>
      <c r="J36" s="9">
        <f t="shared" si="1"/>
        <v>96.3</v>
      </c>
    </row>
    <row r="37" spans="1:10" ht="17" x14ac:dyDescent="0.2">
      <c r="A37" s="11">
        <v>36</v>
      </c>
      <c r="B37" s="6" t="s">
        <v>387</v>
      </c>
      <c r="C37" s="11"/>
      <c r="D37" s="12">
        <v>8959</v>
      </c>
      <c r="E37" s="12">
        <v>91580361000</v>
      </c>
      <c r="F37" s="12">
        <v>70257039000</v>
      </c>
      <c r="G37" s="12">
        <v>7907056000</v>
      </c>
      <c r="H37" s="11">
        <v>11.25</v>
      </c>
      <c r="I37">
        <f t="shared" si="0"/>
        <v>7.9070559999999999</v>
      </c>
      <c r="J37" s="9">
        <f t="shared" si="1"/>
        <v>91.580360999999996</v>
      </c>
    </row>
    <row r="38" spans="1:10" ht="17" x14ac:dyDescent="0.2">
      <c r="A38" s="11">
        <v>37</v>
      </c>
      <c r="B38" s="6" t="s">
        <v>388</v>
      </c>
      <c r="C38" s="11" t="s">
        <v>389</v>
      </c>
      <c r="D38" s="12">
        <v>7497</v>
      </c>
      <c r="E38" s="12">
        <v>90036656000</v>
      </c>
      <c r="F38" s="12">
        <v>69811829000</v>
      </c>
      <c r="G38" s="12">
        <v>7652815000</v>
      </c>
      <c r="H38" s="11">
        <v>10.96</v>
      </c>
      <c r="I38">
        <f t="shared" si="0"/>
        <v>7.6528150000000004</v>
      </c>
      <c r="J38" s="9">
        <f t="shared" si="1"/>
        <v>90.036655999999994</v>
      </c>
    </row>
    <row r="39" spans="1:10" ht="17" x14ac:dyDescent="0.2">
      <c r="A39" s="11">
        <v>38</v>
      </c>
      <c r="B39" s="6" t="s">
        <v>390</v>
      </c>
      <c r="C39" s="11" t="s">
        <v>391</v>
      </c>
      <c r="D39" s="12">
        <v>9989</v>
      </c>
      <c r="E39" s="12">
        <v>89544919000</v>
      </c>
      <c r="F39" s="12">
        <v>67125431000</v>
      </c>
      <c r="G39" s="12">
        <v>6919301000</v>
      </c>
      <c r="H39" s="11">
        <v>10.31</v>
      </c>
      <c r="I39">
        <f t="shared" si="0"/>
        <v>6.9193009999999999</v>
      </c>
      <c r="J39" s="9">
        <f t="shared" si="1"/>
        <v>89.544918999999993</v>
      </c>
    </row>
    <row r="40" spans="1:10" ht="17" x14ac:dyDescent="0.2">
      <c r="A40" s="11">
        <v>39</v>
      </c>
      <c r="B40" s="6" t="s">
        <v>392</v>
      </c>
      <c r="C40" s="11" t="s">
        <v>393</v>
      </c>
      <c r="D40" s="12">
        <v>7446</v>
      </c>
      <c r="E40" s="12">
        <v>85607187000</v>
      </c>
      <c r="F40" s="12">
        <v>78808491000</v>
      </c>
      <c r="G40" s="12">
        <v>7866852000</v>
      </c>
      <c r="H40" s="11">
        <v>9.98</v>
      </c>
      <c r="I40">
        <f t="shared" si="0"/>
        <v>7.8668519999999997</v>
      </c>
      <c r="J40" s="9">
        <f t="shared" si="1"/>
        <v>85.607186999999996</v>
      </c>
    </row>
    <row r="41" spans="1:10" ht="17" x14ac:dyDescent="0.2">
      <c r="A41" s="11">
        <v>40</v>
      </c>
      <c r="B41" s="6" t="s">
        <v>394</v>
      </c>
      <c r="C41" s="11" t="s">
        <v>395</v>
      </c>
      <c r="D41" s="12">
        <v>7048</v>
      </c>
      <c r="E41" s="12">
        <v>78672073000</v>
      </c>
      <c r="F41" s="12">
        <v>68727811000</v>
      </c>
      <c r="G41" s="12">
        <v>7699821000</v>
      </c>
      <c r="H41" s="11">
        <v>11.2</v>
      </c>
      <c r="I41">
        <f t="shared" si="0"/>
        <v>7.699821</v>
      </c>
      <c r="J41" s="9">
        <f t="shared" si="1"/>
        <v>78.672072999999997</v>
      </c>
    </row>
    <row r="42" spans="1:10" ht="17" x14ac:dyDescent="0.2">
      <c r="A42" s="11">
        <v>41</v>
      </c>
      <c r="B42" s="6" t="s">
        <v>396</v>
      </c>
      <c r="C42" s="11" t="s">
        <v>397</v>
      </c>
      <c r="D42" s="12">
        <v>4151</v>
      </c>
      <c r="E42" s="12">
        <v>71166370000</v>
      </c>
      <c r="F42" s="12">
        <v>54266457000</v>
      </c>
      <c r="G42" s="12">
        <v>6661504000</v>
      </c>
      <c r="H42" s="11">
        <v>12.28</v>
      </c>
      <c r="I42">
        <f t="shared" si="0"/>
        <v>6.6615039999999999</v>
      </c>
      <c r="J42" s="9">
        <f t="shared" si="1"/>
        <v>71.166370000000001</v>
      </c>
    </row>
    <row r="43" spans="1:10" ht="17" x14ac:dyDescent="0.2">
      <c r="A43" s="11">
        <v>42</v>
      </c>
      <c r="B43" s="6" t="s">
        <v>398</v>
      </c>
      <c r="C43" s="11" t="s">
        <v>399</v>
      </c>
      <c r="D43" s="12">
        <v>3422</v>
      </c>
      <c r="E43" s="12">
        <v>67683841000</v>
      </c>
      <c r="F43" s="12">
        <v>54411409000</v>
      </c>
      <c r="G43" s="12">
        <v>5736977000</v>
      </c>
      <c r="H43" s="11">
        <v>10.54</v>
      </c>
      <c r="I43">
        <f t="shared" si="0"/>
        <v>5.7369770000000004</v>
      </c>
      <c r="J43" s="9">
        <f t="shared" si="1"/>
        <v>67.683841000000001</v>
      </c>
    </row>
    <row r="44" spans="1:10" ht="17" x14ac:dyDescent="0.2">
      <c r="A44" s="11">
        <v>43</v>
      </c>
      <c r="B44" s="6" t="s">
        <v>400</v>
      </c>
      <c r="C44" s="11" t="s">
        <v>401</v>
      </c>
      <c r="D44" s="12">
        <v>7884</v>
      </c>
      <c r="E44" s="12">
        <v>67606290000</v>
      </c>
      <c r="F44" s="12">
        <v>34147310000</v>
      </c>
      <c r="G44" s="12">
        <v>5626273000</v>
      </c>
      <c r="H44" s="11">
        <v>16.48</v>
      </c>
      <c r="I44">
        <f t="shared" si="0"/>
        <v>5.6262730000000003</v>
      </c>
      <c r="J44" s="9">
        <f t="shared" si="1"/>
        <v>67.606290000000001</v>
      </c>
    </row>
    <row r="45" spans="1:10" ht="17" x14ac:dyDescent="0.2">
      <c r="A45" s="11">
        <v>44</v>
      </c>
      <c r="B45" s="6" t="s">
        <v>402</v>
      </c>
      <c r="C45" s="11" t="s">
        <v>403</v>
      </c>
      <c r="D45" s="12">
        <v>3155</v>
      </c>
      <c r="E45" s="12">
        <v>64087895000</v>
      </c>
      <c r="F45" s="12">
        <v>50024772000</v>
      </c>
      <c r="G45" s="12">
        <v>6252421000</v>
      </c>
      <c r="H45" s="11">
        <v>12.5</v>
      </c>
      <c r="I45">
        <f t="shared" si="0"/>
        <v>6.252421</v>
      </c>
      <c r="J45" s="9">
        <f t="shared" si="1"/>
        <v>64.087895000000003</v>
      </c>
    </row>
    <row r="46" spans="1:10" ht="17" x14ac:dyDescent="0.2">
      <c r="A46" s="11">
        <v>45</v>
      </c>
      <c r="B46" s="6" t="s">
        <v>404</v>
      </c>
      <c r="C46" s="11" t="s">
        <v>405</v>
      </c>
      <c r="D46" s="12">
        <v>4831</v>
      </c>
      <c r="E46" s="12">
        <v>59629623000</v>
      </c>
      <c r="F46" s="12">
        <v>51113912000</v>
      </c>
      <c r="G46" s="12">
        <v>5446703000</v>
      </c>
      <c r="H46" s="11">
        <v>10.66</v>
      </c>
      <c r="I46">
        <f t="shared" si="0"/>
        <v>5.4467030000000003</v>
      </c>
      <c r="J46" s="9">
        <f t="shared" si="1"/>
        <v>59.629623000000002</v>
      </c>
    </row>
    <row r="47" spans="1:10" ht="17" x14ac:dyDescent="0.2">
      <c r="A47" s="11">
        <v>46</v>
      </c>
      <c r="B47" s="6" t="s">
        <v>406</v>
      </c>
      <c r="C47" s="11" t="s">
        <v>407</v>
      </c>
      <c r="D47" s="11">
        <v>711</v>
      </c>
      <c r="E47" s="12">
        <v>57672405000</v>
      </c>
      <c r="F47" s="12">
        <v>33433135000</v>
      </c>
      <c r="G47" s="12">
        <v>4319479000</v>
      </c>
      <c r="H47" s="11">
        <v>12.92</v>
      </c>
      <c r="I47">
        <f t="shared" si="0"/>
        <v>4.3194790000000003</v>
      </c>
      <c r="J47" s="9">
        <f t="shared" si="1"/>
        <v>57.672404999999998</v>
      </c>
    </row>
    <row r="48" spans="1:10" ht="17" x14ac:dyDescent="0.2">
      <c r="A48" s="11">
        <v>47</v>
      </c>
      <c r="B48" s="6" t="s">
        <v>408</v>
      </c>
      <c r="C48" s="11" t="s">
        <v>409</v>
      </c>
      <c r="D48" s="12">
        <v>3762</v>
      </c>
      <c r="E48" s="12">
        <v>57451653000</v>
      </c>
      <c r="F48" s="12">
        <v>47791701000</v>
      </c>
      <c r="G48" s="12">
        <v>5284372000</v>
      </c>
      <c r="H48" s="11">
        <v>11.06</v>
      </c>
      <c r="I48">
        <f t="shared" si="0"/>
        <v>5.2843720000000003</v>
      </c>
      <c r="J48" s="9">
        <f t="shared" si="1"/>
        <v>57.451653</v>
      </c>
    </row>
    <row r="49" spans="1:10" ht="17" x14ac:dyDescent="0.2">
      <c r="A49" s="11">
        <v>48</v>
      </c>
      <c r="B49" s="6" t="s">
        <v>410</v>
      </c>
      <c r="C49" s="11" t="s">
        <v>411</v>
      </c>
      <c r="D49" s="12">
        <v>3506</v>
      </c>
      <c r="E49" s="12">
        <v>53363560000</v>
      </c>
      <c r="F49" s="12">
        <v>45759748000</v>
      </c>
      <c r="G49" s="12">
        <v>4973213000</v>
      </c>
      <c r="H49" s="11">
        <v>10.87</v>
      </c>
      <c r="I49">
        <f t="shared" si="0"/>
        <v>4.9732130000000003</v>
      </c>
      <c r="J49" s="9">
        <f t="shared" si="1"/>
        <v>53.36356</v>
      </c>
    </row>
    <row r="50" spans="1:10" ht="17" x14ac:dyDescent="0.2">
      <c r="A50" s="11">
        <v>49</v>
      </c>
      <c r="B50" s="6" t="s">
        <v>412</v>
      </c>
      <c r="C50" s="11" t="s">
        <v>413</v>
      </c>
      <c r="D50" s="12">
        <v>4985</v>
      </c>
      <c r="E50" s="12">
        <v>52953767000</v>
      </c>
      <c r="F50" s="12">
        <v>29148405000</v>
      </c>
      <c r="G50" s="12">
        <v>3789056000</v>
      </c>
      <c r="H50" s="11">
        <v>13</v>
      </c>
      <c r="I50">
        <f t="shared" si="0"/>
        <v>3.789056</v>
      </c>
      <c r="J50" s="9">
        <f t="shared" si="1"/>
        <v>52.953766999999999</v>
      </c>
    </row>
    <row r="51" spans="1:10" ht="17" x14ac:dyDescent="0.2">
      <c r="A51" s="11">
        <v>50</v>
      </c>
      <c r="B51" s="6" t="s">
        <v>414</v>
      </c>
      <c r="C51" s="11"/>
      <c r="D51" s="12">
        <v>2286</v>
      </c>
      <c r="E51" s="12">
        <v>51276875000</v>
      </c>
      <c r="F51" s="12">
        <v>40646674000</v>
      </c>
      <c r="G51" s="12">
        <v>5804565000</v>
      </c>
      <c r="H51" s="11">
        <v>14.28</v>
      </c>
      <c r="I51">
        <f t="shared" si="0"/>
        <v>5.8045650000000002</v>
      </c>
      <c r="J51" s="9">
        <f t="shared" si="1"/>
        <v>51.276874999999997</v>
      </c>
    </row>
    <row r="52" spans="1:10" ht="17" x14ac:dyDescent="0.2">
      <c r="A52" s="11">
        <v>51</v>
      </c>
      <c r="B52" s="6" t="s">
        <v>415</v>
      </c>
      <c r="C52" s="11" t="s">
        <v>416</v>
      </c>
      <c r="D52" s="12">
        <v>6572</v>
      </c>
      <c r="E52" s="12">
        <v>48668073000</v>
      </c>
      <c r="F52" s="12">
        <v>37963788000</v>
      </c>
      <c r="G52" s="12">
        <v>4047501000</v>
      </c>
      <c r="H52" s="11">
        <v>10.66</v>
      </c>
      <c r="I52">
        <f t="shared" si="0"/>
        <v>4.0475009999999996</v>
      </c>
      <c r="J52" s="9">
        <f t="shared" si="1"/>
        <v>48.668073</v>
      </c>
    </row>
    <row r="53" spans="1:10" ht="17" x14ac:dyDescent="0.2">
      <c r="A53" s="11">
        <v>52</v>
      </c>
      <c r="B53" s="6" t="s">
        <v>417</v>
      </c>
      <c r="C53" s="11" t="s">
        <v>417</v>
      </c>
      <c r="D53" s="12">
        <v>4550</v>
      </c>
      <c r="E53" s="12">
        <v>47596192000</v>
      </c>
      <c r="F53" s="12">
        <v>37787598000</v>
      </c>
      <c r="G53" s="12">
        <v>4178531000</v>
      </c>
      <c r="H53" s="11">
        <v>11.06</v>
      </c>
      <c r="I53">
        <f t="shared" si="0"/>
        <v>4.1785310000000004</v>
      </c>
      <c r="J53" s="9">
        <f t="shared" si="1"/>
        <v>47.596192000000002</v>
      </c>
    </row>
    <row r="54" spans="1:10" ht="17" x14ac:dyDescent="0.2">
      <c r="A54" s="11">
        <v>53</v>
      </c>
      <c r="B54" s="6" t="s">
        <v>418</v>
      </c>
      <c r="C54" s="11" t="s">
        <v>419</v>
      </c>
      <c r="D54" s="12">
        <v>3583</v>
      </c>
      <c r="E54" s="12">
        <v>46490438000</v>
      </c>
      <c r="F54" s="12">
        <v>35806395000</v>
      </c>
      <c r="G54" s="12">
        <v>3817402000</v>
      </c>
      <c r="H54" s="11">
        <v>10.66</v>
      </c>
      <c r="I54">
        <f t="shared" si="0"/>
        <v>3.817402</v>
      </c>
      <c r="J54" s="9">
        <f t="shared" si="1"/>
        <v>46.490437999999997</v>
      </c>
    </row>
    <row r="55" spans="1:10" ht="17" x14ac:dyDescent="0.2">
      <c r="A55" s="11">
        <v>54</v>
      </c>
      <c r="B55" s="6" t="s">
        <v>420</v>
      </c>
      <c r="C55" s="11" t="s">
        <v>421</v>
      </c>
      <c r="D55" s="12">
        <v>5029</v>
      </c>
      <c r="E55" s="12">
        <v>43900126000</v>
      </c>
      <c r="F55" s="12">
        <v>34530474000</v>
      </c>
      <c r="G55" s="12">
        <v>4074045000</v>
      </c>
      <c r="H55" s="11">
        <v>11.8</v>
      </c>
      <c r="I55">
        <f t="shared" si="0"/>
        <v>4.0740449999999999</v>
      </c>
      <c r="J55" s="9">
        <f t="shared" si="1"/>
        <v>43.900126</v>
      </c>
    </row>
    <row r="56" spans="1:10" ht="17" x14ac:dyDescent="0.2">
      <c r="A56" s="11">
        <v>55</v>
      </c>
      <c r="B56" s="6" t="s">
        <v>422</v>
      </c>
      <c r="C56" s="11" t="s">
        <v>423</v>
      </c>
      <c r="D56" s="12">
        <v>3913</v>
      </c>
      <c r="E56" s="12">
        <v>43726588000</v>
      </c>
      <c r="F56" s="12">
        <v>34589490000</v>
      </c>
      <c r="G56" s="12">
        <v>3640297000</v>
      </c>
      <c r="H56" s="11">
        <v>10.52</v>
      </c>
      <c r="I56">
        <f t="shared" si="0"/>
        <v>3.6402969999999999</v>
      </c>
      <c r="J56" s="9">
        <f t="shared" si="1"/>
        <v>43.726588</v>
      </c>
    </row>
    <row r="57" spans="1:10" ht="17" x14ac:dyDescent="0.2">
      <c r="A57" s="11">
        <v>56</v>
      </c>
      <c r="B57" s="6" t="s">
        <v>424</v>
      </c>
      <c r="C57" s="11" t="s">
        <v>425</v>
      </c>
      <c r="D57" s="12">
        <v>3242</v>
      </c>
      <c r="E57" s="12">
        <v>41842515000</v>
      </c>
      <c r="F57" s="12">
        <v>36763526000</v>
      </c>
      <c r="G57" s="12">
        <v>4015550000</v>
      </c>
      <c r="H57" s="11">
        <v>10.92</v>
      </c>
      <c r="I57">
        <f t="shared" si="0"/>
        <v>4.0155500000000002</v>
      </c>
      <c r="J57" s="9">
        <f t="shared" si="1"/>
        <v>41.842514999999999</v>
      </c>
    </row>
    <row r="58" spans="1:10" ht="17" x14ac:dyDescent="0.2">
      <c r="A58" s="11">
        <v>57</v>
      </c>
      <c r="B58" s="6" t="s">
        <v>426</v>
      </c>
      <c r="C58" s="11" t="s">
        <v>427</v>
      </c>
      <c r="D58" s="12">
        <v>2418</v>
      </c>
      <c r="E58" s="12">
        <v>41183756000</v>
      </c>
      <c r="F58" s="12">
        <v>33011361000</v>
      </c>
      <c r="G58" s="12">
        <v>3408289000</v>
      </c>
      <c r="H58" s="11">
        <v>10.32</v>
      </c>
      <c r="I58">
        <f t="shared" si="0"/>
        <v>3.4082889999999999</v>
      </c>
      <c r="J58" s="9">
        <f t="shared" si="1"/>
        <v>41.183756000000002</v>
      </c>
    </row>
    <row r="59" spans="1:10" ht="17" x14ac:dyDescent="0.2">
      <c r="A59" s="11">
        <v>58</v>
      </c>
      <c r="B59" s="6" t="s">
        <v>428</v>
      </c>
      <c r="C59" s="11"/>
      <c r="D59" s="12">
        <v>1541</v>
      </c>
      <c r="E59" s="12">
        <v>39416491000</v>
      </c>
      <c r="F59" s="12">
        <v>23772428000</v>
      </c>
      <c r="G59" s="12">
        <v>3442229000</v>
      </c>
      <c r="H59" s="11">
        <v>14.48</v>
      </c>
      <c r="I59">
        <f t="shared" si="0"/>
        <v>3.4422290000000002</v>
      </c>
      <c r="J59" s="9">
        <f t="shared" si="1"/>
        <v>39.416491000000001</v>
      </c>
    </row>
    <row r="60" spans="1:10" ht="17" x14ac:dyDescent="0.2">
      <c r="A60" s="11">
        <v>59</v>
      </c>
      <c r="B60" s="6" t="s">
        <v>429</v>
      </c>
      <c r="C60" s="11" t="s">
        <v>430</v>
      </c>
      <c r="D60" s="12">
        <v>4171</v>
      </c>
      <c r="E60" s="12">
        <v>39358786000</v>
      </c>
      <c r="F60" s="12">
        <v>32423744000</v>
      </c>
      <c r="G60" s="12">
        <v>3243349000</v>
      </c>
      <c r="H60" s="11">
        <v>10</v>
      </c>
      <c r="I60">
        <f t="shared" si="0"/>
        <v>3.2433489999999998</v>
      </c>
      <c r="J60" s="9">
        <f t="shared" si="1"/>
        <v>39.358786000000002</v>
      </c>
    </row>
    <row r="61" spans="1:10" ht="17" x14ac:dyDescent="0.2">
      <c r="A61" s="11">
        <v>60</v>
      </c>
      <c r="B61" s="6" t="s">
        <v>431</v>
      </c>
      <c r="C61" s="11" t="s">
        <v>432</v>
      </c>
      <c r="D61" s="11">
        <v>406</v>
      </c>
      <c r="E61" s="12">
        <v>39314878000</v>
      </c>
      <c r="F61" s="12">
        <v>16569000000</v>
      </c>
      <c r="G61" s="12">
        <v>9590390000</v>
      </c>
      <c r="H61" s="11">
        <v>57.88</v>
      </c>
      <c r="I61">
        <f t="shared" si="0"/>
        <v>9.5903899999999993</v>
      </c>
      <c r="J61" s="9">
        <f t="shared" si="1"/>
        <v>39.314878</v>
      </c>
    </row>
    <row r="62" spans="1:10" ht="17" x14ac:dyDescent="0.2">
      <c r="A62" s="11">
        <v>61</v>
      </c>
      <c r="B62" s="6" t="s">
        <v>433</v>
      </c>
      <c r="C62" s="11" t="s">
        <v>434</v>
      </c>
      <c r="D62" s="12">
        <v>2958</v>
      </c>
      <c r="E62" s="12">
        <v>38279055000</v>
      </c>
      <c r="F62" s="12">
        <v>29279360000</v>
      </c>
      <c r="G62" s="12">
        <v>3184837000</v>
      </c>
      <c r="H62" s="11">
        <v>10.88</v>
      </c>
      <c r="I62">
        <f t="shared" si="0"/>
        <v>3.1848369999999999</v>
      </c>
      <c r="J62" s="9">
        <f t="shared" si="1"/>
        <v>38.279055</v>
      </c>
    </row>
    <row r="63" spans="1:10" ht="17" x14ac:dyDescent="0.2">
      <c r="A63" s="11">
        <v>62</v>
      </c>
      <c r="B63" s="6" t="s">
        <v>435</v>
      </c>
      <c r="C63" s="11" t="s">
        <v>436</v>
      </c>
      <c r="D63" s="12">
        <v>3633</v>
      </c>
      <c r="E63" s="12">
        <v>37695970000</v>
      </c>
      <c r="F63" s="12">
        <v>22030669000</v>
      </c>
      <c r="G63" s="12">
        <v>3486721000</v>
      </c>
      <c r="H63" s="11">
        <v>15.83</v>
      </c>
      <c r="I63">
        <f t="shared" si="0"/>
        <v>3.4867210000000002</v>
      </c>
      <c r="J63" s="9">
        <f t="shared" si="1"/>
        <v>37.695970000000003</v>
      </c>
    </row>
    <row r="64" spans="1:10" ht="17" x14ac:dyDescent="0.2">
      <c r="A64" s="11">
        <v>63</v>
      </c>
      <c r="B64" s="6" t="s">
        <v>437</v>
      </c>
      <c r="C64" s="11"/>
      <c r="D64" s="12">
        <v>3605</v>
      </c>
      <c r="E64" s="12">
        <v>37462000000</v>
      </c>
      <c r="F64" s="12">
        <v>30621822000</v>
      </c>
      <c r="G64" s="12">
        <v>4691000000</v>
      </c>
      <c r="H64" s="11">
        <v>15.32</v>
      </c>
      <c r="I64">
        <f t="shared" si="0"/>
        <v>4.6909999999999998</v>
      </c>
      <c r="J64" s="9">
        <f t="shared" si="1"/>
        <v>37.462000000000003</v>
      </c>
    </row>
    <row r="65" spans="1:10" ht="17" x14ac:dyDescent="0.2">
      <c r="A65" s="11">
        <v>64</v>
      </c>
      <c r="B65" s="6" t="s">
        <v>438</v>
      </c>
      <c r="C65" s="11" t="s">
        <v>439</v>
      </c>
      <c r="D65" s="12">
        <v>1611</v>
      </c>
      <c r="E65" s="12">
        <v>36897184000</v>
      </c>
      <c r="F65" s="12">
        <v>25386508000</v>
      </c>
      <c r="G65" s="12">
        <v>3148654000</v>
      </c>
      <c r="H65" s="11">
        <v>12.4</v>
      </c>
      <c r="I65">
        <f t="shared" si="0"/>
        <v>3.1486540000000001</v>
      </c>
      <c r="J65" s="9">
        <f t="shared" si="1"/>
        <v>36.897184000000003</v>
      </c>
    </row>
    <row r="66" spans="1:10" ht="17" x14ac:dyDescent="0.2">
      <c r="A66" s="11">
        <v>65</v>
      </c>
      <c r="B66" s="6" t="s">
        <v>440</v>
      </c>
      <c r="C66" s="11" t="s">
        <v>441</v>
      </c>
      <c r="D66" s="12">
        <v>3627</v>
      </c>
      <c r="E66" s="12">
        <v>35158162000</v>
      </c>
      <c r="F66" s="12">
        <v>28699271000</v>
      </c>
      <c r="G66" s="12">
        <v>3279536000</v>
      </c>
      <c r="H66" s="11">
        <v>11.43</v>
      </c>
      <c r="I66">
        <f t="shared" si="0"/>
        <v>3.2795359999999998</v>
      </c>
      <c r="J66" s="9">
        <f t="shared" si="1"/>
        <v>35.158161999999997</v>
      </c>
    </row>
    <row r="67" spans="1:10" ht="17" x14ac:dyDescent="0.2">
      <c r="A67" s="11">
        <v>66</v>
      </c>
      <c r="B67" s="6" t="s">
        <v>442</v>
      </c>
      <c r="C67" s="11"/>
      <c r="D67" s="12">
        <v>2907</v>
      </c>
      <c r="E67" s="12">
        <v>34681050000</v>
      </c>
      <c r="F67" s="12">
        <v>17889786000</v>
      </c>
      <c r="G67" s="12">
        <v>3067008000</v>
      </c>
      <c r="H67" s="11">
        <v>17.14</v>
      </c>
      <c r="I67">
        <f t="shared" ref="I67:I101" si="2">G67/1000000000</f>
        <v>3.067008</v>
      </c>
      <c r="J67" s="9">
        <f t="shared" ref="J67:J101" si="3">E67/1000000000</f>
        <v>34.681049999999999</v>
      </c>
    </row>
    <row r="68" spans="1:10" ht="17" x14ac:dyDescent="0.2">
      <c r="A68" s="11">
        <v>67</v>
      </c>
      <c r="B68" s="6" t="s">
        <v>443</v>
      </c>
      <c r="C68" s="11"/>
      <c r="D68" s="11">
        <v>229</v>
      </c>
      <c r="E68" s="12">
        <v>32637943000</v>
      </c>
      <c r="F68" s="12">
        <v>6096189000</v>
      </c>
      <c r="G68" s="12">
        <v>4271088000</v>
      </c>
      <c r="H68" s="11">
        <v>70.06</v>
      </c>
      <c r="I68">
        <f t="shared" si="2"/>
        <v>4.2710879999999998</v>
      </c>
      <c r="J68" s="9">
        <f t="shared" si="3"/>
        <v>32.637943</v>
      </c>
    </row>
    <row r="69" spans="1:10" ht="17" x14ac:dyDescent="0.2">
      <c r="A69" s="11">
        <v>68</v>
      </c>
      <c r="B69" s="6" t="s">
        <v>444</v>
      </c>
      <c r="C69" s="11" t="s">
        <v>445</v>
      </c>
      <c r="D69" s="12">
        <v>3590</v>
      </c>
      <c r="E69" s="12">
        <v>32216733000</v>
      </c>
      <c r="F69" s="12">
        <v>22995369000</v>
      </c>
      <c r="G69" s="12">
        <v>2504112000</v>
      </c>
      <c r="H69" s="11">
        <v>10.89</v>
      </c>
      <c r="I69">
        <f t="shared" si="2"/>
        <v>2.5041120000000001</v>
      </c>
      <c r="J69" s="9">
        <f t="shared" si="3"/>
        <v>32.216732999999998</v>
      </c>
    </row>
    <row r="70" spans="1:10" ht="17" x14ac:dyDescent="0.2">
      <c r="A70" s="11">
        <v>69</v>
      </c>
      <c r="B70" s="6" t="s">
        <v>446</v>
      </c>
      <c r="C70" s="11" t="s">
        <v>447</v>
      </c>
      <c r="D70" s="12">
        <v>3554</v>
      </c>
      <c r="E70" s="12">
        <v>31844724000</v>
      </c>
      <c r="F70" s="12">
        <v>26627994000</v>
      </c>
      <c r="G70" s="12">
        <v>3174899000</v>
      </c>
      <c r="H70" s="11">
        <v>11.92</v>
      </c>
      <c r="I70">
        <f t="shared" si="2"/>
        <v>3.1748989999999999</v>
      </c>
      <c r="J70" s="9">
        <f t="shared" si="3"/>
        <v>31.844723999999999</v>
      </c>
    </row>
    <row r="71" spans="1:10" ht="17" x14ac:dyDescent="0.2">
      <c r="A71" s="11">
        <v>70</v>
      </c>
      <c r="B71" s="6" t="s">
        <v>448</v>
      </c>
      <c r="C71" s="11" t="s">
        <v>449</v>
      </c>
      <c r="D71" s="12">
        <v>4414</v>
      </c>
      <c r="E71" s="12">
        <v>31679817000</v>
      </c>
      <c r="F71" s="12">
        <v>23956611000</v>
      </c>
      <c r="G71" s="12">
        <v>2942291000</v>
      </c>
      <c r="H71" s="11">
        <v>12.28</v>
      </c>
      <c r="I71">
        <f t="shared" si="2"/>
        <v>2.942291</v>
      </c>
      <c r="J71" s="9">
        <f t="shared" si="3"/>
        <v>31.679817</v>
      </c>
    </row>
    <row r="72" spans="1:10" ht="17" x14ac:dyDescent="0.2">
      <c r="A72" s="11">
        <v>71</v>
      </c>
      <c r="B72" s="6" t="s">
        <v>450</v>
      </c>
      <c r="C72" s="11" t="s">
        <v>451</v>
      </c>
      <c r="D72" s="11">
        <v>354</v>
      </c>
      <c r="E72" s="12">
        <v>29643982000</v>
      </c>
      <c r="F72" s="12">
        <v>19271586000</v>
      </c>
      <c r="G72" s="12">
        <v>2203339000</v>
      </c>
      <c r="H72" s="11">
        <v>11.43</v>
      </c>
      <c r="I72">
        <f t="shared" si="2"/>
        <v>2.2033390000000002</v>
      </c>
      <c r="J72" s="9">
        <f t="shared" si="3"/>
        <v>29.643982000000001</v>
      </c>
    </row>
    <row r="73" spans="1:10" ht="17" x14ac:dyDescent="0.2">
      <c r="A73" s="11">
        <v>72</v>
      </c>
      <c r="B73" s="6" t="s">
        <v>452</v>
      </c>
      <c r="C73" s="11" t="s">
        <v>453</v>
      </c>
      <c r="D73" s="12">
        <v>2780</v>
      </c>
      <c r="E73" s="12">
        <v>29430409000</v>
      </c>
      <c r="F73" s="12">
        <v>24240621000</v>
      </c>
      <c r="G73" s="12">
        <v>3029857000</v>
      </c>
      <c r="H73" s="11">
        <v>12.5</v>
      </c>
      <c r="I73">
        <f t="shared" si="2"/>
        <v>3.0298569999999998</v>
      </c>
      <c r="J73" s="9">
        <f t="shared" si="3"/>
        <v>29.430409000000001</v>
      </c>
    </row>
    <row r="74" spans="1:10" ht="17" x14ac:dyDescent="0.2">
      <c r="A74" s="11">
        <v>73</v>
      </c>
      <c r="B74" s="6" t="s">
        <v>454</v>
      </c>
      <c r="C74" s="11"/>
      <c r="D74" s="12">
        <v>1713</v>
      </c>
      <c r="E74" s="12">
        <v>28714313000</v>
      </c>
      <c r="F74" s="12">
        <v>23511531000</v>
      </c>
      <c r="G74" s="12">
        <v>3040662000</v>
      </c>
      <c r="H74" s="11">
        <v>12.93</v>
      </c>
      <c r="I74">
        <f t="shared" si="2"/>
        <v>3.0406620000000002</v>
      </c>
      <c r="J74" s="9">
        <f t="shared" si="3"/>
        <v>28.714313000000001</v>
      </c>
    </row>
    <row r="75" spans="1:10" ht="17" x14ac:dyDescent="0.2">
      <c r="A75" s="11">
        <v>74</v>
      </c>
      <c r="B75" s="6" t="s">
        <v>455</v>
      </c>
      <c r="C75" s="11" t="s">
        <v>456</v>
      </c>
      <c r="D75" s="12">
        <v>2197</v>
      </c>
      <c r="E75" s="12">
        <v>28398434000</v>
      </c>
      <c r="F75" s="12">
        <v>24429366000</v>
      </c>
      <c r="G75" s="12">
        <v>3568178000</v>
      </c>
      <c r="H75" s="11">
        <v>14.61</v>
      </c>
      <c r="I75">
        <f t="shared" si="2"/>
        <v>3.5681780000000001</v>
      </c>
      <c r="J75" s="9">
        <f t="shared" si="3"/>
        <v>28.398434000000002</v>
      </c>
    </row>
    <row r="76" spans="1:10" ht="17" x14ac:dyDescent="0.2">
      <c r="A76" s="11">
        <v>75</v>
      </c>
      <c r="B76" s="6" t="s">
        <v>457</v>
      </c>
      <c r="C76" s="11" t="s">
        <v>458</v>
      </c>
      <c r="D76" s="12">
        <v>4696</v>
      </c>
      <c r="E76" s="12">
        <v>28274145000</v>
      </c>
      <c r="F76" s="12">
        <v>24808559000</v>
      </c>
      <c r="G76" s="12">
        <v>2792996000</v>
      </c>
      <c r="H76" s="11">
        <v>11.26</v>
      </c>
      <c r="I76">
        <f t="shared" si="2"/>
        <v>2.792996</v>
      </c>
      <c r="J76" s="9">
        <f t="shared" si="3"/>
        <v>28.274145000000001</v>
      </c>
    </row>
    <row r="77" spans="1:10" ht="17" x14ac:dyDescent="0.2">
      <c r="A77" s="11">
        <v>76</v>
      </c>
      <c r="B77" s="6" t="s">
        <v>459</v>
      </c>
      <c r="C77" s="11"/>
      <c r="D77" s="12">
        <v>2599</v>
      </c>
      <c r="E77" s="12">
        <v>27775362000</v>
      </c>
      <c r="F77" s="12">
        <v>16301182000</v>
      </c>
      <c r="G77" s="12">
        <v>2158043000</v>
      </c>
      <c r="H77" s="11">
        <v>13.24</v>
      </c>
      <c r="I77">
        <f t="shared" si="2"/>
        <v>2.1580430000000002</v>
      </c>
      <c r="J77" s="9">
        <f t="shared" si="3"/>
        <v>27.775362000000001</v>
      </c>
    </row>
    <row r="78" spans="1:10" ht="17" x14ac:dyDescent="0.2">
      <c r="A78" s="11">
        <v>77</v>
      </c>
      <c r="B78" s="6" t="s">
        <v>238</v>
      </c>
      <c r="C78" s="11" t="s">
        <v>460</v>
      </c>
      <c r="D78" s="12">
        <v>2646</v>
      </c>
      <c r="E78" s="12">
        <v>27656568000</v>
      </c>
      <c r="F78" s="12">
        <v>33569056000</v>
      </c>
      <c r="G78" s="12">
        <v>4211772000</v>
      </c>
      <c r="H78" s="11">
        <v>12.55</v>
      </c>
      <c r="I78">
        <f t="shared" si="2"/>
        <v>4.2117719999999998</v>
      </c>
      <c r="J78" s="9">
        <f t="shared" si="3"/>
        <v>27.656568</v>
      </c>
    </row>
    <row r="79" spans="1:10" ht="17" x14ac:dyDescent="0.2">
      <c r="A79" s="11">
        <v>78</v>
      </c>
      <c r="B79" s="6" t="s">
        <v>461</v>
      </c>
      <c r="C79" s="11" t="s">
        <v>462</v>
      </c>
      <c r="D79" s="12">
        <v>3218</v>
      </c>
      <c r="E79" s="12">
        <v>27409758000</v>
      </c>
      <c r="F79" s="12">
        <v>20691993000</v>
      </c>
      <c r="G79" s="12">
        <v>2628002000</v>
      </c>
      <c r="H79" s="11">
        <v>12.7</v>
      </c>
      <c r="I79">
        <f t="shared" si="2"/>
        <v>2.6280019999999999</v>
      </c>
      <c r="J79" s="9">
        <f t="shared" si="3"/>
        <v>27.409758</v>
      </c>
    </row>
    <row r="80" spans="1:10" ht="17" x14ac:dyDescent="0.2">
      <c r="A80" s="11">
        <v>79</v>
      </c>
      <c r="B80" s="6" t="s">
        <v>463</v>
      </c>
      <c r="C80" s="11" t="s">
        <v>464</v>
      </c>
      <c r="D80" s="12">
        <v>3236</v>
      </c>
      <c r="E80" s="12">
        <v>26819331000</v>
      </c>
      <c r="F80" s="12">
        <v>22330896000</v>
      </c>
      <c r="G80" s="12">
        <v>2612363000</v>
      </c>
      <c r="H80" s="11">
        <v>11.7</v>
      </c>
      <c r="I80">
        <f t="shared" si="2"/>
        <v>2.6123630000000002</v>
      </c>
      <c r="J80" s="9">
        <f t="shared" si="3"/>
        <v>26.819330999999998</v>
      </c>
    </row>
    <row r="81" spans="1:10" ht="17" x14ac:dyDescent="0.2">
      <c r="A81" s="11">
        <v>80</v>
      </c>
      <c r="B81" s="6" t="s">
        <v>465</v>
      </c>
      <c r="C81" s="11" t="s">
        <v>466</v>
      </c>
      <c r="D81" s="12">
        <v>3383</v>
      </c>
      <c r="E81" s="12">
        <v>26612483000</v>
      </c>
      <c r="F81" s="12">
        <v>18728304000</v>
      </c>
      <c r="G81" s="12">
        <v>2359412000</v>
      </c>
      <c r="H81" s="11">
        <v>12.6</v>
      </c>
      <c r="I81">
        <f t="shared" si="2"/>
        <v>2.3594119999999998</v>
      </c>
      <c r="J81" s="9">
        <f t="shared" si="3"/>
        <v>26.612483000000001</v>
      </c>
    </row>
    <row r="82" spans="1:10" ht="17" x14ac:dyDescent="0.2">
      <c r="A82" s="11">
        <v>81</v>
      </c>
      <c r="B82" s="6" t="s">
        <v>467</v>
      </c>
      <c r="C82" s="11"/>
      <c r="D82" s="12">
        <v>6507</v>
      </c>
      <c r="E82" s="12">
        <v>26437619000</v>
      </c>
      <c r="F82" s="12">
        <v>19064713000</v>
      </c>
      <c r="G82" s="12">
        <v>2248710000</v>
      </c>
      <c r="H82" s="11">
        <v>11.8</v>
      </c>
      <c r="I82">
        <f t="shared" si="2"/>
        <v>2.24871</v>
      </c>
      <c r="J82" s="9">
        <f t="shared" si="3"/>
        <v>26.437619000000002</v>
      </c>
    </row>
    <row r="83" spans="1:10" ht="17" x14ac:dyDescent="0.2">
      <c r="A83" s="11">
        <v>82</v>
      </c>
      <c r="B83" s="6" t="s">
        <v>468</v>
      </c>
      <c r="C83" s="11"/>
      <c r="D83" s="12">
        <v>1054</v>
      </c>
      <c r="E83" s="12">
        <v>25218094000</v>
      </c>
      <c r="F83" s="12">
        <v>18389832000</v>
      </c>
      <c r="G83" s="12">
        <v>2380173000</v>
      </c>
      <c r="H83" s="11">
        <v>12.94</v>
      </c>
      <c r="I83">
        <f t="shared" si="2"/>
        <v>2.3801730000000001</v>
      </c>
      <c r="J83" s="9">
        <f t="shared" si="3"/>
        <v>25.218094000000001</v>
      </c>
    </row>
    <row r="84" spans="1:10" ht="17" x14ac:dyDescent="0.2">
      <c r="A84" s="11">
        <v>83</v>
      </c>
      <c r="B84" s="6" t="s">
        <v>469</v>
      </c>
      <c r="C84" s="11" t="s">
        <v>470</v>
      </c>
      <c r="D84" s="12">
        <v>2847</v>
      </c>
      <c r="E84" s="12">
        <v>24967889000</v>
      </c>
      <c r="F84" s="12">
        <v>22159781000</v>
      </c>
      <c r="G84" s="12">
        <v>2464589000</v>
      </c>
      <c r="H84" s="11">
        <v>11.12</v>
      </c>
      <c r="I84">
        <f t="shared" si="2"/>
        <v>2.4645890000000001</v>
      </c>
      <c r="J84" s="9">
        <f t="shared" si="3"/>
        <v>24.967889</v>
      </c>
    </row>
    <row r="85" spans="1:10" ht="17" x14ac:dyDescent="0.2">
      <c r="A85" s="11">
        <v>84</v>
      </c>
      <c r="B85" s="6" t="s">
        <v>471</v>
      </c>
      <c r="C85" s="11" t="s">
        <v>472</v>
      </c>
      <c r="D85" s="12">
        <v>2063</v>
      </c>
      <c r="E85" s="12">
        <v>24576937000</v>
      </c>
      <c r="F85" s="12">
        <v>16182437000</v>
      </c>
      <c r="G85" s="12">
        <v>1895693000</v>
      </c>
      <c r="H85" s="11">
        <v>11.71</v>
      </c>
      <c r="I85">
        <f t="shared" si="2"/>
        <v>1.8956930000000001</v>
      </c>
      <c r="J85" s="9">
        <f t="shared" si="3"/>
        <v>24.576937000000001</v>
      </c>
    </row>
    <row r="86" spans="1:10" ht="17" x14ac:dyDescent="0.2">
      <c r="A86" s="11">
        <v>85</v>
      </c>
      <c r="B86" s="6" t="s">
        <v>473</v>
      </c>
      <c r="C86" s="11" t="s">
        <v>474</v>
      </c>
      <c r="D86" s="12">
        <v>2800</v>
      </c>
      <c r="E86" s="12">
        <v>23954627000</v>
      </c>
      <c r="F86" s="12">
        <v>17583347000</v>
      </c>
      <c r="G86" s="12">
        <v>2255337000</v>
      </c>
      <c r="H86" s="11">
        <v>12.83</v>
      </c>
      <c r="I86">
        <f t="shared" si="2"/>
        <v>2.2553369999999999</v>
      </c>
      <c r="J86" s="9">
        <f t="shared" si="3"/>
        <v>23.954626999999999</v>
      </c>
    </row>
    <row r="87" spans="1:10" ht="17" x14ac:dyDescent="0.2">
      <c r="A87" s="11">
        <v>86</v>
      </c>
      <c r="B87" s="6" t="s">
        <v>475</v>
      </c>
      <c r="C87" s="11" t="s">
        <v>476</v>
      </c>
      <c r="D87" s="12">
        <v>2076</v>
      </c>
      <c r="E87" s="12">
        <v>23579258000</v>
      </c>
      <c r="F87" s="12">
        <v>14224380000</v>
      </c>
      <c r="G87" s="12">
        <v>1704570000</v>
      </c>
      <c r="H87" s="11">
        <v>11.98</v>
      </c>
      <c r="I87">
        <f t="shared" si="2"/>
        <v>1.7045699999999999</v>
      </c>
      <c r="J87" s="9">
        <f t="shared" si="3"/>
        <v>23.579257999999999</v>
      </c>
    </row>
    <row r="88" spans="1:10" ht="17" x14ac:dyDescent="0.2">
      <c r="A88" s="11">
        <v>87</v>
      </c>
      <c r="B88" s="6" t="s">
        <v>477</v>
      </c>
      <c r="C88" s="11" t="s">
        <v>478</v>
      </c>
      <c r="D88" s="12">
        <v>2773</v>
      </c>
      <c r="E88" s="12">
        <v>22808174000</v>
      </c>
      <c r="F88" s="12">
        <v>18533564000</v>
      </c>
      <c r="G88" s="12">
        <v>2408756000</v>
      </c>
      <c r="H88" s="11">
        <v>13</v>
      </c>
      <c r="I88">
        <f t="shared" si="2"/>
        <v>2.4087559999999999</v>
      </c>
      <c r="J88" s="9">
        <f t="shared" si="3"/>
        <v>22.808174000000001</v>
      </c>
    </row>
    <row r="89" spans="1:10" ht="17" x14ac:dyDescent="0.2">
      <c r="A89" s="11">
        <v>88</v>
      </c>
      <c r="B89" s="6" t="s">
        <v>479</v>
      </c>
      <c r="C89" s="11" t="s">
        <v>480</v>
      </c>
      <c r="D89" s="12">
        <v>2083</v>
      </c>
      <c r="E89" s="12">
        <v>22629483000</v>
      </c>
      <c r="F89" s="12">
        <v>16200293000</v>
      </c>
      <c r="G89" s="12">
        <v>2608169000</v>
      </c>
      <c r="H89" s="11">
        <v>16.100000000000001</v>
      </c>
      <c r="I89">
        <f t="shared" si="2"/>
        <v>2.6081690000000002</v>
      </c>
      <c r="J89" s="9">
        <f t="shared" si="3"/>
        <v>22.629483</v>
      </c>
    </row>
    <row r="90" spans="1:10" ht="17" x14ac:dyDescent="0.2">
      <c r="A90" s="11">
        <v>89</v>
      </c>
      <c r="B90" s="6" t="s">
        <v>481</v>
      </c>
      <c r="C90" s="11" t="s">
        <v>482</v>
      </c>
      <c r="D90" s="12">
        <v>1195</v>
      </c>
      <c r="E90" s="12">
        <v>21936467000</v>
      </c>
      <c r="F90" s="12">
        <v>17863725000</v>
      </c>
      <c r="G90" s="12">
        <v>2276830000</v>
      </c>
      <c r="H90" s="11">
        <v>12.75</v>
      </c>
      <c r="I90">
        <f t="shared" si="2"/>
        <v>2.2768299999999999</v>
      </c>
      <c r="J90" s="9">
        <f t="shared" si="3"/>
        <v>21.936467</v>
      </c>
    </row>
    <row r="91" spans="1:10" ht="17" x14ac:dyDescent="0.2">
      <c r="A91" s="11">
        <v>90</v>
      </c>
      <c r="B91" s="6" t="s">
        <v>483</v>
      </c>
      <c r="C91" s="11" t="s">
        <v>484</v>
      </c>
      <c r="D91" s="12">
        <v>1430</v>
      </c>
      <c r="E91" s="12">
        <v>21691786000</v>
      </c>
      <c r="F91" s="12">
        <v>16785185000</v>
      </c>
      <c r="G91" s="12">
        <v>2499418000</v>
      </c>
      <c r="H91" s="11">
        <v>14.89</v>
      </c>
      <c r="I91">
        <f t="shared" si="2"/>
        <v>2.4994179999999999</v>
      </c>
      <c r="J91" s="9">
        <f t="shared" si="3"/>
        <v>21.691786</v>
      </c>
    </row>
    <row r="92" spans="1:10" ht="17" x14ac:dyDescent="0.2">
      <c r="A92" s="11">
        <v>91</v>
      </c>
      <c r="B92" s="6" t="s">
        <v>485</v>
      </c>
      <c r="C92" s="11" t="s">
        <v>486</v>
      </c>
      <c r="D92" s="12">
        <v>2144</v>
      </c>
      <c r="E92" s="12">
        <v>21645013000</v>
      </c>
      <c r="F92" s="12">
        <v>16869195000</v>
      </c>
      <c r="G92" s="12">
        <v>1805269000</v>
      </c>
      <c r="H92" s="11">
        <v>10.7</v>
      </c>
      <c r="I92">
        <f t="shared" si="2"/>
        <v>1.805269</v>
      </c>
      <c r="J92" s="9">
        <f t="shared" si="3"/>
        <v>21.645012999999999</v>
      </c>
    </row>
    <row r="93" spans="1:10" ht="17" x14ac:dyDescent="0.2">
      <c r="A93" s="11">
        <v>92</v>
      </c>
      <c r="B93" s="6" t="s">
        <v>487</v>
      </c>
      <c r="C93" s="11" t="s">
        <v>488</v>
      </c>
      <c r="D93" s="11">
        <v>667</v>
      </c>
      <c r="E93" s="12">
        <v>20879065000</v>
      </c>
      <c r="F93" s="12">
        <v>15237653000</v>
      </c>
      <c r="G93" s="12">
        <v>1708598000</v>
      </c>
      <c r="H93" s="11">
        <v>11.21</v>
      </c>
      <c r="I93">
        <f t="shared" si="2"/>
        <v>1.7085980000000001</v>
      </c>
      <c r="J93" s="9">
        <f t="shared" si="3"/>
        <v>20.879065000000001</v>
      </c>
    </row>
    <row r="94" spans="1:10" ht="17" x14ac:dyDescent="0.2">
      <c r="A94" s="11">
        <v>93</v>
      </c>
      <c r="B94" s="6" t="s">
        <v>489</v>
      </c>
      <c r="C94" s="11" t="s">
        <v>490</v>
      </c>
      <c r="D94" s="12">
        <v>1058</v>
      </c>
      <c r="E94" s="12">
        <v>20469888000</v>
      </c>
      <c r="F94" s="12">
        <v>14913768000</v>
      </c>
      <c r="G94" s="12">
        <v>1765605000</v>
      </c>
      <c r="H94" s="11">
        <v>11.84</v>
      </c>
      <c r="I94">
        <f t="shared" si="2"/>
        <v>1.7656050000000001</v>
      </c>
      <c r="J94" s="9">
        <f t="shared" si="3"/>
        <v>20.469888000000001</v>
      </c>
    </row>
    <row r="95" spans="1:10" ht="17" x14ac:dyDescent="0.2">
      <c r="A95" s="11">
        <v>94</v>
      </c>
      <c r="B95" s="6" t="s">
        <v>491</v>
      </c>
      <c r="C95" s="11" t="s">
        <v>492</v>
      </c>
      <c r="D95" s="12">
        <v>1877</v>
      </c>
      <c r="E95" s="12">
        <v>20342081000</v>
      </c>
      <c r="F95" s="12">
        <v>16821634000</v>
      </c>
      <c r="G95" s="12">
        <v>2154594000</v>
      </c>
      <c r="H95" s="11">
        <v>12.81</v>
      </c>
      <c r="I95">
        <f t="shared" si="2"/>
        <v>2.1545939999999999</v>
      </c>
      <c r="J95" s="9">
        <f t="shared" si="3"/>
        <v>20.342081</v>
      </c>
    </row>
    <row r="96" spans="1:10" ht="17" x14ac:dyDescent="0.2">
      <c r="A96" s="11">
        <v>95</v>
      </c>
      <c r="B96" s="6" t="s">
        <v>493</v>
      </c>
      <c r="C96" s="11" t="s">
        <v>494</v>
      </c>
      <c r="D96" s="12">
        <v>2026</v>
      </c>
      <c r="E96" s="12">
        <v>20258988000</v>
      </c>
      <c r="F96" s="12">
        <v>14639399000</v>
      </c>
      <c r="G96" s="12">
        <v>1892755000</v>
      </c>
      <c r="H96" s="11">
        <v>12.93</v>
      </c>
      <c r="I96">
        <f t="shared" si="2"/>
        <v>1.892755</v>
      </c>
      <c r="J96" s="9">
        <f t="shared" si="3"/>
        <v>20.258987999999999</v>
      </c>
    </row>
    <row r="97" spans="1:10" ht="17" x14ac:dyDescent="0.2">
      <c r="A97" s="11">
        <v>96</v>
      </c>
      <c r="B97" s="6" t="s">
        <v>495</v>
      </c>
      <c r="C97" s="11" t="s">
        <v>496</v>
      </c>
      <c r="D97" s="12">
        <v>2096</v>
      </c>
      <c r="E97" s="12">
        <v>19808858000</v>
      </c>
      <c r="F97" s="12">
        <v>15586076000</v>
      </c>
      <c r="G97" s="12">
        <v>2003779000</v>
      </c>
      <c r="H97" s="11">
        <v>12.86</v>
      </c>
      <c r="I97">
        <f t="shared" si="2"/>
        <v>2.0037790000000002</v>
      </c>
      <c r="J97" s="9">
        <f t="shared" si="3"/>
        <v>19.808858000000001</v>
      </c>
    </row>
    <row r="98" spans="1:10" ht="17" x14ac:dyDescent="0.2">
      <c r="A98" s="11">
        <v>97</v>
      </c>
      <c r="B98" s="6" t="s">
        <v>497</v>
      </c>
      <c r="C98" s="11" t="s">
        <v>498</v>
      </c>
      <c r="D98" s="12">
        <v>2829</v>
      </c>
      <c r="E98" s="12">
        <v>19309880000</v>
      </c>
      <c r="F98" s="12">
        <v>12766908000</v>
      </c>
      <c r="G98" s="12">
        <v>1607411000</v>
      </c>
      <c r="H98" s="11">
        <v>12.59</v>
      </c>
      <c r="I98">
        <f t="shared" si="2"/>
        <v>1.6074109999999999</v>
      </c>
      <c r="J98" s="9">
        <f t="shared" si="3"/>
        <v>19.30988</v>
      </c>
    </row>
    <row r="99" spans="1:10" ht="17" x14ac:dyDescent="0.2">
      <c r="A99" s="11">
        <v>98</v>
      </c>
      <c r="B99" s="6" t="s">
        <v>499</v>
      </c>
      <c r="C99" s="11" t="s">
        <v>500</v>
      </c>
      <c r="D99" s="12">
        <v>1666</v>
      </c>
      <c r="E99" s="12">
        <v>19296982000</v>
      </c>
      <c r="F99" s="12">
        <v>14354114000</v>
      </c>
      <c r="G99" s="12">
        <v>2018912000</v>
      </c>
      <c r="H99" s="11">
        <v>14.07</v>
      </c>
      <c r="I99">
        <f t="shared" si="2"/>
        <v>2.0189119999999998</v>
      </c>
      <c r="J99" s="9">
        <f t="shared" si="3"/>
        <v>19.296982</v>
      </c>
    </row>
    <row r="100" spans="1:10" ht="17" x14ac:dyDescent="0.2">
      <c r="A100" s="11">
        <v>99</v>
      </c>
      <c r="B100" s="6" t="s">
        <v>501</v>
      </c>
      <c r="C100" s="11" t="s">
        <v>502</v>
      </c>
      <c r="D100" s="12">
        <v>1555</v>
      </c>
      <c r="E100" s="12">
        <v>19159409000</v>
      </c>
      <c r="F100" s="12">
        <v>17043795000</v>
      </c>
      <c r="G100" s="12">
        <v>2049973000</v>
      </c>
      <c r="H100" s="11">
        <v>12.03</v>
      </c>
      <c r="I100">
        <f t="shared" si="2"/>
        <v>2.049973</v>
      </c>
      <c r="J100" s="9">
        <f t="shared" si="3"/>
        <v>19.159409</v>
      </c>
    </row>
    <row r="101" spans="1:10" ht="17" x14ac:dyDescent="0.2">
      <c r="A101" s="11">
        <v>100</v>
      </c>
      <c r="B101" s="6" t="s">
        <v>503</v>
      </c>
      <c r="C101" s="11" t="s">
        <v>504</v>
      </c>
      <c r="D101" s="11">
        <v>127</v>
      </c>
      <c r="E101" s="12">
        <v>18977114000</v>
      </c>
      <c r="F101" s="12">
        <v>5108891000</v>
      </c>
      <c r="G101" s="12">
        <v>1541679000</v>
      </c>
      <c r="H101" s="11">
        <v>30.18</v>
      </c>
      <c r="I101">
        <f t="shared" si="2"/>
        <v>1.541679</v>
      </c>
      <c r="J101" s="9">
        <f t="shared" si="3"/>
        <v>18.977114</v>
      </c>
    </row>
    <row r="104" spans="1:10" x14ac:dyDescent="0.2">
      <c r="A104" s="6" t="s">
        <v>518</v>
      </c>
    </row>
  </sheetData>
  <hyperlinks>
    <hyperlink ref="B2" r:id="rId1" display="https://www.bankregdata.com/bkHMmet.asp?met=ONE&amp;inst=HC1039502" xr:uid="{2C59914B-BD0B-F344-ABEB-45A01AD7467C}"/>
    <hyperlink ref="B3" r:id="rId2" display="https://www.bankregdata.com/bkHMmet.asp?met=ONE&amp;inst=HC1073757" xr:uid="{FD21B3F9-8EF0-8442-A0D4-44D0D51CC06F}"/>
    <hyperlink ref="B4" r:id="rId3" display="https://www.bankregdata.com/bkHMmet.asp?met=ONE&amp;inst=HC1951350" xr:uid="{948A6847-9E31-634F-9861-F0A64236DF57}"/>
    <hyperlink ref="B5" r:id="rId4" display="https://www.bankregdata.com/bkHMmet.asp?met=ONE&amp;inst=HC1120754" xr:uid="{0479A275-CF4F-0B44-AA5B-8B49E62BA71B}"/>
    <hyperlink ref="B6" r:id="rId5" display="https://www.bankregdata.com/bkHMmet.asp?met=ONE&amp;inst=HC1119794" xr:uid="{4F95BCAB-08CB-B84D-809E-72870A7291DB}"/>
    <hyperlink ref="B7" r:id="rId6" display="https://www.bankregdata.com/bkHMmet.asp?met=ONE&amp;inst=HC1069778" xr:uid="{DDC3B016-5146-BB47-AB5C-8803B7FE5E93}"/>
    <hyperlink ref="B8" r:id="rId7" display="https://www.bankregdata.com/bkHMmet.asp?met=ONE&amp;inst=HC1074156" xr:uid="{D7B37F9C-9E6C-7F4A-825F-6A386E6B64FC}"/>
    <hyperlink ref="B9" r:id="rId8" display="https://www.bankregdata.com/bkHMmet.asp?met=ONE&amp;inst=HC2380443" xr:uid="{898D0DB4-884B-E84D-80B4-0E3C95F8403E}"/>
    <hyperlink ref="B10" r:id="rId9" display="https://www.bankregdata.com/bkHMmet.asp?met=ONE&amp;inst=HC2277860" xr:uid="{8AB0ACDF-DF2C-9D4C-8665-83FB925B125A}"/>
    <hyperlink ref="B11" r:id="rId10" display="https://www.bankregdata.com/bkHMmet.asp?met=ONE&amp;inst=HC1238565" xr:uid="{AECAD26E-54CE-9941-A2E5-B41F4848E009}"/>
    <hyperlink ref="B12" r:id="rId11" display="https://www.bankregdata.com/bkHMmet.asp?met=ONE&amp;inst=HC2162966" xr:uid="{0CCEC301-48E7-CA4F-827F-0617BB4105A9}"/>
    <hyperlink ref="B13" r:id="rId12" display="https://www.bankregdata.com/bkHMmet.asp?met=ONE&amp;inst=HC1026632" xr:uid="{7EDB2D5B-BD62-5646-AA2E-35DA09CD3E51}"/>
    <hyperlink ref="B14" r:id="rId13" display="https://www.bankregdata.com/bkHMmet.asp?met=ONE&amp;inst=HC3587146" xr:uid="{998022DC-21DA-6846-B7AF-237E9BD2020C}"/>
    <hyperlink ref="B15" r:id="rId14" display="https://www.bankregdata.com/bkHMmet.asp?met=ONE&amp;inst=HC1111435" xr:uid="{BFC475AE-681A-5F4E-9323-F6D493B3E58B}"/>
    <hyperlink ref="B16" r:id="rId15" display="https://www.bankregdata.com/bkHMmet.asp?met=ONE&amp;inst=HC1132449" xr:uid="{0DEC5AF9-C55E-3547-84C2-8E89C278BF1C}"/>
    <hyperlink ref="B17" r:id="rId16" display="https://www.bankregdata.com/bkHMmet.asp?met=ONE&amp;inst=C59017" xr:uid="{643D62EE-FC62-864C-AF72-78168507BA47}"/>
    <hyperlink ref="B18" r:id="rId17" display="https://www.bankregdata.com/bkHMmet.asp?met=ONE&amp;inst=HC1031449" xr:uid="{802DDD0F-8FB8-4645-A389-C1B5C550D2A1}"/>
    <hyperlink ref="B19" r:id="rId18" display="https://www.bankregdata.com/bkHMmet.asp?met=ONE&amp;inst=HC1070345" xr:uid="{BCF4250A-D125-9B42-B400-E5C0B4DA137C}"/>
    <hyperlink ref="B20" r:id="rId19" display="https://www.bankregdata.com/bkHMmet.asp?met=ONE&amp;inst=HC1037003" xr:uid="{97FA4C98-5888-8842-8250-90F7A546C3F1}"/>
    <hyperlink ref="B21" r:id="rId20" display="https://www.bankregdata.com/bkHMmet.asp?met=ONE&amp;inst=HC1068025" xr:uid="{137FF7AF-7C92-424F-A94A-3CBA6920CC08}"/>
    <hyperlink ref="B22" r:id="rId21" display="https://www.bankregdata.com/bkHMmet.asp?met=ONE&amp;inst=HC1068191" xr:uid="{49D3468D-0D6D-8B45-8FAD-C3EDF527108A}"/>
    <hyperlink ref="B23" r:id="rId22" display="https://www.bankregdata.com/bkHMmet.asp?met=ONE&amp;inst=HC1562859" xr:uid="{3BAF4F6E-B9F2-2645-B5D1-F6A58DEBCAEA}"/>
    <hyperlink ref="B24" r:id="rId23" display="https://www.bankregdata.com/bkHMmet.asp?met=ONE&amp;inst=HC1231333" xr:uid="{299A097C-A5A6-9948-ADD3-6E830647D478}"/>
    <hyperlink ref="B25" r:id="rId24" display="https://www.bankregdata.com/bkHMmet.asp?met=ONE&amp;inst=HC1857108" xr:uid="{B22C7819-F864-8C47-BFD9-385C16EE6C5F}"/>
    <hyperlink ref="B26" r:id="rId25" display="https://www.bankregdata.com/bkHMmet.asp?met=ONE&amp;inst=HC1275216" xr:uid="{AABADFF5-CD9F-F54D-A30F-CCAE78A6E402}"/>
    <hyperlink ref="B27" r:id="rId26" display="https://www.bankregdata.com/bkHMmet.asp?met=ONE&amp;inst=HC1199611" xr:uid="{636FAE88-EDDA-1E41-B2C3-3770CC6A8D69}"/>
    <hyperlink ref="B28" r:id="rId27" display="https://www.bankregdata.com/bkHMmet.asp?met=ONE&amp;inst=HC3242838" xr:uid="{7A2300BA-A24C-D845-81E1-01634DF32CA2}"/>
    <hyperlink ref="B29" r:id="rId28" display="https://www.bankregdata.com/bkHMmet.asp?met=ONE&amp;inst=HC3846375" xr:uid="{DA0A3E53-676F-F743-9A78-36A930B9B8D6}"/>
    <hyperlink ref="B30" r:id="rId29" display="https://www.bankregdata.com/bkHMmet.asp?met=ONE&amp;inst=HC4795461" xr:uid="{ED93BD37-F3B5-344A-B049-94F0388F8B71}"/>
    <hyperlink ref="B31" r:id="rId30" display="https://www.bankregdata.com/bkHMmet.asp?met=ONE&amp;inst=HC1447376" xr:uid="{0F7E4DCA-5C87-F249-AED4-1A4ACAEFDBB0}"/>
    <hyperlink ref="B32" r:id="rId31" display="https://www.bankregdata.com/bkHMmet.asp?met=ONE&amp;inst=C57053" xr:uid="{5DF379CB-207E-E44E-8F59-D393DB79AD43}"/>
    <hyperlink ref="B33" r:id="rId32" display="https://www.bankregdata.com/bkHMmet.asp?met=ONE&amp;inst=HC1075612" xr:uid="{A3C9E601-42E7-1847-8157-A8FB22F45A98}"/>
    <hyperlink ref="B34" r:id="rId33" display="https://www.bankregdata.com/bkHMmet.asp?met=ONE&amp;inst=HC1232497" xr:uid="{24A3F359-B43B-EA47-9FBF-DE9CBAEB1A85}"/>
    <hyperlink ref="B35" r:id="rId34" display="https://www.bankregdata.com/bkHMmet.asp?met=ONE&amp;inst=HC1239254" xr:uid="{0CFF3FF8-DBAB-9040-9498-A40D75984DE7}"/>
    <hyperlink ref="B36" r:id="rId35" display="https://www.bankregdata.com/bkHMmet.asp?met=ONE&amp;inst=HC4504654" xr:uid="{D0C6FDC3-70CC-DA42-9206-CB2E4EDA4290}"/>
    <hyperlink ref="B37" r:id="rId36" display="https://www.bankregdata.com/bkHMmet.asp?met=ONE&amp;inst=HC1231968" xr:uid="{BBA7B70B-6D3F-D248-9800-F7C497232B55}"/>
    <hyperlink ref="B38" r:id="rId37" display="https://www.bankregdata.com/bkHMmet.asp?met=ONE&amp;inst=HC2132932" xr:uid="{EE00E2BA-D5D4-6C43-9B34-BFF7861D08B2}"/>
    <hyperlink ref="B39" r:id="rId38" display="https://www.bankregdata.com/bkHMmet.asp?met=ONE&amp;inst=C2270" xr:uid="{5CB8F0BE-787C-EF4E-A60F-1CCADA2EB81C}"/>
    <hyperlink ref="B40" r:id="rId39" display="https://www.bankregdata.com/bkHMmet.asp?met=ONE&amp;inst=HC1199844" xr:uid="{83B1ACA9-46AF-9E4C-9EFB-BC04FC8E85A3}"/>
    <hyperlink ref="B41" r:id="rId40" display="https://www.bankregdata.com/bkHMmet.asp?met=ONE&amp;inst=HC1094640" xr:uid="{8C5980D4-5E8F-2C43-A4CE-60F96A11EC7F}"/>
    <hyperlink ref="B42" r:id="rId41" display="https://www.bankregdata.com/bkHMmet.asp?met=ONE&amp;inst=HC1145476" xr:uid="{39911362-8BD7-AD42-9C38-AA4107F9EAD6}"/>
    <hyperlink ref="B43" r:id="rId42" display="https://www.bankregdata.com/bkHMmet.asp?met=ONE&amp;inst=HC2349815" xr:uid="{9C6F340A-1C6E-2F46-B25E-0D61C79F2E0F}"/>
    <hyperlink ref="B44" r:id="rId43" display="https://www.bankregdata.com/bkHMmet.asp?met=ONE&amp;inst=HC1129382" xr:uid="{213D837C-ED3B-0D4D-92D0-DAF511971A8E}"/>
    <hyperlink ref="B45" r:id="rId44" display="https://www.bankregdata.com/bkHMmet.asp?met=ONE&amp;inst=HC2734233" xr:uid="{83CEDB0B-75F3-3D43-9881-0748FF25B34F}"/>
    <hyperlink ref="B46" r:id="rId45" display="https://www.bankregdata.com/bkHMmet.asp?met=ONE&amp;inst=HC1078846" xr:uid="{54DE2B02-9578-CA46-8D09-29A2806E1A9B}"/>
    <hyperlink ref="B47" r:id="rId46" display="https://www.bankregdata.com/bkHMmet.asp?met=ONE&amp;inst=HC3815157" xr:uid="{E53CC97A-4CD0-474C-AE99-7E1EC94CE589}"/>
    <hyperlink ref="B48" r:id="rId47" display="https://www.bankregdata.com/bkHMmet.asp?met=ONE&amp;inst=HC1048773" xr:uid="{C42BEA7C-2568-0D4A-A0FC-D0481B35067E}"/>
    <hyperlink ref="B49" r:id="rId48" display="https://www.bankregdata.com/bkHMmet.asp?met=ONE&amp;inst=HC2260406" xr:uid="{0F8FE2CC-E4D7-9C44-BB11-805179873909}"/>
    <hyperlink ref="B50" r:id="rId49" display="https://www.bankregdata.com/bkHMmet.asp?met=ONE&amp;inst=HC1102367" xr:uid="{5A374AC3-10E4-FE41-88AE-B2AEF182FE97}"/>
    <hyperlink ref="B51" r:id="rId50" display="https://www.bankregdata.com/bkHMmet.asp?met=ONE&amp;inst=HC1231342" xr:uid="{40924ECE-3406-B741-BD64-4D9ACAB1F0B8}"/>
    <hyperlink ref="B52" r:id="rId51" display="https://www.bankregdata.com/bkHMmet.asp?met=ONE&amp;inst=C11813" xr:uid="{791B6D76-E3CC-C04D-8073-41187E5727B1}"/>
    <hyperlink ref="B53" r:id="rId52" display="https://www.bankregdata.com/bkHMmet.asp?met=ONE&amp;inst=HC1883693" xr:uid="{D121441A-58B2-AB4B-8482-614299386E19}"/>
    <hyperlink ref="B54" r:id="rId53" display="https://www.bankregdata.com/bkHMmet.asp?met=ONE&amp;inst=HC1098303" xr:uid="{8D069D05-9D65-4449-AD31-61BAC2EBAB7F}"/>
    <hyperlink ref="B55" r:id="rId54" display="https://www.bankregdata.com/bkHMmet.asp?met=ONE&amp;inst=HC2868129" xr:uid="{AF66172E-B803-5B4A-9544-415F38E3D5C8}"/>
    <hyperlink ref="B56" r:id="rId55" display="https://www.bankregdata.com/bkHMmet.asp?met=ONE&amp;inst=HC3005332" xr:uid="{87EA3759-20F6-AC49-B936-B1090308FA33}"/>
    <hyperlink ref="B57" r:id="rId56" display="https://www.bankregdata.com/bkHMmet.asp?met=ONE&amp;inst=HC2925657" xr:uid="{33E248CD-07B3-E44C-982A-C6BAFF7208AD}"/>
    <hyperlink ref="B58" r:id="rId57" display="https://www.bankregdata.com/bkHMmet.asp?met=ONE&amp;inst=HC2875332" xr:uid="{BC6DB0A6-5BDC-3143-A2C6-974F0AF14A88}"/>
    <hyperlink ref="B59" r:id="rId58" display="https://www.bankregdata.com/bkHMmet.asp?met=ONE&amp;inst=HC3792687" xr:uid="{F006CF8D-C676-B245-A343-50AFA082E11B}"/>
    <hyperlink ref="B60" r:id="rId59" display="https://www.bankregdata.com/bkHMmet.asp?met=ONE&amp;inst=HC1199563" xr:uid="{8C7D7A71-6776-0649-B839-5F8EF478028E}"/>
    <hyperlink ref="B61" r:id="rId60" display="https://www.bankregdata.com/bkHMmet.asp?met=ONE&amp;inst=HC1242423" xr:uid="{408DDCF6-A126-A247-BA97-87E5D4315DBA}"/>
    <hyperlink ref="B62" r:id="rId61" display="https://www.bankregdata.com/bkHMmet.asp?met=ONE&amp;inst=HC1049828" xr:uid="{1C3599FE-E053-5C4F-8F64-98EE1C0AA859}"/>
    <hyperlink ref="B63" r:id="rId62" display="https://www.bankregdata.com/bkHMmet.asp?met=ONE&amp;inst=HC1109599" xr:uid="{5AB4ED46-7106-264F-830D-F35AEAA73979}"/>
    <hyperlink ref="B64" r:id="rId63" display="https://www.bankregdata.com/bkHMmet.asp?met=ONE&amp;inst=HC1231418" xr:uid="{B02692D7-BE9C-3B47-8C6E-911950D8ABB3}"/>
    <hyperlink ref="B65" r:id="rId64" display="https://www.bankregdata.com/bkHMmet.asp?met=ONE&amp;inst=HC4028712" xr:uid="{4BE179C8-709B-E746-AEC1-8A25F0C09170}"/>
    <hyperlink ref="B66" r:id="rId65" display="https://www.bankregdata.com/bkHMmet.asp?met=ONE&amp;inst=HC1086533" xr:uid="{42D8B882-B43A-0F4B-8F47-0468A4A77FFF}"/>
    <hyperlink ref="B67" r:id="rId66" display="https://www.bankregdata.com/bkHMmet.asp?met=ONE&amp;inst=HC3839096" xr:uid="{6779D387-8A4A-BE49-9090-105E8C179E40}"/>
    <hyperlink ref="B68" r:id="rId67" display="https://www.bankregdata.com/bkHMmet.asp?met=ONE&amp;inst=HC3818804" xr:uid="{7A6D71D0-E48A-0B44-A2F9-370229428AF8}"/>
    <hyperlink ref="B69" r:id="rId68" display="https://www.bankregdata.com/bkHMmet.asp?met=ONE&amp;inst=HC1123670" xr:uid="{BECFE7BF-FA88-EB49-8CCD-89B473638BE5}"/>
    <hyperlink ref="B70" r:id="rId69" display="https://www.bankregdata.com/bkHMmet.asp?met=ONE&amp;inst=HC2747644" xr:uid="{F28B40B3-4582-514C-B668-4331643E2D6E}"/>
    <hyperlink ref="B71" r:id="rId70" display="https://www.bankregdata.com/bkHMmet.asp?met=ONE&amp;inst=HC1049341" xr:uid="{17BF1499-1941-074F-8C9F-970B6E628EFA}"/>
    <hyperlink ref="B72" r:id="rId71" display="https://www.bankregdata.com/bkHMmet.asp?met=ONE&amp;inst=HC3063622" xr:uid="{C3CFB98A-0431-AB40-8351-211ED7319919}"/>
    <hyperlink ref="B73" r:id="rId72" display="https://www.bankregdata.com/bkHMmet.asp?met=ONE&amp;inst=HC1076217" xr:uid="{AD292CC2-B70C-F244-BA2D-6C6B06F3B65C}"/>
    <hyperlink ref="B74" r:id="rId73" display="https://www.bankregdata.com/bkHMmet.asp?met=ONE&amp;inst=C58177" xr:uid="{2D8FD924-746B-614D-9477-F9A4EDA2BAE5}"/>
    <hyperlink ref="B75" r:id="rId74" display="https://www.bankregdata.com/bkHMmet.asp?met=ONE&amp;inst=HC2706735" xr:uid="{895EA9C8-D42F-4840-9F1F-A0E4A065FD61}"/>
    <hyperlink ref="B76" r:id="rId75" display="https://www.bankregdata.com/bkHMmet.asp?met=ONE&amp;inst=HC1066209" xr:uid="{E244E077-760A-F641-9C41-FF1BA7D25E81}"/>
    <hyperlink ref="B77" r:id="rId76" display="https://www.bankregdata.com/bkHMmet.asp?met=ONE&amp;inst=HC5533585" xr:uid="{496A0EB4-5D6E-0E42-95E0-DD82248F75EC}"/>
    <hyperlink ref="B78" r:id="rId77" display="https://www.bankregdata.com/bkHMmet.asp?met=ONE&amp;inst=C110" xr:uid="{C3D9ACA4-702D-A344-9695-B280C8E903B7}"/>
    <hyperlink ref="B79" r:id="rId78" display="https://www.bankregdata.com/bkHMmet.asp?met=ONE&amp;inst=HC1094828" xr:uid="{22C7A4FF-59A5-2A4B-8D9F-908CB0F6389B}"/>
    <hyperlink ref="B80" r:id="rId79" display="https://www.bankregdata.com/bkHMmet.asp?met=ONE&amp;inst=HC1117129" xr:uid="{2E929180-F791-F244-97F2-2F5CAAB79027}"/>
    <hyperlink ref="B81" r:id="rId80" display="https://www.bankregdata.com/bkHMmet.asp?met=ONE&amp;inst=HC2003975" xr:uid="{EC8F9070-A98E-1C42-A059-86A1D87042D2}"/>
    <hyperlink ref="B82" r:id="rId81" display="https://www.bankregdata.com/bkHMmet.asp?met=ONE&amp;inst=HC1095674" xr:uid="{F809C55D-0E7F-B441-B37C-6A4FDDF5C051}"/>
    <hyperlink ref="B83" r:id="rId82" display="https://www.bankregdata.com/bkHMmet.asp?met=ONE&amp;inst=HC2833891" xr:uid="{7DDE58BD-BACE-7C4A-B8C1-B550DB1B29B5}"/>
    <hyperlink ref="B84" r:id="rId83" display="https://www.bankregdata.com/bkHMmet.asp?met=ONE&amp;inst=HC1082067" xr:uid="{4E18691A-8EB8-3644-BA44-10AC7CFE985D}"/>
    <hyperlink ref="B85" r:id="rId84" display="https://www.bankregdata.com/bkHMmet.asp?met=ONE&amp;inst=HC1025608" xr:uid="{E584F445-C7D1-844E-A091-C42BCAE6FF20}"/>
    <hyperlink ref="B86" r:id="rId85" display="https://www.bankregdata.com/bkHMmet.asp?met=ONE&amp;inst=HC1249347" xr:uid="{2FD71777-1E31-0243-BDFA-DD98B3092919}"/>
    <hyperlink ref="B87" r:id="rId86" display="https://www.bankregdata.com/bkHMmet.asp?met=ONE&amp;inst=HC1025309" xr:uid="{877E53B8-9ABA-3D4A-A7BB-F2581FD67813}"/>
    <hyperlink ref="B88" r:id="rId87" display="https://www.bankregdata.com/bkHMmet.asp?met=ONE&amp;inst=HC1491409" xr:uid="{50B964C6-BDF8-2B4B-8FD2-6BA1AA44FC34}"/>
    <hyperlink ref="B89" r:id="rId88" display="https://www.bankregdata.com/bkHMmet.asp?met=ONE&amp;inst=HC1427239" xr:uid="{D6F5A196-DAF7-594C-8D0A-5F053832C746}"/>
    <hyperlink ref="B90" r:id="rId89" display="https://www.bankregdata.com/bkHMmet.asp?met=ONE&amp;inst=HC1843080" xr:uid="{857B70AE-C0A3-BA4B-8AA6-1BC818043773}"/>
    <hyperlink ref="B91" r:id="rId90" display="https://www.bankregdata.com/bkHMmet.asp?met=ONE&amp;inst=HC3489594" xr:uid="{69857115-78C0-704B-8DAA-72858B11231E}"/>
    <hyperlink ref="B92" r:id="rId91" display="https://www.bankregdata.com/bkHMmet.asp?met=ONE&amp;inst=HC3065617" xr:uid="{9128FD9B-55CA-CE48-9DF3-3C0EDEFE7414}"/>
    <hyperlink ref="B93" r:id="rId92" display="https://www.bankregdata.com/bkHMmet.asp?met=ONE&amp;inst=HC4284536" xr:uid="{921BCC68-EC32-6B40-95B5-6F4C2A5DD62F}"/>
    <hyperlink ref="B94" r:id="rId93" display="https://www.bankregdata.com/bkHMmet.asp?met=ONE&amp;inst=HC1206546" xr:uid="{44E3AB17-BD89-2049-867C-8A353621E9D6}"/>
    <hyperlink ref="B95" r:id="rId94" display="https://www.bankregdata.com/bkHMmet.asp?met=ONE&amp;inst=HC1971693" xr:uid="{4F556EDB-2100-BF4C-868B-B6526BC6C4F3}"/>
    <hyperlink ref="B96" r:id="rId95" display="https://www.bankregdata.com/bkHMmet.asp?met=ONE&amp;inst=HC2078816" xr:uid="{18CE12AA-B705-CA47-ACFD-537A59230B4F}"/>
    <hyperlink ref="B97" r:id="rId96" display="https://www.bankregdata.com/bkHMmet.asp?met=ONE&amp;inst=HC3844269" xr:uid="{ACA525BC-2913-FB46-A103-B7012A00C284}"/>
    <hyperlink ref="B98" r:id="rId97" display="https://www.bankregdata.com/bkHMmet.asp?met=ONE&amp;inst=HC1094314" xr:uid="{1538B9B7-9AD4-2D41-A9A3-61165A6FDD4D}"/>
    <hyperlink ref="B99" r:id="rId98" display="https://www.bankregdata.com/bkHMmet.asp?met=ONE&amp;inst=HC1136803" xr:uid="{A1621760-EC57-C54D-ABC1-CFE486ED362F}"/>
    <hyperlink ref="B100" r:id="rId99" display="https://www.bankregdata.com/bkHMmet.asp?met=ONE&amp;inst=HC2961879" xr:uid="{CA9BFDFB-343B-7844-8377-1EB23594D866}"/>
    <hyperlink ref="B101" r:id="rId100" display="https://www.bankregdata.com/bkHMmet.asp?met=ONE&amp;inst=HC2433312" xr:uid="{D280B7C7-7BCF-DF42-AE6F-15935EACEC1B}"/>
    <hyperlink ref="A104" r:id="rId101" xr:uid="{8373A6DF-085C-5744-97A0-12137CEBE9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300D-C138-C14B-91C7-D69EE442E593}">
  <dimension ref="A3:J30"/>
  <sheetViews>
    <sheetView tabSelected="1" zoomScale="75" workbookViewId="0">
      <selection activeCell="A28" sqref="A28:C31"/>
    </sheetView>
  </sheetViews>
  <sheetFormatPr baseColWidth="10" defaultRowHeight="15" x14ac:dyDescent="0.2"/>
  <cols>
    <col min="1" max="1" width="36.1640625" customWidth="1"/>
    <col min="2" max="2" width="24.83203125" style="4" customWidth="1"/>
    <col min="3" max="3" width="24" customWidth="1"/>
    <col min="5" max="5" width="12.5" customWidth="1"/>
    <col min="9" max="9" width="21.5" customWidth="1"/>
    <col min="10" max="10" width="5.1640625" customWidth="1"/>
  </cols>
  <sheetData>
    <row r="3" spans="1:10" ht="32" x14ac:dyDescent="0.2">
      <c r="A3" s="20"/>
      <c r="B3" s="20" t="s">
        <v>111</v>
      </c>
      <c r="C3" s="20" t="s">
        <v>116</v>
      </c>
      <c r="E3" s="13" t="s">
        <v>525</v>
      </c>
      <c r="J3">
        <f>'SRISK scenario'!C2</f>
        <v>1</v>
      </c>
    </row>
    <row r="4" spans="1:10" ht="16" x14ac:dyDescent="0.2">
      <c r="A4" s="20" t="s">
        <v>4</v>
      </c>
      <c r="B4" s="22">
        <v>0.93799999999999994</v>
      </c>
      <c r="C4" s="23">
        <f>'Uninsured deposits'!L6</f>
        <v>5.6257894736842104E-2</v>
      </c>
    </row>
    <row r="5" spans="1:10" ht="16" x14ac:dyDescent="0.2">
      <c r="A5" s="20" t="s">
        <v>17</v>
      </c>
      <c r="B5" s="22">
        <v>0.89300000000000002</v>
      </c>
      <c r="C5" s="23">
        <f>'Uninsured deposits'!L8</f>
        <v>6.6198605072463751E-2</v>
      </c>
    </row>
    <row r="6" spans="1:10" ht="16" x14ac:dyDescent="0.2">
      <c r="A6" s="24" t="s">
        <v>23</v>
      </c>
      <c r="B6" s="22">
        <v>0.81599999999999995</v>
      </c>
      <c r="C6" s="23">
        <f>'Uninsured deposits'!L9</f>
        <v>8.7877669902912625E-2</v>
      </c>
    </row>
    <row r="7" spans="1:10" ht="16" x14ac:dyDescent="0.2">
      <c r="A7" s="20" t="s">
        <v>31</v>
      </c>
      <c r="B7" s="22">
        <v>0.67400000000000004</v>
      </c>
      <c r="C7" s="23">
        <f>'Uninsured deposits'!L10</f>
        <v>9.8311867356538116E-2</v>
      </c>
    </row>
    <row r="8" spans="1:10" ht="16" x14ac:dyDescent="0.2">
      <c r="A8" s="20" t="s">
        <v>38</v>
      </c>
      <c r="B8" s="22">
        <v>0.65799999999999992</v>
      </c>
      <c r="C8" s="23">
        <f>'Uninsured deposits'!L11</f>
        <v>0.14426241809672388</v>
      </c>
    </row>
    <row r="9" spans="1:10" ht="16" x14ac:dyDescent="0.2">
      <c r="A9" s="20" t="s">
        <v>44</v>
      </c>
      <c r="B9" s="22">
        <v>0.60399999999999998</v>
      </c>
      <c r="C9" s="23">
        <f>'Uninsured deposits'!L12</f>
        <v>0.10417019883040936</v>
      </c>
    </row>
    <row r="10" spans="1:10" ht="16" x14ac:dyDescent="0.2">
      <c r="A10" s="20" t="s">
        <v>50</v>
      </c>
      <c r="B10" s="22">
        <v>0.56299999999999994</v>
      </c>
      <c r="C10" s="23">
        <f>'Uninsured deposits'!L13</f>
        <v>8.3290649926144752E-2</v>
      </c>
    </row>
    <row r="11" spans="1:10" ht="16" x14ac:dyDescent="0.2">
      <c r="A11" s="20" t="s">
        <v>55</v>
      </c>
      <c r="B11" s="22">
        <v>0.53600000000000003</v>
      </c>
      <c r="C11" s="23">
        <f>'Uninsured deposits'!L14</f>
        <v>0.13771049056603774</v>
      </c>
    </row>
    <row r="12" spans="1:10" ht="16" x14ac:dyDescent="0.2">
      <c r="A12" s="20" t="s">
        <v>62</v>
      </c>
      <c r="B12" s="22">
        <v>0.53100000000000003</v>
      </c>
      <c r="C12" s="23">
        <f>'Uninsured deposits'!L15</f>
        <v>0.10998704099821746</v>
      </c>
    </row>
    <row r="13" spans="1:10" ht="16" x14ac:dyDescent="0.2">
      <c r="A13" s="20" t="s">
        <v>68</v>
      </c>
      <c r="B13" s="22">
        <v>0.52200000000000002</v>
      </c>
      <c r="C13" s="23">
        <f>'Uninsured deposits'!L16</f>
        <v>6.9286044692737428E-2</v>
      </c>
    </row>
    <row r="14" spans="1:10" ht="16" x14ac:dyDescent="0.2">
      <c r="A14" s="20" t="s">
        <v>74</v>
      </c>
      <c r="B14" s="22">
        <v>0.50700000000000001</v>
      </c>
      <c r="C14" s="23">
        <f>'Uninsured deposits'!L17</f>
        <v>0.20691442953020131</v>
      </c>
    </row>
    <row r="15" spans="1:10" ht="16" x14ac:dyDescent="0.2">
      <c r="A15" s="20" t="s">
        <v>81</v>
      </c>
      <c r="B15" s="22">
        <v>0.5</v>
      </c>
      <c r="C15" s="23">
        <f>'Uninsured deposits'!L18</f>
        <v>8.7268187633262259E-2</v>
      </c>
    </row>
    <row r="16" spans="1:10" ht="16" x14ac:dyDescent="0.2">
      <c r="A16" s="20" t="s">
        <v>87</v>
      </c>
      <c r="B16" s="22">
        <v>0.48399999999999999</v>
      </c>
      <c r="C16" s="23">
        <f>'Uninsured deposits'!L19</f>
        <v>0.10968105671352399</v>
      </c>
    </row>
    <row r="17" spans="1:3" ht="16" x14ac:dyDescent="0.2">
      <c r="A17" s="20" t="s">
        <v>92</v>
      </c>
      <c r="B17" s="22">
        <v>0.47499999999999998</v>
      </c>
      <c r="C17" s="23">
        <f>'Uninsured deposits'!L20</f>
        <v>9.2801298586572448E-2</v>
      </c>
    </row>
    <row r="18" spans="1:3" ht="16" x14ac:dyDescent="0.2">
      <c r="A18" s="20" t="s">
        <v>100</v>
      </c>
      <c r="B18" s="22">
        <v>0.46200000000000002</v>
      </c>
      <c r="C18" s="23">
        <f>'Uninsured deposits'!L21</f>
        <v>0.17489353240152478</v>
      </c>
    </row>
    <row r="19" spans="1:3" ht="16" x14ac:dyDescent="0.2">
      <c r="A19" s="20" t="s">
        <v>107</v>
      </c>
      <c r="B19" s="22">
        <v>0.45600000000000002</v>
      </c>
      <c r="C19" s="23">
        <f>'Uninsured deposits'!L22</f>
        <v>0.10850790455293471</v>
      </c>
    </row>
    <row r="21" spans="1:3" ht="16" x14ac:dyDescent="0.2">
      <c r="A21" s="24" t="s">
        <v>508</v>
      </c>
      <c r="B21" s="25">
        <v>0</v>
      </c>
      <c r="C21" s="26">
        <v>0.06</v>
      </c>
    </row>
    <row r="22" spans="1:3" x14ac:dyDescent="0.2">
      <c r="B22" s="25">
        <v>1</v>
      </c>
      <c r="C22" s="26">
        <v>0.06</v>
      </c>
    </row>
    <row r="24" spans="1:3" x14ac:dyDescent="0.2">
      <c r="A24" s="13" t="s">
        <v>519</v>
      </c>
      <c r="B24" s="25">
        <v>0.56999999999999995</v>
      </c>
      <c r="C24" s="26">
        <v>0</v>
      </c>
    </row>
    <row r="25" spans="1:3" x14ac:dyDescent="0.2">
      <c r="B25" s="25">
        <v>0.56999999999999995</v>
      </c>
      <c r="C25" s="26">
        <v>0.2</v>
      </c>
    </row>
    <row r="28" spans="1:3" x14ac:dyDescent="0.2">
      <c r="A28" s="13"/>
      <c r="B28" s="25"/>
      <c r="C28" s="38"/>
    </row>
    <row r="29" spans="1:3" x14ac:dyDescent="0.2">
      <c r="B29" s="25"/>
      <c r="C29" s="38"/>
    </row>
    <row r="30" spans="1:3" x14ac:dyDescent="0.2">
      <c r="A30" s="13"/>
    </row>
  </sheetData>
  <conditionalFormatting sqref="C4:C19">
    <cfRule type="cellIs" dxfId="0" priority="1" operator="lessThan">
      <formula>$C$21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E03F-408B-F147-B627-8547DC210008}">
  <dimension ref="A2:L197"/>
  <sheetViews>
    <sheetView workbookViewId="0">
      <selection activeCell="C1" sqref="C1"/>
    </sheetView>
  </sheetViews>
  <sheetFormatPr baseColWidth="10" defaultRowHeight="15" x14ac:dyDescent="0.2"/>
  <cols>
    <col min="1" max="1" width="33.5" customWidth="1"/>
    <col min="2" max="2" width="21.33203125" customWidth="1"/>
    <col min="3" max="3" width="16.6640625" customWidth="1"/>
    <col min="4" max="5" width="21.33203125" customWidth="1"/>
    <col min="6" max="6" width="14" customWidth="1"/>
    <col min="12" max="12" width="28.5" customWidth="1"/>
  </cols>
  <sheetData>
    <row r="2" spans="1:11" ht="19" x14ac:dyDescent="0.25">
      <c r="A2" s="36" t="s">
        <v>522</v>
      </c>
      <c r="B2" s="36"/>
      <c r="C2">
        <v>1</v>
      </c>
      <c r="D2" s="36"/>
      <c r="E2" s="36"/>
    </row>
    <row r="3" spans="1:11" ht="19" x14ac:dyDescent="0.25">
      <c r="A3" s="36" t="s">
        <v>523</v>
      </c>
      <c r="B3" s="36"/>
      <c r="C3" s="36"/>
      <c r="D3" s="36"/>
      <c r="E3" s="36"/>
      <c r="K3" s="26">
        <f>C5</f>
        <v>0.1</v>
      </c>
    </row>
    <row r="4" spans="1:11" ht="19" x14ac:dyDescent="0.25">
      <c r="A4" s="36"/>
      <c r="B4" s="36"/>
      <c r="C4" s="36"/>
      <c r="D4" s="36"/>
      <c r="E4" s="36"/>
      <c r="K4" s="26">
        <f>D5</f>
        <v>0.2</v>
      </c>
    </row>
    <row r="5" spans="1:11" x14ac:dyDescent="0.2">
      <c r="A5" s="35" t="s">
        <v>307</v>
      </c>
      <c r="B5" s="35" t="s">
        <v>524</v>
      </c>
      <c r="C5" s="37">
        <v>0.1</v>
      </c>
      <c r="D5" s="37">
        <v>0.2</v>
      </c>
      <c r="E5" s="37">
        <v>0.3</v>
      </c>
      <c r="F5" s="37">
        <v>0.4</v>
      </c>
      <c r="G5" s="37">
        <v>0.5</v>
      </c>
      <c r="H5" s="37">
        <v>0.6</v>
      </c>
      <c r="I5" s="37">
        <v>0.7</v>
      </c>
      <c r="K5" s="26">
        <f>E5</f>
        <v>0.3</v>
      </c>
    </row>
    <row r="6" spans="1:11" x14ac:dyDescent="0.2">
      <c r="A6" s="18" t="s">
        <v>125</v>
      </c>
      <c r="B6" s="18">
        <f>CHOOSE($C$2,C6,D6,E6,F6,G6,H6,I6)</f>
        <v>10.506399999999999</v>
      </c>
      <c r="C6">
        <f>VLOOKUP(A6,'10%SRISK'!$A$2:$J$192,3,FALSE)</f>
        <v>10.506399999999999</v>
      </c>
      <c r="D6">
        <f>VLOOKUP(A6,'20%SRISK'!$A$2:$J$192,3,FALSE)</f>
        <v>10.9238</v>
      </c>
      <c r="E6">
        <f>VLOOKUP(A6,'30%SRISK'!$A$2:$J$192,3,FALSE)</f>
        <v>11.322899999999999</v>
      </c>
      <c r="F6">
        <f>VLOOKUP(A6,'40%SRISK'!$A$2:$J$192,3,FALSE)</f>
        <v>11.702200000000001</v>
      </c>
      <c r="G6">
        <f>VLOOKUP(A6,'50%SRISK'!$A$2:$J$192,3,FALSE)</f>
        <v>12.0595</v>
      </c>
      <c r="H6">
        <f>VLOOKUP(A6,'60%SRISK'!$A$2:$J$192,3,FALSE)</f>
        <v>12.392100000000001</v>
      </c>
      <c r="I6">
        <f>VLOOKUP(A6,'70%SRISK'!$A$2:$J$192,3,FALSE)</f>
        <v>12.696099999999999</v>
      </c>
      <c r="K6" s="26">
        <f>F5</f>
        <v>0.4</v>
      </c>
    </row>
    <row r="7" spans="1:11" x14ac:dyDescent="0.2">
      <c r="A7" s="18" t="s">
        <v>123</v>
      </c>
      <c r="B7" s="18">
        <f t="shared" ref="B7:B70" si="0">CHOOSE($C$2,C7,D7,E7,F7,G7,H7,I7)</f>
        <v>15.2165</v>
      </c>
      <c r="C7">
        <f>VLOOKUP(A7,'10%SRISK'!$A$2:$J$192,3,FALSE)</f>
        <v>15.2165</v>
      </c>
      <c r="D7">
        <f>VLOOKUP(A7,'20%SRISK'!$A$2:$J$192,3,FALSE)</f>
        <v>15.9475</v>
      </c>
      <c r="E7">
        <f>VLOOKUP(A7,'30%SRISK'!$A$2:$J$192,3,FALSE)</f>
        <v>16.6157</v>
      </c>
      <c r="F7">
        <f>VLOOKUP(A7,'40%SRISK'!$A$2:$J$192,3,FALSE)</f>
        <v>17.218599999999999</v>
      </c>
      <c r="G7">
        <f>VLOOKUP(A7,'50%SRISK'!$A$2:$J$192,3,FALSE)</f>
        <v>17.753299999999999</v>
      </c>
      <c r="H7">
        <f>VLOOKUP(A7,'60%SRISK'!$A$2:$J$192,3,FALSE)</f>
        <v>18.216200000000001</v>
      </c>
      <c r="I7">
        <f>VLOOKUP(A7,'70%SRISK'!$A$2:$J$192,3,FALSE)</f>
        <v>18.602599999999999</v>
      </c>
      <c r="K7" s="26">
        <f>G5</f>
        <v>0.5</v>
      </c>
    </row>
    <row r="8" spans="1:11" x14ac:dyDescent="0.2">
      <c r="A8" s="18" t="s">
        <v>134</v>
      </c>
      <c r="B8" s="18">
        <f t="shared" si="0"/>
        <v>3.6661999999999999</v>
      </c>
      <c r="C8">
        <f>VLOOKUP(A8,'10%SRISK'!$A$2:$J$192,3,FALSE)</f>
        <v>3.6661999999999999</v>
      </c>
      <c r="D8">
        <f>VLOOKUP(A8,'20%SRISK'!$A$2:$J$192,3,FALSE)</f>
        <v>3.8856999999999999</v>
      </c>
      <c r="E8">
        <f>VLOOKUP(A8,'30%SRISK'!$A$2:$J$192,3,FALSE)</f>
        <v>4.1082999999999998</v>
      </c>
      <c r="F8">
        <f>VLOOKUP(A8,'40%SRISK'!$A$2:$J$192,3,FALSE)</f>
        <v>4.3342000000000001</v>
      </c>
      <c r="G8">
        <f>VLOOKUP(A8,'50%SRISK'!$A$2:$J$192,3,FALSE)</f>
        <v>4.5643000000000002</v>
      </c>
      <c r="H8">
        <f>VLOOKUP(A8,'60%SRISK'!$A$2:$J$192,3,FALSE)</f>
        <v>4.7993000000000006</v>
      </c>
      <c r="I8">
        <f>VLOOKUP(A8,'70%SRISK'!$A$2:$J$192,3,FALSE)</f>
        <v>5.0407999999999999</v>
      </c>
      <c r="K8" s="26">
        <f>H5</f>
        <v>0.6</v>
      </c>
    </row>
    <row r="9" spans="1:11" x14ac:dyDescent="0.2">
      <c r="A9" s="18" t="s">
        <v>154</v>
      </c>
      <c r="B9" s="18">
        <f t="shared" si="0"/>
        <v>0.69629999999999992</v>
      </c>
      <c r="C9">
        <f>VLOOKUP(A9,'10%SRISK'!$A$2:$J$192,3,FALSE)</f>
        <v>0.69629999999999992</v>
      </c>
      <c r="D9">
        <f>VLOOKUP(A9,'20%SRISK'!$A$2:$J$192,3,FALSE)</f>
        <v>0.76500000000000001</v>
      </c>
      <c r="E9">
        <f>VLOOKUP(A9,'30%SRISK'!$A$2:$J$192,3,FALSE)</f>
        <v>0.82979999999999998</v>
      </c>
      <c r="F9">
        <f>VLOOKUP(A9,'40%SRISK'!$A$2:$J$192,3,FALSE)</f>
        <v>0.89039999999999997</v>
      </c>
      <c r="G9">
        <f>VLOOKUP(A9,'50%SRISK'!$A$2:$J$192,3,FALSE)</f>
        <v>0.9466</v>
      </c>
      <c r="H9">
        <f>VLOOKUP(A9,'60%SRISK'!$A$2:$J$192,3,FALSE)</f>
        <v>0.99779999999999991</v>
      </c>
      <c r="I9">
        <f>VLOOKUP(A9,'70%SRISK'!$A$2:$J$192,3,FALSE)</f>
        <v>1.0434000000000001</v>
      </c>
      <c r="K9" s="26">
        <f>I5</f>
        <v>0.7</v>
      </c>
    </row>
    <row r="10" spans="1:11" x14ac:dyDescent="0.2">
      <c r="A10" s="18" t="s">
        <v>117</v>
      </c>
      <c r="B10" s="18">
        <f t="shared" si="0"/>
        <v>102.09219999999999</v>
      </c>
      <c r="C10">
        <f>VLOOKUP(A10,'10%SRISK'!$A$2:$J$192,3,FALSE)</f>
        <v>102.09219999999999</v>
      </c>
      <c r="D10">
        <f>VLOOKUP(A10,'20%SRISK'!$A$2:$J$192,3,FALSE)</f>
        <v>110.21550000000001</v>
      </c>
      <c r="E10">
        <f>VLOOKUP(A10,'30%SRISK'!$A$2:$J$192,3,FALSE)</f>
        <v>118.3293</v>
      </c>
      <c r="F10">
        <f>VLOOKUP(A10,'40%SRISK'!$A$2:$J$192,3,FALSE)</f>
        <v>126.432</v>
      </c>
      <c r="G10">
        <f>VLOOKUP(A10,'50%SRISK'!$A$2:$J$192,3,FALSE)</f>
        <v>134.52179999999998</v>
      </c>
      <c r="H10">
        <f>VLOOKUP(A10,'60%SRISK'!$A$2:$J$192,3,FALSE)</f>
        <v>142.59629999999999</v>
      </c>
      <c r="I10">
        <f>VLOOKUP(A10,'70%SRISK'!$A$2:$J$192,3,FALSE)</f>
        <v>150.6514</v>
      </c>
    </row>
    <row r="11" spans="1:11" x14ac:dyDescent="0.2">
      <c r="A11" s="18" t="s">
        <v>126</v>
      </c>
      <c r="B11" s="18">
        <f t="shared" si="0"/>
        <v>8.1905000000000001</v>
      </c>
      <c r="C11">
        <f>VLOOKUP(A11,'10%SRISK'!$A$2:$J$192,3,FALSE)</f>
        <v>8.1905000000000001</v>
      </c>
      <c r="D11">
        <f>VLOOKUP(A11,'20%SRISK'!$A$2:$J$192,3,FALSE)</f>
        <v>8.9822999999999986</v>
      </c>
      <c r="E11">
        <f>VLOOKUP(A11,'30%SRISK'!$A$2:$J$192,3,FALSE)</f>
        <v>9.7524999999999995</v>
      </c>
      <c r="F11">
        <f>VLOOKUP(A11,'40%SRISK'!$A$2:$J$192,3,FALSE)</f>
        <v>10.4985</v>
      </c>
      <c r="G11">
        <f>VLOOKUP(A11,'50%SRISK'!$A$2:$J$192,3,FALSE)</f>
        <v>11.2172</v>
      </c>
      <c r="H11">
        <f>VLOOKUP(A11,'60%SRISK'!$A$2:$J$192,3,FALSE)</f>
        <v>11.9046</v>
      </c>
      <c r="I11">
        <f>VLOOKUP(A11,'70%SRISK'!$A$2:$J$192,3,FALSE)</f>
        <v>12.554399999999999</v>
      </c>
    </row>
    <row r="12" spans="1:11" x14ac:dyDescent="0.2">
      <c r="A12" s="18" t="s">
        <v>152</v>
      </c>
      <c r="B12" s="18">
        <f t="shared" si="0"/>
        <v>0.77170000000000005</v>
      </c>
      <c r="C12">
        <f>VLOOKUP(A12,'10%SRISK'!$A$2:$J$192,3,FALSE)</f>
        <v>0.77170000000000005</v>
      </c>
      <c r="D12">
        <f>VLOOKUP(A12,'20%SRISK'!$A$2:$J$192,3,FALSE)</f>
        <v>0.87050000000000005</v>
      </c>
      <c r="E12">
        <f>VLOOKUP(A12,'30%SRISK'!$A$2:$J$192,3,FALSE)</f>
        <v>0.96679999999999999</v>
      </c>
      <c r="F12">
        <f>VLOOKUP(A12,'40%SRISK'!$A$2:$J$192,3,FALSE)</f>
        <v>1.0602</v>
      </c>
      <c r="G12">
        <f>VLOOKUP(A12,'50%SRISK'!$A$2:$J$192,3,FALSE)</f>
        <v>1.1505999999999998</v>
      </c>
      <c r="H12">
        <f>VLOOKUP(A12,'60%SRISK'!$A$2:$J$192,3,FALSE)</f>
        <v>1.2372999999999998</v>
      </c>
      <c r="I12">
        <f>VLOOKUP(A12,'70%SRISK'!$A$2:$J$192,3,FALSE)</f>
        <v>1.3195999999999999</v>
      </c>
    </row>
    <row r="13" spans="1:11" x14ac:dyDescent="0.2">
      <c r="A13" s="18" t="s">
        <v>136</v>
      </c>
      <c r="B13" s="18">
        <f t="shared" si="0"/>
        <v>2.5219</v>
      </c>
      <c r="C13">
        <f>VLOOKUP(A13,'10%SRISK'!$A$2:$J$192,3,FALSE)</f>
        <v>2.5219</v>
      </c>
      <c r="D13">
        <f>VLOOKUP(A13,'20%SRISK'!$A$2:$J$192,3,FALSE)</f>
        <v>3.1128</v>
      </c>
      <c r="E13">
        <f>VLOOKUP(A13,'30%SRISK'!$A$2:$J$192,3,FALSE)</f>
        <v>3.6969000000000003</v>
      </c>
      <c r="F13">
        <f>VLOOKUP(A13,'40%SRISK'!$A$2:$J$192,3,FALSE)</f>
        <v>4.2735000000000003</v>
      </c>
      <c r="G13">
        <f>VLOOKUP(A13,'50%SRISK'!$A$2:$J$192,3,FALSE)</f>
        <v>4.8414999999999999</v>
      </c>
      <c r="H13">
        <f>VLOOKUP(A13,'60%SRISK'!$A$2:$J$192,3,FALSE)</f>
        <v>5.3991000000000007</v>
      </c>
      <c r="I13">
        <f>VLOOKUP(A13,'70%SRISK'!$A$2:$J$192,3,FALSE)</f>
        <v>5.944</v>
      </c>
    </row>
    <row r="14" spans="1:11" x14ac:dyDescent="0.2">
      <c r="A14" s="18" t="s">
        <v>122</v>
      </c>
      <c r="B14" s="18">
        <f t="shared" si="0"/>
        <v>13.1053</v>
      </c>
      <c r="C14">
        <f>VLOOKUP(A14,'10%SRISK'!$A$2:$J$192,3,FALSE)</f>
        <v>13.1053</v>
      </c>
      <c r="D14">
        <f>VLOOKUP(A14,'20%SRISK'!$A$2:$J$192,3,FALSE)</f>
        <v>16.386099999999999</v>
      </c>
      <c r="E14">
        <f>VLOOKUP(A14,'30%SRISK'!$A$2:$J$192,3,FALSE)</f>
        <v>19.679500000000001</v>
      </c>
      <c r="F14">
        <f>VLOOKUP(A14,'40%SRISK'!$A$2:$J$192,3,FALSE)</f>
        <v>22.987299999999998</v>
      </c>
      <c r="G14">
        <f>VLOOKUP(A14,'50%SRISK'!$A$2:$J$192,3,FALSE)</f>
        <v>26.312000000000001</v>
      </c>
      <c r="H14">
        <f>VLOOKUP(A14,'60%SRISK'!$A$2:$J$192,3,FALSE)</f>
        <v>29.657299999999999</v>
      </c>
      <c r="I14">
        <f>VLOOKUP(A14,'70%SRISK'!$A$2:$J$192,3,FALSE)</f>
        <v>33.028500000000001</v>
      </c>
    </row>
    <row r="15" spans="1:11" x14ac:dyDescent="0.2">
      <c r="A15" s="18" t="s">
        <v>133</v>
      </c>
      <c r="B15" s="18">
        <f t="shared" si="0"/>
        <v>2.7506999999999997</v>
      </c>
      <c r="C15">
        <f>VLOOKUP(A15,'10%SRISK'!$A$2:$J$192,3,FALSE)</f>
        <v>2.7506999999999997</v>
      </c>
      <c r="D15">
        <f>VLOOKUP(A15,'20%SRISK'!$A$2:$J$192,3,FALSE)</f>
        <v>3.597</v>
      </c>
      <c r="E15">
        <f>VLOOKUP(A15,'30%SRISK'!$A$2:$J$192,3,FALSE)</f>
        <v>4.4078999999999997</v>
      </c>
      <c r="F15">
        <f>VLOOKUP(A15,'40%SRISK'!$A$2:$J$192,3,FALSE)</f>
        <v>5.1801000000000004</v>
      </c>
      <c r="G15">
        <f>VLOOKUP(A15,'50%SRISK'!$A$2:$J$192,3,FALSE)</f>
        <v>5.9095000000000004</v>
      </c>
      <c r="H15">
        <f>VLOOKUP(A15,'60%SRISK'!$A$2:$J$192,3,FALSE)</f>
        <v>6.5903999999999998</v>
      </c>
      <c r="I15">
        <f>VLOOKUP(A15,'70%SRISK'!$A$2:$J$192,3,FALSE)</f>
        <v>7.2153</v>
      </c>
    </row>
    <row r="16" spans="1:11" x14ac:dyDescent="0.2">
      <c r="A16" s="18" t="s">
        <v>127</v>
      </c>
      <c r="B16" s="18">
        <f t="shared" si="0"/>
        <v>5.2371000000000008</v>
      </c>
      <c r="C16">
        <f>VLOOKUP(A16,'10%SRISK'!$A$2:$J$192,3,FALSE)</f>
        <v>5.2371000000000008</v>
      </c>
      <c r="D16">
        <f>VLOOKUP(A16,'20%SRISK'!$A$2:$J$192,3,FALSE)</f>
        <v>7.0869999999999997</v>
      </c>
      <c r="E16">
        <f>VLOOKUP(A16,'30%SRISK'!$A$2:$J$192,3,FALSE)</f>
        <v>8.7942999999999998</v>
      </c>
      <c r="F16">
        <f>VLOOKUP(A16,'40%SRISK'!$A$2:$J$192,3,FALSE)</f>
        <v>10.351899999999999</v>
      </c>
      <c r="G16">
        <f>VLOOKUP(A16,'50%SRISK'!$A$2:$J$192,3,FALSE)</f>
        <v>11.751299999999999</v>
      </c>
      <c r="H16">
        <f>VLOOKUP(A16,'60%SRISK'!$A$2:$J$192,3,FALSE)</f>
        <v>12.9817</v>
      </c>
      <c r="I16">
        <f>VLOOKUP(A16,'70%SRISK'!$A$2:$J$192,3,FALSE)</f>
        <v>14.028700000000001</v>
      </c>
    </row>
    <row r="17" spans="1:9" x14ac:dyDescent="0.2">
      <c r="A17" s="18" t="s">
        <v>146</v>
      </c>
      <c r="B17" s="18">
        <f t="shared" si="0"/>
        <v>0.87949999999999995</v>
      </c>
      <c r="C17">
        <f>VLOOKUP(A17,'10%SRISK'!$A$2:$J$192,3,FALSE)</f>
        <v>0.87949999999999995</v>
      </c>
      <c r="D17">
        <f>VLOOKUP(A17,'20%SRISK'!$A$2:$J$192,3,FALSE)</f>
        <v>1.2241</v>
      </c>
      <c r="E17">
        <f>VLOOKUP(A17,'30%SRISK'!$A$2:$J$192,3,FALSE)</f>
        <v>1.5477000000000001</v>
      </c>
      <c r="F17">
        <f>VLOOKUP(A17,'40%SRISK'!$A$2:$J$192,3,FALSE)</f>
        <v>1.8488</v>
      </c>
      <c r="G17">
        <f>VLOOKUP(A17,'50%SRISK'!$A$2:$J$192,3,FALSE)</f>
        <v>2.1255000000000002</v>
      </c>
      <c r="H17">
        <f>VLOOKUP(A17,'60%SRISK'!$A$2:$J$192,3,FALSE)</f>
        <v>2.3755000000000002</v>
      </c>
      <c r="I17">
        <f>VLOOKUP(A17,'70%SRISK'!$A$2:$J$192,3,FALSE)</f>
        <v>2.5956999999999999</v>
      </c>
    </row>
    <row r="18" spans="1:9" x14ac:dyDescent="0.2">
      <c r="A18" s="18" t="s">
        <v>160</v>
      </c>
      <c r="B18" s="18">
        <f t="shared" si="0"/>
        <v>0.2006</v>
      </c>
      <c r="C18">
        <f>VLOOKUP(A18,'10%SRISK'!$A$2:$J$192,3,FALSE)</f>
        <v>0.2006</v>
      </c>
      <c r="D18">
        <f>VLOOKUP(A18,'20%SRISK'!$A$2:$J$192,3,FALSE)</f>
        <v>0.25</v>
      </c>
      <c r="E18">
        <f>VLOOKUP(A18,'30%SRISK'!$A$2:$J$192,3,FALSE)</f>
        <v>0.30180000000000001</v>
      </c>
      <c r="F18">
        <f>VLOOKUP(A18,'40%SRISK'!$A$2:$J$192,3,FALSE)</f>
        <v>0.35649999999999998</v>
      </c>
      <c r="G18">
        <f>VLOOKUP(A18,'50%SRISK'!$A$2:$J$192,3,FALSE)</f>
        <v>0.41470000000000001</v>
      </c>
      <c r="H18">
        <f>VLOOKUP(A18,'60%SRISK'!$A$2:$J$192,3,FALSE)</f>
        <v>0.47739999999999999</v>
      </c>
      <c r="I18">
        <f>VLOOKUP(A18,'70%SRISK'!$A$2:$J$192,3,FALSE)</f>
        <v>0.5464</v>
      </c>
    </row>
    <row r="19" spans="1:9" x14ac:dyDescent="0.2">
      <c r="A19" s="18" t="s">
        <v>149</v>
      </c>
      <c r="B19" s="18">
        <f t="shared" si="0"/>
        <v>0.52989999999999993</v>
      </c>
      <c r="C19">
        <f>VLOOKUP(A19,'10%SRISK'!$A$2:$J$192,3,FALSE)</f>
        <v>0.52989999999999993</v>
      </c>
      <c r="D19">
        <f>VLOOKUP(A19,'20%SRISK'!$A$2:$J$192,3,FALSE)</f>
        <v>0.74829999999999997</v>
      </c>
      <c r="E19">
        <f>VLOOKUP(A19,'30%SRISK'!$A$2:$J$192,3,FALSE)</f>
        <v>0.9698</v>
      </c>
      <c r="F19">
        <f>VLOOKUP(A19,'40%SRISK'!$A$2:$J$192,3,FALSE)</f>
        <v>1.1949000000000001</v>
      </c>
      <c r="G19">
        <f>VLOOKUP(A19,'50%SRISK'!$A$2:$J$192,3,FALSE)</f>
        <v>1.4242000000000001</v>
      </c>
      <c r="H19">
        <f>VLOOKUP(A19,'60%SRISK'!$A$2:$J$192,3,FALSE)</f>
        <v>1.6587000000000001</v>
      </c>
      <c r="I19">
        <f>VLOOKUP(A19,'70%SRISK'!$A$2:$J$192,3,FALSE)</f>
        <v>1.9</v>
      </c>
    </row>
    <row r="20" spans="1:9" x14ac:dyDescent="0.2">
      <c r="A20" s="18" t="s">
        <v>119</v>
      </c>
      <c r="B20" s="18">
        <f t="shared" si="0"/>
        <v>18.1587</v>
      </c>
      <c r="C20">
        <f>VLOOKUP(A20,'10%SRISK'!$A$2:$J$192,3,FALSE)</f>
        <v>18.1587</v>
      </c>
      <c r="D20">
        <f>VLOOKUP(A20,'20%SRISK'!$A$2:$J$192,3,FALSE)</f>
        <v>28.4145</v>
      </c>
      <c r="E20">
        <f>VLOOKUP(A20,'30%SRISK'!$A$2:$J$192,3,FALSE)</f>
        <v>38.7333</v>
      </c>
      <c r="F20">
        <f>VLOOKUP(A20,'40%SRISK'!$A$2:$J$192,3,FALSE)</f>
        <v>49.1248</v>
      </c>
      <c r="G20">
        <f>VLOOKUP(A20,'50%SRISK'!$A$2:$J$192,3,FALSE)</f>
        <v>59.601900000000001</v>
      </c>
      <c r="H20">
        <f>VLOOKUP(A20,'60%SRISK'!$A$2:$J$192,3,FALSE)</f>
        <v>70.182699999999997</v>
      </c>
      <c r="I20">
        <f>VLOOKUP(A20,'70%SRISK'!$A$2:$J$192,3,FALSE)</f>
        <v>80.895200000000003</v>
      </c>
    </row>
    <row r="21" spans="1:9" x14ac:dyDescent="0.2">
      <c r="A21" s="18" t="s">
        <v>151</v>
      </c>
      <c r="B21" s="18">
        <f t="shared" si="0"/>
        <v>0.3745</v>
      </c>
      <c r="C21">
        <f>VLOOKUP(A21,'10%SRISK'!$A$2:$J$192,3,FALSE)</f>
        <v>0.3745</v>
      </c>
      <c r="D21">
        <f>VLOOKUP(A21,'20%SRISK'!$A$2:$J$192,3,FALSE)</f>
        <v>0.6149</v>
      </c>
      <c r="E21">
        <f>VLOOKUP(A21,'30%SRISK'!$A$2:$J$192,3,FALSE)</f>
        <v>0.85529999999999995</v>
      </c>
      <c r="F21">
        <f>VLOOKUP(A21,'40%SRISK'!$A$2:$J$192,3,FALSE)</f>
        <v>1.0957999999999999</v>
      </c>
      <c r="G21">
        <f>VLOOKUP(A21,'50%SRISK'!$A$2:$J$192,3,FALSE)</f>
        <v>1.3362000000000001</v>
      </c>
      <c r="H21">
        <f>VLOOKUP(A21,'60%SRISK'!$A$2:$J$192,3,FALSE)</f>
        <v>1.5767</v>
      </c>
      <c r="I21">
        <f>VLOOKUP(A21,'70%SRISK'!$A$2:$J$192,3,FALSE)</f>
        <v>1.8172000000000001</v>
      </c>
    </row>
    <row r="22" spans="1:9" x14ac:dyDescent="0.2">
      <c r="A22" s="18" t="s">
        <v>141</v>
      </c>
      <c r="B22" s="18">
        <f t="shared" si="0"/>
        <v>0.71820000000000006</v>
      </c>
      <c r="C22">
        <f>VLOOKUP(A22,'10%SRISK'!$A$2:$J$192,3,FALSE)</f>
        <v>0.71820000000000006</v>
      </c>
      <c r="D22">
        <f>VLOOKUP(A22,'20%SRISK'!$A$2:$J$192,3,FALSE)</f>
        <v>1.4864999999999999</v>
      </c>
      <c r="E22">
        <f>VLOOKUP(A22,'30%SRISK'!$A$2:$J$192,3,FALSE)</f>
        <v>2.2389999999999999</v>
      </c>
      <c r="F22">
        <f>VLOOKUP(A22,'40%SRISK'!$A$2:$J$192,3,FALSE)</f>
        <v>2.9737</v>
      </c>
      <c r="G22">
        <f>VLOOKUP(A22,'50%SRISK'!$A$2:$J$192,3,FALSE)</f>
        <v>3.6881999999999997</v>
      </c>
      <c r="H22">
        <f>VLOOKUP(A22,'60%SRISK'!$A$2:$J$192,3,FALSE)</f>
        <v>4.3791000000000002</v>
      </c>
      <c r="I22">
        <f>VLOOKUP(A22,'70%SRISK'!$A$2:$J$192,3,FALSE)</f>
        <v>5.0415000000000001</v>
      </c>
    </row>
    <row r="23" spans="1:9" x14ac:dyDescent="0.2">
      <c r="A23" s="18" t="s">
        <v>158</v>
      </c>
      <c r="B23" s="18">
        <f t="shared" si="0"/>
        <v>6.5099999999999991E-2</v>
      </c>
      <c r="C23">
        <f>VLOOKUP(A23,'10%SRISK'!$A$2:$J$192,3,FALSE)</f>
        <v>6.5099999999999991E-2</v>
      </c>
      <c r="D23">
        <f>VLOOKUP(A23,'20%SRISK'!$A$2:$J$192,3,FALSE)</f>
        <v>0.17280000000000001</v>
      </c>
      <c r="E23">
        <f>VLOOKUP(A23,'30%SRISK'!$A$2:$J$192,3,FALSE)</f>
        <v>0.28420000000000001</v>
      </c>
      <c r="F23">
        <f>VLOOKUP(A23,'40%SRISK'!$A$2:$J$192,3,FALSE)</f>
        <v>0.39989999999999998</v>
      </c>
      <c r="G23">
        <f>VLOOKUP(A23,'50%SRISK'!$A$2:$J$192,3,FALSE)</f>
        <v>0.52100000000000002</v>
      </c>
      <c r="H23">
        <f>VLOOKUP(A23,'60%SRISK'!$A$2:$J$192,3,FALSE)</f>
        <v>0.64879999999999993</v>
      </c>
      <c r="I23">
        <f>VLOOKUP(A23,'70%SRISK'!$A$2:$J$192,3,FALSE)</f>
        <v>0.78549999999999998</v>
      </c>
    </row>
    <row r="24" spans="1:9" x14ac:dyDescent="0.2">
      <c r="A24" s="18" t="s">
        <v>124</v>
      </c>
      <c r="B24" s="18">
        <f t="shared" si="0"/>
        <v>2.85</v>
      </c>
      <c r="C24">
        <f>VLOOKUP(A24,'10%SRISK'!$A$2:$J$192,3,FALSE)</f>
        <v>2.85</v>
      </c>
      <c r="D24">
        <f>VLOOKUP(A24,'20%SRISK'!$A$2:$J$192,3,FALSE)</f>
        <v>6.7645</v>
      </c>
      <c r="E24">
        <f>VLOOKUP(A24,'30%SRISK'!$A$2:$J$192,3,FALSE)</f>
        <v>10.5589</v>
      </c>
      <c r="F24">
        <f>VLOOKUP(A24,'40%SRISK'!$A$2:$J$192,3,FALSE)</f>
        <v>14.2204</v>
      </c>
      <c r="G24">
        <f>VLOOKUP(A24,'50%SRISK'!$A$2:$J$192,3,FALSE)</f>
        <v>17.732700000000001</v>
      </c>
      <c r="H24">
        <f>VLOOKUP(A24,'60%SRISK'!$A$2:$J$192,3,FALSE)</f>
        <v>21.073400000000003</v>
      </c>
      <c r="I24">
        <f>VLOOKUP(A24,'70%SRISK'!$A$2:$J$192,3,FALSE)</f>
        <v>24.210999999999999</v>
      </c>
    </row>
    <row r="25" spans="1:9" x14ac:dyDescent="0.2">
      <c r="A25" s="18" t="s">
        <v>135</v>
      </c>
      <c r="B25" s="18">
        <f t="shared" si="0"/>
        <v>0.4299</v>
      </c>
      <c r="C25">
        <f>VLOOKUP(A25,'10%SRISK'!$A$2:$J$192,3,FALSE)</f>
        <v>0.4299</v>
      </c>
      <c r="D25">
        <f>VLOOKUP(A25,'20%SRISK'!$A$2:$J$192,3,FALSE)</f>
        <v>1.6958</v>
      </c>
      <c r="E25">
        <f>VLOOKUP(A25,'30%SRISK'!$A$2:$J$192,3,FALSE)</f>
        <v>2.9901</v>
      </c>
      <c r="F25">
        <f>VLOOKUP(A25,'40%SRISK'!$A$2:$J$192,3,FALSE)</f>
        <v>4.3178999999999998</v>
      </c>
      <c r="G25">
        <f>VLOOKUP(A25,'50%SRISK'!$A$2:$J$192,3,FALSE)</f>
        <v>5.6858000000000004</v>
      </c>
      <c r="H25">
        <f>VLOOKUP(A25,'60%SRISK'!$A$2:$J$192,3,FALSE)</f>
        <v>7.1033999999999997</v>
      </c>
      <c r="I25">
        <f>VLOOKUP(A25,'70%SRISK'!$A$2:$J$192,3,FALSE)</f>
        <v>8.5862000000000016</v>
      </c>
    </row>
    <row r="26" spans="1:9" x14ac:dyDescent="0.2">
      <c r="A26" s="18" t="s">
        <v>120</v>
      </c>
      <c r="B26" s="18">
        <f t="shared" si="0"/>
        <v>2.0556999999999999</v>
      </c>
      <c r="C26">
        <f>VLOOKUP(A26,'10%SRISK'!$A$2:$J$192,3,FALSE)</f>
        <v>2.0556999999999999</v>
      </c>
      <c r="D26">
        <f>VLOOKUP(A26,'20%SRISK'!$A$2:$J$192,3,FALSE)</f>
        <v>13.2316</v>
      </c>
      <c r="E26">
        <f>VLOOKUP(A26,'30%SRISK'!$A$2:$J$192,3,FALSE)</f>
        <v>24.777799999999999</v>
      </c>
      <c r="F26">
        <f>VLOOKUP(A26,'40%SRISK'!$A$2:$J$192,3,FALSE)</f>
        <v>36.762599999999999</v>
      </c>
      <c r="G26">
        <f>VLOOKUP(A26,'50%SRISK'!$A$2:$J$192,3,FALSE)</f>
        <v>49.281099999999995</v>
      </c>
      <c r="H26">
        <f>VLOOKUP(A26,'60%SRISK'!$A$2:$J$192,3,FALSE)</f>
        <v>62.472999999999999</v>
      </c>
      <c r="I26">
        <f>VLOOKUP(A26,'70%SRISK'!$A$2:$J$192,3,FALSE)</f>
        <v>76.561800000000005</v>
      </c>
    </row>
    <row r="27" spans="1:9" x14ac:dyDescent="0.2">
      <c r="A27" s="18" t="s">
        <v>168</v>
      </c>
      <c r="B27" s="18">
        <f t="shared" si="0"/>
        <v>-1.3599999999999999E-2</v>
      </c>
      <c r="C27">
        <f>VLOOKUP(A27,'10%SRISK'!$A$2:$J$192,3,FALSE)</f>
        <v>-1.3599999999999999E-2</v>
      </c>
      <c r="D27">
        <f>VLOOKUP(A27,'20%SRISK'!$A$2:$J$192,3,FALSE)</f>
        <v>3.0600000000000002E-2</v>
      </c>
      <c r="E27">
        <f>VLOOKUP(A27,'30%SRISK'!$A$2:$J$192,3,FALSE)</f>
        <v>7.7200000000000005E-2</v>
      </c>
      <c r="F27">
        <f>VLOOKUP(A27,'40%SRISK'!$A$2:$J$192,3,FALSE)</f>
        <v>0.1268</v>
      </c>
      <c r="G27">
        <f>VLOOKUP(A27,'50%SRISK'!$A$2:$J$192,3,FALSE)</f>
        <v>0.18009999999999998</v>
      </c>
      <c r="H27">
        <f>VLOOKUP(A27,'60%SRISK'!$A$2:$J$192,3,FALSE)</f>
        <v>0.2382</v>
      </c>
      <c r="I27">
        <f>VLOOKUP(A27,'70%SRISK'!$A$2:$J$192,3,FALSE)</f>
        <v>0.3029</v>
      </c>
    </row>
    <row r="28" spans="1:9" x14ac:dyDescent="0.2">
      <c r="A28" s="18" t="s">
        <v>118</v>
      </c>
      <c r="B28" s="18">
        <f t="shared" si="0"/>
        <v>1.4542999999999999</v>
      </c>
      <c r="C28">
        <f>VLOOKUP(A28,'10%SRISK'!$A$2:$J$192,3,FALSE)</f>
        <v>1.4542999999999999</v>
      </c>
      <c r="D28">
        <f>VLOOKUP(A28,'20%SRISK'!$A$2:$J$192,3,FALSE)</f>
        <v>23.373999999999999</v>
      </c>
      <c r="E28">
        <f>VLOOKUP(A28,'30%SRISK'!$A$2:$J$192,3,FALSE)</f>
        <v>45.628</v>
      </c>
      <c r="F28">
        <f>VLOOKUP(A28,'40%SRISK'!$A$2:$J$192,3,FALSE)</f>
        <v>68.270899999999997</v>
      </c>
      <c r="G28">
        <f>VLOOKUP(A28,'50%SRISK'!$A$2:$J$192,3,FALSE)</f>
        <v>91.376499999999993</v>
      </c>
      <c r="H28">
        <f>VLOOKUP(A28,'60%SRISK'!$A$2:$J$192,3,FALSE)</f>
        <v>115.0513</v>
      </c>
      <c r="I28">
        <f>VLOOKUP(A28,'70%SRISK'!$A$2:$J$192,3,FALSE)</f>
        <v>139.46029999999999</v>
      </c>
    </row>
    <row r="29" spans="1:9" x14ac:dyDescent="0.2">
      <c r="A29" s="18" t="s">
        <v>128</v>
      </c>
      <c r="B29" s="18">
        <f t="shared" si="0"/>
        <v>4.02E-2</v>
      </c>
      <c r="C29">
        <f>VLOOKUP(A29,'10%SRISK'!$A$2:$J$192,3,FALSE)</f>
        <v>4.02E-2</v>
      </c>
      <c r="D29">
        <f>VLOOKUP(A29,'20%SRISK'!$A$2:$J$192,3,FALSE)</f>
        <v>2.9386999999999999</v>
      </c>
      <c r="E29">
        <f>VLOOKUP(A29,'30%SRISK'!$A$2:$J$192,3,FALSE)</f>
        <v>5.8982999999999999</v>
      </c>
      <c r="F29">
        <f>VLOOKUP(A29,'40%SRISK'!$A$2:$J$192,3,FALSE)</f>
        <v>8.9296000000000006</v>
      </c>
      <c r="G29">
        <f>VLOOKUP(A29,'50%SRISK'!$A$2:$J$192,3,FALSE)</f>
        <v>12.0466</v>
      </c>
      <c r="H29">
        <f>VLOOKUP(A29,'60%SRISK'!$A$2:$J$192,3,FALSE)</f>
        <v>15.270200000000001</v>
      </c>
      <c r="I29">
        <f>VLOOKUP(A29,'70%SRISK'!$A$2:$J$192,3,FALSE)</f>
        <v>18.6326</v>
      </c>
    </row>
    <row r="30" spans="1:9" x14ac:dyDescent="0.2">
      <c r="A30" s="18" t="s">
        <v>137</v>
      </c>
      <c r="B30" s="18">
        <f t="shared" si="0"/>
        <v>-0.3412</v>
      </c>
      <c r="C30">
        <f>VLOOKUP(A30,'10%SRISK'!$A$2:$J$192,3,FALSE)</f>
        <v>-0.3412</v>
      </c>
      <c r="D30">
        <f>VLOOKUP(A30,'20%SRISK'!$A$2:$J$192,3,FALSE)</f>
        <v>1.0699000000000001</v>
      </c>
      <c r="E30">
        <f>VLOOKUP(A30,'30%SRISK'!$A$2:$J$192,3,FALSE)</f>
        <v>2.5239000000000003</v>
      </c>
      <c r="F30">
        <f>VLOOKUP(A30,'40%SRISK'!$A$2:$J$192,3,FALSE)</f>
        <v>4.0286999999999997</v>
      </c>
      <c r="G30">
        <f>VLOOKUP(A30,'50%SRISK'!$A$2:$J$192,3,FALSE)</f>
        <v>5.5949999999999998</v>
      </c>
      <c r="H30">
        <f>VLOOKUP(A30,'60%SRISK'!$A$2:$J$192,3,FALSE)</f>
        <v>7.2388000000000003</v>
      </c>
      <c r="I30">
        <f>VLOOKUP(A30,'70%SRISK'!$A$2:$J$192,3,FALSE)</f>
        <v>8.9849999999999994</v>
      </c>
    </row>
    <row r="31" spans="1:9" x14ac:dyDescent="0.2">
      <c r="A31" s="18" t="s">
        <v>164</v>
      </c>
      <c r="B31" s="18">
        <f t="shared" si="0"/>
        <v>-3.4799999999999998E-2</v>
      </c>
      <c r="C31">
        <f>VLOOKUP(A31,'10%SRISK'!$A$2:$J$192,3,FALSE)</f>
        <v>-3.4799999999999998E-2</v>
      </c>
      <c r="D31">
        <f>VLOOKUP(A31,'20%SRISK'!$A$2:$J$192,3,FALSE)</f>
        <v>5.0900000000000001E-2</v>
      </c>
      <c r="E31">
        <f>VLOOKUP(A31,'30%SRISK'!$A$2:$J$192,3,FALSE)</f>
        <v>0.1381</v>
      </c>
      <c r="F31">
        <f>VLOOKUP(A31,'40%SRISK'!$A$2:$J$192,3,FALSE)</f>
        <v>0.2268</v>
      </c>
      <c r="G31">
        <f>VLOOKUP(A31,'50%SRISK'!$A$2:$J$192,3,FALSE)</f>
        <v>0.31760000000000005</v>
      </c>
      <c r="H31">
        <f>VLOOKUP(A31,'60%SRISK'!$A$2:$J$192,3,FALSE)</f>
        <v>0.41070000000000001</v>
      </c>
      <c r="I31">
        <f>VLOOKUP(A31,'70%SRISK'!$A$2:$J$192,3,FALSE)</f>
        <v>0.50690000000000002</v>
      </c>
    </row>
    <row r="32" spans="1:9" x14ac:dyDescent="0.2">
      <c r="A32" s="18" t="s">
        <v>148</v>
      </c>
      <c r="B32" s="18">
        <f t="shared" si="0"/>
        <v>-0.15809999999999999</v>
      </c>
      <c r="C32">
        <f>VLOOKUP(A32,'10%SRISK'!$A$2:$J$192,3,FALSE)</f>
        <v>-0.15809999999999999</v>
      </c>
      <c r="D32">
        <f>VLOOKUP(A32,'20%SRISK'!$A$2:$J$192,3,FALSE)</f>
        <v>0.35460000000000003</v>
      </c>
      <c r="E32">
        <f>VLOOKUP(A32,'30%SRISK'!$A$2:$J$192,3,FALSE)</f>
        <v>0.8657999999999999</v>
      </c>
      <c r="F32">
        <f>VLOOKUP(A32,'40%SRISK'!$A$2:$J$192,3,FALSE)</f>
        <v>1.3751</v>
      </c>
      <c r="G32">
        <f>VLOOKUP(A32,'50%SRISK'!$A$2:$J$192,3,FALSE)</f>
        <v>1.8824000000000001</v>
      </c>
      <c r="H32">
        <f>VLOOKUP(A32,'60%SRISK'!$A$2:$J$192,3,FALSE)</f>
        <v>2.3872</v>
      </c>
      <c r="I32">
        <f>VLOOKUP(A32,'70%SRISK'!$A$2:$J$192,3,FALSE)</f>
        <v>2.8889</v>
      </c>
    </row>
    <row r="33" spans="1:9" x14ac:dyDescent="0.2">
      <c r="A33" s="18" t="s">
        <v>143</v>
      </c>
      <c r="B33" s="18">
        <f t="shared" si="0"/>
        <v>9.820000000000001E-2</v>
      </c>
      <c r="C33">
        <f>VLOOKUP(A33,'10%SRISK'!$A$2:$J$192,3,FALSE)</f>
        <v>9.820000000000001E-2</v>
      </c>
      <c r="D33">
        <f>VLOOKUP(A33,'20%SRISK'!$A$2:$J$192,3,FALSE)</f>
        <v>0.97070000000000001</v>
      </c>
      <c r="E33">
        <f>VLOOKUP(A33,'30%SRISK'!$A$2:$J$192,3,FALSE)</f>
        <v>1.7785</v>
      </c>
      <c r="F33">
        <f>VLOOKUP(A33,'40%SRISK'!$A$2:$J$192,3,FALSE)</f>
        <v>2.5179999999999998</v>
      </c>
      <c r="G33">
        <f>VLOOKUP(A33,'50%SRISK'!$A$2:$J$192,3,FALSE)</f>
        <v>3.1850999999999998</v>
      </c>
      <c r="H33">
        <f>VLOOKUP(A33,'60%SRISK'!$A$2:$J$192,3,FALSE)</f>
        <v>3.7745000000000002</v>
      </c>
      <c r="I33">
        <f>VLOOKUP(A33,'70%SRISK'!$A$2:$J$192,3,FALSE)</f>
        <v>4.2791000000000006</v>
      </c>
    </row>
    <row r="34" spans="1:9" x14ac:dyDescent="0.2">
      <c r="A34" s="18" t="s">
        <v>157</v>
      </c>
      <c r="B34" s="18">
        <f t="shared" si="0"/>
        <v>-0.23699999999999999</v>
      </c>
      <c r="C34">
        <f>VLOOKUP(A34,'10%SRISK'!$A$2:$J$192,3,FALSE)</f>
        <v>-0.23699999999999999</v>
      </c>
      <c r="D34">
        <f>VLOOKUP(A34,'20%SRISK'!$A$2:$J$192,3,FALSE)</f>
        <v>-1E-4</v>
      </c>
      <c r="E34">
        <f>VLOOKUP(A34,'30%SRISK'!$A$2:$J$192,3,FALSE)</f>
        <v>0.2457</v>
      </c>
      <c r="F34">
        <f>VLOOKUP(A34,'40%SRISK'!$A$2:$J$192,3,FALSE)</f>
        <v>0.50209999999999999</v>
      </c>
      <c r="G34">
        <f>VLOOKUP(A34,'50%SRISK'!$A$2:$J$192,3,FALSE)</f>
        <v>0.77129999999999999</v>
      </c>
      <c r="H34">
        <f>VLOOKUP(A34,'60%SRISK'!$A$2:$J$192,3,FALSE)</f>
        <v>1.0569999999999999</v>
      </c>
      <c r="I34">
        <f>VLOOKUP(A34,'70%SRISK'!$A$2:$J$192,3,FALSE)</f>
        <v>1.3645</v>
      </c>
    </row>
    <row r="35" spans="1:9" x14ac:dyDescent="0.2">
      <c r="A35" s="18" t="s">
        <v>131</v>
      </c>
      <c r="B35" s="18">
        <f t="shared" si="0"/>
        <v>-1.3332999999999999</v>
      </c>
      <c r="C35">
        <f>VLOOKUP(A35,'10%SRISK'!$A$2:$J$192,3,FALSE)</f>
        <v>-1.3332999999999999</v>
      </c>
      <c r="D35">
        <f>VLOOKUP(A35,'20%SRISK'!$A$2:$J$192,3,FALSE)</f>
        <v>1.2860999999999998</v>
      </c>
      <c r="E35">
        <f>VLOOKUP(A35,'30%SRISK'!$A$2:$J$192,3,FALSE)</f>
        <v>3.9054000000000002</v>
      </c>
      <c r="F35">
        <f>VLOOKUP(A35,'40%SRISK'!$A$2:$J$192,3,FALSE)</f>
        <v>6.5246000000000004</v>
      </c>
      <c r="G35">
        <f>VLOOKUP(A35,'50%SRISK'!$A$2:$J$192,3,FALSE)</f>
        <v>9.1437000000000008</v>
      </c>
      <c r="H35">
        <f>VLOOKUP(A35,'60%SRISK'!$A$2:$J$192,3,FALSE)</f>
        <v>11.762499999999999</v>
      </c>
      <c r="I35">
        <f>VLOOKUP(A35,'70%SRISK'!$A$2:$J$192,3,FALSE)</f>
        <v>14.3811</v>
      </c>
    </row>
    <row r="36" spans="1:9" x14ac:dyDescent="0.2">
      <c r="A36" s="18" t="s">
        <v>153</v>
      </c>
      <c r="B36" s="18">
        <f t="shared" si="0"/>
        <v>-0.4355</v>
      </c>
      <c r="C36">
        <f>VLOOKUP(A36,'10%SRISK'!$A$2:$J$192,3,FALSE)</f>
        <v>-0.4355</v>
      </c>
      <c r="D36">
        <f>VLOOKUP(A36,'20%SRISK'!$A$2:$J$192,3,FALSE)</f>
        <v>2.3300000000000001E-2</v>
      </c>
      <c r="E36">
        <f>VLOOKUP(A36,'30%SRISK'!$A$2:$J$192,3,FALSE)</f>
        <v>0.49210000000000004</v>
      </c>
      <c r="F36">
        <f>VLOOKUP(A36,'40%SRISK'!$A$2:$J$192,3,FALSE)</f>
        <v>0.97239999999999993</v>
      </c>
      <c r="G36">
        <f>VLOOKUP(A36,'50%SRISK'!$A$2:$J$192,3,FALSE)</f>
        <v>1.4667999999999999</v>
      </c>
      <c r="H36">
        <f>VLOOKUP(A36,'60%SRISK'!$A$2:$J$192,3,FALSE)</f>
        <v>1.9784999999999999</v>
      </c>
      <c r="I36">
        <f>VLOOKUP(A36,'70%SRISK'!$A$2:$J$192,3,FALSE)</f>
        <v>2.5128000000000004</v>
      </c>
    </row>
    <row r="37" spans="1:9" x14ac:dyDescent="0.2">
      <c r="A37" s="18" t="s">
        <v>129</v>
      </c>
      <c r="B37" s="18">
        <f t="shared" si="0"/>
        <v>-4.7225000000000001</v>
      </c>
      <c r="C37">
        <f>VLOOKUP(A37,'10%SRISK'!$A$2:$J$192,3,FALSE)</f>
        <v>-4.7225000000000001</v>
      </c>
      <c r="D37">
        <f>VLOOKUP(A37,'20%SRISK'!$A$2:$J$192,3,FALSE)</f>
        <v>-0.56379999999999997</v>
      </c>
      <c r="E37">
        <f>VLOOKUP(A37,'30%SRISK'!$A$2:$J$192,3,FALSE)</f>
        <v>3.7186999999999997</v>
      </c>
      <c r="F37">
        <f>VLOOKUP(A37,'40%SRISK'!$A$2:$J$192,3,FALSE)</f>
        <v>8.1470000000000002</v>
      </c>
      <c r="G37">
        <f>VLOOKUP(A37,'50%SRISK'!$A$2:$J$192,3,FALSE)</f>
        <v>12.7522</v>
      </c>
      <c r="H37">
        <f>VLOOKUP(A37,'60%SRISK'!$A$2:$J$192,3,FALSE)</f>
        <v>17.579499999999999</v>
      </c>
      <c r="I37">
        <f>VLOOKUP(A37,'70%SRISK'!$A$2:$J$192,3,FALSE)</f>
        <v>22.700800000000001</v>
      </c>
    </row>
    <row r="38" spans="1:9" x14ac:dyDescent="0.2">
      <c r="A38" s="18" t="s">
        <v>166</v>
      </c>
      <c r="B38" s="18">
        <f t="shared" si="0"/>
        <v>-0.1021</v>
      </c>
      <c r="C38">
        <f>VLOOKUP(A38,'10%SRISK'!$A$2:$J$192,3,FALSE)</f>
        <v>-0.1021</v>
      </c>
      <c r="D38">
        <f>VLOOKUP(A38,'20%SRISK'!$A$2:$J$192,3,FALSE)</f>
        <v>-1.1900000000000001E-2</v>
      </c>
      <c r="E38">
        <f>VLOOKUP(A38,'30%SRISK'!$A$2:$J$192,3,FALSE)</f>
        <v>8.09E-2</v>
      </c>
      <c r="F38">
        <f>VLOOKUP(A38,'40%SRISK'!$A$2:$J$192,3,FALSE)</f>
        <v>0.1769</v>
      </c>
      <c r="G38">
        <f>VLOOKUP(A38,'50%SRISK'!$A$2:$J$192,3,FALSE)</f>
        <v>0.2767</v>
      </c>
      <c r="H38">
        <f>VLOOKUP(A38,'60%SRISK'!$A$2:$J$192,3,FALSE)</f>
        <v>0.38119999999999998</v>
      </c>
      <c r="I38">
        <f>VLOOKUP(A38,'70%SRISK'!$A$2:$J$192,3,FALSE)</f>
        <v>0.49199999999999999</v>
      </c>
    </row>
    <row r="39" spans="1:9" x14ac:dyDescent="0.2">
      <c r="A39" s="18" t="s">
        <v>156</v>
      </c>
      <c r="B39" s="18">
        <f t="shared" si="0"/>
        <v>-0.52390000000000003</v>
      </c>
      <c r="C39">
        <f>VLOOKUP(A39,'10%SRISK'!$A$2:$J$192,3,FALSE)</f>
        <v>-0.52390000000000003</v>
      </c>
      <c r="D39">
        <f>VLOOKUP(A39,'20%SRISK'!$A$2:$J$192,3,FALSE)</f>
        <v>-0.1338</v>
      </c>
      <c r="E39">
        <f>VLOOKUP(A39,'30%SRISK'!$A$2:$J$192,3,FALSE)</f>
        <v>0.26630000000000004</v>
      </c>
      <c r="F39">
        <f>VLOOKUP(A39,'40%SRISK'!$A$2:$J$192,3,FALSE)</f>
        <v>0.67810000000000004</v>
      </c>
      <c r="G39">
        <f>VLOOKUP(A39,'50%SRISK'!$A$2:$J$192,3,FALSE)</f>
        <v>1.1040000000000001</v>
      </c>
      <c r="H39">
        <f>VLOOKUP(A39,'60%SRISK'!$A$2:$J$192,3,FALSE)</f>
        <v>1.5475000000000001</v>
      </c>
      <c r="I39">
        <f>VLOOKUP(A39,'70%SRISK'!$A$2:$J$192,3,FALSE)</f>
        <v>2.0141</v>
      </c>
    </row>
    <row r="40" spans="1:9" x14ac:dyDescent="0.2">
      <c r="A40" s="18" t="s">
        <v>138</v>
      </c>
      <c r="B40" s="18">
        <f t="shared" si="0"/>
        <v>-5.681</v>
      </c>
      <c r="C40">
        <f>VLOOKUP(A40,'10%SRISK'!$A$2:$J$192,3,FALSE)</f>
        <v>-5.681</v>
      </c>
      <c r="D40">
        <f>VLOOKUP(A40,'20%SRISK'!$A$2:$J$192,3,FALSE)</f>
        <v>-2.6743000000000001</v>
      </c>
      <c r="E40">
        <f>VLOOKUP(A40,'30%SRISK'!$A$2:$J$192,3,FALSE)</f>
        <v>0.46429999999999999</v>
      </c>
      <c r="F40">
        <f>VLOOKUP(A40,'40%SRISK'!$A$2:$J$192,3,FALSE)</f>
        <v>3.7606999999999999</v>
      </c>
      <c r="G40">
        <f>VLOOKUP(A40,'50%SRISK'!$A$2:$J$192,3,FALSE)</f>
        <v>7.2516999999999996</v>
      </c>
      <c r="H40">
        <f>VLOOKUP(A40,'60%SRISK'!$A$2:$J$192,3,FALSE)</f>
        <v>10.992100000000001</v>
      </c>
      <c r="I40">
        <f>VLOOKUP(A40,'70%SRISK'!$A$2:$J$192,3,FALSE)</f>
        <v>15.071</v>
      </c>
    </row>
    <row r="41" spans="1:9" x14ac:dyDescent="0.2">
      <c r="A41" s="18" t="s">
        <v>159</v>
      </c>
      <c r="B41" s="18">
        <f t="shared" si="0"/>
        <v>-0.33389999999999997</v>
      </c>
      <c r="C41">
        <f>VLOOKUP(A41,'10%SRISK'!$A$2:$J$192,3,FALSE)</f>
        <v>-0.33389999999999997</v>
      </c>
      <c r="D41">
        <f>VLOOKUP(A41,'20%SRISK'!$A$2:$J$192,3,FALSE)</f>
        <v>-9.6599999999999991E-2</v>
      </c>
      <c r="E41">
        <f>VLOOKUP(A41,'30%SRISK'!$A$2:$J$192,3,FALSE)</f>
        <v>0.1457</v>
      </c>
      <c r="F41">
        <f>VLOOKUP(A41,'40%SRISK'!$A$2:$J$192,3,FALSE)</f>
        <v>0.39380000000000004</v>
      </c>
      <c r="G41">
        <f>VLOOKUP(A41,'50%SRISK'!$A$2:$J$192,3,FALSE)</f>
        <v>0.64890000000000003</v>
      </c>
      <c r="H41">
        <f>VLOOKUP(A41,'60%SRISK'!$A$2:$J$192,3,FALSE)</f>
        <v>0.91270000000000007</v>
      </c>
      <c r="I41">
        <f>VLOOKUP(A41,'70%SRISK'!$A$2:$J$192,3,FALSE)</f>
        <v>1.1877</v>
      </c>
    </row>
    <row r="42" spans="1:9" x14ac:dyDescent="0.2">
      <c r="A42" s="18" t="s">
        <v>150</v>
      </c>
      <c r="B42" s="18">
        <f t="shared" si="0"/>
        <v>-1.0397000000000001</v>
      </c>
      <c r="C42">
        <f>VLOOKUP(A42,'10%SRISK'!$A$2:$J$192,3,FALSE)</f>
        <v>-1.0397000000000001</v>
      </c>
      <c r="D42">
        <f>VLOOKUP(A42,'20%SRISK'!$A$2:$J$192,3,FALSE)</f>
        <v>-0.3397</v>
      </c>
      <c r="E42">
        <f>VLOOKUP(A42,'30%SRISK'!$A$2:$J$192,3,FALSE)</f>
        <v>0.37369999999999998</v>
      </c>
      <c r="F42">
        <f>VLOOKUP(A42,'40%SRISK'!$A$2:$J$192,3,FALSE)</f>
        <v>1.1029</v>
      </c>
      <c r="G42">
        <f>VLOOKUP(A42,'50%SRISK'!$A$2:$J$192,3,FALSE)</f>
        <v>1.8509</v>
      </c>
      <c r="H42">
        <f>VLOOKUP(A42,'60%SRISK'!$A$2:$J$192,3,FALSE)</f>
        <v>2.6221999999999999</v>
      </c>
      <c r="I42">
        <f>VLOOKUP(A42,'70%SRISK'!$A$2:$J$192,3,FALSE)</f>
        <v>3.4238000000000004</v>
      </c>
    </row>
    <row r="43" spans="1:9" x14ac:dyDescent="0.2">
      <c r="A43" s="18" t="s">
        <v>140</v>
      </c>
      <c r="B43" s="18">
        <f t="shared" si="0"/>
        <v>-2.2713000000000001</v>
      </c>
      <c r="C43">
        <f>VLOOKUP(A43,'10%SRISK'!$A$2:$J$192,3,FALSE)</f>
        <v>-2.2713000000000001</v>
      </c>
      <c r="D43">
        <f>VLOOKUP(A43,'20%SRISK'!$A$2:$J$192,3,FALSE)</f>
        <v>-0.45439999999999997</v>
      </c>
      <c r="E43">
        <f>VLOOKUP(A43,'30%SRISK'!$A$2:$J$192,3,FALSE)</f>
        <v>1.3729</v>
      </c>
      <c r="F43">
        <f>VLOOKUP(A43,'40%SRISK'!$A$2:$J$192,3,FALSE)</f>
        <v>3.2120000000000002</v>
      </c>
      <c r="G43">
        <f>VLOOKUP(A43,'50%SRISK'!$A$2:$J$192,3,FALSE)</f>
        <v>5.0651999999999999</v>
      </c>
      <c r="H43">
        <f>VLOOKUP(A43,'60%SRISK'!$A$2:$J$192,3,FALSE)</f>
        <v>6.9353999999999996</v>
      </c>
      <c r="I43">
        <f>VLOOKUP(A43,'70%SRISK'!$A$2:$J$192,3,FALSE)</f>
        <v>8.8270999999999997</v>
      </c>
    </row>
    <row r="44" spans="1:9" x14ac:dyDescent="0.2">
      <c r="A44" s="18" t="s">
        <v>175</v>
      </c>
      <c r="B44" s="18">
        <f t="shared" si="0"/>
        <v>-0.18859999999999999</v>
      </c>
      <c r="C44">
        <f>VLOOKUP(A44,'10%SRISK'!$A$2:$J$192,3,FALSE)</f>
        <v>-0.18859999999999999</v>
      </c>
      <c r="D44">
        <f>VLOOKUP(A44,'20%SRISK'!$A$2:$J$192,3,FALSE)</f>
        <v>-0.10929999999999999</v>
      </c>
      <c r="E44">
        <f>VLOOKUP(A44,'30%SRISK'!$A$2:$J$192,3,FALSE)</f>
        <v>-2.6499999999999999E-2</v>
      </c>
      <c r="F44">
        <f>VLOOKUP(A44,'40%SRISK'!$A$2:$J$192,3,FALSE)</f>
        <v>6.0700000000000004E-2</v>
      </c>
      <c r="G44">
        <f>VLOOKUP(A44,'50%SRISK'!$A$2:$J$192,3,FALSE)</f>
        <v>0.15309999999999999</v>
      </c>
      <c r="H44">
        <f>VLOOKUP(A44,'60%SRISK'!$A$2:$J$192,3,FALSE)</f>
        <v>0.25240000000000001</v>
      </c>
      <c r="I44">
        <f>VLOOKUP(A44,'70%SRISK'!$A$2:$J$192,3,FALSE)</f>
        <v>0.3609</v>
      </c>
    </row>
    <row r="45" spans="1:9" x14ac:dyDescent="0.2">
      <c r="A45" s="18" t="s">
        <v>121</v>
      </c>
      <c r="B45" s="18">
        <f t="shared" si="0"/>
        <v>-56.325099999999999</v>
      </c>
      <c r="C45">
        <f>VLOOKUP(A45,'10%SRISK'!$A$2:$J$192,3,FALSE)</f>
        <v>-56.325099999999999</v>
      </c>
      <c r="D45">
        <f>VLOOKUP(A45,'20%SRISK'!$A$2:$J$192,3,FALSE)</f>
        <v>-28.819900000000001</v>
      </c>
      <c r="E45">
        <f>VLOOKUP(A45,'30%SRISK'!$A$2:$J$192,3,FALSE)</f>
        <v>-0.3569</v>
      </c>
      <c r="F45">
        <f>VLOOKUP(A45,'40%SRISK'!$A$2:$J$192,3,FALSE)</f>
        <v>29.242999999999999</v>
      </c>
      <c r="G45">
        <f>VLOOKUP(A45,'50%SRISK'!$A$2:$J$192,3,FALSE)</f>
        <v>60.2286</v>
      </c>
      <c r="H45">
        <f>VLOOKUP(A45,'60%SRISK'!$A$2:$J$192,3,FALSE)</f>
        <v>92.967300000000009</v>
      </c>
      <c r="I45">
        <f>VLOOKUP(A45,'70%SRISK'!$A$2:$J$192,3,FALSE)</f>
        <v>128.04820000000001</v>
      </c>
    </row>
    <row r="46" spans="1:9" x14ac:dyDescent="0.2">
      <c r="A46" s="18" t="s">
        <v>165</v>
      </c>
      <c r="B46" s="18">
        <f t="shared" si="0"/>
        <v>-0.41720000000000002</v>
      </c>
      <c r="C46">
        <f>VLOOKUP(A46,'10%SRISK'!$A$2:$J$192,3,FALSE)</f>
        <v>-0.41720000000000002</v>
      </c>
      <c r="D46">
        <f>VLOOKUP(A46,'20%SRISK'!$A$2:$J$192,3,FALSE)</f>
        <v>-0.22159999999999999</v>
      </c>
      <c r="E46">
        <f>VLOOKUP(A46,'30%SRISK'!$A$2:$J$192,3,FALSE)</f>
        <v>-1.9600000000000003E-2</v>
      </c>
      <c r="F46">
        <f>VLOOKUP(A46,'40%SRISK'!$A$2:$J$192,3,FALSE)</f>
        <v>0.18990000000000001</v>
      </c>
      <c r="G46">
        <f>VLOOKUP(A46,'50%SRISK'!$A$2:$J$192,3,FALSE)</f>
        <v>0.40870000000000001</v>
      </c>
      <c r="H46">
        <f>VLOOKUP(A46,'60%SRISK'!$A$2:$J$192,3,FALSE)</f>
        <v>0.63890000000000002</v>
      </c>
      <c r="I46">
        <f>VLOOKUP(A46,'70%SRISK'!$A$2:$J$192,3,FALSE)</f>
        <v>0.88460000000000005</v>
      </c>
    </row>
    <row r="47" spans="1:9" x14ac:dyDescent="0.2">
      <c r="A47" s="18" t="s">
        <v>161</v>
      </c>
      <c r="B47" s="18">
        <f t="shared" si="0"/>
        <v>-0.60780000000000001</v>
      </c>
      <c r="C47">
        <f>VLOOKUP(A47,'10%SRISK'!$A$2:$J$192,3,FALSE)</f>
        <v>-0.60780000000000001</v>
      </c>
      <c r="D47">
        <f>VLOOKUP(A47,'20%SRISK'!$A$2:$J$192,3,FALSE)</f>
        <v>-0.30119999999999997</v>
      </c>
      <c r="E47">
        <f>VLOOKUP(A47,'30%SRISK'!$A$2:$J$192,3,FALSE)</f>
        <v>1.3300000000000001E-2</v>
      </c>
      <c r="F47">
        <f>VLOOKUP(A47,'40%SRISK'!$A$2:$J$192,3,FALSE)</f>
        <v>0.33689999999999998</v>
      </c>
      <c r="G47">
        <f>VLOOKUP(A47,'50%SRISK'!$A$2:$J$192,3,FALSE)</f>
        <v>0.67149999999999999</v>
      </c>
      <c r="H47">
        <f>VLOOKUP(A47,'60%SRISK'!$A$2:$J$192,3,FALSE)</f>
        <v>1.02</v>
      </c>
      <c r="I47">
        <f>VLOOKUP(A47,'70%SRISK'!$A$2:$J$192,3,FALSE)</f>
        <v>1.3865999999999998</v>
      </c>
    </row>
    <row r="48" spans="1:9" x14ac:dyDescent="0.2">
      <c r="A48" s="18" t="s">
        <v>155</v>
      </c>
      <c r="B48" s="18">
        <f t="shared" si="0"/>
        <v>-0.79259999999999997</v>
      </c>
      <c r="C48">
        <f>VLOOKUP(A48,'10%SRISK'!$A$2:$J$192,3,FALSE)</f>
        <v>-0.79259999999999997</v>
      </c>
      <c r="D48">
        <f>VLOOKUP(A48,'20%SRISK'!$A$2:$J$192,3,FALSE)</f>
        <v>-0.28620000000000001</v>
      </c>
      <c r="E48">
        <f>VLOOKUP(A48,'30%SRISK'!$A$2:$J$192,3,FALSE)</f>
        <v>0.22309999999999999</v>
      </c>
      <c r="F48">
        <f>VLOOKUP(A48,'40%SRISK'!$A$2:$J$192,3,FALSE)</f>
        <v>0.73580000000000001</v>
      </c>
      <c r="G48">
        <f>VLOOKUP(A48,'50%SRISK'!$A$2:$J$192,3,FALSE)</f>
        <v>1.2524999999999999</v>
      </c>
      <c r="H48">
        <f>VLOOKUP(A48,'60%SRISK'!$A$2:$J$192,3,FALSE)</f>
        <v>1.774</v>
      </c>
      <c r="I48">
        <f>VLOOKUP(A48,'70%SRISK'!$A$2:$J$192,3,FALSE)</f>
        <v>2.3016000000000001</v>
      </c>
    </row>
    <row r="49" spans="1:9" x14ac:dyDescent="0.2">
      <c r="A49" s="18" t="s">
        <v>132</v>
      </c>
      <c r="B49" s="18">
        <f t="shared" si="0"/>
        <v>-8.7542000000000009</v>
      </c>
      <c r="C49">
        <f>VLOOKUP(A49,'10%SRISK'!$A$2:$J$192,3,FALSE)</f>
        <v>-8.7542000000000009</v>
      </c>
      <c r="D49">
        <f>VLOOKUP(A49,'20%SRISK'!$A$2:$J$192,3,FALSE)</f>
        <v>-3.9426000000000001</v>
      </c>
      <c r="E49">
        <f>VLOOKUP(A49,'30%SRISK'!$A$2:$J$192,3,FALSE)</f>
        <v>0.92870000000000008</v>
      </c>
      <c r="F49">
        <f>VLOOKUP(A49,'40%SRISK'!$A$2:$J$192,3,FALSE)</f>
        <v>5.8693999999999997</v>
      </c>
      <c r="G49">
        <f>VLOOKUP(A49,'50%SRISK'!$A$2:$J$192,3,FALSE)</f>
        <v>10.892299999999999</v>
      </c>
      <c r="H49">
        <f>VLOOKUP(A49,'60%SRISK'!$A$2:$J$192,3,FALSE)</f>
        <v>16.015799999999999</v>
      </c>
      <c r="I49">
        <f>VLOOKUP(A49,'70%SRISK'!$A$2:$J$192,3,FALSE)</f>
        <v>21.268599999999999</v>
      </c>
    </row>
    <row r="50" spans="1:9" x14ac:dyDescent="0.2">
      <c r="A50" s="18" t="s">
        <v>172</v>
      </c>
      <c r="B50" s="18">
        <f t="shared" si="0"/>
        <v>-0.38539999999999996</v>
      </c>
      <c r="C50">
        <f>VLOOKUP(A50,'10%SRISK'!$A$2:$J$192,3,FALSE)</f>
        <v>-0.38539999999999996</v>
      </c>
      <c r="D50">
        <f>VLOOKUP(A50,'20%SRISK'!$A$2:$J$192,3,FALSE)</f>
        <v>-0.22800000000000001</v>
      </c>
      <c r="E50">
        <f>VLOOKUP(A50,'30%SRISK'!$A$2:$J$192,3,FALSE)</f>
        <v>-6.5599999999999992E-2</v>
      </c>
      <c r="F50">
        <f>VLOOKUP(A50,'40%SRISK'!$A$2:$J$192,3,FALSE)</f>
        <v>0.1028</v>
      </c>
      <c r="G50">
        <f>VLOOKUP(A50,'50%SRISK'!$A$2:$J$192,3,FALSE)</f>
        <v>0.27839999999999998</v>
      </c>
      <c r="H50">
        <f>VLOOKUP(A50,'60%SRISK'!$A$2:$J$192,3,FALSE)</f>
        <v>0.4632</v>
      </c>
      <c r="I50">
        <f>VLOOKUP(A50,'70%SRISK'!$A$2:$J$192,3,FALSE)</f>
        <v>0.66010000000000002</v>
      </c>
    </row>
    <row r="51" spans="1:9" x14ac:dyDescent="0.2">
      <c r="A51" s="18" t="s">
        <v>142</v>
      </c>
      <c r="B51" s="18">
        <f t="shared" si="0"/>
        <v>-3.3485999999999998</v>
      </c>
      <c r="C51">
        <f>VLOOKUP(A51,'10%SRISK'!$A$2:$J$192,3,FALSE)</f>
        <v>-3.3485999999999998</v>
      </c>
      <c r="D51">
        <f>VLOOKUP(A51,'20%SRISK'!$A$2:$J$192,3,FALSE)</f>
        <v>-1.2323</v>
      </c>
      <c r="E51">
        <f>VLOOKUP(A51,'30%SRISK'!$A$2:$J$192,3,FALSE)</f>
        <v>0.87379999999999991</v>
      </c>
      <c r="F51">
        <f>VLOOKUP(A51,'40%SRISK'!$A$2:$J$192,3,FALSE)</f>
        <v>2.9685000000000001</v>
      </c>
      <c r="G51">
        <f>VLOOKUP(A51,'50%SRISK'!$A$2:$J$192,3,FALSE)</f>
        <v>5.0499000000000001</v>
      </c>
      <c r="H51">
        <f>VLOOKUP(A51,'60%SRISK'!$A$2:$J$192,3,FALSE)</f>
        <v>7.1153999999999993</v>
      </c>
      <c r="I51">
        <f>VLOOKUP(A51,'70%SRISK'!$A$2:$J$192,3,FALSE)</f>
        <v>9.1611000000000011</v>
      </c>
    </row>
    <row r="52" spans="1:9" x14ac:dyDescent="0.2">
      <c r="A52" s="18" t="s">
        <v>162</v>
      </c>
      <c r="B52" s="18">
        <f t="shared" si="0"/>
        <v>-0.45430000000000004</v>
      </c>
      <c r="C52">
        <f>VLOOKUP(A52,'10%SRISK'!$A$2:$J$192,3,FALSE)</f>
        <v>-0.45430000000000004</v>
      </c>
      <c r="D52">
        <f>VLOOKUP(A52,'20%SRISK'!$A$2:$J$192,3,FALSE)</f>
        <v>-0.20749999999999999</v>
      </c>
      <c r="E52">
        <f>VLOOKUP(A52,'30%SRISK'!$A$2:$J$192,3,FALSE)</f>
        <v>4.1000000000000002E-2</v>
      </c>
      <c r="F52">
        <f>VLOOKUP(A52,'40%SRISK'!$A$2:$J$192,3,FALSE)</f>
        <v>0.29160000000000003</v>
      </c>
      <c r="G52">
        <f>VLOOKUP(A52,'50%SRISK'!$A$2:$J$192,3,FALSE)</f>
        <v>0.54459999999999997</v>
      </c>
      <c r="H52">
        <f>VLOOKUP(A52,'60%SRISK'!$A$2:$J$192,3,FALSE)</f>
        <v>0.80059999999999998</v>
      </c>
      <c r="I52">
        <f>VLOOKUP(A52,'70%SRISK'!$A$2:$J$192,3,FALSE)</f>
        <v>1.0603</v>
      </c>
    </row>
    <row r="53" spans="1:9" x14ac:dyDescent="0.2">
      <c r="A53" s="18" t="s">
        <v>144</v>
      </c>
      <c r="B53" s="18">
        <f t="shared" si="0"/>
        <v>-3.6749000000000001</v>
      </c>
      <c r="C53">
        <f>VLOOKUP(A53,'10%SRISK'!$A$2:$J$192,3,FALSE)</f>
        <v>-3.6749000000000001</v>
      </c>
      <c r="D53">
        <f>VLOOKUP(A53,'20%SRISK'!$A$2:$J$192,3,FALSE)</f>
        <v>-1.7150999999999998</v>
      </c>
      <c r="E53">
        <f>VLOOKUP(A53,'30%SRISK'!$A$2:$J$192,3,FALSE)</f>
        <v>0.26050000000000001</v>
      </c>
      <c r="F53">
        <f>VLOOKUP(A53,'40%SRISK'!$A$2:$J$192,3,FALSE)</f>
        <v>2.2543000000000002</v>
      </c>
      <c r="G53">
        <f>VLOOKUP(A53,'50%SRISK'!$A$2:$J$192,3,FALSE)</f>
        <v>4.2694999999999999</v>
      </c>
      <c r="H53">
        <f>VLOOKUP(A53,'60%SRISK'!$A$2:$J$192,3,FALSE)</f>
        <v>6.3108999999999993</v>
      </c>
      <c r="I53">
        <f>VLOOKUP(A53,'70%SRISK'!$A$2:$J$192,3,FALSE)</f>
        <v>8.3853999999999989</v>
      </c>
    </row>
    <row r="54" spans="1:9" x14ac:dyDescent="0.2">
      <c r="A54" s="18" t="s">
        <v>178</v>
      </c>
      <c r="B54" s="18">
        <f t="shared" si="0"/>
        <v>-0.25700000000000001</v>
      </c>
      <c r="C54">
        <f>VLOOKUP(A54,'10%SRISK'!$A$2:$J$192,3,FALSE)</f>
        <v>-0.25700000000000001</v>
      </c>
      <c r="D54">
        <f>VLOOKUP(A54,'20%SRISK'!$A$2:$J$192,3,FALSE)</f>
        <v>-0.16600000000000001</v>
      </c>
      <c r="E54">
        <f>VLOOKUP(A54,'30%SRISK'!$A$2:$J$192,3,FALSE)</f>
        <v>-7.1400000000000005E-2</v>
      </c>
      <c r="F54">
        <f>VLOOKUP(A54,'40%SRISK'!$A$2:$J$192,3,FALSE)</f>
        <v>2.75E-2</v>
      </c>
      <c r="G54">
        <f>VLOOKUP(A54,'50%SRISK'!$A$2:$J$192,3,FALSE)</f>
        <v>0.13169999999999998</v>
      </c>
      <c r="H54">
        <f>VLOOKUP(A54,'60%SRISK'!$A$2:$J$192,3,FALSE)</f>
        <v>0.2427</v>
      </c>
      <c r="I54">
        <f>VLOOKUP(A54,'70%SRISK'!$A$2:$J$192,3,FALSE)</f>
        <v>0.36280000000000001</v>
      </c>
    </row>
    <row r="55" spans="1:9" x14ac:dyDescent="0.2">
      <c r="A55" s="18" t="s">
        <v>219</v>
      </c>
      <c r="B55" s="18">
        <f t="shared" si="0"/>
        <v>-1.9536</v>
      </c>
      <c r="C55">
        <f>VLOOKUP(A55,'10%SRISK'!$A$2:$J$192,3,FALSE)</f>
        <v>-1.9536</v>
      </c>
      <c r="D55">
        <f>VLOOKUP(A55,'20%SRISK'!$A$2:$J$192,3,FALSE)</f>
        <v>-1.4617</v>
      </c>
      <c r="E55">
        <f>VLOOKUP(A55,'30%SRISK'!$A$2:$J$192,3,FALSE)</f>
        <v>-0.93920000000000003</v>
      </c>
      <c r="F55">
        <f>VLOOKUP(A55,'40%SRISK'!$A$2:$J$192,3,FALSE)</f>
        <v>-0.37960000000000005</v>
      </c>
      <c r="G55">
        <f>VLOOKUP(A55,'50%SRISK'!$A$2:$J$192,3,FALSE)</f>
        <v>0.22690000000000002</v>
      </c>
      <c r="H55">
        <f>VLOOKUP(A55,'60%SRISK'!$A$2:$J$192,3,FALSE)</f>
        <v>0.89490000000000003</v>
      </c>
      <c r="I55">
        <f>VLOOKUP(A55,'70%SRISK'!$A$2:$J$192,3,FALSE)</f>
        <v>1.6492</v>
      </c>
    </row>
    <row r="56" spans="1:9" x14ac:dyDescent="0.2">
      <c r="A56" s="18" t="s">
        <v>139</v>
      </c>
      <c r="B56" s="18">
        <f t="shared" si="0"/>
        <v>-12.1158</v>
      </c>
      <c r="C56">
        <f>VLOOKUP(A56,'10%SRISK'!$A$2:$J$192,3,FALSE)</f>
        <v>-12.1158</v>
      </c>
      <c r="D56">
        <f>VLOOKUP(A56,'20%SRISK'!$A$2:$J$192,3,FALSE)</f>
        <v>-6.97</v>
      </c>
      <c r="E56">
        <f>VLOOKUP(A56,'30%SRISK'!$A$2:$J$192,3,FALSE)</f>
        <v>-1.7020999999999999</v>
      </c>
      <c r="F56">
        <f>VLOOKUP(A56,'40%SRISK'!$A$2:$J$192,3,FALSE)</f>
        <v>3.7090000000000001</v>
      </c>
      <c r="G56">
        <f>VLOOKUP(A56,'50%SRISK'!$A$2:$J$192,3,FALSE)</f>
        <v>9.2922999999999991</v>
      </c>
      <c r="H56">
        <f>VLOOKUP(A56,'60%SRISK'!$A$2:$J$192,3,FALSE)</f>
        <v>15.0901</v>
      </c>
      <c r="I56">
        <f>VLOOKUP(A56,'70%SRISK'!$A$2:$J$192,3,FALSE)</f>
        <v>21.168800000000001</v>
      </c>
    </row>
    <row r="57" spans="1:9" x14ac:dyDescent="0.2">
      <c r="A57" s="18" t="s">
        <v>177</v>
      </c>
      <c r="B57" s="18">
        <f t="shared" si="0"/>
        <v>-0.2165</v>
      </c>
      <c r="C57">
        <f>VLOOKUP(A57,'10%SRISK'!$A$2:$J$192,3,FALSE)</f>
        <v>-0.2165</v>
      </c>
      <c r="D57">
        <f>VLOOKUP(A57,'20%SRISK'!$A$2:$J$192,3,FALSE)</f>
        <v>-0.13539999999999999</v>
      </c>
      <c r="E57">
        <f>VLOOKUP(A57,'30%SRISK'!$A$2:$J$192,3,FALSE)</f>
        <v>-5.16E-2</v>
      </c>
      <c r="F57">
        <f>VLOOKUP(A57,'40%SRISK'!$A$2:$J$192,3,FALSE)</f>
        <v>3.5400000000000001E-2</v>
      </c>
      <c r="G57">
        <f>VLOOKUP(A57,'50%SRISK'!$A$2:$J$192,3,FALSE)</f>
        <v>0.1263</v>
      </c>
      <c r="H57">
        <f>VLOOKUP(A57,'60%SRISK'!$A$2:$J$192,3,FALSE)</f>
        <v>0.222</v>
      </c>
      <c r="I57">
        <f>VLOOKUP(A57,'70%SRISK'!$A$2:$J$192,3,FALSE)</f>
        <v>0.32419999999999999</v>
      </c>
    </row>
    <row r="58" spans="1:9" x14ac:dyDescent="0.2">
      <c r="A58" s="18" t="s">
        <v>183</v>
      </c>
      <c r="B58" s="18">
        <f t="shared" si="0"/>
        <v>-2.4085999999999999</v>
      </c>
      <c r="C58">
        <f>VLOOKUP(A58,'10%SRISK'!$A$2:$J$192,3,FALSE)</f>
        <v>-2.4085999999999999</v>
      </c>
      <c r="D58">
        <f>VLOOKUP(A58,'20%SRISK'!$A$2:$J$192,3,FALSE)</f>
        <v>-1.6605000000000001</v>
      </c>
      <c r="E58">
        <f>VLOOKUP(A58,'30%SRISK'!$A$2:$J$192,3,FALSE)</f>
        <v>-0.87739999999999996</v>
      </c>
      <c r="F58">
        <f>VLOOKUP(A58,'40%SRISK'!$A$2:$J$192,3,FALSE)</f>
        <v>-5.2399999999999995E-2</v>
      </c>
      <c r="G58">
        <f>VLOOKUP(A58,'50%SRISK'!$A$2:$J$192,3,FALSE)</f>
        <v>0.82450000000000001</v>
      </c>
      <c r="H58">
        <f>VLOOKUP(A58,'60%SRISK'!$A$2:$J$192,3,FALSE)</f>
        <v>1.7682</v>
      </c>
      <c r="I58">
        <f>VLOOKUP(A58,'70%SRISK'!$A$2:$J$192,3,FALSE)</f>
        <v>2.8029999999999999</v>
      </c>
    </row>
    <row r="59" spans="1:9" x14ac:dyDescent="0.2">
      <c r="A59" s="18" t="s">
        <v>171</v>
      </c>
      <c r="B59" s="18">
        <f t="shared" si="0"/>
        <v>-0.91459999999999997</v>
      </c>
      <c r="C59">
        <f>VLOOKUP(A59,'10%SRISK'!$A$2:$J$192,3,FALSE)</f>
        <v>-0.91459999999999997</v>
      </c>
      <c r="D59">
        <f>VLOOKUP(A59,'20%SRISK'!$A$2:$J$192,3,FALSE)</f>
        <v>-0.58360000000000001</v>
      </c>
      <c r="E59">
        <f>VLOOKUP(A59,'30%SRISK'!$A$2:$J$192,3,FALSE)</f>
        <v>-0.2422</v>
      </c>
      <c r="F59">
        <f>VLOOKUP(A59,'40%SRISK'!$A$2:$J$192,3,FALSE)</f>
        <v>0.1114</v>
      </c>
      <c r="G59">
        <f>VLOOKUP(A59,'50%SRISK'!$A$2:$J$192,3,FALSE)</f>
        <v>0.47970000000000002</v>
      </c>
      <c r="H59">
        <f>VLOOKUP(A59,'60%SRISK'!$A$2:$J$192,3,FALSE)</f>
        <v>0.86670000000000003</v>
      </c>
      <c r="I59">
        <f>VLOOKUP(A59,'70%SRISK'!$A$2:$J$192,3,FALSE)</f>
        <v>1.2784</v>
      </c>
    </row>
    <row r="60" spans="1:9" x14ac:dyDescent="0.2">
      <c r="A60" s="18" t="s">
        <v>147</v>
      </c>
      <c r="B60" s="18">
        <f t="shared" si="0"/>
        <v>-3.4659</v>
      </c>
      <c r="C60">
        <f>VLOOKUP(A60,'10%SRISK'!$A$2:$J$192,3,FALSE)</f>
        <v>-3.4659</v>
      </c>
      <c r="D60">
        <f>VLOOKUP(A60,'20%SRISK'!$A$2:$J$192,3,FALSE)</f>
        <v>-1.8580999999999999</v>
      </c>
      <c r="E60">
        <f>VLOOKUP(A60,'30%SRISK'!$A$2:$J$192,3,FALSE)</f>
        <v>-0.23780000000000001</v>
      </c>
      <c r="F60">
        <f>VLOOKUP(A60,'40%SRISK'!$A$2:$J$192,3,FALSE)</f>
        <v>1.3969</v>
      </c>
      <c r="G60">
        <f>VLOOKUP(A60,'50%SRISK'!$A$2:$J$192,3,FALSE)</f>
        <v>3.0486999999999997</v>
      </c>
      <c r="H60">
        <f>VLOOKUP(A60,'60%SRISK'!$A$2:$J$192,3,FALSE)</f>
        <v>4.7213000000000003</v>
      </c>
      <c r="I60">
        <f>VLOOKUP(A60,'70%SRISK'!$A$2:$J$192,3,FALSE)</f>
        <v>6.4201999999999995</v>
      </c>
    </row>
    <row r="61" spans="1:9" x14ac:dyDescent="0.2">
      <c r="A61" s="18" t="s">
        <v>145</v>
      </c>
      <c r="B61" s="18">
        <f t="shared" si="0"/>
        <v>-12.855</v>
      </c>
      <c r="C61">
        <f>VLOOKUP(A61,'10%SRISK'!$A$2:$J$192,3,FALSE)</f>
        <v>-12.855</v>
      </c>
      <c r="D61">
        <f>VLOOKUP(A61,'20%SRISK'!$A$2:$J$192,3,FALSE)</f>
        <v>-8.0188000000000006</v>
      </c>
      <c r="E61">
        <f>VLOOKUP(A61,'30%SRISK'!$A$2:$J$192,3,FALSE)</f>
        <v>-3.0589</v>
      </c>
      <c r="F61">
        <f>VLOOKUP(A61,'40%SRISK'!$A$2:$J$192,3,FALSE)</f>
        <v>2.0464000000000002</v>
      </c>
      <c r="G61">
        <f>VLOOKUP(A61,'50%SRISK'!$A$2:$J$192,3,FALSE)</f>
        <v>7.3268999999999993</v>
      </c>
      <c r="H61">
        <f>VLOOKUP(A61,'60%SRISK'!$A$2:$J$192,3,FALSE)</f>
        <v>12.8262</v>
      </c>
      <c r="I61">
        <f>VLOOKUP(A61,'70%SRISK'!$A$2:$J$192,3,FALSE)</f>
        <v>18.613</v>
      </c>
    </row>
    <row r="62" spans="1:9" x14ac:dyDescent="0.2">
      <c r="A62" s="18" t="s">
        <v>210</v>
      </c>
      <c r="B62" s="18">
        <f t="shared" si="0"/>
        <v>-4.4468000000000005</v>
      </c>
      <c r="C62">
        <f>VLOOKUP(A62,'10%SRISK'!$A$2:$J$192,3,FALSE)</f>
        <v>-4.4468000000000005</v>
      </c>
      <c r="D62">
        <f>VLOOKUP(A62,'20%SRISK'!$A$2:$J$192,3,FALSE)</f>
        <v>-3.1098000000000003</v>
      </c>
      <c r="E62">
        <f>VLOOKUP(A62,'30%SRISK'!$A$2:$J$192,3,FALSE)</f>
        <v>-1.7177</v>
      </c>
      <c r="F62">
        <f>VLOOKUP(A62,'40%SRISK'!$A$2:$J$192,3,FALSE)</f>
        <v>-0.25969999999999999</v>
      </c>
      <c r="G62">
        <f>VLOOKUP(A62,'50%SRISK'!$A$2:$J$192,3,FALSE)</f>
        <v>1.2792000000000001</v>
      </c>
      <c r="H62">
        <f>VLOOKUP(A62,'60%SRISK'!$A$2:$J$192,3,FALSE)</f>
        <v>2.9213</v>
      </c>
      <c r="I62">
        <f>VLOOKUP(A62,'70%SRISK'!$A$2:$J$192,3,FALSE)</f>
        <v>4.7030000000000003</v>
      </c>
    </row>
    <row r="63" spans="1:9" x14ac:dyDescent="0.2">
      <c r="A63" s="18" t="s">
        <v>176</v>
      </c>
      <c r="B63" s="18">
        <f t="shared" si="0"/>
        <v>-1.1637</v>
      </c>
      <c r="C63">
        <f>VLOOKUP(A63,'10%SRISK'!$A$2:$J$192,3,FALSE)</f>
        <v>-1.1637</v>
      </c>
      <c r="D63">
        <f>VLOOKUP(A63,'20%SRISK'!$A$2:$J$192,3,FALSE)</f>
        <v>-0.77460000000000007</v>
      </c>
      <c r="E63">
        <f>VLOOKUP(A63,'30%SRISK'!$A$2:$J$192,3,FALSE)</f>
        <v>-0.37430000000000002</v>
      </c>
      <c r="F63">
        <f>VLOOKUP(A63,'40%SRISK'!$A$2:$J$192,3,FALSE)</f>
        <v>3.9100000000000003E-2</v>
      </c>
      <c r="G63">
        <f>VLOOKUP(A63,'50%SRISK'!$A$2:$J$192,3,FALSE)</f>
        <v>0.46850000000000003</v>
      </c>
      <c r="H63">
        <f>VLOOKUP(A63,'60%SRISK'!$A$2:$J$192,3,FALSE)</f>
        <v>0.91800000000000004</v>
      </c>
      <c r="I63">
        <f>VLOOKUP(A63,'70%SRISK'!$A$2:$J$192,3,FALSE)</f>
        <v>1.3937999999999999</v>
      </c>
    </row>
    <row r="64" spans="1:9" x14ac:dyDescent="0.2">
      <c r="A64" s="18" t="s">
        <v>179</v>
      </c>
      <c r="B64" s="18">
        <f t="shared" si="0"/>
        <v>-0.35020000000000001</v>
      </c>
      <c r="C64">
        <f>VLOOKUP(A64,'10%SRISK'!$A$2:$J$192,3,FALSE)</f>
        <v>-0.35020000000000001</v>
      </c>
      <c r="D64">
        <f>VLOOKUP(A64,'20%SRISK'!$A$2:$J$192,3,FALSE)</f>
        <v>-0.23549999999999999</v>
      </c>
      <c r="E64">
        <f>VLOOKUP(A64,'30%SRISK'!$A$2:$J$192,3,FALSE)</f>
        <v>-0.1174</v>
      </c>
      <c r="F64">
        <f>VLOOKUP(A64,'40%SRISK'!$A$2:$J$192,3,FALSE)</f>
        <v>4.9000000000000007E-3</v>
      </c>
      <c r="G64">
        <f>VLOOKUP(A64,'50%SRISK'!$A$2:$J$192,3,FALSE)</f>
        <v>0.1321</v>
      </c>
      <c r="H64">
        <f>VLOOKUP(A64,'60%SRISK'!$A$2:$J$192,3,FALSE)</f>
        <v>0.26550000000000001</v>
      </c>
      <c r="I64">
        <f>VLOOKUP(A64,'70%SRISK'!$A$2:$J$192,3,FALSE)</f>
        <v>0.40720000000000001</v>
      </c>
    </row>
    <row r="65" spans="1:9" x14ac:dyDescent="0.2">
      <c r="A65" s="18" t="s">
        <v>174</v>
      </c>
      <c r="B65" s="18">
        <f t="shared" si="0"/>
        <v>-0.52239999999999998</v>
      </c>
      <c r="C65">
        <f>VLOOKUP(A65,'10%SRISK'!$A$2:$J$192,3,FALSE)</f>
        <v>-0.52239999999999998</v>
      </c>
      <c r="D65">
        <f>VLOOKUP(A65,'20%SRISK'!$A$2:$J$192,3,FALSE)</f>
        <v>-0.32539999999999997</v>
      </c>
      <c r="E65">
        <f>VLOOKUP(A65,'30%SRISK'!$A$2:$J$192,3,FALSE)</f>
        <v>-0.12570000000000001</v>
      </c>
      <c r="F65">
        <f>VLOOKUP(A65,'40%SRISK'!$A$2:$J$192,3,FALSE)</f>
        <v>7.7299999999999994E-2</v>
      </c>
      <c r="G65">
        <f>VLOOKUP(A65,'50%SRISK'!$A$2:$J$192,3,FALSE)</f>
        <v>0.28420000000000001</v>
      </c>
      <c r="H65">
        <f>VLOOKUP(A65,'60%SRISK'!$A$2:$J$192,3,FALSE)</f>
        <v>0.49589999999999995</v>
      </c>
      <c r="I65">
        <f>VLOOKUP(A65,'70%SRISK'!$A$2:$J$192,3,FALSE)</f>
        <v>0.7137</v>
      </c>
    </row>
    <row r="66" spans="1:9" x14ac:dyDescent="0.2">
      <c r="A66" s="18" t="s">
        <v>182</v>
      </c>
      <c r="B66" s="18">
        <f t="shared" si="0"/>
        <v>-0.32430000000000003</v>
      </c>
      <c r="C66">
        <f>VLOOKUP(A66,'10%SRISK'!$A$2:$J$192,3,FALSE)</f>
        <v>-0.32430000000000003</v>
      </c>
      <c r="D66">
        <f>VLOOKUP(A66,'20%SRISK'!$A$2:$J$192,3,FALSE)</f>
        <v>-0.2369</v>
      </c>
      <c r="E66">
        <f>VLOOKUP(A66,'30%SRISK'!$A$2:$J$192,3,FALSE)</f>
        <v>-0.1457</v>
      </c>
      <c r="F66">
        <f>VLOOKUP(A66,'40%SRISK'!$A$2:$J$192,3,FALSE)</f>
        <v>-5.0099999999999999E-2</v>
      </c>
      <c r="G66">
        <f>VLOOKUP(A66,'50%SRISK'!$A$2:$J$192,3,FALSE)</f>
        <v>5.0900000000000001E-2</v>
      </c>
      <c r="H66">
        <f>VLOOKUP(A66,'60%SRISK'!$A$2:$J$192,3,FALSE)</f>
        <v>0.15890000000000001</v>
      </c>
      <c r="I66">
        <f>VLOOKUP(A66,'70%SRISK'!$A$2:$J$192,3,FALSE)</f>
        <v>0.27639999999999998</v>
      </c>
    </row>
    <row r="67" spans="1:9" x14ac:dyDescent="0.2">
      <c r="A67" s="18" t="s">
        <v>173</v>
      </c>
      <c r="B67" s="18">
        <f t="shared" si="0"/>
        <v>-0.96550000000000002</v>
      </c>
      <c r="C67">
        <f>VLOOKUP(A67,'10%SRISK'!$A$2:$J$192,3,FALSE)</f>
        <v>-0.96550000000000002</v>
      </c>
      <c r="D67">
        <f>VLOOKUP(A67,'20%SRISK'!$A$2:$J$192,3,FALSE)</f>
        <v>-0.62260000000000004</v>
      </c>
      <c r="E67">
        <f>VLOOKUP(A67,'30%SRISK'!$A$2:$J$192,3,FALSE)</f>
        <v>-0.27450000000000002</v>
      </c>
      <c r="F67">
        <f>VLOOKUP(A67,'40%SRISK'!$A$2:$J$192,3,FALSE)</f>
        <v>7.9500000000000001E-2</v>
      </c>
      <c r="G67">
        <f>VLOOKUP(A67,'50%SRISK'!$A$2:$J$192,3,FALSE)</f>
        <v>0.44069999999999998</v>
      </c>
      <c r="H67">
        <f>VLOOKUP(A67,'60%SRISK'!$A$2:$J$192,3,FALSE)</f>
        <v>0.8105</v>
      </c>
      <c r="I67">
        <f>VLOOKUP(A67,'70%SRISK'!$A$2:$J$192,3,FALSE)</f>
        <v>1.1915</v>
      </c>
    </row>
    <row r="68" spans="1:9" x14ac:dyDescent="0.2">
      <c r="A68" s="18" t="s">
        <v>170</v>
      </c>
      <c r="B68" s="18">
        <f t="shared" si="0"/>
        <v>-0.90479999999999994</v>
      </c>
      <c r="C68">
        <f>VLOOKUP(A68,'10%SRISK'!$A$2:$J$192,3,FALSE)</f>
        <v>-0.90479999999999994</v>
      </c>
      <c r="D68">
        <f>VLOOKUP(A68,'20%SRISK'!$A$2:$J$192,3,FALSE)</f>
        <v>-0.56710000000000005</v>
      </c>
      <c r="E68">
        <f>VLOOKUP(A68,'30%SRISK'!$A$2:$J$192,3,FALSE)</f>
        <v>-0.2268</v>
      </c>
      <c r="F68">
        <f>VLOOKUP(A68,'40%SRISK'!$A$2:$J$192,3,FALSE)</f>
        <v>0.1166</v>
      </c>
      <c r="G68">
        <f>VLOOKUP(A68,'50%SRISK'!$A$2:$J$192,3,FALSE)</f>
        <v>0.46360000000000001</v>
      </c>
      <c r="H68">
        <f>VLOOKUP(A68,'60%SRISK'!$A$2:$J$192,3,FALSE)</f>
        <v>0.81489999999999996</v>
      </c>
      <c r="I68">
        <f>VLOOKUP(A68,'70%SRISK'!$A$2:$J$192,3,FALSE)</f>
        <v>1.1718</v>
      </c>
    </row>
    <row r="69" spans="1:9" x14ac:dyDescent="0.2">
      <c r="A69" s="18" t="s">
        <v>188</v>
      </c>
      <c r="B69" s="18">
        <f t="shared" si="0"/>
        <v>-0.41930000000000001</v>
      </c>
      <c r="C69">
        <f>VLOOKUP(A69,'10%SRISK'!$A$2:$J$192,3,FALSE)</f>
        <v>-0.41930000000000001</v>
      </c>
      <c r="D69">
        <f>VLOOKUP(A69,'20%SRISK'!$A$2:$J$192,3,FALSE)</f>
        <v>-0.31950000000000001</v>
      </c>
      <c r="E69">
        <f>VLOOKUP(A69,'30%SRISK'!$A$2:$J$192,3,FALSE)</f>
        <v>-0.2152</v>
      </c>
      <c r="F69">
        <f>VLOOKUP(A69,'40%SRISK'!$A$2:$J$192,3,FALSE)</f>
        <v>-0.1052</v>
      </c>
      <c r="G69">
        <f>VLOOKUP(A69,'50%SRISK'!$A$2:$J$192,3,FALSE)</f>
        <v>1.1800000000000001E-2</v>
      </c>
      <c r="H69">
        <f>VLOOKUP(A69,'60%SRISK'!$A$2:$J$192,3,FALSE)</f>
        <v>0.1376</v>
      </c>
      <c r="I69">
        <f>VLOOKUP(A69,'70%SRISK'!$A$2:$J$192,3,FALSE)</f>
        <v>0.2757</v>
      </c>
    </row>
    <row r="70" spans="1:9" x14ac:dyDescent="0.2">
      <c r="A70" s="18" t="s">
        <v>169</v>
      </c>
      <c r="B70" s="18">
        <f t="shared" si="0"/>
        <v>-1.9910999999999999</v>
      </c>
      <c r="C70">
        <f>VLOOKUP(A70,'10%SRISK'!$A$2:$J$192,3,FALSE)</f>
        <v>-1.9910999999999999</v>
      </c>
      <c r="D70">
        <f>VLOOKUP(A70,'20%SRISK'!$A$2:$J$192,3,FALSE)</f>
        <v>-1.2943</v>
      </c>
      <c r="E70">
        <f>VLOOKUP(A70,'30%SRISK'!$A$2:$J$192,3,FALSE)</f>
        <v>-0.58920000000000006</v>
      </c>
      <c r="F70">
        <f>VLOOKUP(A70,'40%SRISK'!$A$2:$J$192,3,FALSE)</f>
        <v>0.1255</v>
      </c>
      <c r="G70">
        <f>VLOOKUP(A70,'50%SRISK'!$A$2:$J$192,3,FALSE)</f>
        <v>0.85170000000000001</v>
      </c>
      <c r="H70">
        <f>VLOOKUP(A70,'60%SRISK'!$A$2:$J$192,3,FALSE)</f>
        <v>1.5917999999999999</v>
      </c>
      <c r="I70">
        <f>VLOOKUP(A70,'70%SRISK'!$A$2:$J$192,3,FALSE)</f>
        <v>2.3498999999999999</v>
      </c>
    </row>
    <row r="71" spans="1:9" x14ac:dyDescent="0.2">
      <c r="A71" s="18" t="s">
        <v>184</v>
      </c>
      <c r="B71" s="18">
        <f t="shared" ref="B71:B134" si="1">CHOOSE($C$2,C71,D71,E71,F71,G71,H71,I71)</f>
        <v>-0.218</v>
      </c>
      <c r="C71">
        <f>VLOOKUP(A71,'10%SRISK'!$A$2:$J$192,3,FALSE)</f>
        <v>-0.218</v>
      </c>
      <c r="D71">
        <f>VLOOKUP(A71,'20%SRISK'!$A$2:$J$192,3,FALSE)</f>
        <v>-0.16639999999999999</v>
      </c>
      <c r="E71">
        <f>VLOOKUP(A71,'30%SRISK'!$A$2:$J$192,3,FALSE)</f>
        <v>-0.11259999999999999</v>
      </c>
      <c r="F71">
        <f>VLOOKUP(A71,'40%SRISK'!$A$2:$J$192,3,FALSE)</f>
        <v>-5.5899999999999998E-2</v>
      </c>
      <c r="G71">
        <f>VLOOKUP(A71,'50%SRISK'!$A$2:$J$192,3,FALSE)</f>
        <v>4.0999999999999995E-3</v>
      </c>
      <c r="H71">
        <f>VLOOKUP(A71,'60%SRISK'!$A$2:$J$192,3,FALSE)</f>
        <v>6.8400000000000002E-2</v>
      </c>
      <c r="I71">
        <f>VLOOKUP(A71,'70%SRISK'!$A$2:$J$192,3,FALSE)</f>
        <v>0.13869999999999999</v>
      </c>
    </row>
    <row r="72" spans="1:9" x14ac:dyDescent="0.2">
      <c r="A72" s="18" t="s">
        <v>193</v>
      </c>
      <c r="B72" s="18">
        <f t="shared" si="1"/>
        <v>-0.5675</v>
      </c>
      <c r="C72">
        <f>VLOOKUP(A72,'10%SRISK'!$A$2:$J$192,3,FALSE)</f>
        <v>-0.5675</v>
      </c>
      <c r="D72">
        <f>VLOOKUP(A72,'20%SRISK'!$A$2:$J$192,3,FALSE)</f>
        <v>-0.42699999999999999</v>
      </c>
      <c r="E72">
        <f>VLOOKUP(A72,'30%SRISK'!$A$2:$J$192,3,FALSE)</f>
        <v>-0.28079999999999999</v>
      </c>
      <c r="F72">
        <f>VLOOKUP(A72,'40%SRISK'!$A$2:$J$192,3,FALSE)</f>
        <v>-0.12770000000000001</v>
      </c>
      <c r="G72">
        <f>VLOOKUP(A72,'50%SRISK'!$A$2:$J$192,3,FALSE)</f>
        <v>3.3700000000000001E-2</v>
      </c>
      <c r="H72">
        <f>VLOOKUP(A72,'60%SRISK'!$A$2:$J$192,3,FALSE)</f>
        <v>0.2059</v>
      </c>
      <c r="I72">
        <f>VLOOKUP(A72,'70%SRISK'!$A$2:$J$192,3,FALSE)</f>
        <v>0.39250000000000002</v>
      </c>
    </row>
    <row r="73" spans="1:9" x14ac:dyDescent="0.2">
      <c r="A73" s="18" t="s">
        <v>130</v>
      </c>
      <c r="B73" s="18">
        <f t="shared" si="1"/>
        <v>-33.625699999999995</v>
      </c>
      <c r="C73">
        <f>VLOOKUP(A73,'10%SRISK'!$A$2:$J$192,3,FALSE)</f>
        <v>-33.625699999999995</v>
      </c>
      <c r="D73">
        <f>VLOOKUP(A73,'20%SRISK'!$A$2:$J$192,3,FALSE)</f>
        <v>-19.777699999999999</v>
      </c>
      <c r="E73">
        <f>VLOOKUP(A73,'30%SRISK'!$A$2:$J$192,3,FALSE)</f>
        <v>-6.0288999999999993</v>
      </c>
      <c r="F73">
        <f>VLOOKUP(A73,'40%SRISK'!$A$2:$J$192,3,FALSE)</f>
        <v>7.6073000000000004</v>
      </c>
      <c r="G73">
        <f>VLOOKUP(A73,'50%SRISK'!$A$2:$J$192,3,FALSE)</f>
        <v>21.113099999999999</v>
      </c>
      <c r="H73">
        <f>VLOOKUP(A73,'60%SRISK'!$A$2:$J$192,3,FALSE)</f>
        <v>34.463900000000002</v>
      </c>
      <c r="I73">
        <f>VLOOKUP(A73,'70%SRISK'!$A$2:$J$192,3,FALSE)</f>
        <v>47.622599999999998</v>
      </c>
    </row>
    <row r="74" spans="1:9" x14ac:dyDescent="0.2">
      <c r="A74" s="18" t="s">
        <v>167</v>
      </c>
      <c r="B74" s="18">
        <f t="shared" si="1"/>
        <v>-0.54400000000000004</v>
      </c>
      <c r="C74">
        <f>VLOOKUP(A74,'10%SRISK'!$A$2:$J$192,3,FALSE)</f>
        <v>-0.54400000000000004</v>
      </c>
      <c r="D74">
        <f>VLOOKUP(A74,'20%SRISK'!$A$2:$J$192,3,FALSE)</f>
        <v>-0.30530000000000002</v>
      </c>
      <c r="E74">
        <f>VLOOKUP(A74,'30%SRISK'!$A$2:$J$192,3,FALSE)</f>
        <v>-7.0300000000000001E-2</v>
      </c>
      <c r="F74">
        <f>VLOOKUP(A74,'40%SRISK'!$A$2:$J$192,3,FALSE)</f>
        <v>0.1603</v>
      </c>
      <c r="G74">
        <f>VLOOKUP(A74,'50%SRISK'!$A$2:$J$192,3,FALSE)</f>
        <v>0.3861</v>
      </c>
      <c r="H74">
        <f>VLOOKUP(A74,'60%SRISK'!$A$2:$J$192,3,FALSE)</f>
        <v>0.60609999999999997</v>
      </c>
      <c r="I74">
        <f>VLOOKUP(A74,'70%SRISK'!$A$2:$J$192,3,FALSE)</f>
        <v>0.81899999999999995</v>
      </c>
    </row>
    <row r="75" spans="1:9" x14ac:dyDescent="0.2">
      <c r="A75" s="18" t="s">
        <v>191</v>
      </c>
      <c r="B75" s="18">
        <f t="shared" si="1"/>
        <v>-0.34179999999999999</v>
      </c>
      <c r="C75">
        <f>VLOOKUP(A75,'10%SRISK'!$A$2:$J$192,3,FALSE)</f>
        <v>-0.34179999999999999</v>
      </c>
      <c r="D75">
        <f>VLOOKUP(A75,'20%SRISK'!$A$2:$J$192,3,FALSE)</f>
        <v>-0.27189999999999998</v>
      </c>
      <c r="E75">
        <f>VLOOKUP(A75,'30%SRISK'!$A$2:$J$192,3,FALSE)</f>
        <v>-0.19839999999999999</v>
      </c>
      <c r="F75">
        <f>VLOOKUP(A75,'40%SRISK'!$A$2:$J$192,3,FALSE)</f>
        <v>-0.1205</v>
      </c>
      <c r="G75">
        <f>VLOOKUP(A75,'50%SRISK'!$A$2:$J$192,3,FALSE)</f>
        <v>-3.7200000000000004E-2</v>
      </c>
      <c r="H75">
        <f>VLOOKUP(A75,'60%SRISK'!$A$2:$J$192,3,FALSE)</f>
        <v>5.2999999999999999E-2</v>
      </c>
      <c r="I75">
        <f>VLOOKUP(A75,'70%SRISK'!$A$2:$J$192,3,FALSE)</f>
        <v>0.15290000000000001</v>
      </c>
    </row>
    <row r="76" spans="1:9" x14ac:dyDescent="0.2">
      <c r="A76" s="18" t="s">
        <v>187</v>
      </c>
      <c r="B76" s="18">
        <f t="shared" si="1"/>
        <v>-0.31239999999999996</v>
      </c>
      <c r="C76">
        <f>VLOOKUP(A76,'10%SRISK'!$A$2:$J$192,3,FALSE)</f>
        <v>-0.31239999999999996</v>
      </c>
      <c r="D76">
        <f>VLOOKUP(A76,'20%SRISK'!$A$2:$J$192,3,FALSE)</f>
        <v>-0.24049999999999999</v>
      </c>
      <c r="E76">
        <f>VLOOKUP(A76,'30%SRISK'!$A$2:$J$192,3,FALSE)</f>
        <v>-0.16569999999999999</v>
      </c>
      <c r="F76">
        <f>VLOOKUP(A76,'40%SRISK'!$A$2:$J$192,3,FALSE)</f>
        <v>-8.7499999999999994E-2</v>
      </c>
      <c r="G76">
        <f>VLOOKUP(A76,'50%SRISK'!$A$2:$J$192,3,FALSE)</f>
        <v>-4.9000000000000007E-3</v>
      </c>
      <c r="H76">
        <f>VLOOKUP(A76,'60%SRISK'!$A$2:$J$192,3,FALSE)</f>
        <v>8.3199999999999996E-2</v>
      </c>
      <c r="I76">
        <f>VLOOKUP(A76,'70%SRISK'!$A$2:$J$192,3,FALSE)</f>
        <v>0.17859999999999998</v>
      </c>
    </row>
    <row r="77" spans="1:9" x14ac:dyDescent="0.2">
      <c r="A77" s="18" t="s">
        <v>228</v>
      </c>
      <c r="B77" s="18">
        <f t="shared" si="1"/>
        <v>-5.5688999999999993</v>
      </c>
      <c r="C77">
        <f>VLOOKUP(A77,'10%SRISK'!$A$2:$J$192,3,FALSE)</f>
        <v>-5.5688999999999993</v>
      </c>
      <c r="D77">
        <f>VLOOKUP(A77,'20%SRISK'!$A$2:$J$192,3,FALSE)</f>
        <v>-3.9836</v>
      </c>
      <c r="E77">
        <f>VLOOKUP(A77,'30%SRISK'!$A$2:$J$192,3,FALSE)</f>
        <v>-2.3645</v>
      </c>
      <c r="F77">
        <f>VLOOKUP(A77,'40%SRISK'!$A$2:$J$192,3,FALSE)</f>
        <v>-0.70610000000000006</v>
      </c>
      <c r="G77">
        <f>VLOOKUP(A77,'50%SRISK'!$A$2:$J$192,3,FALSE)</f>
        <v>0.99970000000000003</v>
      </c>
      <c r="H77">
        <f>VLOOKUP(A77,'60%SRISK'!$A$2:$J$192,3,FALSE)</f>
        <v>2.7639999999999998</v>
      </c>
      <c r="I77">
        <f>VLOOKUP(A77,'70%SRISK'!$A$2:$J$192,3,FALSE)</f>
        <v>4.6048999999999998</v>
      </c>
    </row>
    <row r="78" spans="1:9" x14ac:dyDescent="0.2">
      <c r="A78" s="18" t="s">
        <v>203</v>
      </c>
      <c r="B78" s="18">
        <f t="shared" si="1"/>
        <v>-0.89490000000000003</v>
      </c>
      <c r="C78">
        <f>VLOOKUP(A78,'10%SRISK'!$A$2:$J$192,3,FALSE)</f>
        <v>-0.89490000000000003</v>
      </c>
      <c r="D78">
        <f>VLOOKUP(A78,'20%SRISK'!$A$2:$J$192,3,FALSE)</f>
        <v>-0.6764</v>
      </c>
      <c r="E78">
        <f>VLOOKUP(A78,'30%SRISK'!$A$2:$J$192,3,FALSE)</f>
        <v>-0.45039999999999997</v>
      </c>
      <c r="F78">
        <f>VLOOKUP(A78,'40%SRISK'!$A$2:$J$192,3,FALSE)</f>
        <v>-0.21559999999999999</v>
      </c>
      <c r="G78">
        <f>VLOOKUP(A78,'50%SRISK'!$A$2:$J$192,3,FALSE)</f>
        <v>0.03</v>
      </c>
      <c r="H78">
        <f>VLOOKUP(A78,'60%SRISK'!$A$2:$J$192,3,FALSE)</f>
        <v>0.28910000000000002</v>
      </c>
      <c r="I78">
        <f>VLOOKUP(A78,'70%SRISK'!$A$2:$J$192,3,FALSE)</f>
        <v>0.56640000000000001</v>
      </c>
    </row>
    <row r="79" spans="1:9" x14ac:dyDescent="0.2">
      <c r="A79" s="18" t="s">
        <v>223</v>
      </c>
      <c r="B79" s="18">
        <f t="shared" si="1"/>
        <v>-1.2147999999999999</v>
      </c>
      <c r="C79">
        <f>VLOOKUP(A79,'10%SRISK'!$A$2:$J$192,3,FALSE)</f>
        <v>-1.2147999999999999</v>
      </c>
      <c r="D79">
        <f>VLOOKUP(A79,'20%SRISK'!$A$2:$J$192,3,FALSE)</f>
        <v>-0.97250000000000003</v>
      </c>
      <c r="E79">
        <f>VLOOKUP(A79,'30%SRISK'!$A$2:$J$192,3,FALSE)</f>
        <v>-0.71810000000000007</v>
      </c>
      <c r="F79">
        <f>VLOOKUP(A79,'40%SRISK'!$A$2:$J$192,3,FALSE)</f>
        <v>-0.44919999999999999</v>
      </c>
      <c r="G79">
        <f>VLOOKUP(A79,'50%SRISK'!$A$2:$J$192,3,FALSE)</f>
        <v>-0.16219999999999998</v>
      </c>
      <c r="H79">
        <f>VLOOKUP(A79,'60%SRISK'!$A$2:$J$192,3,FALSE)</f>
        <v>0.14809999999999998</v>
      </c>
      <c r="I79">
        <f>VLOOKUP(A79,'70%SRISK'!$A$2:$J$192,3,FALSE)</f>
        <v>0.49030000000000001</v>
      </c>
    </row>
    <row r="80" spans="1:9" x14ac:dyDescent="0.2">
      <c r="A80" s="18" t="s">
        <v>221</v>
      </c>
      <c r="B80" s="18">
        <f t="shared" si="1"/>
        <v>-1.6987000000000001</v>
      </c>
      <c r="C80">
        <f>VLOOKUP(A80,'10%SRISK'!$A$2:$J$192,3,FALSE)</f>
        <v>-1.6987000000000001</v>
      </c>
      <c r="D80">
        <f>VLOOKUP(A80,'20%SRISK'!$A$2:$J$192,3,FALSE)</f>
        <v>-1.2886</v>
      </c>
      <c r="E80">
        <f>VLOOKUP(A80,'30%SRISK'!$A$2:$J$192,3,FALSE)</f>
        <v>-0.8647999999999999</v>
      </c>
      <c r="F80">
        <f>VLOOKUP(A80,'40%SRISK'!$A$2:$J$192,3,FALSE)</f>
        <v>-0.4249</v>
      </c>
      <c r="G80">
        <f>VLOOKUP(A80,'50%SRISK'!$A$2:$J$192,3,FALSE)</f>
        <v>3.4599999999999999E-2</v>
      </c>
      <c r="H80">
        <f>VLOOKUP(A80,'60%SRISK'!$A$2:$J$192,3,FALSE)</f>
        <v>0.51900000000000002</v>
      </c>
      <c r="I80">
        <f>VLOOKUP(A80,'70%SRISK'!$A$2:$J$192,3,FALSE)</f>
        <v>1.0365</v>
      </c>
    </row>
    <row r="81" spans="1:9" x14ac:dyDescent="0.2">
      <c r="A81" s="18" t="s">
        <v>186</v>
      </c>
      <c r="B81" s="18">
        <f t="shared" si="1"/>
        <v>-0.6149</v>
      </c>
      <c r="C81">
        <f>VLOOKUP(A81,'10%SRISK'!$A$2:$J$192,3,FALSE)</f>
        <v>-0.6149</v>
      </c>
      <c r="D81">
        <f>VLOOKUP(A81,'20%SRISK'!$A$2:$J$192,3,FALSE)</f>
        <v>-0.43569999999999998</v>
      </c>
      <c r="E81">
        <f>VLOOKUP(A81,'30%SRISK'!$A$2:$J$192,3,FALSE)</f>
        <v>-0.25380000000000003</v>
      </c>
      <c r="F81">
        <f>VLOOKUP(A81,'40%SRISK'!$A$2:$J$192,3,FALSE)</f>
        <v>-6.9000000000000006E-2</v>
      </c>
      <c r="G81">
        <f>VLOOKUP(A81,'50%SRISK'!$A$2:$J$192,3,FALSE)</f>
        <v>0.1195</v>
      </c>
      <c r="H81">
        <f>VLOOKUP(A81,'60%SRISK'!$A$2:$J$192,3,FALSE)</f>
        <v>0.31239999999999996</v>
      </c>
      <c r="I81">
        <f>VLOOKUP(A81,'70%SRISK'!$A$2:$J$192,3,FALSE)</f>
        <v>0.51100000000000001</v>
      </c>
    </row>
    <row r="82" spans="1:9" x14ac:dyDescent="0.2">
      <c r="A82" s="18" t="s">
        <v>255</v>
      </c>
      <c r="B82" s="18">
        <f t="shared" si="1"/>
        <v>-7.6093000000000002</v>
      </c>
      <c r="C82">
        <f>VLOOKUP(A82,'10%SRISK'!$A$2:$J$192,3,FALSE)</f>
        <v>-7.6093000000000002</v>
      </c>
      <c r="D82">
        <f>VLOOKUP(A82,'20%SRISK'!$A$2:$J$192,3,FALSE)</f>
        <v>-5.9413999999999998</v>
      </c>
      <c r="E82">
        <f>VLOOKUP(A82,'30%SRISK'!$A$2:$J$192,3,FALSE)</f>
        <v>-4.2069999999999999</v>
      </c>
      <c r="F82">
        <f>VLOOKUP(A82,'40%SRISK'!$A$2:$J$192,3,FALSE)</f>
        <v>-2.3931999999999998</v>
      </c>
      <c r="G82">
        <f>VLOOKUP(A82,'50%SRISK'!$A$2:$J$192,3,FALSE)</f>
        <v>-0.48210000000000003</v>
      </c>
      <c r="H82">
        <f>VLOOKUP(A82,'60%SRISK'!$A$2:$J$192,3,FALSE)</f>
        <v>1.5529999999999999</v>
      </c>
      <c r="I82">
        <f>VLOOKUP(A82,'70%SRISK'!$A$2:$J$192,3,FALSE)</f>
        <v>3.7551999999999999</v>
      </c>
    </row>
    <row r="83" spans="1:9" x14ac:dyDescent="0.2">
      <c r="A83" s="18" t="s">
        <v>202</v>
      </c>
      <c r="B83" s="18">
        <f t="shared" si="1"/>
        <v>-0.64700000000000002</v>
      </c>
      <c r="C83">
        <f>VLOOKUP(A83,'10%SRISK'!$A$2:$J$192,3,FALSE)</f>
        <v>-0.64700000000000002</v>
      </c>
      <c r="D83">
        <f>VLOOKUP(A83,'20%SRISK'!$A$2:$J$192,3,FALSE)</f>
        <v>-0.50449999999999995</v>
      </c>
      <c r="E83">
        <f>VLOOKUP(A83,'30%SRISK'!$A$2:$J$192,3,FALSE)</f>
        <v>-0.35669999999999996</v>
      </c>
      <c r="F83">
        <f>VLOOKUP(A83,'40%SRISK'!$A$2:$J$192,3,FALSE)</f>
        <v>-0.20230000000000001</v>
      </c>
      <c r="G83">
        <f>VLOOKUP(A83,'50%SRISK'!$A$2:$J$192,3,FALSE)</f>
        <v>-4.0100000000000004E-2</v>
      </c>
      <c r="H83">
        <f>VLOOKUP(A83,'60%SRISK'!$A$2:$J$192,3,FALSE)</f>
        <v>0.1323</v>
      </c>
      <c r="I83">
        <f>VLOOKUP(A83,'70%SRISK'!$A$2:$J$192,3,FALSE)</f>
        <v>0.31819999999999998</v>
      </c>
    </row>
    <row r="84" spans="1:9" x14ac:dyDescent="0.2">
      <c r="A84" s="18" t="s">
        <v>213</v>
      </c>
      <c r="B84" s="18">
        <f t="shared" si="1"/>
        <v>-1.0269999999999999</v>
      </c>
      <c r="C84">
        <f>VLOOKUP(A84,'10%SRISK'!$A$2:$J$192,3,FALSE)</f>
        <v>-1.0269999999999999</v>
      </c>
      <c r="D84">
        <f>VLOOKUP(A84,'20%SRISK'!$A$2:$J$192,3,FALSE)</f>
        <v>-0.8012999999999999</v>
      </c>
      <c r="E84">
        <f>VLOOKUP(A84,'30%SRISK'!$A$2:$J$192,3,FALSE)</f>
        <v>-0.56710000000000005</v>
      </c>
      <c r="F84">
        <f>VLOOKUP(A84,'40%SRISK'!$A$2:$J$192,3,FALSE)</f>
        <v>-0.32269999999999999</v>
      </c>
      <c r="G84">
        <f>VLOOKUP(A84,'50%SRISK'!$A$2:$J$192,3,FALSE)</f>
        <v>-6.59E-2</v>
      </c>
      <c r="H84">
        <f>VLOOKUP(A84,'60%SRISK'!$A$2:$J$192,3,FALSE)</f>
        <v>0.2069</v>
      </c>
      <c r="I84">
        <f>VLOOKUP(A84,'70%SRISK'!$A$2:$J$192,3,FALSE)</f>
        <v>0.501</v>
      </c>
    </row>
    <row r="85" spans="1:9" x14ac:dyDescent="0.2">
      <c r="A85" s="18" t="s">
        <v>190</v>
      </c>
      <c r="B85" s="18">
        <f t="shared" si="1"/>
        <v>-0.46229999999999999</v>
      </c>
      <c r="C85">
        <f>VLOOKUP(A85,'10%SRISK'!$A$2:$J$192,3,FALSE)</f>
        <v>-0.46229999999999999</v>
      </c>
      <c r="D85">
        <f>VLOOKUP(A85,'20%SRISK'!$A$2:$J$192,3,FALSE)</f>
        <v>-0.3508</v>
      </c>
      <c r="E85">
        <f>VLOOKUP(A85,'30%SRISK'!$A$2:$J$192,3,FALSE)</f>
        <v>-0.23599999999999999</v>
      </c>
      <c r="F85">
        <f>VLOOKUP(A85,'40%SRISK'!$A$2:$J$192,3,FALSE)</f>
        <v>-0.1174</v>
      </c>
      <c r="G85">
        <f>VLOOKUP(A85,'50%SRISK'!$A$2:$J$192,3,FALSE)</f>
        <v>5.9000000000000007E-3</v>
      </c>
      <c r="H85">
        <f>VLOOKUP(A85,'60%SRISK'!$A$2:$J$192,3,FALSE)</f>
        <v>0.1351</v>
      </c>
      <c r="I85">
        <f>VLOOKUP(A85,'70%SRISK'!$A$2:$J$192,3,FALSE)</f>
        <v>0.27189999999999998</v>
      </c>
    </row>
    <row r="86" spans="1:9" x14ac:dyDescent="0.2">
      <c r="A86" s="18" t="s">
        <v>163</v>
      </c>
      <c r="B86" s="18">
        <f t="shared" si="1"/>
        <v>-10.233700000000001</v>
      </c>
      <c r="C86">
        <f>VLOOKUP(A86,'10%SRISK'!$A$2:$J$192,3,FALSE)</f>
        <v>-10.233700000000001</v>
      </c>
      <c r="D86">
        <f>VLOOKUP(A86,'20%SRISK'!$A$2:$J$192,3,FALSE)</f>
        <v>-6.7027999999999999</v>
      </c>
      <c r="E86">
        <f>VLOOKUP(A86,'30%SRISK'!$A$2:$J$192,3,FALSE)</f>
        <v>-3.1991999999999998</v>
      </c>
      <c r="F86">
        <f>VLOOKUP(A86,'40%SRISK'!$A$2:$J$192,3,FALSE)</f>
        <v>0.27350000000000002</v>
      </c>
      <c r="G86">
        <f>VLOOKUP(A86,'50%SRISK'!$A$2:$J$192,3,FALSE)</f>
        <v>3.7101999999999999</v>
      </c>
      <c r="H86">
        <f>VLOOKUP(A86,'60%SRISK'!$A$2:$J$192,3,FALSE)</f>
        <v>7.1043000000000003</v>
      </c>
      <c r="I86">
        <f>VLOOKUP(A86,'70%SRISK'!$A$2:$J$192,3,FALSE)</f>
        <v>10.445600000000001</v>
      </c>
    </row>
    <row r="87" spans="1:9" x14ac:dyDescent="0.2">
      <c r="A87" s="18" t="s">
        <v>196</v>
      </c>
      <c r="B87" s="18">
        <f t="shared" si="1"/>
        <v>-0.43960000000000005</v>
      </c>
      <c r="C87">
        <f>VLOOKUP(A87,'10%SRISK'!$A$2:$J$192,3,FALSE)</f>
        <v>-0.43960000000000005</v>
      </c>
      <c r="D87">
        <f>VLOOKUP(A87,'20%SRISK'!$A$2:$J$192,3,FALSE)</f>
        <v>-0.34160000000000001</v>
      </c>
      <c r="E87">
        <f>VLOOKUP(A87,'30%SRISK'!$A$2:$J$192,3,FALSE)</f>
        <v>-0.24010000000000001</v>
      </c>
      <c r="F87">
        <f>VLOOKUP(A87,'40%SRISK'!$A$2:$J$192,3,FALSE)</f>
        <v>-0.1346</v>
      </c>
      <c r="G87">
        <f>VLOOKUP(A87,'50%SRISK'!$A$2:$J$192,3,FALSE)</f>
        <v>-2.4E-2</v>
      </c>
      <c r="H87">
        <f>VLOOKUP(A87,'60%SRISK'!$A$2:$J$192,3,FALSE)</f>
        <v>9.290000000000001E-2</v>
      </c>
      <c r="I87">
        <f>VLOOKUP(A87,'70%SRISK'!$A$2:$J$192,3,FALSE)</f>
        <v>0.21819999999999998</v>
      </c>
    </row>
    <row r="88" spans="1:9" x14ac:dyDescent="0.2">
      <c r="A88" s="18" t="s">
        <v>211</v>
      </c>
      <c r="B88" s="18">
        <f t="shared" si="1"/>
        <v>-0.82699999999999996</v>
      </c>
      <c r="C88">
        <f>VLOOKUP(A88,'10%SRISK'!$A$2:$J$192,3,FALSE)</f>
        <v>-0.82699999999999996</v>
      </c>
      <c r="D88">
        <f>VLOOKUP(A88,'20%SRISK'!$A$2:$J$192,3,FALSE)</f>
        <v>-0.64660000000000006</v>
      </c>
      <c r="E88">
        <f>VLOOKUP(A88,'30%SRISK'!$A$2:$J$192,3,FALSE)</f>
        <v>-0.45950000000000002</v>
      </c>
      <c r="F88">
        <f>VLOOKUP(A88,'40%SRISK'!$A$2:$J$192,3,FALSE)</f>
        <v>-0.2646</v>
      </c>
      <c r="G88">
        <f>VLOOKUP(A88,'50%SRISK'!$A$2:$J$192,3,FALSE)</f>
        <v>-6.0100000000000001E-2</v>
      </c>
      <c r="H88">
        <f>VLOOKUP(A88,'60%SRISK'!$A$2:$J$192,3,FALSE)</f>
        <v>0.15669999999999998</v>
      </c>
      <c r="I88">
        <f>VLOOKUP(A88,'70%SRISK'!$A$2:$J$192,3,FALSE)</f>
        <v>0.38969999999999999</v>
      </c>
    </row>
    <row r="89" spans="1:9" x14ac:dyDescent="0.2">
      <c r="A89" s="18" t="s">
        <v>189</v>
      </c>
      <c r="B89" s="18">
        <f t="shared" si="1"/>
        <v>-0.41869999999999996</v>
      </c>
      <c r="C89">
        <f>VLOOKUP(A89,'10%SRISK'!$A$2:$J$192,3,FALSE)</f>
        <v>-0.41869999999999996</v>
      </c>
      <c r="D89">
        <f>VLOOKUP(A89,'20%SRISK'!$A$2:$J$192,3,FALSE)</f>
        <v>-0.31969999999999998</v>
      </c>
      <c r="E89">
        <f>VLOOKUP(A89,'30%SRISK'!$A$2:$J$192,3,FALSE)</f>
        <v>-0.21809999999999999</v>
      </c>
      <c r="F89">
        <f>VLOOKUP(A89,'40%SRISK'!$A$2:$J$192,3,FALSE)</f>
        <v>-0.1135</v>
      </c>
      <c r="G89">
        <f>VLOOKUP(A89,'50%SRISK'!$A$2:$J$192,3,FALSE)</f>
        <v>-5.3E-3</v>
      </c>
      <c r="H89">
        <f>VLOOKUP(A89,'60%SRISK'!$A$2:$J$192,3,FALSE)</f>
        <v>0.10729999999999999</v>
      </c>
      <c r="I89">
        <f>VLOOKUP(A89,'70%SRISK'!$A$2:$J$192,3,FALSE)</f>
        <v>0.2258</v>
      </c>
    </row>
    <row r="90" spans="1:9" x14ac:dyDescent="0.2">
      <c r="A90" s="18" t="s">
        <v>207</v>
      </c>
      <c r="B90" s="18">
        <f t="shared" si="1"/>
        <v>-1.3030999999999999</v>
      </c>
      <c r="C90">
        <f>VLOOKUP(A90,'10%SRISK'!$A$2:$J$192,3,FALSE)</f>
        <v>-1.3030999999999999</v>
      </c>
      <c r="D90">
        <f>VLOOKUP(A90,'20%SRISK'!$A$2:$J$192,3,FALSE)</f>
        <v>-0.95379999999999998</v>
      </c>
      <c r="E90">
        <f>VLOOKUP(A90,'30%SRISK'!$A$2:$J$192,3,FALSE)</f>
        <v>-0.60010000000000008</v>
      </c>
      <c r="F90">
        <f>VLOOKUP(A90,'40%SRISK'!$A$2:$J$192,3,FALSE)</f>
        <v>-0.2412</v>
      </c>
      <c r="G90">
        <f>VLOOKUP(A90,'50%SRISK'!$A$2:$J$192,3,FALSE)</f>
        <v>0.12379999999999999</v>
      </c>
      <c r="H90">
        <f>VLOOKUP(A90,'60%SRISK'!$A$2:$J$192,3,FALSE)</f>
        <v>0.49630000000000002</v>
      </c>
      <c r="I90">
        <f>VLOOKUP(A90,'70%SRISK'!$A$2:$J$192,3,FALSE)</f>
        <v>0.87829999999999997</v>
      </c>
    </row>
    <row r="91" spans="1:9" x14ac:dyDescent="0.2">
      <c r="A91" s="18" t="s">
        <v>212</v>
      </c>
      <c r="B91" s="18">
        <f t="shared" si="1"/>
        <v>-0.74460000000000004</v>
      </c>
      <c r="C91">
        <f>VLOOKUP(A91,'10%SRISK'!$A$2:$J$192,3,FALSE)</f>
        <v>-0.74460000000000004</v>
      </c>
      <c r="D91">
        <f>VLOOKUP(A91,'20%SRISK'!$A$2:$J$192,3,FALSE)</f>
        <v>-0.60809999999999997</v>
      </c>
      <c r="E91">
        <f>VLOOKUP(A91,'30%SRISK'!$A$2:$J$192,3,FALSE)</f>
        <v>-0.4652</v>
      </c>
      <c r="F91">
        <f>VLOOKUP(A91,'40%SRISK'!$A$2:$J$192,3,FALSE)</f>
        <v>-0.31469999999999998</v>
      </c>
      <c r="G91">
        <f>VLOOKUP(A91,'50%SRISK'!$A$2:$J$192,3,FALSE)</f>
        <v>-0.15490000000000001</v>
      </c>
      <c r="H91">
        <f>VLOOKUP(A91,'60%SRISK'!$A$2:$J$192,3,FALSE)</f>
        <v>1.7000000000000001E-2</v>
      </c>
      <c r="I91">
        <f>VLOOKUP(A91,'70%SRISK'!$A$2:$J$192,3,FALSE)</f>
        <v>0.20519999999999999</v>
      </c>
    </row>
    <row r="92" spans="1:9" x14ac:dyDescent="0.2">
      <c r="A92" s="18" t="s">
        <v>201</v>
      </c>
      <c r="B92" s="18">
        <f t="shared" si="1"/>
        <v>-0.56699999999999995</v>
      </c>
      <c r="C92">
        <f>VLOOKUP(A92,'10%SRISK'!$A$2:$J$192,3,FALSE)</f>
        <v>-0.56699999999999995</v>
      </c>
      <c r="D92">
        <f>VLOOKUP(A92,'20%SRISK'!$A$2:$J$192,3,FALSE)</f>
        <v>-0.4481</v>
      </c>
      <c r="E92">
        <f>VLOOKUP(A92,'30%SRISK'!$A$2:$J$192,3,FALSE)</f>
        <v>-0.32519999999999999</v>
      </c>
      <c r="F92">
        <f>VLOOKUP(A92,'40%SRISK'!$A$2:$J$192,3,FALSE)</f>
        <v>-0.19739999999999999</v>
      </c>
      <c r="G92">
        <f>VLOOKUP(A92,'50%SRISK'!$A$2:$J$192,3,FALSE)</f>
        <v>-6.3700000000000007E-2</v>
      </c>
      <c r="H92">
        <f>VLOOKUP(A92,'60%SRISK'!$A$2:$J$192,3,FALSE)</f>
        <v>7.7599999999999988E-2</v>
      </c>
      <c r="I92">
        <f>VLOOKUP(A92,'70%SRISK'!$A$2:$J$192,3,FALSE)</f>
        <v>0.22889999999999999</v>
      </c>
    </row>
    <row r="93" spans="1:9" x14ac:dyDescent="0.2">
      <c r="A93" s="18" t="s">
        <v>205</v>
      </c>
      <c r="B93" s="18">
        <f t="shared" si="1"/>
        <v>-0.80279999999999996</v>
      </c>
      <c r="C93">
        <f>VLOOKUP(A93,'10%SRISK'!$A$2:$J$192,3,FALSE)</f>
        <v>-0.80279999999999996</v>
      </c>
      <c r="D93">
        <f>VLOOKUP(A93,'20%SRISK'!$A$2:$J$192,3,FALSE)</f>
        <v>-0.6139</v>
      </c>
      <c r="E93">
        <f>VLOOKUP(A93,'30%SRISK'!$A$2:$J$192,3,FALSE)</f>
        <v>-0.42060000000000003</v>
      </c>
      <c r="F93">
        <f>VLOOKUP(A93,'40%SRISK'!$A$2:$J$192,3,FALSE)</f>
        <v>-0.222</v>
      </c>
      <c r="G93">
        <f>VLOOKUP(A93,'50%SRISK'!$A$2:$J$192,3,FALSE)</f>
        <v>-1.7100000000000001E-2</v>
      </c>
      <c r="H93">
        <f>VLOOKUP(A93,'60%SRISK'!$A$2:$J$192,3,FALSE)</f>
        <v>0.19569999999999999</v>
      </c>
      <c r="I93">
        <f>VLOOKUP(A93,'70%SRISK'!$A$2:$J$192,3,FALSE)</f>
        <v>0.41869999999999996</v>
      </c>
    </row>
    <row r="94" spans="1:9" x14ac:dyDescent="0.2">
      <c r="A94" s="18" t="s">
        <v>222</v>
      </c>
      <c r="B94" s="18">
        <f t="shared" si="1"/>
        <v>-1.044</v>
      </c>
      <c r="C94">
        <f>VLOOKUP(A94,'10%SRISK'!$A$2:$J$192,3,FALSE)</f>
        <v>-1.044</v>
      </c>
      <c r="D94">
        <f>VLOOKUP(A94,'20%SRISK'!$A$2:$J$192,3,FALSE)</f>
        <v>-0.84699999999999998</v>
      </c>
      <c r="E94">
        <f>VLOOKUP(A94,'30%SRISK'!$A$2:$J$192,3,FALSE)</f>
        <v>-0.64160000000000006</v>
      </c>
      <c r="F94">
        <f>VLOOKUP(A94,'40%SRISK'!$A$2:$J$192,3,FALSE)</f>
        <v>-0.42610000000000003</v>
      </c>
      <c r="G94">
        <f>VLOOKUP(A94,'50%SRISK'!$A$2:$J$192,3,FALSE)</f>
        <v>-0.1981</v>
      </c>
      <c r="H94">
        <f>VLOOKUP(A94,'60%SRISK'!$A$2:$J$192,3,FALSE)</f>
        <v>4.58E-2</v>
      </c>
      <c r="I94">
        <f>VLOOKUP(A94,'70%SRISK'!$A$2:$J$192,3,FALSE)</f>
        <v>0.31130000000000002</v>
      </c>
    </row>
    <row r="95" spans="1:9" x14ac:dyDescent="0.2">
      <c r="A95" s="18" t="s">
        <v>195</v>
      </c>
      <c r="B95" s="18">
        <f t="shared" si="1"/>
        <v>-0.9597</v>
      </c>
      <c r="C95">
        <f>VLOOKUP(A95,'10%SRISK'!$A$2:$J$192,3,FALSE)</f>
        <v>-0.9597</v>
      </c>
      <c r="D95">
        <f>VLOOKUP(A95,'20%SRISK'!$A$2:$J$192,3,FALSE)</f>
        <v>-0.68400000000000005</v>
      </c>
      <c r="E95">
        <f>VLOOKUP(A95,'30%SRISK'!$A$2:$J$192,3,FALSE)</f>
        <v>-0.4078</v>
      </c>
      <c r="F95">
        <f>VLOOKUP(A95,'40%SRISK'!$A$2:$J$192,3,FALSE)</f>
        <v>-0.13100000000000001</v>
      </c>
      <c r="G95">
        <f>VLOOKUP(A95,'50%SRISK'!$A$2:$J$192,3,FALSE)</f>
        <v>0.14649999999999999</v>
      </c>
      <c r="H95">
        <f>VLOOKUP(A95,'60%SRISK'!$A$2:$J$192,3,FALSE)</f>
        <v>0.4249</v>
      </c>
      <c r="I95">
        <f>VLOOKUP(A95,'70%SRISK'!$A$2:$J$192,3,FALSE)</f>
        <v>0.70440000000000003</v>
      </c>
    </row>
    <row r="96" spans="1:9" x14ac:dyDescent="0.2">
      <c r="A96" s="18" t="s">
        <v>200</v>
      </c>
      <c r="B96" s="18">
        <f t="shared" si="1"/>
        <v>-0.90739999999999998</v>
      </c>
      <c r="C96">
        <f>VLOOKUP(A96,'10%SRISK'!$A$2:$J$192,3,FALSE)</f>
        <v>-0.90739999999999998</v>
      </c>
      <c r="D96">
        <f>VLOOKUP(A96,'20%SRISK'!$A$2:$J$192,3,FALSE)</f>
        <v>-0.67379999999999995</v>
      </c>
      <c r="E96">
        <f>VLOOKUP(A96,'30%SRISK'!$A$2:$J$192,3,FALSE)</f>
        <v>-0.43710000000000004</v>
      </c>
      <c r="F96">
        <f>VLOOKUP(A96,'40%SRISK'!$A$2:$J$192,3,FALSE)</f>
        <v>-0.19669999999999999</v>
      </c>
      <c r="G96">
        <f>VLOOKUP(A96,'50%SRISK'!$A$2:$J$192,3,FALSE)</f>
        <v>4.7899999999999998E-2</v>
      </c>
      <c r="H96">
        <f>VLOOKUP(A96,'60%SRISK'!$A$2:$J$192,3,FALSE)</f>
        <v>0.2979</v>
      </c>
      <c r="I96">
        <f>VLOOKUP(A96,'70%SRISK'!$A$2:$J$192,3,FALSE)</f>
        <v>0.55470000000000008</v>
      </c>
    </row>
    <row r="97" spans="1:9" x14ac:dyDescent="0.2">
      <c r="A97" s="18" t="s">
        <v>242</v>
      </c>
      <c r="B97" s="18">
        <f t="shared" si="1"/>
        <v>-2.8789000000000002</v>
      </c>
      <c r="C97">
        <f>VLOOKUP(A97,'10%SRISK'!$A$2:$J$192,3,FALSE)</f>
        <v>-2.8789000000000002</v>
      </c>
      <c r="D97">
        <f>VLOOKUP(A97,'20%SRISK'!$A$2:$J$192,3,FALSE)</f>
        <v>-2.4033000000000002</v>
      </c>
      <c r="E97">
        <f>VLOOKUP(A97,'30%SRISK'!$A$2:$J$192,3,FALSE)</f>
        <v>-1.9027000000000001</v>
      </c>
      <c r="F97">
        <f>VLOOKUP(A97,'40%SRISK'!$A$2:$J$192,3,FALSE)</f>
        <v>-1.3720000000000001</v>
      </c>
      <c r="G97">
        <f>VLOOKUP(A97,'50%SRISK'!$A$2:$J$192,3,FALSE)</f>
        <v>-0.80370000000000008</v>
      </c>
      <c r="H97">
        <f>VLOOKUP(A97,'60%SRISK'!$A$2:$J$192,3,FALSE)</f>
        <v>-0.18690000000000001</v>
      </c>
      <c r="I97">
        <f>VLOOKUP(A97,'70%SRISK'!$A$2:$J$192,3,FALSE)</f>
        <v>0.497</v>
      </c>
    </row>
    <row r="98" spans="1:9" x14ac:dyDescent="0.2">
      <c r="A98" s="18" t="s">
        <v>181</v>
      </c>
      <c r="B98" s="18">
        <f t="shared" si="1"/>
        <v>-0.2291</v>
      </c>
      <c r="C98">
        <f>VLOOKUP(A98,'10%SRISK'!$A$2:$J$192,3,FALSE)</f>
        <v>-0.2291</v>
      </c>
      <c r="D98">
        <f>VLOOKUP(A98,'20%SRISK'!$A$2:$J$192,3,FALSE)</f>
        <v>-0.16900000000000001</v>
      </c>
      <c r="E98">
        <f>VLOOKUP(A98,'30%SRISK'!$A$2:$J$192,3,FALSE)</f>
        <v>-0.10829999999999999</v>
      </c>
      <c r="F98">
        <f>VLOOKUP(A98,'40%SRISK'!$A$2:$J$192,3,FALSE)</f>
        <v>-4.6799999999999994E-2</v>
      </c>
      <c r="G98">
        <f>VLOOKUP(A98,'50%SRISK'!$A$2:$J$192,3,FALSE)</f>
        <v>1.5599999999999999E-2</v>
      </c>
      <c r="H98">
        <f>VLOOKUP(A98,'60%SRISK'!$A$2:$J$192,3,FALSE)</f>
        <v>7.909999999999999E-2</v>
      </c>
      <c r="I98">
        <f>VLOOKUP(A98,'70%SRISK'!$A$2:$J$192,3,FALSE)</f>
        <v>0.14410000000000001</v>
      </c>
    </row>
    <row r="99" spans="1:9" x14ac:dyDescent="0.2">
      <c r="A99" s="18" t="s">
        <v>192</v>
      </c>
      <c r="B99" s="18">
        <f t="shared" si="1"/>
        <v>-0.74070000000000003</v>
      </c>
      <c r="C99">
        <f>VLOOKUP(A99,'10%SRISK'!$A$2:$J$192,3,FALSE)</f>
        <v>-0.74070000000000003</v>
      </c>
      <c r="D99">
        <f>VLOOKUP(A99,'20%SRISK'!$A$2:$J$192,3,FALSE)</f>
        <v>-0.53670000000000007</v>
      </c>
      <c r="E99">
        <f>VLOOKUP(A99,'30%SRISK'!$A$2:$J$192,3,FALSE)</f>
        <v>-0.33160000000000001</v>
      </c>
      <c r="F99">
        <f>VLOOKUP(A99,'40%SRISK'!$A$2:$J$192,3,FALSE)</f>
        <v>-0.12529999999999999</v>
      </c>
      <c r="G99">
        <f>VLOOKUP(A99,'50%SRISK'!$A$2:$J$192,3,FALSE)</f>
        <v>8.2400000000000001E-2</v>
      </c>
      <c r="H99">
        <f>VLOOKUP(A99,'60%SRISK'!$A$2:$J$192,3,FALSE)</f>
        <v>0.29189999999999999</v>
      </c>
      <c r="I99">
        <f>VLOOKUP(A99,'70%SRISK'!$A$2:$J$192,3,FALSE)</f>
        <v>0.50360000000000005</v>
      </c>
    </row>
    <row r="100" spans="1:9" x14ac:dyDescent="0.2">
      <c r="A100" s="18" t="s">
        <v>180</v>
      </c>
      <c r="B100" s="18">
        <f t="shared" si="1"/>
        <v>-1.7235</v>
      </c>
      <c r="C100">
        <f>VLOOKUP(A100,'10%SRISK'!$A$2:$J$192,3,FALSE)</f>
        <v>-1.7235</v>
      </c>
      <c r="D100">
        <f>VLOOKUP(A100,'20%SRISK'!$A$2:$J$192,3,FALSE)</f>
        <v>-1.1462000000000001</v>
      </c>
      <c r="E100">
        <f>VLOOKUP(A100,'30%SRISK'!$A$2:$J$192,3,FALSE)</f>
        <v>-0.57929999999999993</v>
      </c>
      <c r="F100">
        <f>VLOOKUP(A100,'40%SRISK'!$A$2:$J$192,3,FALSE)</f>
        <v>-2.4E-2</v>
      </c>
      <c r="G100">
        <f>VLOOKUP(A100,'50%SRISK'!$A$2:$J$192,3,FALSE)</f>
        <v>0.51790000000000003</v>
      </c>
      <c r="H100">
        <f>VLOOKUP(A100,'60%SRISK'!$A$2:$J$192,3,FALSE)</f>
        <v>1.0443</v>
      </c>
      <c r="I100">
        <f>VLOOKUP(A100,'70%SRISK'!$A$2:$J$192,3,FALSE)</f>
        <v>1.5517999999999998</v>
      </c>
    </row>
    <row r="101" spans="1:9" x14ac:dyDescent="0.2">
      <c r="A101" s="18" t="s">
        <v>199</v>
      </c>
      <c r="B101" s="18">
        <f t="shared" si="1"/>
        <v>-0.61890000000000001</v>
      </c>
      <c r="C101">
        <f>VLOOKUP(A101,'10%SRISK'!$A$2:$J$192,3,FALSE)</f>
        <v>-0.61890000000000001</v>
      </c>
      <c r="D101">
        <f>VLOOKUP(A101,'20%SRISK'!$A$2:$J$192,3,FALSE)</f>
        <v>-0.4819</v>
      </c>
      <c r="E101">
        <f>VLOOKUP(A101,'30%SRISK'!$A$2:$J$192,3,FALSE)</f>
        <v>-0.3412</v>
      </c>
      <c r="F101">
        <f>VLOOKUP(A101,'40%SRISK'!$A$2:$J$192,3,FALSE)</f>
        <v>-0.1963</v>
      </c>
      <c r="G101">
        <f>VLOOKUP(A101,'50%SRISK'!$A$2:$J$192,3,FALSE)</f>
        <v>-4.6100000000000002E-2</v>
      </c>
      <c r="H101">
        <f>VLOOKUP(A101,'60%SRISK'!$A$2:$J$192,3,FALSE)</f>
        <v>0.11059999999999999</v>
      </c>
      <c r="I101">
        <f>VLOOKUP(A101,'70%SRISK'!$A$2:$J$192,3,FALSE)</f>
        <v>0.27589999999999998</v>
      </c>
    </row>
    <row r="102" spans="1:9" x14ac:dyDescent="0.2">
      <c r="A102" s="18" t="s">
        <v>208</v>
      </c>
      <c r="B102" s="18">
        <f t="shared" si="1"/>
        <v>-1.0794000000000001</v>
      </c>
      <c r="C102">
        <f>VLOOKUP(A102,'10%SRISK'!$A$2:$J$192,3,FALSE)</f>
        <v>-1.0794000000000001</v>
      </c>
      <c r="D102">
        <f>VLOOKUP(A102,'20%SRISK'!$A$2:$J$192,3,FALSE)</f>
        <v>-0.80379999999999996</v>
      </c>
      <c r="E102">
        <f>VLOOKUP(A102,'30%SRISK'!$A$2:$J$192,3,FALSE)</f>
        <v>-0.52470000000000006</v>
      </c>
      <c r="F102">
        <f>VLOOKUP(A102,'40%SRISK'!$A$2:$J$192,3,FALSE)</f>
        <v>-0.2417</v>
      </c>
      <c r="G102">
        <f>VLOOKUP(A102,'50%SRISK'!$A$2:$J$192,3,FALSE)</f>
        <v>4.6100000000000002E-2</v>
      </c>
      <c r="H102">
        <f>VLOOKUP(A102,'60%SRISK'!$A$2:$J$192,3,FALSE)</f>
        <v>0.33950000000000002</v>
      </c>
      <c r="I102">
        <f>VLOOKUP(A102,'70%SRISK'!$A$2:$J$192,3,FALSE)</f>
        <v>0.64029999999999998</v>
      </c>
    </row>
    <row r="103" spans="1:9" x14ac:dyDescent="0.2">
      <c r="A103" s="18" t="s">
        <v>209</v>
      </c>
      <c r="B103" s="18">
        <f t="shared" si="1"/>
        <v>-0.84379999999999999</v>
      </c>
      <c r="C103">
        <f>VLOOKUP(A103,'10%SRISK'!$A$2:$J$192,3,FALSE)</f>
        <v>-0.84379999999999999</v>
      </c>
      <c r="D103">
        <f>VLOOKUP(A103,'20%SRISK'!$A$2:$J$192,3,FALSE)</f>
        <v>-0.65370000000000006</v>
      </c>
      <c r="E103">
        <f>VLOOKUP(A103,'30%SRISK'!$A$2:$J$192,3,FALSE)</f>
        <v>-0.45900000000000002</v>
      </c>
      <c r="F103">
        <f>VLOOKUP(A103,'40%SRISK'!$A$2:$J$192,3,FALSE)</f>
        <v>-0.25889999999999996</v>
      </c>
      <c r="G103">
        <f>VLOOKUP(A103,'50%SRISK'!$A$2:$J$192,3,FALSE)</f>
        <v>-5.2299999999999999E-2</v>
      </c>
      <c r="H103">
        <f>VLOOKUP(A103,'60%SRISK'!$A$2:$J$192,3,FALSE)</f>
        <v>0.1623</v>
      </c>
      <c r="I103">
        <f>VLOOKUP(A103,'70%SRISK'!$A$2:$J$192,3,FALSE)</f>
        <v>0.3876</v>
      </c>
    </row>
    <row r="104" spans="1:9" x14ac:dyDescent="0.2">
      <c r="A104" s="18" t="s">
        <v>185</v>
      </c>
      <c r="B104" s="18">
        <f t="shared" si="1"/>
        <v>-0.94729999999999992</v>
      </c>
      <c r="C104">
        <f>VLOOKUP(A104,'10%SRISK'!$A$2:$J$192,3,FALSE)</f>
        <v>-0.94729999999999992</v>
      </c>
      <c r="D104">
        <f>VLOOKUP(A104,'20%SRISK'!$A$2:$J$192,3,FALSE)</f>
        <v>-0.64979999999999993</v>
      </c>
      <c r="E104">
        <f>VLOOKUP(A104,'30%SRISK'!$A$2:$J$192,3,FALSE)</f>
        <v>-0.35589999999999999</v>
      </c>
      <c r="F104">
        <f>VLOOKUP(A104,'40%SRISK'!$A$2:$J$192,3,FALSE)</f>
        <v>-6.59E-2</v>
      </c>
      <c r="G104">
        <f>VLOOKUP(A104,'50%SRISK'!$A$2:$J$192,3,FALSE)</f>
        <v>0.2195</v>
      </c>
      <c r="H104">
        <f>VLOOKUP(A104,'60%SRISK'!$A$2:$J$192,3,FALSE)</f>
        <v>0.4995</v>
      </c>
      <c r="I104">
        <f>VLOOKUP(A104,'70%SRISK'!$A$2:$J$192,3,FALSE)</f>
        <v>0.77279999999999993</v>
      </c>
    </row>
    <row r="105" spans="1:9" x14ac:dyDescent="0.2">
      <c r="A105" s="18" t="s">
        <v>220</v>
      </c>
      <c r="B105" s="18">
        <f t="shared" si="1"/>
        <v>-0.80670000000000008</v>
      </c>
      <c r="C105">
        <f>VLOOKUP(A105,'10%SRISK'!$A$2:$J$192,3,FALSE)</f>
        <v>-0.80670000000000008</v>
      </c>
      <c r="D105">
        <f>VLOOKUP(A105,'20%SRISK'!$A$2:$J$192,3,FALSE)</f>
        <v>-0.67289999999999994</v>
      </c>
      <c r="E105">
        <f>VLOOKUP(A105,'30%SRISK'!$A$2:$J$192,3,FALSE)</f>
        <v>-0.53249999999999997</v>
      </c>
      <c r="F105">
        <f>VLOOKUP(A105,'40%SRISK'!$A$2:$J$192,3,FALSE)</f>
        <v>-0.38380000000000003</v>
      </c>
      <c r="G105">
        <f>VLOOKUP(A105,'50%SRISK'!$A$2:$J$192,3,FALSE)</f>
        <v>-0.22509999999999999</v>
      </c>
      <c r="H105">
        <f>VLOOKUP(A105,'60%SRISK'!$A$2:$J$192,3,FALSE)</f>
        <v>-5.3399999999999996E-2</v>
      </c>
      <c r="I105">
        <f>VLOOKUP(A105,'70%SRISK'!$A$2:$J$192,3,FALSE)</f>
        <v>0.1363</v>
      </c>
    </row>
    <row r="106" spans="1:9" x14ac:dyDescent="0.2">
      <c r="A106" s="18" t="s">
        <v>198</v>
      </c>
      <c r="B106" s="18">
        <f t="shared" si="1"/>
        <v>-0.52560000000000007</v>
      </c>
      <c r="C106">
        <f>VLOOKUP(A106,'10%SRISK'!$A$2:$J$192,3,FALSE)</f>
        <v>-0.52560000000000007</v>
      </c>
      <c r="D106">
        <f>VLOOKUP(A106,'20%SRISK'!$A$2:$J$192,3,FALSE)</f>
        <v>-0.40410000000000001</v>
      </c>
      <c r="E106">
        <f>VLOOKUP(A106,'30%SRISK'!$A$2:$J$192,3,FALSE)</f>
        <v>-0.28010000000000002</v>
      </c>
      <c r="F106">
        <f>VLOOKUP(A106,'40%SRISK'!$A$2:$J$192,3,FALSE)</f>
        <v>-0.15330000000000002</v>
      </c>
      <c r="G106">
        <f>VLOOKUP(A106,'50%SRISK'!$A$2:$J$192,3,FALSE)</f>
        <v>-2.3E-2</v>
      </c>
      <c r="H106">
        <f>VLOOKUP(A106,'60%SRISK'!$A$2:$J$192,3,FALSE)</f>
        <v>0.1114</v>
      </c>
      <c r="I106">
        <f>VLOOKUP(A106,'70%SRISK'!$A$2:$J$192,3,FALSE)</f>
        <v>0.25140000000000001</v>
      </c>
    </row>
    <row r="107" spans="1:9" x14ac:dyDescent="0.2">
      <c r="A107" s="18" t="s">
        <v>194</v>
      </c>
      <c r="B107" s="18">
        <f t="shared" si="1"/>
        <v>-2.9948000000000001</v>
      </c>
      <c r="C107">
        <f>VLOOKUP(A107,'10%SRISK'!$A$2:$J$192,3,FALSE)</f>
        <v>-2.9948000000000001</v>
      </c>
      <c r="D107">
        <f>VLOOKUP(A107,'20%SRISK'!$A$2:$J$192,3,FALSE)</f>
        <v>-2.0169999999999999</v>
      </c>
      <c r="E107">
        <f>VLOOKUP(A107,'30%SRISK'!$A$2:$J$192,3,FALSE)</f>
        <v>-1.0608</v>
      </c>
      <c r="F107">
        <f>VLOOKUP(A107,'40%SRISK'!$A$2:$J$192,3,FALSE)</f>
        <v>-0.12859999999999999</v>
      </c>
      <c r="G107">
        <f>VLOOKUP(A107,'50%SRISK'!$A$2:$J$192,3,FALSE)</f>
        <v>0.7762</v>
      </c>
      <c r="H107">
        <f>VLOOKUP(A107,'60%SRISK'!$A$2:$J$192,3,FALSE)</f>
        <v>1.6492</v>
      </c>
      <c r="I107">
        <f>VLOOKUP(A107,'70%SRISK'!$A$2:$J$192,3,FALSE)</f>
        <v>2.4838</v>
      </c>
    </row>
    <row r="108" spans="1:9" x14ac:dyDescent="0.2">
      <c r="A108" s="18" t="s">
        <v>225</v>
      </c>
      <c r="B108" s="18">
        <f t="shared" si="1"/>
        <v>-1.3512999999999999</v>
      </c>
      <c r="C108">
        <f>VLOOKUP(A108,'10%SRISK'!$A$2:$J$192,3,FALSE)</f>
        <v>-1.3512999999999999</v>
      </c>
      <c r="D108">
        <f>VLOOKUP(A108,'20%SRISK'!$A$2:$J$192,3,FALSE)</f>
        <v>-1.0792999999999999</v>
      </c>
      <c r="E108">
        <f>VLOOKUP(A108,'30%SRISK'!$A$2:$J$192,3,FALSE)</f>
        <v>-0.8002999999999999</v>
      </c>
      <c r="F108">
        <f>VLOOKUP(A108,'40%SRISK'!$A$2:$J$192,3,FALSE)</f>
        <v>-0.5131</v>
      </c>
      <c r="G108">
        <f>VLOOKUP(A108,'50%SRISK'!$A$2:$J$192,3,FALSE)</f>
        <v>-0.21590000000000001</v>
      </c>
      <c r="H108">
        <f>VLOOKUP(A108,'60%SRISK'!$A$2:$J$192,3,FALSE)</f>
        <v>9.3700000000000006E-2</v>
      </c>
      <c r="I108">
        <f>VLOOKUP(A108,'70%SRISK'!$A$2:$J$192,3,FALSE)</f>
        <v>0.41960000000000003</v>
      </c>
    </row>
    <row r="109" spans="1:9" x14ac:dyDescent="0.2">
      <c r="A109" s="18" t="s">
        <v>254</v>
      </c>
      <c r="B109" s="18">
        <f t="shared" si="1"/>
        <v>-3.5095999999999998</v>
      </c>
      <c r="C109">
        <f>VLOOKUP(A109,'10%SRISK'!$A$2:$J$192,3,FALSE)</f>
        <v>-3.5095999999999998</v>
      </c>
      <c r="D109">
        <f>VLOOKUP(A109,'20%SRISK'!$A$2:$J$192,3,FALSE)</f>
        <v>-3.0975000000000001</v>
      </c>
      <c r="E109">
        <f>VLOOKUP(A109,'30%SRISK'!$A$2:$J$192,3,FALSE)</f>
        <v>-2.6576</v>
      </c>
      <c r="F109">
        <f>VLOOKUP(A109,'40%SRISK'!$A$2:$J$192,3,FALSE)</f>
        <v>-2.1835</v>
      </c>
      <c r="G109">
        <f>VLOOKUP(A109,'50%SRISK'!$A$2:$J$192,3,FALSE)</f>
        <v>-1.6660999999999999</v>
      </c>
      <c r="H109">
        <f>VLOOKUP(A109,'60%SRISK'!$A$2:$J$192,3,FALSE)</f>
        <v>-1.0912999999999999</v>
      </c>
      <c r="I109">
        <f>VLOOKUP(A109,'70%SRISK'!$A$2:$J$192,3,FALSE)</f>
        <v>-0.43530000000000002</v>
      </c>
    </row>
    <row r="110" spans="1:9" x14ac:dyDescent="0.2">
      <c r="A110" s="18" t="s">
        <v>218</v>
      </c>
      <c r="B110" s="18">
        <f t="shared" si="1"/>
        <v>-2.7911999999999999</v>
      </c>
      <c r="C110">
        <f>VLOOKUP(A110,'10%SRISK'!$A$2:$J$192,3,FALSE)</f>
        <v>-2.7911999999999999</v>
      </c>
      <c r="D110">
        <f>VLOOKUP(A110,'20%SRISK'!$A$2:$J$192,3,FALSE)</f>
        <v>-1.9664999999999999</v>
      </c>
      <c r="E110">
        <f>VLOOKUP(A110,'30%SRISK'!$A$2:$J$192,3,FALSE)</f>
        <v>-1.1596</v>
      </c>
      <c r="F110">
        <f>VLOOKUP(A110,'40%SRISK'!$A$2:$J$192,3,FALSE)</f>
        <v>-0.37269999999999998</v>
      </c>
      <c r="G110">
        <f>VLOOKUP(A110,'50%SRISK'!$A$2:$J$192,3,FALSE)</f>
        <v>0.39139999999999997</v>
      </c>
      <c r="H110">
        <f>VLOOKUP(A110,'60%SRISK'!$A$2:$J$192,3,FALSE)</f>
        <v>1.1291</v>
      </c>
      <c r="I110">
        <f>VLOOKUP(A110,'70%SRISK'!$A$2:$J$192,3,FALSE)</f>
        <v>1.8349000000000002</v>
      </c>
    </row>
    <row r="111" spans="1:9" x14ac:dyDescent="0.2">
      <c r="A111" s="18" t="s">
        <v>217</v>
      </c>
      <c r="B111" s="18">
        <f t="shared" si="1"/>
        <v>-0.75170000000000003</v>
      </c>
      <c r="C111">
        <f>VLOOKUP(A111,'10%SRISK'!$A$2:$J$192,3,FALSE)</f>
        <v>-0.75170000000000003</v>
      </c>
      <c r="D111">
        <f>VLOOKUP(A111,'20%SRISK'!$A$2:$J$192,3,FALSE)</f>
        <v>-0.62670000000000003</v>
      </c>
      <c r="E111">
        <f>VLOOKUP(A111,'30%SRISK'!$A$2:$J$192,3,FALSE)</f>
        <v>-0.49680000000000002</v>
      </c>
      <c r="F111">
        <f>VLOOKUP(A111,'40%SRISK'!$A$2:$J$192,3,FALSE)</f>
        <v>-0.36119999999999997</v>
      </c>
      <c r="G111">
        <f>VLOOKUP(A111,'50%SRISK'!$A$2:$J$192,3,FALSE)</f>
        <v>-0.21840000000000001</v>
      </c>
      <c r="H111">
        <f>VLOOKUP(A111,'60%SRISK'!$A$2:$J$192,3,FALSE)</f>
        <v>-6.6500000000000004E-2</v>
      </c>
      <c r="I111">
        <f>VLOOKUP(A111,'70%SRISK'!$A$2:$J$192,3,FALSE)</f>
        <v>9.7500000000000003E-2</v>
      </c>
    </row>
    <row r="112" spans="1:9" x14ac:dyDescent="0.2">
      <c r="A112" s="18" t="s">
        <v>246</v>
      </c>
      <c r="B112" s="18">
        <f t="shared" si="1"/>
        <v>-2.92</v>
      </c>
      <c r="C112">
        <f>VLOOKUP(A112,'10%SRISK'!$A$2:$J$192,3,FALSE)</f>
        <v>-2.92</v>
      </c>
      <c r="D112">
        <f>VLOOKUP(A112,'20%SRISK'!$A$2:$J$192,3,FALSE)</f>
        <v>-2.5301999999999998</v>
      </c>
      <c r="E112">
        <f>VLOOKUP(A112,'30%SRISK'!$A$2:$J$192,3,FALSE)</f>
        <v>-2.1185</v>
      </c>
      <c r="F112">
        <f>VLOOKUP(A112,'40%SRISK'!$A$2:$J$192,3,FALSE)</f>
        <v>-1.6804000000000001</v>
      </c>
      <c r="G112">
        <f>VLOOKUP(A112,'50%SRISK'!$A$2:$J$192,3,FALSE)</f>
        <v>-1.2092000000000001</v>
      </c>
      <c r="H112">
        <f>VLOOKUP(A112,'60%SRISK'!$A$2:$J$192,3,FALSE)</f>
        <v>-0.69479999999999997</v>
      </c>
      <c r="I112">
        <f>VLOOKUP(A112,'70%SRISK'!$A$2:$J$192,3,FALSE)</f>
        <v>-0.1205</v>
      </c>
    </row>
    <row r="113" spans="1:9" x14ac:dyDescent="0.2">
      <c r="A113" s="18" t="s">
        <v>239</v>
      </c>
      <c r="B113" s="18">
        <f t="shared" si="1"/>
        <v>-3.9864000000000002</v>
      </c>
      <c r="C113">
        <f>VLOOKUP(A113,'10%SRISK'!$A$2:$J$192,3,FALSE)</f>
        <v>-3.9864000000000002</v>
      </c>
      <c r="D113">
        <f>VLOOKUP(A113,'20%SRISK'!$A$2:$J$192,3,FALSE)</f>
        <v>-3.0613000000000001</v>
      </c>
      <c r="E113">
        <f>VLOOKUP(A113,'30%SRISK'!$A$2:$J$192,3,FALSE)</f>
        <v>-2.1336999999999997</v>
      </c>
      <c r="F113">
        <f>VLOOKUP(A113,'40%SRISK'!$A$2:$J$192,3,FALSE)</f>
        <v>-1.2033</v>
      </c>
      <c r="G113">
        <f>VLOOKUP(A113,'50%SRISK'!$A$2:$J$192,3,FALSE)</f>
        <v>-0.26960000000000001</v>
      </c>
      <c r="H113">
        <f>VLOOKUP(A113,'60%SRISK'!$A$2:$J$192,3,FALSE)</f>
        <v>0.66810000000000003</v>
      </c>
      <c r="I113">
        <f>VLOOKUP(A113,'70%SRISK'!$A$2:$J$192,3,FALSE)</f>
        <v>1.6108</v>
      </c>
    </row>
    <row r="114" spans="1:9" x14ac:dyDescent="0.2">
      <c r="A114" s="18" t="s">
        <v>270</v>
      </c>
      <c r="B114" s="18">
        <f t="shared" si="1"/>
        <v>-6.0643000000000002</v>
      </c>
      <c r="C114">
        <f>VLOOKUP(A114,'10%SRISK'!$A$2:$J$192,3,FALSE)</f>
        <v>-6.0643000000000002</v>
      </c>
      <c r="D114">
        <f>VLOOKUP(A114,'20%SRISK'!$A$2:$J$192,3,FALSE)</f>
        <v>-5.7653999999999996</v>
      </c>
      <c r="E114">
        <f>VLOOKUP(A114,'30%SRISK'!$A$2:$J$192,3,FALSE)</f>
        <v>-5.4356</v>
      </c>
      <c r="F114">
        <f>VLOOKUP(A114,'40%SRISK'!$A$2:$J$192,3,FALSE)</f>
        <v>-5.0667</v>
      </c>
      <c r="G114">
        <f>VLOOKUP(A114,'50%SRISK'!$A$2:$J$192,3,FALSE)</f>
        <v>-4.6459999999999999</v>
      </c>
      <c r="H114">
        <f>VLOOKUP(A114,'60%SRISK'!$A$2:$J$192,3,FALSE)</f>
        <v>-4.1532</v>
      </c>
      <c r="I114">
        <f>VLOOKUP(A114,'70%SRISK'!$A$2:$J$192,3,FALSE)</f>
        <v>-3.5522</v>
      </c>
    </row>
    <row r="115" spans="1:9" x14ac:dyDescent="0.2">
      <c r="A115" s="18" t="s">
        <v>227</v>
      </c>
      <c r="B115" s="18">
        <f t="shared" si="1"/>
        <v>-14.522399999999999</v>
      </c>
      <c r="C115">
        <f>VLOOKUP(A115,'10%SRISK'!$A$2:$J$192,3,FALSE)</f>
        <v>-14.522399999999999</v>
      </c>
      <c r="D115">
        <f>VLOOKUP(A115,'20%SRISK'!$A$2:$J$192,3,FALSE)</f>
        <v>-9.6446000000000005</v>
      </c>
      <c r="E115">
        <f>VLOOKUP(A115,'30%SRISK'!$A$2:$J$192,3,FALSE)</f>
        <v>-5.0171000000000001</v>
      </c>
      <c r="F115">
        <f>VLOOKUP(A115,'40%SRISK'!$A$2:$J$192,3,FALSE)</f>
        <v>-0.65989999999999993</v>
      </c>
      <c r="G115">
        <f>VLOOKUP(A115,'50%SRISK'!$A$2:$J$192,3,FALSE)</f>
        <v>3.4013</v>
      </c>
      <c r="H115">
        <f>VLOOKUP(A115,'60%SRISK'!$A$2:$J$192,3,FALSE)</f>
        <v>7.1334999999999997</v>
      </c>
      <c r="I115">
        <f>VLOOKUP(A115,'70%SRISK'!$A$2:$J$192,3,FALSE)</f>
        <v>10.4903</v>
      </c>
    </row>
    <row r="116" spans="1:9" x14ac:dyDescent="0.2">
      <c r="A116" s="18" t="s">
        <v>226</v>
      </c>
      <c r="B116" s="18">
        <f t="shared" si="1"/>
        <v>-2.4445000000000001</v>
      </c>
      <c r="C116">
        <f>VLOOKUP(A116,'10%SRISK'!$A$2:$J$192,3,FALSE)</f>
        <v>-2.4445000000000001</v>
      </c>
      <c r="D116">
        <f>VLOOKUP(A116,'20%SRISK'!$A$2:$J$192,3,FALSE)</f>
        <v>-1.7865</v>
      </c>
      <c r="E116">
        <f>VLOOKUP(A116,'30%SRISK'!$A$2:$J$192,3,FALSE)</f>
        <v>-1.1439000000000001</v>
      </c>
      <c r="F116">
        <f>VLOOKUP(A116,'40%SRISK'!$A$2:$J$192,3,FALSE)</f>
        <v>-0.51849999999999996</v>
      </c>
      <c r="G116">
        <f>VLOOKUP(A116,'50%SRISK'!$A$2:$J$192,3,FALSE)</f>
        <v>8.7499999999999994E-2</v>
      </c>
      <c r="H116">
        <f>VLOOKUP(A116,'60%SRISK'!$A$2:$J$192,3,FALSE)</f>
        <v>0.67079999999999995</v>
      </c>
      <c r="I116">
        <f>VLOOKUP(A116,'70%SRISK'!$A$2:$J$192,3,FALSE)</f>
        <v>1.2270000000000001</v>
      </c>
    </row>
    <row r="117" spans="1:9" x14ac:dyDescent="0.2">
      <c r="A117" s="18" t="s">
        <v>224</v>
      </c>
      <c r="B117" s="18">
        <f t="shared" si="1"/>
        <v>-1.7422</v>
      </c>
      <c r="C117">
        <f>VLOOKUP(A117,'10%SRISK'!$A$2:$J$192,3,FALSE)</f>
        <v>-1.7422</v>
      </c>
      <c r="D117">
        <f>VLOOKUP(A117,'20%SRISK'!$A$2:$J$192,3,FALSE)</f>
        <v>-1.3069999999999999</v>
      </c>
      <c r="E117">
        <f>VLOOKUP(A117,'30%SRISK'!$A$2:$J$192,3,FALSE)</f>
        <v>-0.87920000000000009</v>
      </c>
      <c r="F117">
        <f>VLOOKUP(A117,'40%SRISK'!$A$2:$J$192,3,FALSE)</f>
        <v>-0.45950000000000002</v>
      </c>
      <c r="G117">
        <f>VLOOKUP(A117,'50%SRISK'!$A$2:$J$192,3,FALSE)</f>
        <v>-4.9200000000000001E-2</v>
      </c>
      <c r="H117">
        <f>VLOOKUP(A117,'60%SRISK'!$A$2:$J$192,3,FALSE)</f>
        <v>0.35020000000000001</v>
      </c>
      <c r="I117">
        <f>VLOOKUP(A117,'70%SRISK'!$A$2:$J$192,3,FALSE)</f>
        <v>0.73609999999999998</v>
      </c>
    </row>
    <row r="118" spans="1:9" x14ac:dyDescent="0.2">
      <c r="A118" s="18" t="s">
        <v>206</v>
      </c>
      <c r="B118" s="18">
        <f t="shared" si="1"/>
        <v>-0.42710000000000004</v>
      </c>
      <c r="C118">
        <f>VLOOKUP(A118,'10%SRISK'!$A$2:$J$192,3,FALSE)</f>
        <v>-0.42710000000000004</v>
      </c>
      <c r="D118">
        <f>VLOOKUP(A118,'20%SRISK'!$A$2:$J$192,3,FALSE)</f>
        <v>-0.36219999999999997</v>
      </c>
      <c r="E118">
        <f>VLOOKUP(A118,'30%SRISK'!$A$2:$J$192,3,FALSE)</f>
        <v>-0.29499999999999998</v>
      </c>
      <c r="F118">
        <f>VLOOKUP(A118,'40%SRISK'!$A$2:$J$192,3,FALSE)</f>
        <v>-0.22490000000000002</v>
      </c>
      <c r="G118">
        <f>VLOOKUP(A118,'50%SRISK'!$A$2:$J$192,3,FALSE)</f>
        <v>-0.15140000000000001</v>
      </c>
      <c r="H118">
        <f>VLOOKUP(A118,'60%SRISK'!$A$2:$J$192,3,FALSE)</f>
        <v>-7.3599999999999999E-2</v>
      </c>
      <c r="I118">
        <f>VLOOKUP(A118,'70%SRISK'!$A$2:$J$192,3,FALSE)</f>
        <v>1.0199999999999999E-2</v>
      </c>
    </row>
    <row r="119" spans="1:9" x14ac:dyDescent="0.2">
      <c r="A119" s="18" t="s">
        <v>214</v>
      </c>
      <c r="B119" s="18">
        <f t="shared" si="1"/>
        <v>-0.86039999999999994</v>
      </c>
      <c r="C119">
        <f>VLOOKUP(A119,'10%SRISK'!$A$2:$J$192,3,FALSE)</f>
        <v>-0.86039999999999994</v>
      </c>
      <c r="D119">
        <f>VLOOKUP(A119,'20%SRISK'!$A$2:$J$192,3,FALSE)</f>
        <v>-0.68159999999999998</v>
      </c>
      <c r="E119">
        <f>VLOOKUP(A119,'30%SRISK'!$A$2:$J$192,3,FALSE)</f>
        <v>-0.50309999999999999</v>
      </c>
      <c r="F119">
        <f>VLOOKUP(A119,'40%SRISK'!$A$2:$J$192,3,FALSE)</f>
        <v>-0.3251</v>
      </c>
      <c r="G119">
        <f>VLOOKUP(A119,'50%SRISK'!$A$2:$J$192,3,FALSE)</f>
        <v>-0.14759999999999998</v>
      </c>
      <c r="H119">
        <f>VLOOKUP(A119,'60%SRISK'!$A$2:$J$192,3,FALSE)</f>
        <v>2.93E-2</v>
      </c>
      <c r="I119">
        <f>VLOOKUP(A119,'70%SRISK'!$A$2:$J$192,3,FALSE)</f>
        <v>0.2056</v>
      </c>
    </row>
    <row r="120" spans="1:9" x14ac:dyDescent="0.2">
      <c r="A120" s="18" t="s">
        <v>248</v>
      </c>
      <c r="B120" s="18">
        <f t="shared" si="1"/>
        <v>-3.2031000000000001</v>
      </c>
      <c r="C120">
        <f>VLOOKUP(A120,'10%SRISK'!$A$2:$J$192,3,FALSE)</f>
        <v>-3.2031000000000001</v>
      </c>
      <c r="D120">
        <f>VLOOKUP(A120,'20%SRISK'!$A$2:$J$192,3,FALSE)</f>
        <v>-2.7831999999999999</v>
      </c>
      <c r="E120">
        <f>VLOOKUP(A120,'30%SRISK'!$A$2:$J$192,3,FALSE)</f>
        <v>-2.3445</v>
      </c>
      <c r="F120">
        <f>VLOOKUP(A120,'40%SRISK'!$A$2:$J$192,3,FALSE)</f>
        <v>-1.8832</v>
      </c>
      <c r="G120">
        <f>VLOOKUP(A120,'50%SRISK'!$A$2:$J$192,3,FALSE)</f>
        <v>-1.3939000000000001</v>
      </c>
      <c r="H120">
        <f>VLOOKUP(A120,'60%SRISK'!$A$2:$J$192,3,FALSE)</f>
        <v>-0.86890000000000001</v>
      </c>
      <c r="I120">
        <f>VLOOKUP(A120,'70%SRISK'!$A$2:$J$192,3,FALSE)</f>
        <v>-0.29499999999999998</v>
      </c>
    </row>
    <row r="121" spans="1:9" x14ac:dyDescent="0.2">
      <c r="A121" s="18" t="s">
        <v>264</v>
      </c>
      <c r="B121" s="18">
        <f t="shared" si="1"/>
        <v>-5.8375000000000004</v>
      </c>
      <c r="C121">
        <f>VLOOKUP(A121,'10%SRISK'!$A$2:$J$192,3,FALSE)</f>
        <v>-5.8375000000000004</v>
      </c>
      <c r="D121">
        <f>VLOOKUP(A121,'20%SRISK'!$A$2:$J$192,3,FALSE)</f>
        <v>-5.2678000000000003</v>
      </c>
      <c r="E121">
        <f>VLOOKUP(A121,'30%SRISK'!$A$2:$J$192,3,FALSE)</f>
        <v>-4.6612</v>
      </c>
      <c r="F121">
        <f>VLOOKUP(A121,'40%SRISK'!$A$2:$J$192,3,FALSE)</f>
        <v>-4.0091999999999999</v>
      </c>
      <c r="G121">
        <f>VLOOKUP(A121,'50%SRISK'!$A$2:$J$192,3,FALSE)</f>
        <v>-3.3</v>
      </c>
      <c r="H121">
        <f>VLOOKUP(A121,'60%SRISK'!$A$2:$J$192,3,FALSE)</f>
        <v>-2.5153000000000003</v>
      </c>
      <c r="I121">
        <f>VLOOKUP(A121,'70%SRISK'!$A$2:$J$192,3,FALSE)</f>
        <v>-1.6240999999999999</v>
      </c>
    </row>
    <row r="122" spans="1:9" x14ac:dyDescent="0.2">
      <c r="A122" s="18" t="s">
        <v>271</v>
      </c>
      <c r="B122" s="18">
        <f t="shared" si="1"/>
        <v>-15.184899999999999</v>
      </c>
      <c r="C122">
        <f>VLOOKUP(A122,'10%SRISK'!$A$2:$J$192,3,FALSE)</f>
        <v>-15.184899999999999</v>
      </c>
      <c r="D122">
        <f>VLOOKUP(A122,'20%SRISK'!$A$2:$J$192,3,FALSE)</f>
        <v>-11.923999999999999</v>
      </c>
      <c r="E122">
        <f>VLOOKUP(A122,'30%SRISK'!$A$2:$J$192,3,FALSE)</f>
        <v>-8.6974999999999998</v>
      </c>
      <c r="F122">
        <f>VLOOKUP(A122,'40%SRISK'!$A$2:$J$192,3,FALSE)</f>
        <v>-5.5099</v>
      </c>
      <c r="G122">
        <f>VLOOKUP(A122,'50%SRISK'!$A$2:$J$192,3,FALSE)</f>
        <v>-2.367</v>
      </c>
      <c r="H122">
        <f>VLOOKUP(A122,'60%SRISK'!$A$2:$J$192,3,FALSE)</f>
        <v>0.7228</v>
      </c>
      <c r="I122">
        <f>VLOOKUP(A122,'70%SRISK'!$A$2:$J$192,3,FALSE)</f>
        <v>3.7474000000000003</v>
      </c>
    </row>
    <row r="123" spans="1:9" x14ac:dyDescent="0.2">
      <c r="A123" s="18" t="s">
        <v>243</v>
      </c>
      <c r="B123" s="18">
        <f t="shared" si="1"/>
        <v>-2.6816999999999998</v>
      </c>
      <c r="C123">
        <f>VLOOKUP(A123,'10%SRISK'!$A$2:$J$192,3,FALSE)</f>
        <v>-2.6816999999999998</v>
      </c>
      <c r="D123">
        <f>VLOOKUP(A123,'20%SRISK'!$A$2:$J$192,3,FALSE)</f>
        <v>-2.3043</v>
      </c>
      <c r="E123">
        <f>VLOOKUP(A123,'30%SRISK'!$A$2:$J$192,3,FALSE)</f>
        <v>-1.9133</v>
      </c>
      <c r="F123">
        <f>VLOOKUP(A123,'40%SRISK'!$A$2:$J$192,3,FALSE)</f>
        <v>-1.5062</v>
      </c>
      <c r="G123">
        <f>VLOOKUP(A123,'50%SRISK'!$A$2:$J$192,3,FALSE)</f>
        <v>-1.0794999999999999</v>
      </c>
      <c r="H123">
        <f>VLOOKUP(A123,'60%SRISK'!$A$2:$J$192,3,FALSE)</f>
        <v>-0.62790000000000001</v>
      </c>
      <c r="I123">
        <f>VLOOKUP(A123,'70%SRISK'!$A$2:$J$192,3,FALSE)</f>
        <v>-0.1429</v>
      </c>
    </row>
    <row r="124" spans="1:9" x14ac:dyDescent="0.2">
      <c r="A124" s="18" t="s">
        <v>247</v>
      </c>
      <c r="B124" s="18">
        <f t="shared" si="1"/>
        <v>-3.2984</v>
      </c>
      <c r="C124">
        <f>VLOOKUP(A124,'10%SRISK'!$A$2:$J$192,3,FALSE)</f>
        <v>-3.2984</v>
      </c>
      <c r="D124">
        <f>VLOOKUP(A124,'20%SRISK'!$A$2:$J$192,3,FALSE)</f>
        <v>-2.8355999999999999</v>
      </c>
      <c r="E124">
        <f>VLOOKUP(A124,'30%SRISK'!$A$2:$J$192,3,FALSE)</f>
        <v>-2.3569</v>
      </c>
      <c r="F124">
        <f>VLOOKUP(A124,'40%SRISK'!$A$2:$J$192,3,FALSE)</f>
        <v>-1.859</v>
      </c>
      <c r="G124">
        <f>VLOOKUP(A124,'50%SRISK'!$A$2:$J$192,3,FALSE)</f>
        <v>-1.3380000000000001</v>
      </c>
      <c r="H124">
        <f>VLOOKUP(A124,'60%SRISK'!$A$2:$J$192,3,FALSE)</f>
        <v>-0.78770000000000007</v>
      </c>
      <c r="I124">
        <f>VLOOKUP(A124,'70%SRISK'!$A$2:$J$192,3,FALSE)</f>
        <v>-0.19819999999999999</v>
      </c>
    </row>
    <row r="125" spans="1:9" x14ac:dyDescent="0.2">
      <c r="A125" s="18" t="s">
        <v>234</v>
      </c>
      <c r="B125" s="18">
        <f t="shared" si="1"/>
        <v>-1.9135</v>
      </c>
      <c r="C125">
        <f>VLOOKUP(A125,'10%SRISK'!$A$2:$J$192,3,FALSE)</f>
        <v>-1.9135</v>
      </c>
      <c r="D125">
        <f>VLOOKUP(A125,'20%SRISK'!$A$2:$J$192,3,FALSE)</f>
        <v>-1.6255999999999999</v>
      </c>
      <c r="E125">
        <f>VLOOKUP(A125,'30%SRISK'!$A$2:$J$192,3,FALSE)</f>
        <v>-1.3299000000000001</v>
      </c>
      <c r="F125">
        <f>VLOOKUP(A125,'40%SRISK'!$A$2:$J$192,3,FALSE)</f>
        <v>-1.0249000000000001</v>
      </c>
      <c r="G125">
        <f>VLOOKUP(A125,'50%SRISK'!$A$2:$J$192,3,FALSE)</f>
        <v>-0.70860000000000001</v>
      </c>
      <c r="H125">
        <f>VLOOKUP(A125,'60%SRISK'!$A$2:$J$192,3,FALSE)</f>
        <v>-0.37819999999999998</v>
      </c>
      <c r="I125">
        <f>VLOOKUP(A125,'70%SRISK'!$A$2:$J$192,3,FALSE)</f>
        <v>-2.92E-2</v>
      </c>
    </row>
    <row r="126" spans="1:9" x14ac:dyDescent="0.2">
      <c r="A126" s="18" t="s">
        <v>235</v>
      </c>
      <c r="B126" s="18">
        <f t="shared" si="1"/>
        <v>-2.6103000000000001</v>
      </c>
      <c r="C126">
        <f>VLOOKUP(A126,'10%SRISK'!$A$2:$J$192,3,FALSE)</f>
        <v>-2.6103000000000001</v>
      </c>
      <c r="D126">
        <f>VLOOKUP(A126,'20%SRISK'!$A$2:$J$192,3,FALSE)</f>
        <v>-2.1019999999999999</v>
      </c>
      <c r="E126">
        <f>VLOOKUP(A126,'30%SRISK'!$A$2:$J$192,3,FALSE)</f>
        <v>-1.5944</v>
      </c>
      <c r="F126">
        <f>VLOOKUP(A126,'40%SRISK'!$A$2:$J$192,3,FALSE)</f>
        <v>-1.0875999999999999</v>
      </c>
      <c r="G126">
        <f>VLOOKUP(A126,'50%SRISK'!$A$2:$J$192,3,FALSE)</f>
        <v>-0.58169999999999999</v>
      </c>
      <c r="H126">
        <f>VLOOKUP(A126,'60%SRISK'!$A$2:$J$192,3,FALSE)</f>
        <v>-7.6999999999999999E-2</v>
      </c>
      <c r="I126">
        <f>VLOOKUP(A126,'70%SRISK'!$A$2:$J$192,3,FALSE)</f>
        <v>0.42630000000000001</v>
      </c>
    </row>
    <row r="127" spans="1:9" x14ac:dyDescent="0.2">
      <c r="A127" s="18" t="s">
        <v>265</v>
      </c>
      <c r="B127" s="18">
        <f t="shared" si="1"/>
        <v>-7.0526</v>
      </c>
      <c r="C127">
        <f>VLOOKUP(A127,'10%SRISK'!$A$2:$J$192,3,FALSE)</f>
        <v>-7.0526</v>
      </c>
      <c r="D127">
        <f>VLOOKUP(A127,'20%SRISK'!$A$2:$J$192,3,FALSE)</f>
        <v>-6.1592000000000002</v>
      </c>
      <c r="E127">
        <f>VLOOKUP(A127,'30%SRISK'!$A$2:$J$192,3,FALSE)</f>
        <v>-5.2273000000000005</v>
      </c>
      <c r="F127">
        <f>VLOOKUP(A127,'40%SRISK'!$A$2:$J$192,3,FALSE)</f>
        <v>-4.2492999999999999</v>
      </c>
      <c r="G127">
        <f>VLOOKUP(A127,'50%SRISK'!$A$2:$J$192,3,FALSE)</f>
        <v>-3.2145999999999999</v>
      </c>
      <c r="H127">
        <f>VLOOKUP(A127,'60%SRISK'!$A$2:$J$192,3,FALSE)</f>
        <v>-2.1074000000000002</v>
      </c>
      <c r="I127">
        <f>VLOOKUP(A127,'70%SRISK'!$A$2:$J$192,3,FALSE)</f>
        <v>-0.90189999999999992</v>
      </c>
    </row>
    <row r="128" spans="1:9" x14ac:dyDescent="0.2">
      <c r="A128" s="18" t="s">
        <v>237</v>
      </c>
      <c r="B128" s="18">
        <f t="shared" si="1"/>
        <v>-2.3129</v>
      </c>
      <c r="C128">
        <f>VLOOKUP(A128,'10%SRISK'!$A$2:$J$192,3,FALSE)</f>
        <v>-2.3129</v>
      </c>
      <c r="D128">
        <f>VLOOKUP(A128,'20%SRISK'!$A$2:$J$192,3,FALSE)</f>
        <v>-1.9207000000000001</v>
      </c>
      <c r="E128">
        <f>VLOOKUP(A128,'30%SRISK'!$A$2:$J$192,3,FALSE)</f>
        <v>-1.5237000000000001</v>
      </c>
      <c r="F128">
        <f>VLOOKUP(A128,'40%SRISK'!$A$2:$J$192,3,FALSE)</f>
        <v>-1.1211</v>
      </c>
      <c r="G128">
        <f>VLOOKUP(A128,'50%SRISK'!$A$2:$J$192,3,FALSE)</f>
        <v>-0.71189999999999998</v>
      </c>
      <c r="H128">
        <f>VLOOKUP(A128,'60%SRISK'!$A$2:$J$192,3,FALSE)</f>
        <v>-0.29449999999999998</v>
      </c>
      <c r="I128">
        <f>VLOOKUP(A128,'70%SRISK'!$A$2:$J$192,3,FALSE)</f>
        <v>0.13319999999999999</v>
      </c>
    </row>
    <row r="129" spans="1:9" x14ac:dyDescent="0.2">
      <c r="A129" s="18" t="s">
        <v>238</v>
      </c>
      <c r="B129" s="18">
        <f t="shared" si="1"/>
        <v>-2.5373999999999999</v>
      </c>
      <c r="C129">
        <f>VLOOKUP(A129,'10%SRISK'!$A$2:$J$192,3,FALSE)</f>
        <v>-2.5373999999999999</v>
      </c>
      <c r="D129">
        <f>VLOOKUP(A129,'20%SRISK'!$A$2:$J$192,3,FALSE)</f>
        <v>-2.0658000000000003</v>
      </c>
      <c r="E129">
        <f>VLOOKUP(A129,'30%SRISK'!$A$2:$J$192,3,FALSE)</f>
        <v>-1.5937999999999999</v>
      </c>
      <c r="F129">
        <f>VLOOKUP(A129,'40%SRISK'!$A$2:$J$192,3,FALSE)</f>
        <v>-1.1214000000000002</v>
      </c>
      <c r="G129">
        <f>VLOOKUP(A129,'50%SRISK'!$A$2:$J$192,3,FALSE)</f>
        <v>-0.64829999999999999</v>
      </c>
      <c r="H129">
        <f>VLOOKUP(A129,'60%SRISK'!$A$2:$J$192,3,FALSE)</f>
        <v>-0.17469999999999999</v>
      </c>
      <c r="I129">
        <f>VLOOKUP(A129,'70%SRISK'!$A$2:$J$192,3,FALSE)</f>
        <v>0.2999</v>
      </c>
    </row>
    <row r="130" spans="1:9" x14ac:dyDescent="0.2">
      <c r="A130" s="18" t="s">
        <v>232</v>
      </c>
      <c r="B130" s="18">
        <f t="shared" si="1"/>
        <v>-1.7464000000000002</v>
      </c>
      <c r="C130">
        <f>VLOOKUP(A130,'10%SRISK'!$A$2:$J$192,3,FALSE)</f>
        <v>-1.7464000000000002</v>
      </c>
      <c r="D130">
        <f>VLOOKUP(A130,'20%SRISK'!$A$2:$J$192,3,FALSE)</f>
        <v>-1.5047999999999999</v>
      </c>
      <c r="E130">
        <f>VLOOKUP(A130,'30%SRISK'!$A$2:$J$192,3,FALSE)</f>
        <v>-1.2552999999999999</v>
      </c>
      <c r="F130">
        <f>VLOOKUP(A130,'40%SRISK'!$A$2:$J$192,3,FALSE)</f>
        <v>-0.99660000000000004</v>
      </c>
      <c r="G130">
        <f>VLOOKUP(A130,'50%SRISK'!$A$2:$J$192,3,FALSE)</f>
        <v>-0.72650000000000003</v>
      </c>
      <c r="H130">
        <f>VLOOKUP(A130,'60%SRISK'!$A$2:$J$192,3,FALSE)</f>
        <v>-0.44210000000000005</v>
      </c>
      <c r="I130">
        <f>VLOOKUP(A130,'70%SRISK'!$A$2:$J$192,3,FALSE)</f>
        <v>-0.13880000000000001</v>
      </c>
    </row>
    <row r="131" spans="1:9" x14ac:dyDescent="0.2">
      <c r="A131" s="18" t="s">
        <v>268</v>
      </c>
      <c r="B131" s="18">
        <f t="shared" si="1"/>
        <v>-13.0923</v>
      </c>
      <c r="C131">
        <f>VLOOKUP(A131,'10%SRISK'!$A$2:$J$192,3,FALSE)</f>
        <v>-13.0923</v>
      </c>
      <c r="D131">
        <f>VLOOKUP(A131,'20%SRISK'!$A$2:$J$192,3,FALSE)</f>
        <v>-10.260899999999999</v>
      </c>
      <c r="E131">
        <f>VLOOKUP(A131,'30%SRISK'!$A$2:$J$192,3,FALSE)</f>
        <v>-7.4950000000000001</v>
      </c>
      <c r="F131">
        <f>VLOOKUP(A131,'40%SRISK'!$A$2:$J$192,3,FALSE)</f>
        <v>-4.8022999999999998</v>
      </c>
      <c r="G131">
        <f>VLOOKUP(A131,'50%SRISK'!$A$2:$J$192,3,FALSE)</f>
        <v>-2.1926000000000001</v>
      </c>
      <c r="H131">
        <f>VLOOKUP(A131,'60%SRISK'!$A$2:$J$192,3,FALSE)</f>
        <v>0.32069999999999999</v>
      </c>
      <c r="I131">
        <f>VLOOKUP(A131,'70%SRISK'!$A$2:$J$192,3,FALSE)</f>
        <v>2.7180999999999997</v>
      </c>
    </row>
    <row r="132" spans="1:9" x14ac:dyDescent="0.2">
      <c r="A132" s="18" t="s">
        <v>240</v>
      </c>
      <c r="B132" s="18">
        <f t="shared" si="1"/>
        <v>-1.9613</v>
      </c>
      <c r="C132">
        <f>VLOOKUP(A132,'10%SRISK'!$A$2:$J$192,3,FALSE)</f>
        <v>-1.9613</v>
      </c>
      <c r="D132">
        <f>VLOOKUP(A132,'20%SRISK'!$A$2:$J$192,3,FALSE)</f>
        <v>-1.7587999999999999</v>
      </c>
      <c r="E132">
        <f>VLOOKUP(A132,'30%SRISK'!$A$2:$J$192,3,FALSE)</f>
        <v>-1.5449999999999999</v>
      </c>
      <c r="F132">
        <f>VLOOKUP(A132,'40%SRISK'!$A$2:$J$192,3,FALSE)</f>
        <v>-1.3175999999999999</v>
      </c>
      <c r="G132">
        <f>VLOOKUP(A132,'50%SRISK'!$A$2:$J$192,3,FALSE)</f>
        <v>-1.0732999999999999</v>
      </c>
      <c r="H132">
        <f>VLOOKUP(A132,'60%SRISK'!$A$2:$J$192,3,FALSE)</f>
        <v>-0.80679999999999996</v>
      </c>
      <c r="I132">
        <f>VLOOKUP(A132,'70%SRISK'!$A$2:$J$192,3,FALSE)</f>
        <v>-0.50960000000000005</v>
      </c>
    </row>
    <row r="133" spans="1:9" x14ac:dyDescent="0.2">
      <c r="A133" s="18" t="s">
        <v>230</v>
      </c>
      <c r="B133" s="18">
        <f t="shared" si="1"/>
        <v>-1.5389000000000002</v>
      </c>
      <c r="C133">
        <f>VLOOKUP(A133,'10%SRISK'!$A$2:$J$192,3,FALSE)</f>
        <v>-1.5389000000000002</v>
      </c>
      <c r="D133">
        <f>VLOOKUP(A133,'20%SRISK'!$A$2:$J$192,3,FALSE)</f>
        <v>-1.3077000000000001</v>
      </c>
      <c r="E133">
        <f>VLOOKUP(A133,'30%SRISK'!$A$2:$J$192,3,FALSE)</f>
        <v>-1.0720999999999998</v>
      </c>
      <c r="F133">
        <f>VLOOKUP(A133,'40%SRISK'!$A$2:$J$192,3,FALSE)</f>
        <v>-0.83110000000000006</v>
      </c>
      <c r="G133">
        <f>VLOOKUP(A133,'50%SRISK'!$A$2:$J$192,3,FALSE)</f>
        <v>-0.58379999999999999</v>
      </c>
      <c r="H133">
        <f>VLOOKUP(A133,'60%SRISK'!$A$2:$J$192,3,FALSE)</f>
        <v>-0.32869999999999999</v>
      </c>
      <c r="I133">
        <f>VLOOKUP(A133,'70%SRISK'!$A$2:$J$192,3,FALSE)</f>
        <v>-6.3299999999999995E-2</v>
      </c>
    </row>
    <row r="134" spans="1:9" x14ac:dyDescent="0.2">
      <c r="A134" s="18" t="s">
        <v>262</v>
      </c>
      <c r="B134" s="18">
        <f t="shared" si="1"/>
        <v>-4.9222000000000001</v>
      </c>
      <c r="C134">
        <f>VLOOKUP(A134,'10%SRISK'!$A$2:$J$192,3,FALSE)</f>
        <v>-4.9222000000000001</v>
      </c>
      <c r="D134">
        <f>VLOOKUP(A134,'20%SRISK'!$A$2:$J$192,3,FALSE)</f>
        <v>-4.3938000000000006</v>
      </c>
      <c r="E134">
        <f>VLOOKUP(A134,'30%SRISK'!$A$2:$J$192,3,FALSE)</f>
        <v>-3.8405999999999998</v>
      </c>
      <c r="F134">
        <f>VLOOKUP(A134,'40%SRISK'!$A$2:$J$192,3,FALSE)</f>
        <v>-3.2576000000000001</v>
      </c>
      <c r="G134">
        <f>VLOOKUP(A134,'50%SRISK'!$A$2:$J$192,3,FALSE)</f>
        <v>-2.6376999999999997</v>
      </c>
      <c r="H134">
        <f>VLOOKUP(A134,'60%SRISK'!$A$2:$J$192,3,FALSE)</f>
        <v>-1.9704000000000002</v>
      </c>
      <c r="I134">
        <f>VLOOKUP(A134,'70%SRISK'!$A$2:$J$192,3,FALSE)</f>
        <v>-1.2383</v>
      </c>
    </row>
    <row r="135" spans="1:9" x14ac:dyDescent="0.2">
      <c r="A135" s="18" t="s">
        <v>233</v>
      </c>
      <c r="B135" s="18">
        <f t="shared" ref="B135:B196" si="2">CHOOSE($C$2,C135,D135,E135,F135,G135,H135,I135)</f>
        <v>-1.7665</v>
      </c>
      <c r="C135">
        <f>VLOOKUP(A135,'10%SRISK'!$A$2:$J$192,3,FALSE)</f>
        <v>-1.7665</v>
      </c>
      <c r="D135">
        <f>VLOOKUP(A135,'20%SRISK'!$A$2:$J$192,3,FALSE)</f>
        <v>-1.5184000000000002</v>
      </c>
      <c r="E135">
        <f>VLOOKUP(A135,'30%SRISK'!$A$2:$J$192,3,FALSE)</f>
        <v>-1.2652000000000001</v>
      </c>
      <c r="F135">
        <f>VLOOKUP(A135,'40%SRISK'!$A$2:$J$192,3,FALSE)</f>
        <v>-1.0058</v>
      </c>
      <c r="G135">
        <f>VLOOKUP(A135,'50%SRISK'!$A$2:$J$192,3,FALSE)</f>
        <v>-0.73920000000000008</v>
      </c>
      <c r="H135">
        <f>VLOOKUP(A135,'60%SRISK'!$A$2:$J$192,3,FALSE)</f>
        <v>-0.4637</v>
      </c>
      <c r="I135">
        <f>VLOOKUP(A135,'70%SRISK'!$A$2:$J$192,3,FALSE)</f>
        <v>-0.17630000000000001</v>
      </c>
    </row>
    <row r="136" spans="1:9" x14ac:dyDescent="0.2">
      <c r="A136" s="18" t="s">
        <v>301</v>
      </c>
      <c r="B136" s="18">
        <f t="shared" si="2"/>
        <v>-89.820700000000002</v>
      </c>
      <c r="C136">
        <f>VLOOKUP(A136,'10%SRISK'!$A$2:$J$192,3,FALSE)</f>
        <v>-89.820700000000002</v>
      </c>
      <c r="D136">
        <f>VLOOKUP(A136,'20%SRISK'!$A$2:$J$192,3,FALSE)</f>
        <v>-79.535300000000007</v>
      </c>
      <c r="E136">
        <f>VLOOKUP(A136,'30%SRISK'!$A$2:$J$192,3,FALSE)</f>
        <v>-68.832999999999998</v>
      </c>
      <c r="F136">
        <f>VLOOKUP(A136,'40%SRISK'!$A$2:$J$192,3,FALSE)</f>
        <v>-57.632800000000003</v>
      </c>
      <c r="G136">
        <f>VLOOKUP(A136,'50%SRISK'!$A$2:$J$192,3,FALSE)</f>
        <v>-45.8217</v>
      </c>
      <c r="H136">
        <f>VLOOKUP(A136,'60%SRISK'!$A$2:$J$192,3,FALSE)</f>
        <v>-33.231199999999994</v>
      </c>
      <c r="I136">
        <f>VLOOKUP(A136,'70%SRISK'!$A$2:$J$192,3,FALSE)</f>
        <v>-19.588999999999999</v>
      </c>
    </row>
    <row r="137" spans="1:9" x14ac:dyDescent="0.2">
      <c r="A137" s="18" t="s">
        <v>244</v>
      </c>
      <c r="B137" s="18">
        <f t="shared" si="2"/>
        <v>-2.3703000000000003</v>
      </c>
      <c r="C137">
        <f>VLOOKUP(A137,'10%SRISK'!$A$2:$J$192,3,FALSE)</f>
        <v>-2.3703000000000003</v>
      </c>
      <c r="D137">
        <f>VLOOKUP(A137,'20%SRISK'!$A$2:$J$192,3,FALSE)</f>
        <v>-2.1274000000000002</v>
      </c>
      <c r="E137">
        <f>VLOOKUP(A137,'30%SRISK'!$A$2:$J$192,3,FALSE)</f>
        <v>-1.8725000000000001</v>
      </c>
      <c r="F137">
        <f>VLOOKUP(A137,'40%SRISK'!$A$2:$J$192,3,FALSE)</f>
        <v>-1.603</v>
      </c>
      <c r="G137">
        <f>VLOOKUP(A137,'50%SRISK'!$A$2:$J$192,3,FALSE)</f>
        <v>-1.3154999999999999</v>
      </c>
      <c r="H137">
        <f>VLOOKUP(A137,'60%SRISK'!$A$2:$J$192,3,FALSE)</f>
        <v>-1.0045999999999999</v>
      </c>
      <c r="I137">
        <f>VLOOKUP(A137,'70%SRISK'!$A$2:$J$192,3,FALSE)</f>
        <v>-0.66179999999999994</v>
      </c>
    </row>
    <row r="138" spans="1:9" x14ac:dyDescent="0.2">
      <c r="A138" s="18" t="s">
        <v>236</v>
      </c>
      <c r="B138" s="18">
        <f t="shared" si="2"/>
        <v>-2.1067</v>
      </c>
      <c r="C138">
        <f>VLOOKUP(A138,'10%SRISK'!$A$2:$J$192,3,FALSE)</f>
        <v>-2.1067</v>
      </c>
      <c r="D138">
        <f>VLOOKUP(A138,'20%SRISK'!$A$2:$J$192,3,FALSE)</f>
        <v>-1.7792000000000001</v>
      </c>
      <c r="E138">
        <f>VLOOKUP(A138,'30%SRISK'!$A$2:$J$192,3,FALSE)</f>
        <v>-1.4492</v>
      </c>
      <c r="F138">
        <f>VLOOKUP(A138,'40%SRISK'!$A$2:$J$192,3,FALSE)</f>
        <v>-1.1165</v>
      </c>
      <c r="G138">
        <f>VLOOKUP(A138,'50%SRISK'!$A$2:$J$192,3,FALSE)</f>
        <v>-0.78049999999999997</v>
      </c>
      <c r="H138">
        <f>VLOOKUP(A138,'60%SRISK'!$A$2:$J$192,3,FALSE)</f>
        <v>-0.44069999999999998</v>
      </c>
      <c r="I138">
        <f>VLOOKUP(A138,'70%SRISK'!$A$2:$J$192,3,FALSE)</f>
        <v>-9.5799999999999996E-2</v>
      </c>
    </row>
    <row r="139" spans="1:9" x14ac:dyDescent="0.2">
      <c r="A139" s="18" t="s">
        <v>288</v>
      </c>
      <c r="B139" s="18">
        <f t="shared" si="2"/>
        <v>-33.244599999999998</v>
      </c>
      <c r="C139">
        <f>VLOOKUP(A139,'10%SRISK'!$A$2:$J$192,3,FALSE)</f>
        <v>-33.244599999999998</v>
      </c>
      <c r="D139">
        <f>VLOOKUP(A139,'20%SRISK'!$A$2:$J$192,3,FALSE)</f>
        <v>-28.792999999999999</v>
      </c>
      <c r="E139">
        <f>VLOOKUP(A139,'30%SRISK'!$A$2:$J$192,3,FALSE)</f>
        <v>-24.239799999999999</v>
      </c>
      <c r="F139">
        <f>VLOOKUP(A139,'40%SRISK'!$A$2:$J$192,3,FALSE)</f>
        <v>-19.567499999999999</v>
      </c>
      <c r="G139">
        <f>VLOOKUP(A139,'50%SRISK'!$A$2:$J$192,3,FALSE)</f>
        <v>-14.7522</v>
      </c>
      <c r="H139">
        <f>VLOOKUP(A139,'60%SRISK'!$A$2:$J$192,3,FALSE)</f>
        <v>-9.7590000000000003</v>
      </c>
      <c r="I139">
        <f>VLOOKUP(A139,'70%SRISK'!$A$2:$J$192,3,FALSE)</f>
        <v>-4.5331999999999999</v>
      </c>
    </row>
    <row r="140" spans="1:9" x14ac:dyDescent="0.2">
      <c r="A140" s="18" t="s">
        <v>275</v>
      </c>
      <c r="B140" s="18">
        <f t="shared" si="2"/>
        <v>-13.684799999999999</v>
      </c>
      <c r="C140">
        <f>VLOOKUP(A140,'10%SRISK'!$A$2:$J$192,3,FALSE)</f>
        <v>-13.684799999999999</v>
      </c>
      <c r="D140">
        <f>VLOOKUP(A140,'20%SRISK'!$A$2:$J$192,3,FALSE)</f>
        <v>-11.815</v>
      </c>
      <c r="E140">
        <f>VLOOKUP(A140,'30%SRISK'!$A$2:$J$192,3,FALSE)</f>
        <v>-9.9122000000000003</v>
      </c>
      <c r="F140">
        <f>VLOOKUP(A140,'40%SRISK'!$A$2:$J$192,3,FALSE)</f>
        <v>-7.9708999999999994</v>
      </c>
      <c r="G140">
        <f>VLOOKUP(A140,'50%SRISK'!$A$2:$J$192,3,FALSE)</f>
        <v>-5.9835000000000003</v>
      </c>
      <c r="H140">
        <f>VLOOKUP(A140,'60%SRISK'!$A$2:$J$192,3,FALSE)</f>
        <v>-3.9394</v>
      </c>
      <c r="I140">
        <f>VLOOKUP(A140,'70%SRISK'!$A$2:$J$192,3,FALSE)</f>
        <v>-1.8215999999999999</v>
      </c>
    </row>
    <row r="141" spans="1:9" x14ac:dyDescent="0.2">
      <c r="A141" s="18" t="s">
        <v>216</v>
      </c>
      <c r="B141" s="18">
        <f t="shared" si="2"/>
        <v>-0.80349999999999999</v>
      </c>
      <c r="C141">
        <f>VLOOKUP(A141,'10%SRISK'!$A$2:$J$192,3,FALSE)</f>
        <v>-0.80349999999999999</v>
      </c>
      <c r="D141">
        <f>VLOOKUP(A141,'20%SRISK'!$A$2:$J$192,3,FALSE)</f>
        <v>-0.64529999999999998</v>
      </c>
      <c r="E141">
        <f>VLOOKUP(A141,'30%SRISK'!$A$2:$J$192,3,FALSE)</f>
        <v>-0.49280000000000002</v>
      </c>
      <c r="F141">
        <f>VLOOKUP(A141,'40%SRISK'!$A$2:$J$192,3,FALSE)</f>
        <v>-0.34660000000000002</v>
      </c>
      <c r="G141">
        <f>VLOOKUP(A141,'50%SRISK'!$A$2:$J$192,3,FALSE)</f>
        <v>-0.20749999999999999</v>
      </c>
      <c r="H141">
        <f>VLOOKUP(A141,'60%SRISK'!$A$2:$J$192,3,FALSE)</f>
        <v>-7.6299999999999993E-2</v>
      </c>
      <c r="I141">
        <f>VLOOKUP(A141,'70%SRISK'!$A$2:$J$192,3,FALSE)</f>
        <v>4.5499999999999999E-2</v>
      </c>
    </row>
    <row r="142" spans="1:9" x14ac:dyDescent="0.2">
      <c r="A142" s="18" t="s">
        <v>263</v>
      </c>
      <c r="B142" s="18">
        <f t="shared" si="2"/>
        <v>-4.8209</v>
      </c>
      <c r="C142">
        <f>VLOOKUP(A142,'10%SRISK'!$A$2:$J$192,3,FALSE)</f>
        <v>-4.8209</v>
      </c>
      <c r="D142">
        <f>VLOOKUP(A142,'20%SRISK'!$A$2:$J$192,3,FALSE)</f>
        <v>-4.4029999999999996</v>
      </c>
      <c r="E142">
        <f>VLOOKUP(A142,'30%SRISK'!$A$2:$J$192,3,FALSE)</f>
        <v>-3.9624000000000001</v>
      </c>
      <c r="F142">
        <f>VLOOKUP(A142,'40%SRISK'!$A$2:$J$192,3,FALSE)</f>
        <v>-3.4941</v>
      </c>
      <c r="G142">
        <f>VLOOKUP(A142,'50%SRISK'!$A$2:$J$192,3,FALSE)</f>
        <v>-2.9914999999999998</v>
      </c>
      <c r="H142">
        <f>VLOOKUP(A142,'60%SRISK'!$A$2:$J$192,3,FALSE)</f>
        <v>-2.444</v>
      </c>
      <c r="I142">
        <f>VLOOKUP(A142,'70%SRISK'!$A$2:$J$192,3,FALSE)</f>
        <v>-1.8347</v>
      </c>
    </row>
    <row r="143" spans="1:9" x14ac:dyDescent="0.2">
      <c r="A143" s="18" t="s">
        <v>231</v>
      </c>
      <c r="B143" s="18">
        <f t="shared" si="2"/>
        <v>-1.2370999999999999</v>
      </c>
      <c r="C143">
        <f>VLOOKUP(A143,'10%SRISK'!$A$2:$J$192,3,FALSE)</f>
        <v>-1.2370999999999999</v>
      </c>
      <c r="D143">
        <f>VLOOKUP(A143,'20%SRISK'!$A$2:$J$192,3,FALSE)</f>
        <v>-1.1200000000000001</v>
      </c>
      <c r="E143">
        <f>VLOOKUP(A143,'30%SRISK'!$A$2:$J$192,3,FALSE)</f>
        <v>-0.99739999999999995</v>
      </c>
      <c r="F143">
        <f>VLOOKUP(A143,'40%SRISK'!$A$2:$J$192,3,FALSE)</f>
        <v>-0.86809999999999998</v>
      </c>
      <c r="G143">
        <f>VLOOKUP(A143,'50%SRISK'!$A$2:$J$192,3,FALSE)</f>
        <v>-0.73060000000000003</v>
      </c>
      <c r="H143">
        <f>VLOOKUP(A143,'60%SRISK'!$A$2:$J$192,3,FALSE)</f>
        <v>-0.58260000000000001</v>
      </c>
      <c r="I143">
        <f>VLOOKUP(A143,'70%SRISK'!$A$2:$J$192,3,FALSE)</f>
        <v>-0.42019999999999996</v>
      </c>
    </row>
    <row r="144" spans="1:9" x14ac:dyDescent="0.2">
      <c r="A144" s="18" t="s">
        <v>295</v>
      </c>
      <c r="B144" s="18">
        <f t="shared" si="2"/>
        <v>-41.168800000000005</v>
      </c>
      <c r="C144">
        <f>VLOOKUP(A144,'10%SRISK'!$A$2:$J$192,3,FALSE)</f>
        <v>-41.168800000000005</v>
      </c>
      <c r="D144">
        <f>VLOOKUP(A144,'20%SRISK'!$A$2:$J$192,3,FALSE)</f>
        <v>-38.5383</v>
      </c>
      <c r="E144">
        <f>VLOOKUP(A144,'30%SRISK'!$A$2:$J$192,3,FALSE)</f>
        <v>-35.713200000000001</v>
      </c>
      <c r="F144">
        <f>VLOOKUP(A144,'40%SRISK'!$A$2:$J$192,3,FALSE)</f>
        <v>-32.647500000000001</v>
      </c>
      <c r="G144">
        <f>VLOOKUP(A144,'50%SRISK'!$A$2:$J$192,3,FALSE)</f>
        <v>-29.274799999999999</v>
      </c>
      <c r="H144">
        <f>VLOOKUP(A144,'60%SRISK'!$A$2:$J$192,3,FALSE)</f>
        <v>-25.491599999999998</v>
      </c>
      <c r="I144">
        <f>VLOOKUP(A144,'70%SRISK'!$A$2:$J$192,3,FALSE)</f>
        <v>-21.121099999999998</v>
      </c>
    </row>
    <row r="145" spans="1:9" x14ac:dyDescent="0.2">
      <c r="A145" s="18" t="s">
        <v>229</v>
      </c>
      <c r="B145" s="18">
        <f t="shared" si="2"/>
        <v>-1.0309000000000001</v>
      </c>
      <c r="C145">
        <f>VLOOKUP(A145,'10%SRISK'!$A$2:$J$192,3,FALSE)</f>
        <v>-1.0309000000000001</v>
      </c>
      <c r="D145">
        <f>VLOOKUP(A145,'20%SRISK'!$A$2:$J$192,3,FALSE)</f>
        <v>-0.94210000000000005</v>
      </c>
      <c r="E145">
        <f>VLOOKUP(A145,'30%SRISK'!$A$2:$J$192,3,FALSE)</f>
        <v>-0.84850000000000003</v>
      </c>
      <c r="F145">
        <f>VLOOKUP(A145,'40%SRISK'!$A$2:$J$192,3,FALSE)</f>
        <v>-0.74920000000000009</v>
      </c>
      <c r="G145">
        <f>VLOOKUP(A145,'50%SRISK'!$A$2:$J$192,3,FALSE)</f>
        <v>-0.64270000000000005</v>
      </c>
      <c r="H145">
        <f>VLOOKUP(A145,'60%SRISK'!$A$2:$J$192,3,FALSE)</f>
        <v>-0.52700000000000002</v>
      </c>
      <c r="I145">
        <f>VLOOKUP(A145,'70%SRISK'!$A$2:$J$192,3,FALSE)</f>
        <v>-0.39839999999999998</v>
      </c>
    </row>
    <row r="146" spans="1:9" x14ac:dyDescent="0.2">
      <c r="A146" s="18" t="s">
        <v>249</v>
      </c>
      <c r="B146" s="18">
        <f t="shared" si="2"/>
        <v>-3.1450999999999998</v>
      </c>
      <c r="C146">
        <f>VLOOKUP(A146,'10%SRISK'!$A$2:$J$192,3,FALSE)</f>
        <v>-3.1450999999999998</v>
      </c>
      <c r="D146">
        <f>VLOOKUP(A146,'20%SRISK'!$A$2:$J$192,3,FALSE)</f>
        <v>-2.7296999999999998</v>
      </c>
      <c r="E146">
        <f>VLOOKUP(A146,'30%SRISK'!$A$2:$J$192,3,FALSE)</f>
        <v>-2.3094999999999999</v>
      </c>
      <c r="F146">
        <f>VLOOKUP(A146,'40%SRISK'!$A$2:$J$192,3,FALSE)</f>
        <v>-1.8835</v>
      </c>
      <c r="G146">
        <f>VLOOKUP(A146,'50%SRISK'!$A$2:$J$192,3,FALSE)</f>
        <v>-1.4507999999999999</v>
      </c>
      <c r="H146">
        <f>VLOOKUP(A146,'60%SRISK'!$A$2:$J$192,3,FALSE)</f>
        <v>-1.0098</v>
      </c>
      <c r="I146">
        <f>VLOOKUP(A146,'70%SRISK'!$A$2:$J$192,3,FALSE)</f>
        <v>-0.55820000000000003</v>
      </c>
    </row>
    <row r="147" spans="1:9" x14ac:dyDescent="0.2">
      <c r="A147" s="18" t="s">
        <v>197</v>
      </c>
      <c r="B147" s="18">
        <f t="shared" si="2"/>
        <v>-0.30110000000000003</v>
      </c>
      <c r="C147">
        <f>VLOOKUP(A147,'10%SRISK'!$A$2:$J$192,3,FALSE)</f>
        <v>-0.30110000000000003</v>
      </c>
      <c r="D147">
        <f>VLOOKUP(A147,'20%SRISK'!$A$2:$J$192,3,FALSE)</f>
        <v>-0.24340000000000001</v>
      </c>
      <c r="E147">
        <f>VLOOKUP(A147,'30%SRISK'!$A$2:$J$192,3,FALSE)</f>
        <v>-0.188</v>
      </c>
      <c r="F147">
        <f>VLOOKUP(A147,'40%SRISK'!$A$2:$J$192,3,FALSE)</f>
        <v>-0.1351</v>
      </c>
      <c r="G147">
        <f>VLOOKUP(A147,'50%SRISK'!$A$2:$J$192,3,FALSE)</f>
        <v>-8.5099999999999995E-2</v>
      </c>
      <c r="H147">
        <f>VLOOKUP(A147,'60%SRISK'!$A$2:$J$192,3,FALSE)</f>
        <v>-3.8299999999999994E-2</v>
      </c>
      <c r="I147">
        <f>VLOOKUP(A147,'70%SRISK'!$A$2:$J$192,3,FALSE)</f>
        <v>4.7000000000000002E-3</v>
      </c>
    </row>
    <row r="148" spans="1:9" x14ac:dyDescent="0.2">
      <c r="A148" s="18" t="s">
        <v>252</v>
      </c>
      <c r="B148" s="18">
        <f t="shared" si="2"/>
        <v>-3.1713</v>
      </c>
      <c r="C148">
        <f>VLOOKUP(A148,'10%SRISK'!$A$2:$J$192,3,FALSE)</f>
        <v>-3.1713</v>
      </c>
      <c r="D148">
        <f>VLOOKUP(A148,'20%SRISK'!$A$2:$J$192,3,FALSE)</f>
        <v>-2.8220999999999998</v>
      </c>
      <c r="E148">
        <f>VLOOKUP(A148,'30%SRISK'!$A$2:$J$192,3,FALSE)</f>
        <v>-2.4621</v>
      </c>
      <c r="F148">
        <f>VLOOKUP(A148,'40%SRISK'!$A$2:$J$192,3,FALSE)</f>
        <v>-2.0895000000000001</v>
      </c>
      <c r="G148">
        <f>VLOOKUP(A148,'50%SRISK'!$A$2:$J$192,3,FALSE)</f>
        <v>-1.7016</v>
      </c>
      <c r="H148">
        <f>VLOOKUP(A148,'60%SRISK'!$A$2:$J$192,3,FALSE)</f>
        <v>-1.2945</v>
      </c>
      <c r="I148">
        <f>VLOOKUP(A148,'70%SRISK'!$A$2:$J$192,3,FALSE)</f>
        <v>-0.8617999999999999</v>
      </c>
    </row>
    <row r="149" spans="1:9" x14ac:dyDescent="0.2">
      <c r="A149" s="18" t="s">
        <v>290</v>
      </c>
      <c r="B149" s="18">
        <f t="shared" si="2"/>
        <v>-30.076700000000002</v>
      </c>
      <c r="C149">
        <f>VLOOKUP(A149,'10%SRISK'!$A$2:$J$192,3,FALSE)</f>
        <v>-30.076700000000002</v>
      </c>
      <c r="D149">
        <f>VLOOKUP(A149,'20%SRISK'!$A$2:$J$192,3,FALSE)</f>
        <v>-27.209499999999998</v>
      </c>
      <c r="E149">
        <f>VLOOKUP(A149,'30%SRISK'!$A$2:$J$192,3,FALSE)</f>
        <v>-24.216999999999999</v>
      </c>
      <c r="F149">
        <f>VLOOKUP(A149,'40%SRISK'!$A$2:$J$192,3,FALSE)</f>
        <v>-21.0745</v>
      </c>
      <c r="G149">
        <f>VLOOKUP(A149,'50%SRISK'!$A$2:$J$192,3,FALSE)</f>
        <v>-17.747199999999999</v>
      </c>
      <c r="H149">
        <f>VLOOKUP(A149,'60%SRISK'!$A$2:$J$192,3,FALSE)</f>
        <v>-14.1831</v>
      </c>
      <c r="I149">
        <f>VLOOKUP(A149,'70%SRISK'!$A$2:$J$192,3,FALSE)</f>
        <v>-10.297600000000001</v>
      </c>
    </row>
    <row r="150" spans="1:9" x14ac:dyDescent="0.2">
      <c r="A150" s="18" t="s">
        <v>253</v>
      </c>
      <c r="B150" s="18">
        <f t="shared" si="2"/>
        <v>-3.4303000000000003</v>
      </c>
      <c r="C150">
        <f>VLOOKUP(A150,'10%SRISK'!$A$2:$J$192,3,FALSE)</f>
        <v>-3.4303000000000003</v>
      </c>
      <c r="D150">
        <f>VLOOKUP(A150,'20%SRISK'!$A$2:$J$192,3,FALSE)</f>
        <v>-3.0074999999999998</v>
      </c>
      <c r="E150">
        <f>VLOOKUP(A150,'30%SRISK'!$A$2:$J$192,3,FALSE)</f>
        <v>-2.5770999999999997</v>
      </c>
      <c r="F150">
        <f>VLOOKUP(A150,'40%SRISK'!$A$2:$J$192,3,FALSE)</f>
        <v>-2.1379000000000001</v>
      </c>
      <c r="G150">
        <f>VLOOKUP(A150,'50%SRISK'!$A$2:$J$192,3,FALSE)</f>
        <v>-1.6882000000000001</v>
      </c>
      <c r="H150">
        <f>VLOOKUP(A150,'60%SRISK'!$A$2:$J$192,3,FALSE)</f>
        <v>-1.2253000000000001</v>
      </c>
      <c r="I150">
        <f>VLOOKUP(A150,'70%SRISK'!$A$2:$J$192,3,FALSE)</f>
        <v>-0.74560000000000004</v>
      </c>
    </row>
    <row r="151" spans="1:9" x14ac:dyDescent="0.2">
      <c r="A151" s="18" t="s">
        <v>251</v>
      </c>
      <c r="B151" s="18">
        <f t="shared" si="2"/>
        <v>-3.5009000000000001</v>
      </c>
      <c r="C151">
        <f>VLOOKUP(A151,'10%SRISK'!$A$2:$J$192,3,FALSE)</f>
        <v>-3.5009000000000001</v>
      </c>
      <c r="D151">
        <f>VLOOKUP(A151,'20%SRISK'!$A$2:$J$192,3,FALSE)</f>
        <v>-2.9760999999999997</v>
      </c>
      <c r="E151">
        <f>VLOOKUP(A151,'30%SRISK'!$A$2:$J$192,3,FALSE)</f>
        <v>-2.4554</v>
      </c>
      <c r="F151">
        <f>VLOOKUP(A151,'40%SRISK'!$A$2:$J$192,3,FALSE)</f>
        <v>-1.9395</v>
      </c>
      <c r="G151">
        <f>VLOOKUP(A151,'50%SRISK'!$A$2:$J$192,3,FALSE)</f>
        <v>-1.429</v>
      </c>
      <c r="H151">
        <f>VLOOKUP(A151,'60%SRISK'!$A$2:$J$192,3,FALSE)</f>
        <v>-0.92500000000000004</v>
      </c>
      <c r="I151">
        <f>VLOOKUP(A151,'70%SRISK'!$A$2:$J$192,3,FALSE)</f>
        <v>-0.42910000000000004</v>
      </c>
    </row>
    <row r="152" spans="1:9" x14ac:dyDescent="0.2">
      <c r="A152" s="18" t="s">
        <v>289</v>
      </c>
      <c r="B152" s="18">
        <f t="shared" si="2"/>
        <v>-25.4481</v>
      </c>
      <c r="C152">
        <f>VLOOKUP(A152,'10%SRISK'!$A$2:$J$192,3,FALSE)</f>
        <v>-25.4481</v>
      </c>
      <c r="D152">
        <f>VLOOKUP(A152,'20%SRISK'!$A$2:$J$192,3,FALSE)</f>
        <v>-23.964599999999997</v>
      </c>
      <c r="E152">
        <f>VLOOKUP(A152,'30%SRISK'!$A$2:$J$192,3,FALSE)</f>
        <v>-22.366599999999998</v>
      </c>
      <c r="F152">
        <f>VLOOKUP(A152,'40%SRISK'!$A$2:$J$192,3,FALSE)</f>
        <v>-20.6266</v>
      </c>
      <c r="G152">
        <f>VLOOKUP(A152,'50%SRISK'!$A$2:$J$192,3,FALSE)</f>
        <v>-18.704699999999999</v>
      </c>
      <c r="H152">
        <f>VLOOKUP(A152,'60%SRISK'!$A$2:$J$192,3,FALSE)</f>
        <v>-16.538499999999999</v>
      </c>
      <c r="I152">
        <f>VLOOKUP(A152,'70%SRISK'!$A$2:$J$192,3,FALSE)</f>
        <v>-14.021000000000001</v>
      </c>
    </row>
    <row r="153" spans="1:9" x14ac:dyDescent="0.2">
      <c r="A153" s="18" t="s">
        <v>272</v>
      </c>
      <c r="B153" s="18">
        <f t="shared" si="2"/>
        <v>-8.0126000000000008</v>
      </c>
      <c r="C153">
        <f>VLOOKUP(A153,'10%SRISK'!$A$2:$J$192,3,FALSE)</f>
        <v>-8.0126000000000008</v>
      </c>
      <c r="D153">
        <f>VLOOKUP(A153,'20%SRISK'!$A$2:$J$192,3,FALSE)</f>
        <v>-7.2629999999999999</v>
      </c>
      <c r="E153">
        <f>VLOOKUP(A153,'30%SRISK'!$A$2:$J$192,3,FALSE)</f>
        <v>-6.4806999999999997</v>
      </c>
      <c r="F153">
        <f>VLOOKUP(A153,'40%SRISK'!$A$2:$J$192,3,FALSE)</f>
        <v>-5.6591000000000005</v>
      </c>
      <c r="G153">
        <f>VLOOKUP(A153,'50%SRISK'!$A$2:$J$192,3,FALSE)</f>
        <v>-4.7893999999999997</v>
      </c>
      <c r="H153">
        <f>VLOOKUP(A153,'60%SRISK'!$A$2:$J$192,3,FALSE)</f>
        <v>-3.8578000000000001</v>
      </c>
      <c r="I153">
        <f>VLOOKUP(A153,'70%SRISK'!$A$2:$J$192,3,FALSE)</f>
        <v>-2.8423000000000003</v>
      </c>
    </row>
    <row r="154" spans="1:9" x14ac:dyDescent="0.2">
      <c r="A154" s="18" t="s">
        <v>291</v>
      </c>
      <c r="B154" s="18">
        <f t="shared" si="2"/>
        <v>-30.638000000000002</v>
      </c>
      <c r="C154">
        <f>VLOOKUP(A154,'10%SRISK'!$A$2:$J$192,3,FALSE)</f>
        <v>-30.638000000000002</v>
      </c>
      <c r="D154">
        <f>VLOOKUP(A154,'20%SRISK'!$A$2:$J$192,3,FALSE)</f>
        <v>-28.288499999999999</v>
      </c>
      <c r="E154">
        <f>VLOOKUP(A154,'30%SRISK'!$A$2:$J$192,3,FALSE)</f>
        <v>-25.799099999999999</v>
      </c>
      <c r="F154">
        <f>VLOOKUP(A154,'40%SRISK'!$A$2:$J$192,3,FALSE)</f>
        <v>-23.139599999999998</v>
      </c>
      <c r="G154">
        <f>VLOOKUP(A154,'50%SRISK'!$A$2:$J$192,3,FALSE)</f>
        <v>-20.266500000000001</v>
      </c>
      <c r="H154">
        <f>VLOOKUP(A154,'60%SRISK'!$A$2:$J$192,3,FALSE)</f>
        <v>-17.113499999999998</v>
      </c>
      <c r="I154">
        <f>VLOOKUP(A154,'70%SRISK'!$A$2:$J$192,3,FALSE)</f>
        <v>-13.57</v>
      </c>
    </row>
    <row r="155" spans="1:9" x14ac:dyDescent="0.2">
      <c r="A155" s="18" t="s">
        <v>215</v>
      </c>
      <c r="B155" s="18">
        <f t="shared" si="2"/>
        <v>-0.50919999999999999</v>
      </c>
      <c r="C155">
        <f>VLOOKUP(A155,'10%SRISK'!$A$2:$J$192,3,FALSE)</f>
        <v>-0.50919999999999999</v>
      </c>
      <c r="D155">
        <f>VLOOKUP(A155,'20%SRISK'!$A$2:$J$192,3,FALSE)</f>
        <v>-0.45489999999999997</v>
      </c>
      <c r="E155">
        <f>VLOOKUP(A155,'30%SRISK'!$A$2:$J$192,3,FALSE)</f>
        <v>-0.39900000000000002</v>
      </c>
      <c r="F155">
        <f>VLOOKUP(A155,'40%SRISK'!$A$2:$J$192,3,FALSE)</f>
        <v>-0.34110000000000001</v>
      </c>
      <c r="G155">
        <f>VLOOKUP(A155,'50%SRISK'!$A$2:$J$192,3,FALSE)</f>
        <v>-0.28089999999999998</v>
      </c>
      <c r="H155">
        <f>VLOOKUP(A155,'60%SRISK'!$A$2:$J$192,3,FALSE)</f>
        <v>-0.21759999999999999</v>
      </c>
      <c r="I155">
        <f>VLOOKUP(A155,'70%SRISK'!$A$2:$J$192,3,FALSE)</f>
        <v>-0.15040000000000001</v>
      </c>
    </row>
    <row r="156" spans="1:9" x14ac:dyDescent="0.2">
      <c r="A156" s="18" t="s">
        <v>279</v>
      </c>
      <c r="B156" s="18">
        <f t="shared" si="2"/>
        <v>-12.424700000000001</v>
      </c>
      <c r="C156">
        <f>VLOOKUP(A156,'10%SRISK'!$A$2:$J$192,3,FALSE)</f>
        <v>-12.424700000000001</v>
      </c>
      <c r="D156">
        <f>VLOOKUP(A156,'20%SRISK'!$A$2:$J$192,3,FALSE)</f>
        <v>-11.3857</v>
      </c>
      <c r="E156">
        <f>VLOOKUP(A156,'30%SRISK'!$A$2:$J$192,3,FALSE)</f>
        <v>-10.2928</v>
      </c>
      <c r="F156">
        <f>VLOOKUP(A156,'40%SRISK'!$A$2:$J$192,3,FALSE)</f>
        <v>-9.1347999999999985</v>
      </c>
      <c r="G156">
        <f>VLOOKUP(A156,'50%SRISK'!$A$2:$J$192,3,FALSE)</f>
        <v>-7.8958000000000004</v>
      </c>
      <c r="H156">
        <f>VLOOKUP(A156,'60%SRISK'!$A$2:$J$192,3,FALSE)</f>
        <v>-6.5518999999999998</v>
      </c>
      <c r="I156">
        <f>VLOOKUP(A156,'70%SRISK'!$A$2:$J$192,3,FALSE)</f>
        <v>-5.0633999999999997</v>
      </c>
    </row>
    <row r="157" spans="1:9" x14ac:dyDescent="0.2">
      <c r="A157" s="18" t="s">
        <v>296</v>
      </c>
      <c r="B157" s="18">
        <f t="shared" si="2"/>
        <v>-75.378299999999996</v>
      </c>
      <c r="C157">
        <f>VLOOKUP(A157,'10%SRISK'!$A$2:$J$192,3,FALSE)</f>
        <v>-75.378299999999996</v>
      </c>
      <c r="D157">
        <f>VLOOKUP(A157,'20%SRISK'!$A$2:$J$192,3,FALSE)</f>
        <v>-64.558599999999998</v>
      </c>
      <c r="E157">
        <f>VLOOKUP(A157,'30%SRISK'!$A$2:$J$192,3,FALSE)</f>
        <v>-53.845500000000001</v>
      </c>
      <c r="F157">
        <f>VLOOKUP(A157,'40%SRISK'!$A$2:$J$192,3,FALSE)</f>
        <v>-43.253099999999996</v>
      </c>
      <c r="G157">
        <f>VLOOKUP(A157,'50%SRISK'!$A$2:$J$192,3,FALSE)</f>
        <v>-32.799999999999997</v>
      </c>
      <c r="H157">
        <f>VLOOKUP(A157,'60%SRISK'!$A$2:$J$192,3,FALSE)</f>
        <v>-22.511900000000001</v>
      </c>
      <c r="I157">
        <f>VLOOKUP(A157,'70%SRISK'!$A$2:$J$192,3,FALSE)</f>
        <v>-12.427100000000001</v>
      </c>
    </row>
    <row r="158" spans="1:9" x14ac:dyDescent="0.2">
      <c r="A158" s="18" t="s">
        <v>273</v>
      </c>
      <c r="B158" s="18">
        <f t="shared" si="2"/>
        <v>-8.4771999999999998</v>
      </c>
      <c r="C158">
        <f>VLOOKUP(A158,'10%SRISK'!$A$2:$J$192,3,FALSE)</f>
        <v>-8.4771999999999998</v>
      </c>
      <c r="D158">
        <f>VLOOKUP(A158,'20%SRISK'!$A$2:$J$192,3,FALSE)</f>
        <v>-7.7418000000000005</v>
      </c>
      <c r="E158">
        <f>VLOOKUP(A158,'30%SRISK'!$A$2:$J$192,3,FALSE)</f>
        <v>-6.9728000000000003</v>
      </c>
      <c r="F158">
        <f>VLOOKUP(A158,'40%SRISK'!$A$2:$J$192,3,FALSE)</f>
        <v>-6.1633999999999993</v>
      </c>
      <c r="G158">
        <f>VLOOKUP(A158,'50%SRISK'!$A$2:$J$192,3,FALSE)</f>
        <v>-5.3040000000000003</v>
      </c>
      <c r="H158">
        <f>VLOOKUP(A158,'60%SRISK'!$A$2:$J$192,3,FALSE)</f>
        <v>-4.3806000000000003</v>
      </c>
      <c r="I158">
        <f>VLOOKUP(A158,'70%SRISK'!$A$2:$J$192,3,FALSE)</f>
        <v>-3.3698000000000001</v>
      </c>
    </row>
    <row r="159" spans="1:9" x14ac:dyDescent="0.2">
      <c r="A159" s="18" t="s">
        <v>258</v>
      </c>
      <c r="B159" s="18">
        <f t="shared" si="2"/>
        <v>-5.4083999999999994</v>
      </c>
      <c r="C159">
        <f>VLOOKUP(A159,'10%SRISK'!$A$2:$J$192,3,FALSE)</f>
        <v>-5.4083999999999994</v>
      </c>
      <c r="D159">
        <f>VLOOKUP(A159,'20%SRISK'!$A$2:$J$192,3,FALSE)</f>
        <v>-4.4321999999999999</v>
      </c>
      <c r="E159">
        <f>VLOOKUP(A159,'30%SRISK'!$A$2:$J$192,3,FALSE)</f>
        <v>-3.5014000000000003</v>
      </c>
      <c r="F159">
        <f>VLOOKUP(A159,'40%SRISK'!$A$2:$J$192,3,FALSE)</f>
        <v>-2.6198000000000001</v>
      </c>
      <c r="G159">
        <f>VLOOKUP(A159,'50%SRISK'!$A$2:$J$192,3,FALSE)</f>
        <v>-1.7925</v>
      </c>
      <c r="H159">
        <f>VLOOKUP(A159,'60%SRISK'!$A$2:$J$192,3,FALSE)</f>
        <v>-1.0259</v>
      </c>
      <c r="I159">
        <f>VLOOKUP(A159,'70%SRISK'!$A$2:$J$192,3,FALSE)</f>
        <v>-0.32930000000000004</v>
      </c>
    </row>
    <row r="160" spans="1:9" x14ac:dyDescent="0.2">
      <c r="A160" s="18" t="s">
        <v>257</v>
      </c>
      <c r="B160" s="18">
        <f t="shared" si="2"/>
        <v>-3.8245</v>
      </c>
      <c r="C160">
        <f>VLOOKUP(A160,'10%SRISK'!$A$2:$J$192,3,FALSE)</f>
        <v>-3.8245</v>
      </c>
      <c r="D160">
        <f>VLOOKUP(A160,'20%SRISK'!$A$2:$J$192,3,FALSE)</f>
        <v>-3.4180000000000001</v>
      </c>
      <c r="E160">
        <f>VLOOKUP(A160,'30%SRISK'!$A$2:$J$192,3,FALSE)</f>
        <v>-3.0014000000000003</v>
      </c>
      <c r="F160">
        <f>VLOOKUP(A160,'40%SRISK'!$A$2:$J$192,3,FALSE)</f>
        <v>-2.573</v>
      </c>
      <c r="G160">
        <f>VLOOKUP(A160,'50%SRISK'!$A$2:$J$192,3,FALSE)</f>
        <v>-2.1304000000000003</v>
      </c>
      <c r="H160">
        <f>VLOOKUP(A160,'60%SRISK'!$A$2:$J$192,3,FALSE)</f>
        <v>-1.67</v>
      </c>
      <c r="I160">
        <f>VLOOKUP(A160,'70%SRISK'!$A$2:$J$192,3,FALSE)</f>
        <v>-1.1864000000000001</v>
      </c>
    </row>
    <row r="161" spans="1:9" x14ac:dyDescent="0.2">
      <c r="A161" s="18" t="s">
        <v>241</v>
      </c>
      <c r="B161" s="18">
        <f t="shared" si="2"/>
        <v>-2.5931999999999999</v>
      </c>
      <c r="C161">
        <f>VLOOKUP(A161,'10%SRISK'!$A$2:$J$192,3,FALSE)</f>
        <v>-2.5931999999999999</v>
      </c>
      <c r="D161">
        <f>VLOOKUP(A161,'20%SRISK'!$A$2:$J$192,3,FALSE)</f>
        <v>-2.1675999999999997</v>
      </c>
      <c r="E161">
        <f>VLOOKUP(A161,'30%SRISK'!$A$2:$J$192,3,FALSE)</f>
        <v>-1.7559</v>
      </c>
      <c r="F161">
        <f>VLOOKUP(A161,'40%SRISK'!$A$2:$J$192,3,FALSE)</f>
        <v>-1.3597000000000001</v>
      </c>
      <c r="G161">
        <f>VLOOKUP(A161,'50%SRISK'!$A$2:$J$192,3,FALSE)</f>
        <v>-0.98089999999999999</v>
      </c>
      <c r="H161">
        <f>VLOOKUP(A161,'60%SRISK'!$A$2:$J$192,3,FALSE)</f>
        <v>-0.62190000000000001</v>
      </c>
      <c r="I161">
        <f>VLOOKUP(A161,'70%SRISK'!$A$2:$J$192,3,FALSE)</f>
        <v>-0.2863</v>
      </c>
    </row>
    <row r="162" spans="1:9" x14ac:dyDescent="0.2">
      <c r="A162" s="18" t="s">
        <v>204</v>
      </c>
      <c r="B162" s="18">
        <f t="shared" si="2"/>
        <v>-0.33310000000000001</v>
      </c>
      <c r="C162">
        <f>VLOOKUP(A162,'10%SRISK'!$A$2:$J$192,3,FALSE)</f>
        <v>-0.33310000000000001</v>
      </c>
      <c r="D162">
        <f>VLOOKUP(A162,'20%SRISK'!$A$2:$J$192,3,FALSE)</f>
        <v>-0.29580000000000001</v>
      </c>
      <c r="E162">
        <f>VLOOKUP(A162,'30%SRISK'!$A$2:$J$192,3,FALSE)</f>
        <v>-0.25789999999999996</v>
      </c>
      <c r="F162">
        <f>VLOOKUP(A162,'40%SRISK'!$A$2:$J$192,3,FALSE)</f>
        <v>-0.21930000000000002</v>
      </c>
      <c r="G162">
        <f>VLOOKUP(A162,'50%SRISK'!$A$2:$J$192,3,FALSE)</f>
        <v>-0.1797</v>
      </c>
      <c r="H162">
        <f>VLOOKUP(A162,'60%SRISK'!$A$2:$J$192,3,FALSE)</f>
        <v>-0.13900000000000001</v>
      </c>
      <c r="I162">
        <f>VLOOKUP(A162,'70%SRISK'!$A$2:$J$192,3,FALSE)</f>
        <v>-9.69E-2</v>
      </c>
    </row>
    <row r="163" spans="1:9" x14ac:dyDescent="0.2">
      <c r="A163" s="18" t="s">
        <v>283</v>
      </c>
      <c r="B163" s="18">
        <f t="shared" si="2"/>
        <v>-14.652899999999999</v>
      </c>
      <c r="C163">
        <f>VLOOKUP(A163,'10%SRISK'!$A$2:$J$192,3,FALSE)</f>
        <v>-14.652899999999999</v>
      </c>
      <c r="D163">
        <f>VLOOKUP(A163,'20%SRISK'!$A$2:$J$192,3,FALSE)</f>
        <v>-13.666</v>
      </c>
      <c r="E163">
        <f>VLOOKUP(A163,'30%SRISK'!$A$2:$J$192,3,FALSE)</f>
        <v>-12.617100000000001</v>
      </c>
      <c r="F163">
        <f>VLOOKUP(A163,'40%SRISK'!$A$2:$J$192,3,FALSE)</f>
        <v>-11.4925</v>
      </c>
      <c r="G163">
        <f>VLOOKUP(A163,'50%SRISK'!$A$2:$J$192,3,FALSE)</f>
        <v>-10.272500000000001</v>
      </c>
      <c r="H163">
        <f>VLOOKUP(A163,'60%SRISK'!$A$2:$J$192,3,FALSE)</f>
        <v>-8.9269999999999996</v>
      </c>
      <c r="I163">
        <f>VLOOKUP(A163,'70%SRISK'!$A$2:$J$192,3,FALSE)</f>
        <v>-7.4053000000000004</v>
      </c>
    </row>
    <row r="164" spans="1:9" x14ac:dyDescent="0.2">
      <c r="A164" s="18" t="s">
        <v>269</v>
      </c>
      <c r="B164" s="18">
        <f t="shared" si="2"/>
        <v>-7.1011999999999995</v>
      </c>
      <c r="C164">
        <f>VLOOKUP(A164,'10%SRISK'!$A$2:$J$192,3,FALSE)</f>
        <v>-7.1011999999999995</v>
      </c>
      <c r="D164">
        <f>VLOOKUP(A164,'20%SRISK'!$A$2:$J$192,3,FALSE)</f>
        <v>-6.3998999999999997</v>
      </c>
      <c r="E164">
        <f>VLOOKUP(A164,'30%SRISK'!$A$2:$J$192,3,FALSE)</f>
        <v>-5.6778000000000004</v>
      </c>
      <c r="F164">
        <f>VLOOKUP(A164,'40%SRISK'!$A$2:$J$192,3,FALSE)</f>
        <v>-4.9314</v>
      </c>
      <c r="G164">
        <f>VLOOKUP(A164,'50%SRISK'!$A$2:$J$192,3,FALSE)</f>
        <v>-4.1553000000000004</v>
      </c>
      <c r="H164">
        <f>VLOOKUP(A164,'60%SRISK'!$A$2:$J$192,3,FALSE)</f>
        <v>-3.3420999999999998</v>
      </c>
      <c r="I164">
        <f>VLOOKUP(A164,'70%SRISK'!$A$2:$J$192,3,FALSE)</f>
        <v>-2.4796999999999998</v>
      </c>
    </row>
    <row r="165" spans="1:9" x14ac:dyDescent="0.2">
      <c r="A165" s="18" t="s">
        <v>259</v>
      </c>
      <c r="B165" s="18">
        <f t="shared" si="2"/>
        <v>-5.3203000000000005</v>
      </c>
      <c r="C165">
        <f>VLOOKUP(A165,'10%SRISK'!$A$2:$J$192,3,FALSE)</f>
        <v>-5.3203000000000005</v>
      </c>
      <c r="D165">
        <f>VLOOKUP(A165,'20%SRISK'!$A$2:$J$192,3,FALSE)</f>
        <v>-4.4606000000000003</v>
      </c>
      <c r="E165">
        <f>VLOOKUP(A165,'30%SRISK'!$A$2:$J$192,3,FALSE)</f>
        <v>-3.6323000000000003</v>
      </c>
      <c r="F165">
        <f>VLOOKUP(A165,'40%SRISK'!$A$2:$J$192,3,FALSE)</f>
        <v>-2.8384</v>
      </c>
      <c r="G165">
        <f>VLOOKUP(A165,'50%SRISK'!$A$2:$J$192,3,FALSE)</f>
        <v>-2.0830000000000002</v>
      </c>
      <c r="H165">
        <f>VLOOKUP(A165,'60%SRISK'!$A$2:$J$192,3,FALSE)</f>
        <v>-1.3712</v>
      </c>
      <c r="I165">
        <f>VLOOKUP(A165,'70%SRISK'!$A$2:$J$192,3,FALSE)</f>
        <v>-0.71079999999999999</v>
      </c>
    </row>
    <row r="166" spans="1:9" x14ac:dyDescent="0.2">
      <c r="A166" s="18" t="s">
        <v>276</v>
      </c>
      <c r="B166" s="18">
        <f t="shared" si="2"/>
        <v>-12.3118</v>
      </c>
      <c r="C166">
        <f>VLOOKUP(A166,'10%SRISK'!$A$2:$J$192,3,FALSE)</f>
        <v>-12.3118</v>
      </c>
      <c r="D166">
        <f>VLOOKUP(A166,'20%SRISK'!$A$2:$J$192,3,FALSE)</f>
        <v>-11.059700000000001</v>
      </c>
      <c r="E166">
        <f>VLOOKUP(A166,'30%SRISK'!$A$2:$J$192,3,FALSE)</f>
        <v>-9.7772999999999985</v>
      </c>
      <c r="F166">
        <f>VLOOKUP(A166,'40%SRISK'!$A$2:$J$192,3,FALSE)</f>
        <v>-8.4592999999999989</v>
      </c>
      <c r="G166">
        <f>VLOOKUP(A166,'50%SRISK'!$A$2:$J$192,3,FALSE)</f>
        <v>-7.0986000000000002</v>
      </c>
      <c r="H166">
        <f>VLOOKUP(A166,'60%SRISK'!$A$2:$J$192,3,FALSE)</f>
        <v>-5.6846000000000005</v>
      </c>
      <c r="I166">
        <f>VLOOKUP(A166,'70%SRISK'!$A$2:$J$192,3,FALSE)</f>
        <v>-4.2008000000000001</v>
      </c>
    </row>
    <row r="167" spans="1:9" x14ac:dyDescent="0.2">
      <c r="A167" s="18" t="s">
        <v>267</v>
      </c>
      <c r="B167" s="18">
        <f t="shared" si="2"/>
        <v>-9.2881</v>
      </c>
      <c r="C167">
        <f>VLOOKUP(A167,'10%SRISK'!$A$2:$J$192,3,FALSE)</f>
        <v>-9.2881</v>
      </c>
      <c r="D167">
        <f>VLOOKUP(A167,'20%SRISK'!$A$2:$J$192,3,FALSE)</f>
        <v>-7.6566999999999998</v>
      </c>
      <c r="E167">
        <f>VLOOKUP(A167,'30%SRISK'!$A$2:$J$192,3,FALSE)</f>
        <v>-6.1135999999999999</v>
      </c>
      <c r="F167">
        <f>VLOOKUP(A167,'40%SRISK'!$A$2:$J$192,3,FALSE)</f>
        <v>-4.6657999999999999</v>
      </c>
      <c r="G167">
        <f>VLOOKUP(A167,'50%SRISK'!$A$2:$J$192,3,FALSE)</f>
        <v>-3.3218000000000001</v>
      </c>
      <c r="H167">
        <f>VLOOKUP(A167,'60%SRISK'!$A$2:$J$192,3,FALSE)</f>
        <v>-2.0926</v>
      </c>
      <c r="I167">
        <f>VLOOKUP(A167,'70%SRISK'!$A$2:$J$192,3,FALSE)</f>
        <v>-0.99379999999999991</v>
      </c>
    </row>
    <row r="168" spans="1:9" x14ac:dyDescent="0.2">
      <c r="A168" s="18" t="s">
        <v>506</v>
      </c>
      <c r="B168" s="18">
        <f t="shared" si="2"/>
        <v>-3.0467</v>
      </c>
      <c r="C168">
        <f>VLOOKUP(A168,'10%SRISK'!$A$2:$J$192,3,FALSE)</f>
        <v>-3.0467</v>
      </c>
      <c r="D168">
        <f>VLOOKUP(A168,'20%SRISK'!$A$2:$J$192,3,FALSE)</f>
        <v>-3.0293999999999999</v>
      </c>
      <c r="E168">
        <f>VLOOKUP(A168,'30%SRISK'!$A$2:$J$192,3,FALSE)</f>
        <v>-3.0099</v>
      </c>
      <c r="F168">
        <f>VLOOKUP(A168,'40%SRISK'!$A$2:$J$192,3,FALSE)</f>
        <v>-2.9874999999999998</v>
      </c>
      <c r="G168">
        <f>VLOOKUP(A168,'50%SRISK'!$A$2:$J$192,3,FALSE)</f>
        <v>-2.9613</v>
      </c>
      <c r="H168">
        <f>VLOOKUP(A168,'60%SRISK'!$A$2:$J$192,3,FALSE)</f>
        <v>-2.9294000000000002</v>
      </c>
      <c r="I168">
        <f>VLOOKUP(A168,'70%SRISK'!$A$2:$J$192,3,FALSE)</f>
        <v>-2.8888000000000003</v>
      </c>
    </row>
    <row r="169" spans="1:9" x14ac:dyDescent="0.2">
      <c r="A169" s="18" t="s">
        <v>302</v>
      </c>
      <c r="B169" s="18">
        <f t="shared" si="2"/>
        <v>-81.667100000000005</v>
      </c>
      <c r="C169">
        <f>VLOOKUP(A169,'10%SRISK'!$A$2:$J$192,3,FALSE)</f>
        <v>-81.667100000000005</v>
      </c>
      <c r="D169">
        <f>VLOOKUP(A169,'20%SRISK'!$A$2:$J$192,3,FALSE)</f>
        <v>-77.448300000000003</v>
      </c>
      <c r="E169">
        <f>VLOOKUP(A169,'30%SRISK'!$A$2:$J$192,3,FALSE)</f>
        <v>-72.906000000000006</v>
      </c>
      <c r="F169">
        <f>VLOOKUP(A169,'40%SRISK'!$A$2:$J$192,3,FALSE)</f>
        <v>-67.963200000000001</v>
      </c>
      <c r="G169">
        <f>VLOOKUP(A169,'50%SRISK'!$A$2:$J$192,3,FALSE)</f>
        <v>-62.5075</v>
      </c>
      <c r="H169">
        <f>VLOOKUP(A169,'60%SRISK'!$A$2:$J$192,3,FALSE)</f>
        <v>-56.363599999999998</v>
      </c>
      <c r="I169">
        <f>VLOOKUP(A169,'70%SRISK'!$A$2:$J$192,3,FALSE)</f>
        <v>-49.230499999999999</v>
      </c>
    </row>
    <row r="170" spans="1:9" x14ac:dyDescent="0.2">
      <c r="A170" s="18" t="s">
        <v>256</v>
      </c>
      <c r="B170" s="18">
        <f t="shared" si="2"/>
        <v>-4.5191000000000008</v>
      </c>
      <c r="C170">
        <f>VLOOKUP(A170,'10%SRISK'!$A$2:$J$192,3,FALSE)</f>
        <v>-4.5191000000000008</v>
      </c>
      <c r="D170">
        <f>VLOOKUP(A170,'20%SRISK'!$A$2:$J$192,3,FALSE)</f>
        <v>-3.8408000000000002</v>
      </c>
      <c r="E170">
        <f>VLOOKUP(A170,'30%SRISK'!$A$2:$J$192,3,FALSE)</f>
        <v>-3.1837</v>
      </c>
      <c r="F170">
        <f>VLOOKUP(A170,'40%SRISK'!$A$2:$J$192,3,FALSE)</f>
        <v>-2.5499000000000001</v>
      </c>
      <c r="G170">
        <f>VLOOKUP(A170,'50%SRISK'!$A$2:$J$192,3,FALSE)</f>
        <v>-1.9424999999999999</v>
      </c>
      <c r="H170">
        <f>VLOOKUP(A170,'60%SRISK'!$A$2:$J$192,3,FALSE)</f>
        <v>-1.3652</v>
      </c>
      <c r="I170">
        <f>VLOOKUP(A170,'70%SRISK'!$A$2:$J$192,3,FALSE)</f>
        <v>-0.8236</v>
      </c>
    </row>
    <row r="171" spans="1:9" x14ac:dyDescent="0.2">
      <c r="A171" s="18" t="s">
        <v>299</v>
      </c>
      <c r="B171" s="18">
        <f t="shared" si="2"/>
        <v>-61.433500000000002</v>
      </c>
      <c r="C171">
        <f>VLOOKUP(A171,'10%SRISK'!$A$2:$J$192,3,FALSE)</f>
        <v>-61.433500000000002</v>
      </c>
      <c r="D171">
        <f>VLOOKUP(A171,'20%SRISK'!$A$2:$J$192,3,FALSE)</f>
        <v>-57.711500000000001</v>
      </c>
      <c r="E171">
        <f>VLOOKUP(A171,'30%SRISK'!$A$2:$J$192,3,FALSE)</f>
        <v>-53.744</v>
      </c>
      <c r="F171">
        <f>VLOOKUP(A171,'40%SRISK'!$A$2:$J$192,3,FALSE)</f>
        <v>-49.475699999999996</v>
      </c>
      <c r="G171">
        <f>VLOOKUP(A171,'50%SRISK'!$A$2:$J$192,3,FALSE)</f>
        <v>-44.826800000000006</v>
      </c>
      <c r="H171">
        <f>VLOOKUP(A171,'60%SRISK'!$A$2:$J$192,3,FALSE)</f>
        <v>-39.674800000000005</v>
      </c>
      <c r="I171">
        <f>VLOOKUP(A171,'70%SRISK'!$A$2:$J$192,3,FALSE)</f>
        <v>-33.813000000000002</v>
      </c>
    </row>
    <row r="172" spans="1:9" x14ac:dyDescent="0.2">
      <c r="A172" s="18" t="s">
        <v>260</v>
      </c>
      <c r="B172" s="18">
        <f t="shared" si="2"/>
        <v>-4.6136999999999997</v>
      </c>
      <c r="C172">
        <f>VLOOKUP(A172,'10%SRISK'!$A$2:$J$192,3,FALSE)</f>
        <v>-4.6136999999999997</v>
      </c>
      <c r="D172">
        <f>VLOOKUP(A172,'20%SRISK'!$A$2:$J$192,3,FALSE)</f>
        <v>-4.1131000000000002</v>
      </c>
      <c r="E172">
        <f>VLOOKUP(A172,'30%SRISK'!$A$2:$J$192,3,FALSE)</f>
        <v>-3.6061000000000001</v>
      </c>
      <c r="F172">
        <f>VLOOKUP(A172,'40%SRISK'!$A$2:$J$192,3,FALSE)</f>
        <v>-3.0914000000000001</v>
      </c>
      <c r="G172">
        <f>VLOOKUP(A172,'50%SRISK'!$A$2:$J$192,3,FALSE)</f>
        <v>-2.5678000000000001</v>
      </c>
      <c r="H172">
        <f>VLOOKUP(A172,'60%SRISK'!$A$2:$J$192,3,FALSE)</f>
        <v>-2.0329999999999999</v>
      </c>
      <c r="I172">
        <f>VLOOKUP(A172,'70%SRISK'!$A$2:$J$192,3,FALSE)</f>
        <v>-1.4841</v>
      </c>
    </row>
    <row r="173" spans="1:9" x14ac:dyDescent="0.2">
      <c r="A173" s="18" t="s">
        <v>293</v>
      </c>
      <c r="B173" s="18">
        <f t="shared" si="2"/>
        <v>-31.806999999999999</v>
      </c>
      <c r="C173">
        <f>VLOOKUP(A173,'10%SRISK'!$A$2:$J$192,3,FALSE)</f>
        <v>-31.806999999999999</v>
      </c>
      <c r="D173">
        <f>VLOOKUP(A173,'20%SRISK'!$A$2:$J$192,3,FALSE)</f>
        <v>-29.347000000000001</v>
      </c>
      <c r="E173">
        <f>VLOOKUP(A173,'30%SRISK'!$A$2:$J$192,3,FALSE)</f>
        <v>-26.7714</v>
      </c>
      <c r="F173">
        <f>VLOOKUP(A173,'40%SRISK'!$A$2:$J$192,3,FALSE)</f>
        <v>-24.056699999999999</v>
      </c>
      <c r="G173">
        <f>VLOOKUP(A173,'50%SRISK'!$A$2:$J$192,3,FALSE)</f>
        <v>-21.170200000000001</v>
      </c>
      <c r="H173">
        <f>VLOOKUP(A173,'60%SRISK'!$A$2:$J$192,3,FALSE)</f>
        <v>-18.0623</v>
      </c>
      <c r="I173">
        <f>VLOOKUP(A173,'70%SRISK'!$A$2:$J$192,3,FALSE)</f>
        <v>-14.652299999999999</v>
      </c>
    </row>
    <row r="174" spans="1:9" x14ac:dyDescent="0.2">
      <c r="A174" s="18" t="s">
        <v>300</v>
      </c>
      <c r="B174" s="18">
        <f t="shared" si="2"/>
        <v>-82.268699999999995</v>
      </c>
      <c r="C174">
        <f>VLOOKUP(A174,'10%SRISK'!$A$2:$J$192,3,FALSE)</f>
        <v>-82.268699999999995</v>
      </c>
      <c r="D174">
        <f>VLOOKUP(A174,'20%SRISK'!$A$2:$J$192,3,FALSE)</f>
        <v>-72.825999999999993</v>
      </c>
      <c r="E174">
        <f>VLOOKUP(A174,'30%SRISK'!$A$2:$J$192,3,FALSE)</f>
        <v>-63.333100000000002</v>
      </c>
      <c r="F174">
        <f>VLOOKUP(A174,'40%SRISK'!$A$2:$J$192,3,FALSE)</f>
        <v>-53.782499999999999</v>
      </c>
      <c r="G174">
        <f>VLOOKUP(A174,'50%SRISK'!$A$2:$J$192,3,FALSE)</f>
        <v>-44.164000000000001</v>
      </c>
      <c r="H174">
        <f>VLOOKUP(A174,'60%SRISK'!$A$2:$J$192,3,FALSE)</f>
        <v>-34.463200000000001</v>
      </c>
      <c r="I174">
        <f>VLOOKUP(A174,'70%SRISK'!$A$2:$J$192,3,FALSE)</f>
        <v>-24.658300000000001</v>
      </c>
    </row>
    <row r="175" spans="1:9" x14ac:dyDescent="0.2">
      <c r="A175" s="18" t="s">
        <v>306</v>
      </c>
      <c r="B175" s="18">
        <f t="shared" si="2"/>
        <v>-535.82530000000008</v>
      </c>
      <c r="C175">
        <f>VLOOKUP(A175,'10%SRISK'!$A$2:$J$192,3,FALSE)</f>
        <v>-535.82530000000008</v>
      </c>
      <c r="D175">
        <f>VLOOKUP(A175,'20%SRISK'!$A$2:$J$192,3,FALSE)</f>
        <v>-478.92590000000001</v>
      </c>
      <c r="E175">
        <f>VLOOKUP(A175,'30%SRISK'!$A$2:$J$192,3,FALSE)</f>
        <v>-421.24650000000003</v>
      </c>
      <c r="F175">
        <f>VLOOKUP(A175,'40%SRISK'!$A$2:$J$192,3,FALSE)</f>
        <v>-362.66159999999996</v>
      </c>
      <c r="G175">
        <f>VLOOKUP(A175,'50%SRISK'!$A$2:$J$192,3,FALSE)</f>
        <v>-303.00099999999998</v>
      </c>
      <c r="H175">
        <f>VLOOKUP(A175,'60%SRISK'!$A$2:$J$192,3,FALSE)</f>
        <v>-242.0206</v>
      </c>
      <c r="I175">
        <f>VLOOKUP(A175,'70%SRISK'!$A$2:$J$192,3,FALSE)</f>
        <v>-179.34210000000002</v>
      </c>
    </row>
    <row r="176" spans="1:9" x14ac:dyDescent="0.2">
      <c r="A176" s="18" t="s">
        <v>277</v>
      </c>
      <c r="B176" s="18">
        <f t="shared" si="2"/>
        <v>-12.777299999999999</v>
      </c>
      <c r="C176">
        <f>VLOOKUP(A176,'10%SRISK'!$A$2:$J$192,3,FALSE)</f>
        <v>-12.777299999999999</v>
      </c>
      <c r="D176">
        <f>VLOOKUP(A176,'20%SRISK'!$A$2:$J$192,3,FALSE)</f>
        <v>-11.440799999999999</v>
      </c>
      <c r="E176">
        <f>VLOOKUP(A176,'30%SRISK'!$A$2:$J$192,3,FALSE)</f>
        <v>-10.0846</v>
      </c>
      <c r="F176">
        <f>VLOOKUP(A176,'40%SRISK'!$A$2:$J$192,3,FALSE)</f>
        <v>-8.7055000000000007</v>
      </c>
      <c r="G176">
        <f>VLOOKUP(A176,'50%SRISK'!$A$2:$J$192,3,FALSE)</f>
        <v>-7.2991999999999999</v>
      </c>
      <c r="H176">
        <f>VLOOKUP(A176,'60%SRISK'!$A$2:$J$192,3,FALSE)</f>
        <v>-5.8596000000000004</v>
      </c>
      <c r="I176">
        <f>VLOOKUP(A176,'70%SRISK'!$A$2:$J$192,3,FALSE)</f>
        <v>-4.3768000000000002</v>
      </c>
    </row>
    <row r="177" spans="1:9" x14ac:dyDescent="0.2">
      <c r="A177" s="18" t="s">
        <v>285</v>
      </c>
      <c r="B177" s="18">
        <f t="shared" si="2"/>
        <v>-23.529700000000002</v>
      </c>
      <c r="C177">
        <f>VLOOKUP(A177,'10%SRISK'!$A$2:$J$192,3,FALSE)</f>
        <v>-23.529700000000002</v>
      </c>
      <c r="D177">
        <f>VLOOKUP(A177,'20%SRISK'!$A$2:$J$192,3,FALSE)</f>
        <v>-20.702500000000001</v>
      </c>
      <c r="E177">
        <f>VLOOKUP(A177,'30%SRISK'!$A$2:$J$192,3,FALSE)</f>
        <v>-17.883700000000001</v>
      </c>
      <c r="F177">
        <f>VLOOKUP(A177,'40%SRISK'!$A$2:$J$192,3,FALSE)</f>
        <v>-15.074299999999999</v>
      </c>
      <c r="G177">
        <f>VLOOKUP(A177,'50%SRISK'!$A$2:$J$192,3,FALSE)</f>
        <v>-12.276</v>
      </c>
      <c r="H177">
        <f>VLOOKUP(A177,'60%SRISK'!$A$2:$J$192,3,FALSE)</f>
        <v>-9.4908999999999999</v>
      </c>
      <c r="I177">
        <f>VLOOKUP(A177,'70%SRISK'!$A$2:$J$192,3,FALSE)</f>
        <v>-6.7222</v>
      </c>
    </row>
    <row r="178" spans="1:9" x14ac:dyDescent="0.2">
      <c r="A178" s="18" t="s">
        <v>297</v>
      </c>
      <c r="B178" s="18">
        <f t="shared" si="2"/>
        <v>-54.273800000000001</v>
      </c>
      <c r="C178">
        <f>VLOOKUP(A178,'10%SRISK'!$A$2:$J$192,3,FALSE)</f>
        <v>-54.273800000000001</v>
      </c>
      <c r="D178">
        <f>VLOOKUP(A178,'20%SRISK'!$A$2:$J$192,3,FALSE)</f>
        <v>-51.4741</v>
      </c>
      <c r="E178">
        <f>VLOOKUP(A178,'30%SRISK'!$A$2:$J$192,3,FALSE)</f>
        <v>-48.466000000000001</v>
      </c>
      <c r="F178">
        <f>VLOOKUP(A178,'40%SRISK'!$A$2:$J$192,3,FALSE)</f>
        <v>-45.200300000000006</v>
      </c>
      <c r="G178">
        <f>VLOOKUP(A178,'50%SRISK'!$A$2:$J$192,3,FALSE)</f>
        <v>-41.605499999999999</v>
      </c>
      <c r="H178">
        <f>VLOOKUP(A178,'60%SRISK'!$A$2:$J$192,3,FALSE)</f>
        <v>-37.570500000000003</v>
      </c>
      <c r="I178">
        <f>VLOOKUP(A178,'70%SRISK'!$A$2:$J$192,3,FALSE)</f>
        <v>-32.905199999999994</v>
      </c>
    </row>
    <row r="179" spans="1:9" x14ac:dyDescent="0.2">
      <c r="A179" s="18" t="s">
        <v>261</v>
      </c>
      <c r="B179" s="18">
        <f t="shared" si="2"/>
        <v>-4.5697999999999999</v>
      </c>
      <c r="C179">
        <f>VLOOKUP(A179,'10%SRISK'!$A$2:$J$192,3,FALSE)</f>
        <v>-4.5697999999999999</v>
      </c>
      <c r="D179">
        <f>VLOOKUP(A179,'20%SRISK'!$A$2:$J$192,3,FALSE)</f>
        <v>-4.1343000000000005</v>
      </c>
      <c r="E179">
        <f>VLOOKUP(A179,'30%SRISK'!$A$2:$J$192,3,FALSE)</f>
        <v>-3.6881999999999997</v>
      </c>
      <c r="F179">
        <f>VLOOKUP(A179,'40%SRISK'!$A$2:$J$192,3,FALSE)</f>
        <v>-3.2296</v>
      </c>
      <c r="G179">
        <f>VLOOKUP(A179,'50%SRISK'!$A$2:$J$192,3,FALSE)</f>
        <v>-2.7561</v>
      </c>
      <c r="H179">
        <f>VLOOKUP(A179,'60%SRISK'!$A$2:$J$192,3,FALSE)</f>
        <v>-2.2639999999999998</v>
      </c>
      <c r="I179">
        <f>VLOOKUP(A179,'70%SRISK'!$A$2:$J$192,3,FALSE)</f>
        <v>-1.7474000000000001</v>
      </c>
    </row>
    <row r="180" spans="1:9" x14ac:dyDescent="0.2">
      <c r="A180" s="18" t="s">
        <v>284</v>
      </c>
      <c r="B180" s="18">
        <f t="shared" si="2"/>
        <v>-18.918200000000002</v>
      </c>
      <c r="C180">
        <f>VLOOKUP(A180,'10%SRISK'!$A$2:$J$192,3,FALSE)</f>
        <v>-18.918200000000002</v>
      </c>
      <c r="D180">
        <f>VLOOKUP(A180,'20%SRISK'!$A$2:$J$192,3,FALSE)</f>
        <v>-16.430700000000002</v>
      </c>
      <c r="E180">
        <f>VLOOKUP(A180,'30%SRISK'!$A$2:$J$192,3,FALSE)</f>
        <v>-13.9855</v>
      </c>
      <c r="F180">
        <f>VLOOKUP(A180,'40%SRISK'!$A$2:$J$192,3,FALSE)</f>
        <v>-11.5878</v>
      </c>
      <c r="G180">
        <f>VLOOKUP(A180,'50%SRISK'!$A$2:$J$192,3,FALSE)</f>
        <v>-9.2446999999999999</v>
      </c>
      <c r="H180">
        <f>VLOOKUP(A180,'60%SRISK'!$A$2:$J$192,3,FALSE)</f>
        <v>-6.9653</v>
      </c>
      <c r="I180">
        <f>VLOOKUP(A180,'70%SRISK'!$A$2:$J$192,3,FALSE)</f>
        <v>-4.7634999999999996</v>
      </c>
    </row>
    <row r="181" spans="1:9" x14ac:dyDescent="0.2">
      <c r="A181" s="18" t="s">
        <v>282</v>
      </c>
      <c r="B181" s="18">
        <f t="shared" si="2"/>
        <v>-14.203299999999999</v>
      </c>
      <c r="C181">
        <f>VLOOKUP(A181,'10%SRISK'!$A$2:$J$192,3,FALSE)</f>
        <v>-14.203299999999999</v>
      </c>
      <c r="D181">
        <f>VLOOKUP(A181,'20%SRISK'!$A$2:$J$192,3,FALSE)</f>
        <v>-13.148700000000002</v>
      </c>
      <c r="E181">
        <f>VLOOKUP(A181,'30%SRISK'!$A$2:$J$192,3,FALSE)</f>
        <v>-12.0436</v>
      </c>
      <c r="F181">
        <f>VLOOKUP(A181,'40%SRISK'!$A$2:$J$192,3,FALSE)</f>
        <v>-10.877700000000001</v>
      </c>
      <c r="G181">
        <f>VLOOKUP(A181,'50%SRISK'!$A$2:$J$192,3,FALSE)</f>
        <v>-9.6364999999999998</v>
      </c>
      <c r="H181">
        <f>VLOOKUP(A181,'60%SRISK'!$A$2:$J$192,3,FALSE)</f>
        <v>-8.2983999999999991</v>
      </c>
      <c r="I181">
        <f>VLOOKUP(A181,'70%SRISK'!$A$2:$J$192,3,FALSE)</f>
        <v>-6.8277000000000001</v>
      </c>
    </row>
    <row r="182" spans="1:9" x14ac:dyDescent="0.2">
      <c r="A182" s="18" t="s">
        <v>305</v>
      </c>
      <c r="B182" s="18">
        <f t="shared" si="2"/>
        <v>-418.60540000000003</v>
      </c>
      <c r="C182">
        <f>VLOOKUP(A182,'10%SRISK'!$A$2:$J$192,3,FALSE)</f>
        <v>-418.60540000000003</v>
      </c>
      <c r="D182">
        <f>VLOOKUP(A182,'20%SRISK'!$A$2:$J$192,3,FALSE)</f>
        <v>-393.3306</v>
      </c>
      <c r="E182">
        <f>VLOOKUP(A182,'30%SRISK'!$A$2:$J$192,3,FALSE)</f>
        <v>-366.46100000000001</v>
      </c>
      <c r="F182">
        <f>VLOOKUP(A182,'40%SRISK'!$A$2:$J$192,3,FALSE)</f>
        <v>-337.6431</v>
      </c>
      <c r="G182">
        <f>VLOOKUP(A182,'50%SRISK'!$A$2:$J$192,3,FALSE)</f>
        <v>-306.3691</v>
      </c>
      <c r="H182">
        <f>VLOOKUP(A182,'60%SRISK'!$A$2:$J$192,3,FALSE)</f>
        <v>-271.86099999999999</v>
      </c>
      <c r="I182">
        <f>VLOOKUP(A182,'70%SRISK'!$A$2:$J$192,3,FALSE)</f>
        <v>-232.81270000000001</v>
      </c>
    </row>
    <row r="183" spans="1:9" x14ac:dyDescent="0.2">
      <c r="A183" s="18" t="s">
        <v>281</v>
      </c>
      <c r="B183" s="18">
        <f t="shared" si="2"/>
        <v>-18.3491</v>
      </c>
      <c r="C183">
        <f>VLOOKUP(A183,'10%SRISK'!$A$2:$J$192,3,FALSE)</f>
        <v>-18.3491</v>
      </c>
      <c r="D183">
        <f>VLOOKUP(A183,'20%SRISK'!$A$2:$J$192,3,FALSE)</f>
        <v>-15.5251</v>
      </c>
      <c r="E183">
        <f>VLOOKUP(A183,'30%SRISK'!$A$2:$J$192,3,FALSE)</f>
        <v>-12.8291</v>
      </c>
      <c r="F183">
        <f>VLOOKUP(A183,'40%SRISK'!$A$2:$J$192,3,FALSE)</f>
        <v>-10.272200000000002</v>
      </c>
      <c r="G183">
        <f>VLOOKUP(A183,'50%SRISK'!$A$2:$J$192,3,FALSE)</f>
        <v>-7.8686999999999996</v>
      </c>
      <c r="H183">
        <f>VLOOKUP(A183,'60%SRISK'!$A$2:$J$192,3,FALSE)</f>
        <v>-5.6375000000000002</v>
      </c>
      <c r="I183">
        <f>VLOOKUP(A183,'70%SRISK'!$A$2:$J$192,3,FALSE)</f>
        <v>-3.6050999999999997</v>
      </c>
    </row>
    <row r="184" spans="1:9" x14ac:dyDescent="0.2">
      <c r="A184" s="18" t="s">
        <v>280</v>
      </c>
      <c r="B184" s="18">
        <f t="shared" si="2"/>
        <v>-11.511100000000001</v>
      </c>
      <c r="C184">
        <f>VLOOKUP(A184,'10%SRISK'!$A$2:$J$192,3,FALSE)</f>
        <v>-11.511100000000001</v>
      </c>
      <c r="D184">
        <f>VLOOKUP(A184,'20%SRISK'!$A$2:$J$192,3,FALSE)</f>
        <v>-11.0649</v>
      </c>
      <c r="E184">
        <f>VLOOKUP(A184,'30%SRISK'!$A$2:$J$192,3,FALSE)</f>
        <v>-10.5794</v>
      </c>
      <c r="F184">
        <f>VLOOKUP(A184,'40%SRISK'!$A$2:$J$192,3,FALSE)</f>
        <v>-10.044600000000001</v>
      </c>
      <c r="G184">
        <f>VLOOKUP(A184,'50%SRISK'!$A$2:$J$192,3,FALSE)</f>
        <v>-9.4457999999999984</v>
      </c>
      <c r="H184">
        <f>VLOOKUP(A184,'60%SRISK'!$A$2:$J$192,3,FALSE)</f>
        <v>-8.7599</v>
      </c>
      <c r="I184">
        <f>VLOOKUP(A184,'70%SRISK'!$A$2:$J$192,3,FALSE)</f>
        <v>-7.9461000000000004</v>
      </c>
    </row>
    <row r="185" spans="1:9" x14ac:dyDescent="0.2">
      <c r="A185" s="18" t="s">
        <v>250</v>
      </c>
      <c r="B185" s="18">
        <f t="shared" si="2"/>
        <v>-2.6558000000000002</v>
      </c>
      <c r="C185">
        <f>VLOOKUP(A185,'10%SRISK'!$A$2:$J$192,3,FALSE)</f>
        <v>-2.6558000000000002</v>
      </c>
      <c r="D185">
        <f>VLOOKUP(A185,'20%SRISK'!$A$2:$J$192,3,FALSE)</f>
        <v>-2.4091999999999998</v>
      </c>
      <c r="E185">
        <f>VLOOKUP(A185,'30%SRISK'!$A$2:$J$192,3,FALSE)</f>
        <v>-2.1563000000000003</v>
      </c>
      <c r="F185">
        <f>VLOOKUP(A185,'40%SRISK'!$A$2:$J$192,3,FALSE)</f>
        <v>-1.8962999999999999</v>
      </c>
      <c r="G185">
        <f>VLOOKUP(A185,'50%SRISK'!$A$2:$J$192,3,FALSE)</f>
        <v>-1.6274999999999999</v>
      </c>
      <c r="H185">
        <f>VLOOKUP(A185,'60%SRISK'!$A$2:$J$192,3,FALSE)</f>
        <v>-1.3479000000000001</v>
      </c>
      <c r="I185">
        <f>VLOOKUP(A185,'70%SRISK'!$A$2:$J$192,3,FALSE)</f>
        <v>-1.0540999999999998</v>
      </c>
    </row>
    <row r="186" spans="1:9" x14ac:dyDescent="0.2">
      <c r="A186" s="18" t="s">
        <v>298</v>
      </c>
      <c r="B186" s="18">
        <f t="shared" si="2"/>
        <v>-67.37230000000001</v>
      </c>
      <c r="C186">
        <f>VLOOKUP(A186,'10%SRISK'!$A$2:$J$192,3,FALSE)</f>
        <v>-67.37230000000001</v>
      </c>
      <c r="D186">
        <f>VLOOKUP(A186,'20%SRISK'!$A$2:$J$192,3,FALSE)</f>
        <v>-60.892099999999999</v>
      </c>
      <c r="E186">
        <f>VLOOKUP(A186,'30%SRISK'!$A$2:$J$192,3,FALSE)</f>
        <v>-54.276800000000001</v>
      </c>
      <c r="F186">
        <f>VLOOKUP(A186,'40%SRISK'!$A$2:$J$192,3,FALSE)</f>
        <v>-47.503599999999999</v>
      </c>
      <c r="G186">
        <f>VLOOKUP(A186,'50%SRISK'!$A$2:$J$192,3,FALSE)</f>
        <v>-40.540999999999997</v>
      </c>
      <c r="H186">
        <f>VLOOKUP(A186,'60%SRISK'!$A$2:$J$192,3,FALSE)</f>
        <v>-33.343699999999998</v>
      </c>
      <c r="I186">
        <f>VLOOKUP(A186,'70%SRISK'!$A$2:$J$192,3,FALSE)</f>
        <v>-25.840400000000002</v>
      </c>
    </row>
    <row r="187" spans="1:9" x14ac:dyDescent="0.2">
      <c r="A187" s="18" t="s">
        <v>294</v>
      </c>
      <c r="B187" s="18">
        <f t="shared" si="2"/>
        <v>-67.234200000000001</v>
      </c>
      <c r="C187">
        <f>VLOOKUP(A187,'10%SRISK'!$A$2:$J$192,3,FALSE)</f>
        <v>-67.234200000000001</v>
      </c>
      <c r="D187">
        <f>VLOOKUP(A187,'20%SRISK'!$A$2:$J$192,3,FALSE)</f>
        <v>-54.421900000000001</v>
      </c>
      <c r="E187">
        <f>VLOOKUP(A187,'30%SRISK'!$A$2:$J$192,3,FALSE)</f>
        <v>-42.754300000000001</v>
      </c>
      <c r="F187">
        <f>VLOOKUP(A187,'40%SRISK'!$A$2:$J$192,3,FALSE)</f>
        <v>-32.270600000000002</v>
      </c>
      <c r="G187">
        <f>VLOOKUP(A187,'50%SRISK'!$A$2:$J$192,3,FALSE)</f>
        <v>-23.0183</v>
      </c>
      <c r="H187">
        <f>VLOOKUP(A187,'60%SRISK'!$A$2:$J$192,3,FALSE)</f>
        <v>-15.0556</v>
      </c>
      <c r="I187">
        <f>VLOOKUP(A187,'70%SRISK'!$A$2:$J$192,3,FALSE)</f>
        <v>-8.4582999999999995</v>
      </c>
    </row>
    <row r="188" spans="1:9" x14ac:dyDescent="0.2">
      <c r="A188" s="18" t="s">
        <v>292</v>
      </c>
      <c r="B188" s="18">
        <f t="shared" si="2"/>
        <v>-40.146900000000002</v>
      </c>
      <c r="C188">
        <f>VLOOKUP(A188,'10%SRISK'!$A$2:$J$192,3,FALSE)</f>
        <v>-40.146900000000002</v>
      </c>
      <c r="D188">
        <f>VLOOKUP(A188,'20%SRISK'!$A$2:$J$192,3,FALSE)</f>
        <v>-34.430699999999995</v>
      </c>
      <c r="E188">
        <f>VLOOKUP(A188,'30%SRISK'!$A$2:$J$192,3,FALSE)</f>
        <v>-28.906500000000001</v>
      </c>
      <c r="F188">
        <f>VLOOKUP(A188,'40%SRISK'!$A$2:$J$192,3,FALSE)</f>
        <v>-23.593700000000002</v>
      </c>
      <c r="G188">
        <f>VLOOKUP(A188,'50%SRISK'!$A$2:$J$192,3,FALSE)</f>
        <v>-18.517799999999998</v>
      </c>
      <c r="H188">
        <f>VLOOKUP(A188,'60%SRISK'!$A$2:$J$192,3,FALSE)</f>
        <v>-13.7127</v>
      </c>
      <c r="I188">
        <f>VLOOKUP(A188,'70%SRISK'!$A$2:$J$192,3,FALSE)</f>
        <v>-9.226799999999999</v>
      </c>
    </row>
    <row r="189" spans="1:9" x14ac:dyDescent="0.2">
      <c r="A189" s="18" t="s">
        <v>286</v>
      </c>
      <c r="B189" s="18">
        <f t="shared" si="2"/>
        <v>-29.028599999999997</v>
      </c>
      <c r="C189">
        <f>VLOOKUP(A189,'10%SRISK'!$A$2:$J$192,3,FALSE)</f>
        <v>-29.028599999999997</v>
      </c>
      <c r="D189">
        <f>VLOOKUP(A189,'20%SRISK'!$A$2:$J$192,3,FALSE)</f>
        <v>-24.517199999999999</v>
      </c>
      <c r="E189">
        <f>VLOOKUP(A189,'30%SRISK'!$A$2:$J$192,3,FALSE)</f>
        <v>-20.231300000000001</v>
      </c>
      <c r="F189">
        <f>VLOOKUP(A189,'40%SRISK'!$A$2:$J$192,3,FALSE)</f>
        <v>-16.189399999999999</v>
      </c>
      <c r="G189">
        <f>VLOOKUP(A189,'50%SRISK'!$A$2:$J$192,3,FALSE)</f>
        <v>-12.414999999999999</v>
      </c>
      <c r="H189">
        <f>VLOOKUP(A189,'60%SRISK'!$A$2:$J$192,3,FALSE)</f>
        <v>-8.9387000000000008</v>
      </c>
      <c r="I189">
        <f>VLOOKUP(A189,'70%SRISK'!$A$2:$J$192,3,FALSE)</f>
        <v>-5.8033000000000001</v>
      </c>
    </row>
    <row r="190" spans="1:9" x14ac:dyDescent="0.2">
      <c r="A190" s="18" t="s">
        <v>278</v>
      </c>
      <c r="B190" s="18">
        <f t="shared" si="2"/>
        <v>-18.4068</v>
      </c>
      <c r="C190">
        <f>VLOOKUP(A190,'10%SRISK'!$A$2:$J$192,3,FALSE)</f>
        <v>-18.4068</v>
      </c>
      <c r="D190">
        <f>VLOOKUP(A190,'20%SRISK'!$A$2:$J$192,3,FALSE)</f>
        <v>-14.927200000000001</v>
      </c>
      <c r="E190">
        <f>VLOOKUP(A190,'30%SRISK'!$A$2:$J$192,3,FALSE)</f>
        <v>-11.761299999999999</v>
      </c>
      <c r="F190">
        <f>VLOOKUP(A190,'40%SRISK'!$A$2:$J$192,3,FALSE)</f>
        <v>-8.9196000000000009</v>
      </c>
      <c r="G190">
        <f>VLOOKUP(A190,'50%SRISK'!$A$2:$J$192,3,FALSE)</f>
        <v>-6.4146000000000001</v>
      </c>
      <c r="H190">
        <f>VLOOKUP(A190,'60%SRISK'!$A$2:$J$192,3,FALSE)</f>
        <v>-4.2618999999999998</v>
      </c>
      <c r="I190">
        <f>VLOOKUP(A190,'70%SRISK'!$A$2:$J$192,3,FALSE)</f>
        <v>-2.4814000000000003</v>
      </c>
    </row>
    <row r="191" spans="1:9" x14ac:dyDescent="0.2">
      <c r="A191" s="18" t="s">
        <v>304</v>
      </c>
      <c r="B191" s="18">
        <f t="shared" si="2"/>
        <v>-359.31529999999998</v>
      </c>
      <c r="C191">
        <f>VLOOKUP(A191,'10%SRISK'!$A$2:$J$192,3,FALSE)</f>
        <v>-359.31529999999998</v>
      </c>
      <c r="D191">
        <f>VLOOKUP(A191,'20%SRISK'!$A$2:$J$192,3,FALSE)</f>
        <v>-327.76179999999999</v>
      </c>
      <c r="E191">
        <f>VLOOKUP(A191,'30%SRISK'!$A$2:$J$192,3,FALSE)</f>
        <v>-295.29090000000002</v>
      </c>
      <c r="F191">
        <f>VLOOKUP(A191,'40%SRISK'!$A$2:$J$192,3,FALSE)</f>
        <v>-261.73779999999999</v>
      </c>
      <c r="G191">
        <f>VLOOKUP(A191,'50%SRISK'!$A$2:$J$192,3,FALSE)</f>
        <v>-226.87460000000002</v>
      </c>
      <c r="H191">
        <f>VLOOKUP(A191,'60%SRISK'!$A$2:$J$192,3,FALSE)</f>
        <v>-190.36770000000001</v>
      </c>
      <c r="I191">
        <f>VLOOKUP(A191,'70%SRISK'!$A$2:$J$192,3,FALSE)</f>
        <v>-151.68710000000002</v>
      </c>
    </row>
    <row r="192" spans="1:9" x14ac:dyDescent="0.2">
      <c r="A192" s="18" t="s">
        <v>303</v>
      </c>
      <c r="B192" s="18">
        <f t="shared" si="2"/>
        <v>-271.49099999999999</v>
      </c>
      <c r="C192">
        <f>VLOOKUP(A192,'10%SRISK'!$A$2:$J$192,3,FALSE)</f>
        <v>-271.49099999999999</v>
      </c>
      <c r="D192">
        <f>VLOOKUP(A192,'20%SRISK'!$A$2:$J$192,3,FALSE)</f>
        <v>-238.25910000000002</v>
      </c>
      <c r="E192">
        <f>VLOOKUP(A192,'30%SRISK'!$A$2:$J$192,3,FALSE)</f>
        <v>-205.43199999999999</v>
      </c>
      <c r="F192">
        <f>VLOOKUP(A192,'40%SRISK'!$A$2:$J$192,3,FALSE)</f>
        <v>-173.0617</v>
      </c>
      <c r="G192">
        <f>VLOOKUP(A192,'50%SRISK'!$A$2:$J$192,3,FALSE)</f>
        <v>-141.21700000000001</v>
      </c>
      <c r="H192">
        <f>VLOOKUP(A192,'60%SRISK'!$A$2:$J$192,3,FALSE)</f>
        <v>-109.99299999999999</v>
      </c>
      <c r="I192">
        <f>VLOOKUP(A192,'70%SRISK'!$A$2:$J$192,3,FALSE)</f>
        <v>-79.530699999999996</v>
      </c>
    </row>
    <row r="193" spans="1:12" x14ac:dyDescent="0.2">
      <c r="A193" s="18" t="s">
        <v>274</v>
      </c>
      <c r="B193" s="18">
        <f t="shared" si="2"/>
        <v>-9.4771000000000001</v>
      </c>
      <c r="C193">
        <f>VLOOKUP(A193,'10%SRISK'!$A$2:$J$192,3,FALSE)</f>
        <v>-9.4771000000000001</v>
      </c>
      <c r="D193">
        <f>VLOOKUP(A193,'20%SRISK'!$A$2:$J$192,3,FALSE)</f>
        <v>-8.4463999999999988</v>
      </c>
      <c r="E193">
        <f>VLOOKUP(A193,'30%SRISK'!$A$2:$J$192,3,FALSE)</f>
        <v>-7.4118999999999993</v>
      </c>
      <c r="F193">
        <f>VLOOKUP(A193,'40%SRISK'!$A$2:$J$192,3,FALSE)</f>
        <v>-6.3730000000000002</v>
      </c>
      <c r="G193">
        <f>VLOOKUP(A193,'50%SRISK'!$A$2:$J$192,3,FALSE)</f>
        <v>-5.3289</v>
      </c>
      <c r="H193">
        <f>VLOOKUP(A193,'60%SRISK'!$A$2:$J$192,3,FALSE)</f>
        <v>-4.2786</v>
      </c>
      <c r="I193">
        <f>VLOOKUP(A193,'70%SRISK'!$A$2:$J$192,3,FALSE)</f>
        <v>-3.2204999999999999</v>
      </c>
    </row>
    <row r="194" spans="1:12" x14ac:dyDescent="0.2">
      <c r="A194" s="18" t="s">
        <v>266</v>
      </c>
      <c r="B194" s="18">
        <f t="shared" si="2"/>
        <v>-6.5066999999999995</v>
      </c>
      <c r="C194">
        <f>VLOOKUP(A194,'10%SRISK'!$A$2:$J$192,3,FALSE)</f>
        <v>-6.5066999999999995</v>
      </c>
      <c r="D194">
        <f>VLOOKUP(A194,'20%SRISK'!$A$2:$J$192,3,FALSE)</f>
        <v>-5.8078000000000003</v>
      </c>
      <c r="E194">
        <f>VLOOKUP(A194,'30%SRISK'!$A$2:$J$192,3,FALSE)</f>
        <v>-5.1055000000000001</v>
      </c>
      <c r="F194">
        <f>VLOOKUP(A194,'40%SRISK'!$A$2:$J$192,3,FALSE)</f>
        <v>-4.3991000000000007</v>
      </c>
      <c r="G194">
        <f>VLOOKUP(A194,'50%SRISK'!$A$2:$J$192,3,FALSE)</f>
        <v>-3.6879</v>
      </c>
      <c r="H194">
        <f>VLOOKUP(A194,'60%SRISK'!$A$2:$J$192,3,FALSE)</f>
        <v>-2.9710999999999999</v>
      </c>
      <c r="I194">
        <f>VLOOKUP(A194,'70%SRISK'!$A$2:$J$192,3,FALSE)</f>
        <v>-2.2469999999999999</v>
      </c>
    </row>
    <row r="195" spans="1:12" x14ac:dyDescent="0.2">
      <c r="A195" s="18" t="s">
        <v>245</v>
      </c>
      <c r="B195" s="18">
        <f t="shared" si="2"/>
        <v>-2.5688</v>
      </c>
      <c r="C195">
        <f>VLOOKUP(A195,'10%SRISK'!$A$2:$J$192,3,FALSE)</f>
        <v>-2.5688</v>
      </c>
      <c r="D195">
        <f>VLOOKUP(A195,'20%SRISK'!$A$2:$J$192,3,FALSE)</f>
        <v>-2.2570000000000001</v>
      </c>
      <c r="E195">
        <f>VLOOKUP(A195,'30%SRISK'!$A$2:$J$192,3,FALSE)</f>
        <v>-1.9487999999999999</v>
      </c>
      <c r="F195">
        <f>VLOOKUP(A195,'40%SRISK'!$A$2:$J$192,3,FALSE)</f>
        <v>-1.6448</v>
      </c>
      <c r="G195">
        <f>VLOOKUP(A195,'50%SRISK'!$A$2:$J$192,3,FALSE)</f>
        <v>-1.3455999999999999</v>
      </c>
      <c r="H195">
        <f>VLOOKUP(A195,'60%SRISK'!$A$2:$J$192,3,FALSE)</f>
        <v>-1.0520999999999998</v>
      </c>
      <c r="I195">
        <f>VLOOKUP(A195,'70%SRISK'!$A$2:$J$192,3,FALSE)</f>
        <v>-0.76539999999999997</v>
      </c>
    </row>
    <row r="196" spans="1:12" x14ac:dyDescent="0.2">
      <c r="A196" s="18" t="s">
        <v>287</v>
      </c>
      <c r="B196" s="18">
        <f t="shared" si="2"/>
        <v>-21.517199999999999</v>
      </c>
      <c r="C196">
        <f>VLOOKUP(A196,'10%SRISK'!$A$2:$J$192,3,FALSE)</f>
        <v>-21.517199999999999</v>
      </c>
      <c r="D196">
        <f>VLOOKUP(A196,'20%SRISK'!$A$2:$J$192,3,FALSE)</f>
        <v>-19.943900000000003</v>
      </c>
      <c r="E196">
        <f>VLOOKUP(A196,'30%SRISK'!$A$2:$J$192,3,FALSE)</f>
        <v>-18.304500000000001</v>
      </c>
      <c r="F196">
        <f>VLOOKUP(A196,'40%SRISK'!$A$2:$J$192,3,FALSE)</f>
        <v>-16.586200000000002</v>
      </c>
      <c r="G196">
        <f>VLOOKUP(A196,'50%SRISK'!$A$2:$J$192,3,FALSE)</f>
        <v>-14.770700000000001</v>
      </c>
      <c r="H196">
        <f>VLOOKUP(A196,'60%SRISK'!$A$2:$J$192,3,FALSE)</f>
        <v>-12.831200000000001</v>
      </c>
      <c r="I196">
        <f>VLOOKUP(A196,'70%SRISK'!$A$2:$J$192,3,FALSE)</f>
        <v>-10.723799999999999</v>
      </c>
    </row>
    <row r="197" spans="1:12" x14ac:dyDescent="0.2">
      <c r="L197" s="6" t="s">
        <v>517</v>
      </c>
    </row>
  </sheetData>
  <hyperlinks>
    <hyperlink ref="L197" r:id="rId1" xr:uid="{138D20C0-3BD2-ED4F-A54C-E0372512A70D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Drop Down 3">
              <controlPr defaultSize="0" autoLine="0" autoPict="0">
                <anchor mov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F637-E95F-4F45-98DD-4BE1FAB7DF0B}">
  <dimension ref="A1:J192"/>
  <sheetViews>
    <sheetView workbookViewId="0">
      <selection sqref="A1:XFD1"/>
    </sheetView>
  </sheetViews>
  <sheetFormatPr baseColWidth="10" defaultRowHeight="15" x14ac:dyDescent="0.2"/>
  <cols>
    <col min="1" max="1" width="34.1640625" customWidth="1"/>
  </cols>
  <sheetData>
    <row r="1" spans="1:10" x14ac:dyDescent="0.2">
      <c r="A1" t="s">
        <v>307</v>
      </c>
      <c r="B1" t="s">
        <v>308</v>
      </c>
      <c r="C1" s="13" t="s">
        <v>507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ht="20" x14ac:dyDescent="0.2">
      <c r="A2" s="32" t="s">
        <v>236</v>
      </c>
      <c r="B2" s="33">
        <v>0</v>
      </c>
      <c r="C2" s="33">
        <f>D2/1000</f>
        <v>-2.1067</v>
      </c>
      <c r="D2" s="33">
        <v>-2106.6999999999998</v>
      </c>
      <c r="E2" s="33">
        <v>325.48</v>
      </c>
      <c r="F2" s="33">
        <v>9.4499999999999993</v>
      </c>
      <c r="G2" s="33">
        <v>0.94</v>
      </c>
      <c r="H2" s="33">
        <v>0.52</v>
      </c>
      <c r="I2" s="33">
        <v>36.14</v>
      </c>
      <c r="J2" s="33">
        <v>4.38</v>
      </c>
    </row>
    <row r="3" spans="1:10" ht="20" x14ac:dyDescent="0.2">
      <c r="A3" s="32" t="s">
        <v>140</v>
      </c>
      <c r="B3" s="33">
        <v>0</v>
      </c>
      <c r="C3" s="33">
        <f t="shared" ref="C3:C66" si="0">D3/1000</f>
        <v>-2.2713000000000001</v>
      </c>
      <c r="D3" s="33">
        <v>-2271.3000000000002</v>
      </c>
      <c r="E3" s="33">
        <v>1807.79</v>
      </c>
      <c r="F3" s="33">
        <v>9.57</v>
      </c>
      <c r="G3" s="33">
        <v>0.95</v>
      </c>
      <c r="H3" s="33">
        <v>0.76</v>
      </c>
      <c r="I3" s="33">
        <v>24.85</v>
      </c>
      <c r="J3" s="33">
        <v>10.02</v>
      </c>
    </row>
    <row r="4" spans="1:10" ht="20" x14ac:dyDescent="0.2">
      <c r="A4" s="32" t="s">
        <v>237</v>
      </c>
      <c r="B4" s="33">
        <v>0</v>
      </c>
      <c r="C4" s="33">
        <f t="shared" si="0"/>
        <v>-2.3129</v>
      </c>
      <c r="D4" s="33">
        <v>-2312.9</v>
      </c>
      <c r="E4" s="33">
        <v>387.96</v>
      </c>
      <c r="F4" s="33">
        <v>9.07</v>
      </c>
      <c r="G4" s="33">
        <v>0.9</v>
      </c>
      <c r="H4" s="33">
        <v>0.67</v>
      </c>
      <c r="I4" s="33">
        <v>26.63</v>
      </c>
      <c r="J4" s="33">
        <v>5.24</v>
      </c>
    </row>
    <row r="5" spans="1:10" ht="20" x14ac:dyDescent="0.2">
      <c r="A5" s="32" t="s">
        <v>244</v>
      </c>
      <c r="B5" s="33">
        <v>0</v>
      </c>
      <c r="C5" s="33">
        <f t="shared" si="0"/>
        <v>-2.3703000000000003</v>
      </c>
      <c r="D5" s="33">
        <v>-2370.3000000000002</v>
      </c>
      <c r="E5" s="33">
        <v>232.62</v>
      </c>
      <c r="F5" s="33">
        <v>6.26</v>
      </c>
      <c r="G5" s="33">
        <v>0.61</v>
      </c>
      <c r="H5" s="33">
        <v>0.56000000000000005</v>
      </c>
      <c r="I5" s="33">
        <v>21.74</v>
      </c>
      <c r="J5" s="33">
        <v>4.45</v>
      </c>
    </row>
    <row r="6" spans="1:10" ht="20" x14ac:dyDescent="0.2">
      <c r="A6" s="32" t="s">
        <v>183</v>
      </c>
      <c r="B6" s="33">
        <v>0</v>
      </c>
      <c r="C6" s="33">
        <f t="shared" si="0"/>
        <v>-2.4085999999999999</v>
      </c>
      <c r="D6" s="33">
        <v>-2408.6</v>
      </c>
      <c r="E6" s="33">
        <v>718.36</v>
      </c>
      <c r="F6" s="33">
        <v>6.48</v>
      </c>
      <c r="G6" s="33">
        <v>0.64</v>
      </c>
      <c r="H6" s="33">
        <v>0.57999999999999996</v>
      </c>
      <c r="I6" s="33">
        <v>21.56</v>
      </c>
      <c r="J6" s="33">
        <v>9.26</v>
      </c>
    </row>
    <row r="7" spans="1:10" ht="20" x14ac:dyDescent="0.2">
      <c r="A7" s="32" t="s">
        <v>226</v>
      </c>
      <c r="B7" s="33">
        <v>0</v>
      </c>
      <c r="C7" s="33">
        <f t="shared" si="0"/>
        <v>-2.4445000000000001</v>
      </c>
      <c r="D7" s="33">
        <v>-2444.5</v>
      </c>
      <c r="E7" s="33">
        <v>671.99</v>
      </c>
      <c r="F7" s="33">
        <v>11.77</v>
      </c>
      <c r="G7" s="33">
        <v>1.19</v>
      </c>
      <c r="H7" s="33">
        <v>0.78</v>
      </c>
      <c r="I7" s="33">
        <v>30.31</v>
      </c>
      <c r="J7" s="33">
        <v>6.22</v>
      </c>
    </row>
    <row r="8" spans="1:10" ht="20" x14ac:dyDescent="0.2">
      <c r="A8" s="32" t="s">
        <v>238</v>
      </c>
      <c r="B8" s="33">
        <v>0</v>
      </c>
      <c r="C8" s="33">
        <f t="shared" si="0"/>
        <v>-2.5373999999999999</v>
      </c>
      <c r="D8" s="33">
        <v>-2537.4</v>
      </c>
      <c r="E8" s="33">
        <v>471.19</v>
      </c>
      <c r="F8" s="33">
        <v>9.93</v>
      </c>
      <c r="G8" s="33">
        <v>0.99</v>
      </c>
      <c r="H8" s="33">
        <v>0.65</v>
      </c>
      <c r="I8" s="33">
        <v>30.18</v>
      </c>
      <c r="J8" s="33">
        <v>5.21</v>
      </c>
    </row>
    <row r="9" spans="1:10" ht="20" x14ac:dyDescent="0.2">
      <c r="A9" s="32" t="s">
        <v>245</v>
      </c>
      <c r="B9" s="33">
        <v>0</v>
      </c>
      <c r="C9" s="33">
        <f t="shared" si="0"/>
        <v>-2.5688</v>
      </c>
      <c r="D9" s="33">
        <v>-2568.8000000000002</v>
      </c>
      <c r="E9" s="33">
        <v>315.10000000000002</v>
      </c>
      <c r="F9" s="33">
        <v>10.89</v>
      </c>
      <c r="G9" s="33">
        <v>1.0900000000000001</v>
      </c>
      <c r="H9" s="33">
        <v>0.69</v>
      </c>
      <c r="I9" s="33">
        <v>31.23</v>
      </c>
      <c r="J9" s="33">
        <v>1.04</v>
      </c>
    </row>
    <row r="10" spans="1:10" ht="20" x14ac:dyDescent="0.2">
      <c r="A10" s="32" t="s">
        <v>241</v>
      </c>
      <c r="B10" s="33">
        <v>0</v>
      </c>
      <c r="C10" s="33">
        <f t="shared" si="0"/>
        <v>-2.5931999999999999</v>
      </c>
      <c r="D10" s="33">
        <v>-2593.1999999999998</v>
      </c>
      <c r="E10" s="33">
        <v>438.52</v>
      </c>
      <c r="F10" s="33">
        <v>12.5</v>
      </c>
      <c r="G10" s="33">
        <v>1.27</v>
      </c>
      <c r="H10" s="33">
        <v>0.61</v>
      </c>
      <c r="I10" s="33">
        <v>41.3</v>
      </c>
      <c r="J10" s="33">
        <v>2.56</v>
      </c>
    </row>
    <row r="11" spans="1:10" ht="20" x14ac:dyDescent="0.2">
      <c r="A11" s="32" t="s">
        <v>235</v>
      </c>
      <c r="B11" s="33">
        <v>0</v>
      </c>
      <c r="C11" s="33">
        <f t="shared" si="0"/>
        <v>-2.6103000000000001</v>
      </c>
      <c r="D11" s="33">
        <v>-2610.3000000000002</v>
      </c>
      <c r="E11" s="33">
        <v>508.98</v>
      </c>
      <c r="F11" s="33">
        <v>10.11</v>
      </c>
      <c r="G11" s="33">
        <v>1.01</v>
      </c>
      <c r="H11" s="33">
        <v>0.68</v>
      </c>
      <c r="I11" s="33">
        <v>29.29</v>
      </c>
      <c r="J11" s="33">
        <v>5.38</v>
      </c>
    </row>
    <row r="12" spans="1:10" ht="20" x14ac:dyDescent="0.2">
      <c r="A12" s="32" t="s">
        <v>250</v>
      </c>
      <c r="B12" s="33">
        <v>0</v>
      </c>
      <c r="C12" s="33">
        <f t="shared" si="0"/>
        <v>-2.6558000000000002</v>
      </c>
      <c r="D12" s="33">
        <v>-2655.8</v>
      </c>
      <c r="E12" s="33">
        <v>241.34</v>
      </c>
      <c r="F12" s="33">
        <v>8.1199999999999992</v>
      </c>
      <c r="G12" s="33">
        <v>0.8</v>
      </c>
      <c r="H12" s="33">
        <v>0.61</v>
      </c>
      <c r="I12" s="33">
        <v>26.17</v>
      </c>
      <c r="J12" s="33">
        <v>1.29</v>
      </c>
    </row>
    <row r="13" spans="1:10" ht="20" x14ac:dyDescent="0.2">
      <c r="A13" s="32" t="s">
        <v>243</v>
      </c>
      <c r="B13" s="33">
        <v>0</v>
      </c>
      <c r="C13" s="33">
        <f t="shared" si="0"/>
        <v>-2.6816999999999998</v>
      </c>
      <c r="D13" s="33">
        <v>-2681.7</v>
      </c>
      <c r="E13" s="33">
        <v>365.78</v>
      </c>
      <c r="F13" s="33">
        <v>7.29</v>
      </c>
      <c r="G13" s="33">
        <v>0.72</v>
      </c>
      <c r="H13" s="33">
        <v>0.59</v>
      </c>
      <c r="I13" s="33">
        <v>23.97</v>
      </c>
      <c r="J13" s="33">
        <v>5.51</v>
      </c>
    </row>
    <row r="14" spans="1:10" ht="20" x14ac:dyDescent="0.2">
      <c r="A14" s="32" t="s">
        <v>218</v>
      </c>
      <c r="B14" s="33">
        <v>0</v>
      </c>
      <c r="C14" s="33">
        <f t="shared" si="0"/>
        <v>-2.7911999999999999</v>
      </c>
      <c r="D14" s="33">
        <v>-2791.2</v>
      </c>
      <c r="E14" s="33">
        <v>841.01</v>
      </c>
      <c r="F14" s="33">
        <v>11.65</v>
      </c>
      <c r="G14" s="33">
        <v>1.18</v>
      </c>
      <c r="H14" s="33">
        <v>0.77</v>
      </c>
      <c r="I14" s="33">
        <v>30.15</v>
      </c>
      <c r="J14" s="33">
        <v>6.72</v>
      </c>
    </row>
    <row r="15" spans="1:10" ht="20" x14ac:dyDescent="0.2">
      <c r="A15" s="32" t="s">
        <v>242</v>
      </c>
      <c r="B15" s="33">
        <v>0</v>
      </c>
      <c r="C15" s="33">
        <f t="shared" si="0"/>
        <v>-2.8789000000000002</v>
      </c>
      <c r="D15" s="33">
        <v>-2878.9</v>
      </c>
      <c r="E15" s="33">
        <v>454.56</v>
      </c>
      <c r="F15" s="33">
        <v>6.05</v>
      </c>
      <c r="G15" s="33">
        <v>0.59</v>
      </c>
      <c r="H15" s="33">
        <v>0.42</v>
      </c>
      <c r="I15" s="33">
        <v>28.22</v>
      </c>
      <c r="J15" s="33">
        <v>7.4</v>
      </c>
    </row>
    <row r="16" spans="1:10" ht="20" x14ac:dyDescent="0.2">
      <c r="A16" s="32" t="s">
        <v>246</v>
      </c>
      <c r="B16" s="33">
        <v>0</v>
      </c>
      <c r="C16" s="33">
        <f t="shared" si="0"/>
        <v>-2.92</v>
      </c>
      <c r="D16" s="33">
        <v>-2920</v>
      </c>
      <c r="E16" s="33">
        <v>371.4</v>
      </c>
      <c r="F16" s="33">
        <v>5.78</v>
      </c>
      <c r="G16" s="33">
        <v>0.56999999999999995</v>
      </c>
      <c r="H16" s="33">
        <v>0.51</v>
      </c>
      <c r="I16" s="33">
        <v>21.73</v>
      </c>
      <c r="J16" s="33">
        <v>6.61</v>
      </c>
    </row>
    <row r="17" spans="1:10" ht="20" x14ac:dyDescent="0.2">
      <c r="A17" s="32" t="s">
        <v>194</v>
      </c>
      <c r="B17" s="33">
        <v>0</v>
      </c>
      <c r="C17" s="33">
        <f t="shared" si="0"/>
        <v>-2.9948000000000001</v>
      </c>
      <c r="D17" s="33">
        <v>-2994.8</v>
      </c>
      <c r="E17" s="33">
        <v>997.32</v>
      </c>
      <c r="F17" s="33">
        <v>11.67</v>
      </c>
      <c r="G17" s="33">
        <v>1.18</v>
      </c>
      <c r="H17" s="33">
        <v>0.66</v>
      </c>
      <c r="I17" s="33">
        <v>35.020000000000003</v>
      </c>
      <c r="J17" s="33">
        <v>7.13</v>
      </c>
    </row>
    <row r="18" spans="1:10" ht="20" x14ac:dyDescent="0.2">
      <c r="A18" s="32" t="s">
        <v>506</v>
      </c>
      <c r="B18" s="33">
        <v>0</v>
      </c>
      <c r="C18" s="33">
        <f t="shared" si="0"/>
        <v>-3.0467</v>
      </c>
      <c r="D18" s="33">
        <v>-3046.7</v>
      </c>
      <c r="E18" s="33">
        <v>15.55</v>
      </c>
      <c r="F18" s="33">
        <v>0.46</v>
      </c>
      <c r="G18" s="33">
        <v>0.04</v>
      </c>
      <c r="H18" s="33">
        <v>0.06</v>
      </c>
      <c r="I18" s="33">
        <v>15.16</v>
      </c>
      <c r="J18" s="33">
        <v>1.99</v>
      </c>
    </row>
    <row r="19" spans="1:10" ht="20" x14ac:dyDescent="0.2">
      <c r="A19" s="32" t="s">
        <v>249</v>
      </c>
      <c r="B19" s="33">
        <v>0</v>
      </c>
      <c r="C19" s="33">
        <f t="shared" si="0"/>
        <v>-3.1450999999999998</v>
      </c>
      <c r="D19" s="33">
        <v>-3145.1</v>
      </c>
      <c r="E19" s="33">
        <v>411.02</v>
      </c>
      <c r="F19" s="33">
        <v>9.1</v>
      </c>
      <c r="G19" s="33">
        <v>0.91</v>
      </c>
      <c r="H19" s="33">
        <v>0.64</v>
      </c>
      <c r="I19" s="33">
        <v>28.03</v>
      </c>
      <c r="J19" s="33">
        <v>3.44</v>
      </c>
    </row>
    <row r="20" spans="1:10" ht="20" x14ac:dyDescent="0.2">
      <c r="A20" s="32" t="s">
        <v>252</v>
      </c>
      <c r="B20" s="33">
        <v>0</v>
      </c>
      <c r="C20" s="33">
        <f t="shared" si="0"/>
        <v>-3.1713</v>
      </c>
      <c r="D20" s="33">
        <v>-3171.3</v>
      </c>
      <c r="E20" s="33">
        <v>340.04</v>
      </c>
      <c r="F20" s="33">
        <v>7.69</v>
      </c>
      <c r="G20" s="33">
        <v>0.76</v>
      </c>
      <c r="H20" s="33">
        <v>0.55000000000000004</v>
      </c>
      <c r="I20" s="33">
        <v>27.3</v>
      </c>
      <c r="J20" s="33">
        <v>3.37</v>
      </c>
    </row>
    <row r="21" spans="1:10" ht="20" x14ac:dyDescent="0.2">
      <c r="A21" s="32" t="s">
        <v>248</v>
      </c>
      <c r="B21" s="33">
        <v>0</v>
      </c>
      <c r="C21" s="33">
        <f t="shared" si="0"/>
        <v>-3.2031000000000001</v>
      </c>
      <c r="D21" s="33">
        <v>-3203.1</v>
      </c>
      <c r="E21" s="33">
        <v>403.76</v>
      </c>
      <c r="F21" s="33">
        <v>6.61</v>
      </c>
      <c r="G21" s="33">
        <v>0.65</v>
      </c>
      <c r="H21" s="33">
        <v>0.61</v>
      </c>
      <c r="I21" s="33">
        <v>21.13</v>
      </c>
      <c r="J21" s="33">
        <v>5.71</v>
      </c>
    </row>
    <row r="22" spans="1:10" ht="20" x14ac:dyDescent="0.2">
      <c r="A22" s="32" t="s">
        <v>247</v>
      </c>
      <c r="B22" s="33">
        <v>0</v>
      </c>
      <c r="C22" s="33">
        <f t="shared" si="0"/>
        <v>-3.2984</v>
      </c>
      <c r="D22" s="33">
        <v>-3298.4</v>
      </c>
      <c r="E22" s="33">
        <v>448.95</v>
      </c>
      <c r="F22" s="33">
        <v>7.39</v>
      </c>
      <c r="G22" s="33">
        <v>0.73</v>
      </c>
      <c r="H22" s="33">
        <v>0.54</v>
      </c>
      <c r="I22" s="33">
        <v>26.64</v>
      </c>
      <c r="J22" s="33">
        <v>5.41</v>
      </c>
    </row>
    <row r="23" spans="1:10" ht="20" x14ac:dyDescent="0.2">
      <c r="A23" s="32" t="s">
        <v>142</v>
      </c>
      <c r="B23" s="33">
        <v>0</v>
      </c>
      <c r="C23" s="33">
        <f t="shared" si="0"/>
        <v>-3.3485999999999998</v>
      </c>
      <c r="D23" s="33">
        <v>-3348.6</v>
      </c>
      <c r="E23" s="33">
        <v>2125.2399999999998</v>
      </c>
      <c r="F23" s="33">
        <v>10.36</v>
      </c>
      <c r="G23" s="33">
        <v>1.04</v>
      </c>
      <c r="H23" s="33">
        <v>0.72</v>
      </c>
      <c r="I23" s="33">
        <v>28.4</v>
      </c>
      <c r="J23" s="33">
        <v>9.43</v>
      </c>
    </row>
    <row r="24" spans="1:10" ht="20" x14ac:dyDescent="0.2">
      <c r="A24" s="32" t="s">
        <v>253</v>
      </c>
      <c r="B24" s="33">
        <v>0</v>
      </c>
      <c r="C24" s="33">
        <f t="shared" si="0"/>
        <v>-3.4303000000000003</v>
      </c>
      <c r="D24" s="33">
        <v>-3430.3</v>
      </c>
      <c r="E24" s="33">
        <v>416.14</v>
      </c>
      <c r="F24" s="33">
        <v>8.64</v>
      </c>
      <c r="G24" s="33">
        <v>0.86</v>
      </c>
      <c r="H24" s="33">
        <v>0.67</v>
      </c>
      <c r="I24" s="33">
        <v>25.43</v>
      </c>
      <c r="J24" s="33">
        <v>3.31</v>
      </c>
    </row>
    <row r="25" spans="1:10" ht="20" x14ac:dyDescent="0.2">
      <c r="A25" s="32" t="s">
        <v>147</v>
      </c>
      <c r="B25" s="33">
        <v>0</v>
      </c>
      <c r="C25" s="33">
        <f t="shared" si="0"/>
        <v>-3.4659</v>
      </c>
      <c r="D25" s="33">
        <v>-3465.9</v>
      </c>
      <c r="E25" s="33">
        <v>1596.69</v>
      </c>
      <c r="F25" s="33">
        <v>9.41</v>
      </c>
      <c r="G25" s="33">
        <v>0.94</v>
      </c>
      <c r="H25" s="33">
        <v>0.72</v>
      </c>
      <c r="I25" s="33">
        <v>25.68</v>
      </c>
      <c r="J25" s="33">
        <v>9.07</v>
      </c>
    </row>
    <row r="26" spans="1:10" ht="20" x14ac:dyDescent="0.2">
      <c r="A26" s="32" t="s">
        <v>251</v>
      </c>
      <c r="B26" s="33">
        <v>0</v>
      </c>
      <c r="C26" s="33">
        <f t="shared" si="0"/>
        <v>-3.5009000000000001</v>
      </c>
      <c r="D26" s="33">
        <v>-3500.9</v>
      </c>
      <c r="E26" s="33">
        <v>528.54</v>
      </c>
      <c r="F26" s="33">
        <v>10.6</v>
      </c>
      <c r="G26" s="33">
        <v>1.06</v>
      </c>
      <c r="H26" s="33">
        <v>0.69</v>
      </c>
      <c r="I26" s="33">
        <v>30.59</v>
      </c>
      <c r="J26" s="33">
        <v>3.21</v>
      </c>
    </row>
    <row r="27" spans="1:10" ht="20" x14ac:dyDescent="0.2">
      <c r="A27" s="32" t="s">
        <v>254</v>
      </c>
      <c r="B27" s="33">
        <v>0</v>
      </c>
      <c r="C27" s="33">
        <f t="shared" si="0"/>
        <v>-3.5095999999999998</v>
      </c>
      <c r="D27" s="33">
        <v>-3509.6</v>
      </c>
      <c r="E27" s="33">
        <v>388.79</v>
      </c>
      <c r="F27" s="33">
        <v>4.92</v>
      </c>
      <c r="G27" s="33">
        <v>0.48</v>
      </c>
      <c r="H27" s="33">
        <v>0.35</v>
      </c>
      <c r="I27" s="33">
        <v>27.09</v>
      </c>
      <c r="J27" s="33">
        <v>6.83</v>
      </c>
    </row>
    <row r="28" spans="1:10" ht="20" x14ac:dyDescent="0.2">
      <c r="A28" s="32" t="s">
        <v>144</v>
      </c>
      <c r="B28" s="33">
        <v>0</v>
      </c>
      <c r="C28" s="33">
        <f t="shared" si="0"/>
        <v>-3.6749000000000001</v>
      </c>
      <c r="D28" s="33">
        <v>-3674.9</v>
      </c>
      <c r="E28" s="33">
        <v>1945.94</v>
      </c>
      <c r="F28" s="33">
        <v>9.39</v>
      </c>
      <c r="G28" s="33">
        <v>0.94</v>
      </c>
      <c r="H28" s="33">
        <v>0.66</v>
      </c>
      <c r="I28" s="33">
        <v>27.99</v>
      </c>
      <c r="J28" s="33">
        <v>9.3800000000000008</v>
      </c>
    </row>
    <row r="29" spans="1:10" ht="20" x14ac:dyDescent="0.2">
      <c r="A29" s="32" t="s">
        <v>257</v>
      </c>
      <c r="B29" s="33">
        <v>0</v>
      </c>
      <c r="C29" s="33">
        <f t="shared" si="0"/>
        <v>-3.8245</v>
      </c>
      <c r="D29" s="33">
        <v>-3824.5</v>
      </c>
      <c r="E29" s="33">
        <v>397.78</v>
      </c>
      <c r="F29" s="33">
        <v>8.1300000000000008</v>
      </c>
      <c r="G29" s="33">
        <v>0.8</v>
      </c>
      <c r="H29" s="33">
        <v>0.6</v>
      </c>
      <c r="I29" s="33">
        <v>26.4</v>
      </c>
      <c r="J29" s="33">
        <v>2.57</v>
      </c>
    </row>
    <row r="30" spans="1:10" ht="20" x14ac:dyDescent="0.2">
      <c r="A30" s="32" t="s">
        <v>239</v>
      </c>
      <c r="B30" s="33">
        <v>0</v>
      </c>
      <c r="C30" s="33">
        <f t="shared" si="0"/>
        <v>-3.9864000000000002</v>
      </c>
      <c r="D30" s="33">
        <v>-3986.4</v>
      </c>
      <c r="E30" s="33">
        <v>922.96</v>
      </c>
      <c r="F30" s="33">
        <v>9.8000000000000007</v>
      </c>
      <c r="G30" s="33">
        <v>0.98</v>
      </c>
      <c r="H30" s="33">
        <v>0.64</v>
      </c>
      <c r="I30" s="33">
        <v>30.42</v>
      </c>
      <c r="J30" s="33">
        <v>6.51</v>
      </c>
    </row>
    <row r="31" spans="1:10" ht="20" x14ac:dyDescent="0.2">
      <c r="A31" s="32" t="s">
        <v>210</v>
      </c>
      <c r="B31" s="33">
        <v>0</v>
      </c>
      <c r="C31" s="33">
        <f t="shared" si="0"/>
        <v>-4.4468000000000005</v>
      </c>
      <c r="D31" s="33">
        <v>-4446.8</v>
      </c>
      <c r="E31" s="33">
        <v>1289.8699999999999</v>
      </c>
      <c r="F31" s="33">
        <v>6.89</v>
      </c>
      <c r="G31" s="33">
        <v>0.68</v>
      </c>
      <c r="H31" s="33">
        <v>0.57999999999999996</v>
      </c>
      <c r="I31" s="33">
        <v>23.11</v>
      </c>
      <c r="J31" s="33">
        <v>8.9700000000000006</v>
      </c>
    </row>
    <row r="32" spans="1:10" ht="20" x14ac:dyDescent="0.2">
      <c r="A32" s="32" t="s">
        <v>256</v>
      </c>
      <c r="B32" s="33">
        <v>0</v>
      </c>
      <c r="C32" s="33">
        <f t="shared" si="0"/>
        <v>-4.5191000000000008</v>
      </c>
      <c r="D32" s="33">
        <v>-4519.1000000000004</v>
      </c>
      <c r="E32" s="33">
        <v>697.66</v>
      </c>
      <c r="F32" s="33">
        <v>12.37</v>
      </c>
      <c r="G32" s="33">
        <v>1.25</v>
      </c>
      <c r="H32" s="33">
        <v>0.55000000000000004</v>
      </c>
      <c r="I32" s="33">
        <v>45.02</v>
      </c>
      <c r="J32" s="33">
        <v>1.86</v>
      </c>
    </row>
    <row r="33" spans="1:10" ht="20" x14ac:dyDescent="0.2">
      <c r="A33" s="32" t="s">
        <v>261</v>
      </c>
      <c r="B33" s="33">
        <v>0</v>
      </c>
      <c r="C33" s="33">
        <f t="shared" si="0"/>
        <v>-4.5697999999999999</v>
      </c>
      <c r="D33" s="33">
        <v>-4569.8</v>
      </c>
      <c r="E33" s="33">
        <v>426.32</v>
      </c>
      <c r="F33" s="33">
        <v>8.16</v>
      </c>
      <c r="G33" s="33">
        <v>0.81</v>
      </c>
      <c r="H33" s="33">
        <v>0.43</v>
      </c>
      <c r="I33" s="33">
        <v>37.25</v>
      </c>
      <c r="J33" s="33">
        <v>1.5</v>
      </c>
    </row>
    <row r="34" spans="1:10" ht="20" x14ac:dyDescent="0.2">
      <c r="A34" s="32" t="s">
        <v>260</v>
      </c>
      <c r="B34" s="33">
        <v>0</v>
      </c>
      <c r="C34" s="33">
        <f t="shared" si="0"/>
        <v>-4.6136999999999997</v>
      </c>
      <c r="D34" s="33">
        <v>-4613.7</v>
      </c>
      <c r="E34" s="33">
        <v>494.77</v>
      </c>
      <c r="F34" s="33">
        <v>9.01</v>
      </c>
      <c r="G34" s="33">
        <v>0.9</v>
      </c>
      <c r="H34" s="33">
        <v>0.7</v>
      </c>
      <c r="I34" s="33">
        <v>25.31</v>
      </c>
      <c r="J34" s="33">
        <v>1.8</v>
      </c>
    </row>
    <row r="35" spans="1:10" ht="20" x14ac:dyDescent="0.2">
      <c r="A35" s="32" t="s">
        <v>129</v>
      </c>
      <c r="B35" s="33">
        <v>0</v>
      </c>
      <c r="C35" s="33">
        <f t="shared" si="0"/>
        <v>-4.7225000000000001</v>
      </c>
      <c r="D35" s="33">
        <v>-4722.5</v>
      </c>
      <c r="E35" s="33">
        <v>4051.94</v>
      </c>
      <c r="F35" s="33">
        <v>7.76</v>
      </c>
      <c r="G35" s="33">
        <v>0.77</v>
      </c>
      <c r="H35" s="33">
        <v>0.74</v>
      </c>
      <c r="I35" s="33">
        <v>20.49</v>
      </c>
      <c r="J35" s="33">
        <v>10.57</v>
      </c>
    </row>
    <row r="36" spans="1:10" ht="20" x14ac:dyDescent="0.2">
      <c r="A36" s="32" t="s">
        <v>263</v>
      </c>
      <c r="B36" s="33">
        <v>0</v>
      </c>
      <c r="C36" s="33">
        <f t="shared" si="0"/>
        <v>-4.8209</v>
      </c>
      <c r="D36" s="33">
        <v>-4820.8999999999996</v>
      </c>
      <c r="E36" s="33">
        <v>398.63</v>
      </c>
      <c r="F36" s="33">
        <v>5.9</v>
      </c>
      <c r="G36" s="33">
        <v>0.57999999999999996</v>
      </c>
      <c r="H36" s="33">
        <v>0.64</v>
      </c>
      <c r="I36" s="33">
        <v>17.79</v>
      </c>
      <c r="J36" s="33">
        <v>3.62</v>
      </c>
    </row>
    <row r="37" spans="1:10" ht="20" x14ac:dyDescent="0.2">
      <c r="A37" s="32" t="s">
        <v>262</v>
      </c>
      <c r="B37" s="33">
        <v>0</v>
      </c>
      <c r="C37" s="33">
        <f t="shared" si="0"/>
        <v>-4.9222000000000001</v>
      </c>
      <c r="D37" s="33">
        <v>-4922.2</v>
      </c>
      <c r="E37" s="33">
        <v>507.34</v>
      </c>
      <c r="F37" s="33">
        <v>6.46</v>
      </c>
      <c r="G37" s="33">
        <v>0.63</v>
      </c>
      <c r="H37" s="33">
        <v>0.68</v>
      </c>
      <c r="I37" s="33">
        <v>18.38</v>
      </c>
      <c r="J37" s="33">
        <v>4.54</v>
      </c>
    </row>
    <row r="38" spans="1:10" ht="20" x14ac:dyDescent="0.2">
      <c r="A38" s="32" t="s">
        <v>259</v>
      </c>
      <c r="B38" s="33">
        <v>0</v>
      </c>
      <c r="C38" s="33">
        <f t="shared" si="0"/>
        <v>-5.3203000000000005</v>
      </c>
      <c r="D38" s="33">
        <v>-5320.3</v>
      </c>
      <c r="E38" s="33">
        <v>888.53</v>
      </c>
      <c r="F38" s="33">
        <v>12.77</v>
      </c>
      <c r="G38" s="33">
        <v>1.3</v>
      </c>
      <c r="H38" s="33">
        <v>0.71</v>
      </c>
      <c r="I38" s="33">
        <v>36.19</v>
      </c>
      <c r="J38" s="33">
        <v>2.2400000000000002</v>
      </c>
    </row>
    <row r="39" spans="1:10" ht="20" x14ac:dyDescent="0.2">
      <c r="A39" s="32" t="s">
        <v>258</v>
      </c>
      <c r="B39" s="33">
        <v>0</v>
      </c>
      <c r="C39" s="33">
        <f t="shared" si="0"/>
        <v>-5.4083999999999994</v>
      </c>
      <c r="D39" s="33">
        <v>-5408.4</v>
      </c>
      <c r="E39" s="33">
        <v>1018.24</v>
      </c>
      <c r="F39" s="33">
        <v>13.53</v>
      </c>
      <c r="G39" s="33">
        <v>1.38</v>
      </c>
      <c r="H39" s="33">
        <v>0.78</v>
      </c>
      <c r="I39" s="33">
        <v>34.76</v>
      </c>
      <c r="J39" s="33">
        <v>2.68</v>
      </c>
    </row>
    <row r="40" spans="1:10" ht="20" x14ac:dyDescent="0.2">
      <c r="A40" s="32" t="s">
        <v>228</v>
      </c>
      <c r="B40" s="33">
        <v>0</v>
      </c>
      <c r="C40" s="33">
        <f t="shared" si="0"/>
        <v>-5.5688999999999993</v>
      </c>
      <c r="D40" s="33">
        <v>-5568.9</v>
      </c>
      <c r="E40" s="33">
        <v>1556</v>
      </c>
      <c r="F40" s="33">
        <v>8.39</v>
      </c>
      <c r="G40" s="33">
        <v>0.83</v>
      </c>
      <c r="H40" s="33">
        <v>0.6</v>
      </c>
      <c r="I40" s="33">
        <v>27.35</v>
      </c>
      <c r="J40" s="33">
        <v>8.08</v>
      </c>
    </row>
    <row r="41" spans="1:10" ht="20" x14ac:dyDescent="0.2">
      <c r="A41" s="32" t="s">
        <v>138</v>
      </c>
      <c r="B41" s="33">
        <v>0</v>
      </c>
      <c r="C41" s="33">
        <f t="shared" si="0"/>
        <v>-5.681</v>
      </c>
      <c r="D41" s="33">
        <v>-5681</v>
      </c>
      <c r="E41" s="33">
        <v>2894.23</v>
      </c>
      <c r="F41" s="33">
        <v>6.7</v>
      </c>
      <c r="G41" s="33">
        <v>0.66</v>
      </c>
      <c r="H41" s="33">
        <v>0.65</v>
      </c>
      <c r="I41" s="33">
        <v>19.91</v>
      </c>
      <c r="J41" s="33">
        <v>10.220000000000001</v>
      </c>
    </row>
    <row r="42" spans="1:10" ht="20" x14ac:dyDescent="0.2">
      <c r="A42" s="32" t="s">
        <v>264</v>
      </c>
      <c r="B42" s="33">
        <v>0</v>
      </c>
      <c r="C42" s="33">
        <f t="shared" si="0"/>
        <v>-5.8375000000000004</v>
      </c>
      <c r="D42" s="33">
        <v>-5837.5</v>
      </c>
      <c r="E42" s="33">
        <v>538.66</v>
      </c>
      <c r="F42" s="33">
        <v>5.1100000000000003</v>
      </c>
      <c r="G42" s="33">
        <v>0.5</v>
      </c>
      <c r="H42" s="33">
        <v>0.57999999999999996</v>
      </c>
      <c r="I42" s="33">
        <v>16.98</v>
      </c>
      <c r="J42" s="33">
        <v>5.54</v>
      </c>
    </row>
    <row r="43" spans="1:10" ht="20" x14ac:dyDescent="0.2">
      <c r="A43" s="32" t="s">
        <v>270</v>
      </c>
      <c r="B43" s="33">
        <v>0</v>
      </c>
      <c r="C43" s="33">
        <f t="shared" si="0"/>
        <v>-6.0643000000000002</v>
      </c>
      <c r="D43" s="33">
        <v>-6064.3</v>
      </c>
      <c r="E43" s="33">
        <v>273.95999999999998</v>
      </c>
      <c r="F43" s="33">
        <v>2.2599999999999998</v>
      </c>
      <c r="G43" s="33">
        <v>0.22</v>
      </c>
      <c r="H43" s="33">
        <v>0.36</v>
      </c>
      <c r="I43" s="33">
        <v>11.79</v>
      </c>
      <c r="J43" s="33">
        <v>6.48</v>
      </c>
    </row>
    <row r="44" spans="1:10" ht="20" x14ac:dyDescent="0.2">
      <c r="A44" s="32" t="s">
        <v>266</v>
      </c>
      <c r="B44" s="33">
        <v>0</v>
      </c>
      <c r="C44" s="33">
        <f t="shared" si="0"/>
        <v>-6.5066999999999995</v>
      </c>
      <c r="D44" s="33">
        <v>-6506.7</v>
      </c>
      <c r="E44" s="33">
        <v>695.77</v>
      </c>
      <c r="F44" s="33">
        <v>9.6199999999999992</v>
      </c>
      <c r="G44" s="33">
        <v>0.96</v>
      </c>
      <c r="H44" s="33">
        <v>0.75</v>
      </c>
      <c r="I44" s="33">
        <v>25.36</v>
      </c>
      <c r="J44" s="33">
        <v>1.05</v>
      </c>
    </row>
    <row r="45" spans="1:10" ht="20" x14ac:dyDescent="0.2">
      <c r="A45" s="32" t="s">
        <v>265</v>
      </c>
      <c r="B45" s="33">
        <v>0</v>
      </c>
      <c r="C45" s="33">
        <f t="shared" si="0"/>
        <v>-7.0526</v>
      </c>
      <c r="D45" s="33">
        <v>-7052.6</v>
      </c>
      <c r="E45" s="33">
        <v>860.61</v>
      </c>
      <c r="F45" s="33">
        <v>6.75</v>
      </c>
      <c r="G45" s="33">
        <v>0.66</v>
      </c>
      <c r="H45" s="33">
        <v>0.65</v>
      </c>
      <c r="I45" s="33">
        <v>20.13</v>
      </c>
      <c r="J45" s="33">
        <v>5.36</v>
      </c>
    </row>
    <row r="46" spans="1:10" ht="20" x14ac:dyDescent="0.2">
      <c r="A46" s="32" t="s">
        <v>269</v>
      </c>
      <c r="B46" s="33">
        <v>0</v>
      </c>
      <c r="C46" s="33">
        <f t="shared" si="0"/>
        <v>-7.1011999999999995</v>
      </c>
      <c r="D46" s="33">
        <v>-7101.2</v>
      </c>
      <c r="E46" s="33">
        <v>683.47</v>
      </c>
      <c r="F46" s="33">
        <v>7.77</v>
      </c>
      <c r="G46" s="33">
        <v>0.77</v>
      </c>
      <c r="H46" s="33">
        <v>0.6</v>
      </c>
      <c r="I46" s="33">
        <v>25.39</v>
      </c>
      <c r="J46" s="33">
        <v>2.3199999999999998</v>
      </c>
    </row>
    <row r="47" spans="1:10" ht="20" x14ac:dyDescent="0.2">
      <c r="A47" s="32" t="s">
        <v>255</v>
      </c>
      <c r="B47" s="33">
        <v>0</v>
      </c>
      <c r="C47" s="33">
        <f t="shared" si="0"/>
        <v>-7.6093000000000002</v>
      </c>
      <c r="D47" s="33">
        <v>-7609.3</v>
      </c>
      <c r="E47" s="33">
        <v>1610.94</v>
      </c>
      <c r="F47" s="33">
        <v>6.99</v>
      </c>
      <c r="G47" s="33">
        <v>0.69</v>
      </c>
      <c r="H47" s="33">
        <v>0.4</v>
      </c>
      <c r="I47" s="33">
        <v>34.29</v>
      </c>
      <c r="J47" s="33">
        <v>7.9</v>
      </c>
    </row>
    <row r="48" spans="1:10" ht="20" x14ac:dyDescent="0.2">
      <c r="A48" s="32" t="s">
        <v>272</v>
      </c>
      <c r="B48" s="33">
        <v>0</v>
      </c>
      <c r="C48" s="33">
        <f t="shared" si="0"/>
        <v>-8.0126000000000008</v>
      </c>
      <c r="D48" s="33">
        <v>-8012.6</v>
      </c>
      <c r="E48" s="33">
        <v>721.73</v>
      </c>
      <c r="F48" s="33">
        <v>6.71</v>
      </c>
      <c r="G48" s="33">
        <v>0.66</v>
      </c>
      <c r="H48" s="33">
        <v>0.61</v>
      </c>
      <c r="I48" s="33">
        <v>21.28</v>
      </c>
      <c r="J48" s="33">
        <v>3.16</v>
      </c>
    </row>
    <row r="49" spans="1:10" ht="20" x14ac:dyDescent="0.2">
      <c r="A49" s="32" t="s">
        <v>273</v>
      </c>
      <c r="B49" s="33">
        <v>0</v>
      </c>
      <c r="C49" s="33">
        <f t="shared" si="0"/>
        <v>-8.4771999999999998</v>
      </c>
      <c r="D49" s="33">
        <v>-8477.2000000000007</v>
      </c>
      <c r="E49" s="33">
        <v>706.72</v>
      </c>
      <c r="F49" s="33">
        <v>6.55</v>
      </c>
      <c r="G49" s="33">
        <v>0.64</v>
      </c>
      <c r="H49" s="33">
        <v>0.6</v>
      </c>
      <c r="I49" s="33">
        <v>21.27</v>
      </c>
      <c r="J49" s="33">
        <v>2.71</v>
      </c>
    </row>
    <row r="50" spans="1:10" ht="20" x14ac:dyDescent="0.2">
      <c r="A50" s="32" t="s">
        <v>132</v>
      </c>
      <c r="B50" s="33">
        <v>0</v>
      </c>
      <c r="C50" s="33">
        <f t="shared" si="0"/>
        <v>-8.7542000000000009</v>
      </c>
      <c r="D50" s="33">
        <v>-8754.2000000000007</v>
      </c>
      <c r="E50" s="33">
        <v>4759.09</v>
      </c>
      <c r="F50" s="33">
        <v>9.06</v>
      </c>
      <c r="G50" s="33">
        <v>0.9</v>
      </c>
      <c r="H50" s="33">
        <v>0.67</v>
      </c>
      <c r="I50" s="33">
        <v>26.56</v>
      </c>
      <c r="J50" s="33">
        <v>9.5399999999999991</v>
      </c>
    </row>
    <row r="51" spans="1:10" ht="20" x14ac:dyDescent="0.2">
      <c r="A51" s="32" t="s">
        <v>267</v>
      </c>
      <c r="B51" s="33">
        <v>0</v>
      </c>
      <c r="C51" s="33">
        <f t="shared" si="0"/>
        <v>-9.2881</v>
      </c>
      <c r="D51" s="33">
        <v>-9288.1</v>
      </c>
      <c r="E51" s="33">
        <v>1714.13</v>
      </c>
      <c r="F51" s="33">
        <v>14.12</v>
      </c>
      <c r="G51" s="33">
        <v>1.44</v>
      </c>
      <c r="H51" s="33">
        <v>0.81</v>
      </c>
      <c r="I51" s="33">
        <v>35.36</v>
      </c>
      <c r="J51" s="33">
        <v>2.08</v>
      </c>
    </row>
    <row r="52" spans="1:10" ht="20" x14ac:dyDescent="0.2">
      <c r="A52" s="32" t="s">
        <v>274</v>
      </c>
      <c r="B52" s="33">
        <v>0</v>
      </c>
      <c r="C52" s="33">
        <f t="shared" si="0"/>
        <v>-9.4771000000000001</v>
      </c>
      <c r="D52" s="33">
        <v>-9477.1</v>
      </c>
      <c r="E52" s="33">
        <v>1027.32</v>
      </c>
      <c r="F52" s="33">
        <v>9.7200000000000006</v>
      </c>
      <c r="G52" s="33">
        <v>0.97</v>
      </c>
      <c r="H52" s="33">
        <v>0.38</v>
      </c>
      <c r="I52" s="33">
        <v>50.04</v>
      </c>
      <c r="J52" s="33">
        <v>1.07</v>
      </c>
    </row>
    <row r="53" spans="1:10" ht="20" x14ac:dyDescent="0.2">
      <c r="A53" s="32" t="s">
        <v>163</v>
      </c>
      <c r="B53" s="33">
        <v>0</v>
      </c>
      <c r="C53" s="33">
        <f t="shared" si="0"/>
        <v>-10.233700000000001</v>
      </c>
      <c r="D53" s="33">
        <v>-10233.700000000001</v>
      </c>
      <c r="E53" s="33">
        <v>3555.43</v>
      </c>
      <c r="F53" s="33">
        <v>10.59</v>
      </c>
      <c r="G53" s="33">
        <v>1.06</v>
      </c>
      <c r="H53" s="33">
        <v>0.68</v>
      </c>
      <c r="I53" s="33">
        <v>30.93</v>
      </c>
      <c r="J53" s="33">
        <v>7.78</v>
      </c>
    </row>
    <row r="54" spans="1:10" ht="20" x14ac:dyDescent="0.2">
      <c r="A54" s="32" t="s">
        <v>280</v>
      </c>
      <c r="B54" s="33">
        <v>0</v>
      </c>
      <c r="C54" s="33">
        <f t="shared" si="0"/>
        <v>-11.511100000000001</v>
      </c>
      <c r="D54" s="33">
        <v>-11511.1</v>
      </c>
      <c r="E54" s="33">
        <v>413.92</v>
      </c>
      <c r="F54" s="33">
        <v>3.38</v>
      </c>
      <c r="G54" s="33">
        <v>0.33</v>
      </c>
      <c r="H54" s="33">
        <v>0.32</v>
      </c>
      <c r="I54" s="33">
        <v>20.420000000000002</v>
      </c>
      <c r="J54" s="33">
        <v>1.3</v>
      </c>
    </row>
    <row r="55" spans="1:10" ht="20" x14ac:dyDescent="0.2">
      <c r="A55" s="32" t="s">
        <v>139</v>
      </c>
      <c r="B55" s="33">
        <v>0</v>
      </c>
      <c r="C55" s="33">
        <f t="shared" si="0"/>
        <v>-12.1158</v>
      </c>
      <c r="D55" s="33">
        <v>-12115.8</v>
      </c>
      <c r="E55" s="33">
        <v>5039.72</v>
      </c>
      <c r="F55" s="33">
        <v>8.2100000000000009</v>
      </c>
      <c r="G55" s="33">
        <v>0.81</v>
      </c>
      <c r="H55" s="33">
        <v>0.7</v>
      </c>
      <c r="I55" s="33">
        <v>22.94</v>
      </c>
      <c r="J55" s="33">
        <v>9.2899999999999991</v>
      </c>
    </row>
    <row r="56" spans="1:10" ht="20" x14ac:dyDescent="0.2">
      <c r="A56" s="32" t="s">
        <v>276</v>
      </c>
      <c r="B56" s="33">
        <v>0</v>
      </c>
      <c r="C56" s="33">
        <f t="shared" si="0"/>
        <v>-12.3118</v>
      </c>
      <c r="D56" s="33">
        <v>-12311.8</v>
      </c>
      <c r="E56" s="33">
        <v>1225.81</v>
      </c>
      <c r="F56" s="33">
        <v>8.17</v>
      </c>
      <c r="G56" s="33">
        <v>0.81</v>
      </c>
      <c r="H56" s="33">
        <v>0.7</v>
      </c>
      <c r="I56" s="33">
        <v>22.98</v>
      </c>
      <c r="J56" s="33">
        <v>2.12</v>
      </c>
    </row>
    <row r="57" spans="1:10" ht="20" x14ac:dyDescent="0.2">
      <c r="A57" s="32" t="s">
        <v>279</v>
      </c>
      <c r="B57" s="33">
        <v>0</v>
      </c>
      <c r="C57" s="33">
        <f t="shared" si="0"/>
        <v>-12.424700000000001</v>
      </c>
      <c r="D57" s="33">
        <v>-12424.7</v>
      </c>
      <c r="E57" s="33">
        <v>993.36</v>
      </c>
      <c r="F57" s="33">
        <v>6.09</v>
      </c>
      <c r="G57" s="33">
        <v>0.6</v>
      </c>
      <c r="H57" s="33">
        <v>0.59</v>
      </c>
      <c r="I57" s="33">
        <v>20.07</v>
      </c>
      <c r="J57" s="33">
        <v>3.04</v>
      </c>
    </row>
    <row r="58" spans="1:10" ht="20" x14ac:dyDescent="0.2">
      <c r="A58" s="32" t="s">
        <v>277</v>
      </c>
      <c r="B58" s="33">
        <v>0</v>
      </c>
      <c r="C58" s="33">
        <f t="shared" si="0"/>
        <v>-12.777299999999999</v>
      </c>
      <c r="D58" s="33">
        <v>-12777.3</v>
      </c>
      <c r="E58" s="33">
        <v>1319.27</v>
      </c>
      <c r="F58" s="33">
        <v>8.89</v>
      </c>
      <c r="G58" s="33">
        <v>0.88</v>
      </c>
      <c r="H58" s="33">
        <v>0.7</v>
      </c>
      <c r="I58" s="33">
        <v>25.04</v>
      </c>
      <c r="J58" s="33">
        <v>1.58</v>
      </c>
    </row>
    <row r="59" spans="1:10" ht="20" x14ac:dyDescent="0.2">
      <c r="A59" s="32" t="s">
        <v>145</v>
      </c>
      <c r="B59" s="33">
        <v>0</v>
      </c>
      <c r="C59" s="33">
        <f t="shared" si="0"/>
        <v>-12.855</v>
      </c>
      <c r="D59" s="33">
        <v>-12855</v>
      </c>
      <c r="E59" s="33">
        <v>4728.91</v>
      </c>
      <c r="F59" s="33">
        <v>8.07</v>
      </c>
      <c r="G59" s="33">
        <v>0.8</v>
      </c>
      <c r="H59" s="33">
        <v>0.57999999999999996</v>
      </c>
      <c r="I59" s="33">
        <v>27.26</v>
      </c>
      <c r="J59" s="33">
        <v>9.0500000000000007</v>
      </c>
    </row>
    <row r="60" spans="1:10" ht="20" x14ac:dyDescent="0.2">
      <c r="A60" s="32" t="s">
        <v>268</v>
      </c>
      <c r="B60" s="33">
        <v>0</v>
      </c>
      <c r="C60" s="33">
        <f t="shared" si="0"/>
        <v>-13.0923</v>
      </c>
      <c r="D60" s="33">
        <v>-13092.3</v>
      </c>
      <c r="E60" s="33">
        <v>2891</v>
      </c>
      <c r="F60" s="33">
        <v>11.76</v>
      </c>
      <c r="G60" s="33">
        <v>1.19</v>
      </c>
      <c r="H60" s="33">
        <v>0.74</v>
      </c>
      <c r="I60" s="33">
        <v>31.68</v>
      </c>
      <c r="J60" s="33">
        <v>5.03</v>
      </c>
    </row>
    <row r="61" spans="1:10" ht="20" x14ac:dyDescent="0.2">
      <c r="A61" s="32" t="s">
        <v>275</v>
      </c>
      <c r="B61" s="33">
        <v>0</v>
      </c>
      <c r="C61" s="33">
        <f t="shared" si="0"/>
        <v>-13.684799999999999</v>
      </c>
      <c r="D61" s="33">
        <v>-13684.8</v>
      </c>
      <c r="E61" s="33">
        <v>1840.83</v>
      </c>
      <c r="F61" s="33">
        <v>8.66</v>
      </c>
      <c r="G61" s="33">
        <v>0.86</v>
      </c>
      <c r="H61" s="33">
        <v>0.66</v>
      </c>
      <c r="I61" s="33">
        <v>25.82</v>
      </c>
      <c r="J61" s="33">
        <v>4.0999999999999996</v>
      </c>
    </row>
    <row r="62" spans="1:10" ht="20" x14ac:dyDescent="0.2">
      <c r="A62" s="32" t="s">
        <v>282</v>
      </c>
      <c r="B62" s="33">
        <v>0</v>
      </c>
      <c r="C62" s="33">
        <f t="shared" si="0"/>
        <v>-14.203299999999999</v>
      </c>
      <c r="D62" s="33">
        <v>-14203.3</v>
      </c>
      <c r="E62" s="33">
        <v>1011.65</v>
      </c>
      <c r="F62" s="33">
        <v>6.39</v>
      </c>
      <c r="G62" s="33">
        <v>0.63</v>
      </c>
      <c r="H62" s="33">
        <v>0.5</v>
      </c>
      <c r="I62" s="33">
        <v>24.63</v>
      </c>
      <c r="J62" s="33">
        <v>1.45</v>
      </c>
    </row>
    <row r="63" spans="1:10" ht="20" x14ac:dyDescent="0.2">
      <c r="A63" s="32" t="s">
        <v>227</v>
      </c>
      <c r="B63" s="33">
        <v>0</v>
      </c>
      <c r="C63" s="33">
        <f t="shared" si="0"/>
        <v>-14.522399999999999</v>
      </c>
      <c r="D63" s="33">
        <v>-14522.4</v>
      </c>
      <c r="E63" s="33">
        <v>5111.34</v>
      </c>
      <c r="F63" s="33">
        <v>13.9</v>
      </c>
      <c r="G63" s="33">
        <v>1.42</v>
      </c>
      <c r="H63" s="33">
        <v>0.76</v>
      </c>
      <c r="I63" s="33">
        <v>36.81</v>
      </c>
      <c r="J63" s="33">
        <v>6.36</v>
      </c>
    </row>
    <row r="64" spans="1:10" ht="20" x14ac:dyDescent="0.2">
      <c r="A64" s="32" t="s">
        <v>283</v>
      </c>
      <c r="B64" s="33">
        <v>0</v>
      </c>
      <c r="C64" s="33">
        <f t="shared" si="0"/>
        <v>-14.652899999999999</v>
      </c>
      <c r="D64" s="33">
        <v>-14652.9</v>
      </c>
      <c r="E64" s="33">
        <v>934.94</v>
      </c>
      <c r="F64" s="33">
        <v>5.27</v>
      </c>
      <c r="G64" s="33">
        <v>0.51</v>
      </c>
      <c r="H64" s="33">
        <v>0.45</v>
      </c>
      <c r="I64" s="33">
        <v>22.64</v>
      </c>
      <c r="J64" s="33">
        <v>2.39</v>
      </c>
    </row>
    <row r="65" spans="1:10" ht="20" x14ac:dyDescent="0.2">
      <c r="A65" s="32" t="s">
        <v>271</v>
      </c>
      <c r="B65" s="33">
        <v>0</v>
      </c>
      <c r="C65" s="33">
        <f t="shared" si="0"/>
        <v>-15.184899999999999</v>
      </c>
      <c r="D65" s="33">
        <v>-15184.9</v>
      </c>
      <c r="E65" s="33">
        <v>3291.68</v>
      </c>
      <c r="F65" s="33">
        <v>10.8</v>
      </c>
      <c r="G65" s="33">
        <v>1.08</v>
      </c>
      <c r="H65" s="33">
        <v>0.83</v>
      </c>
      <c r="I65" s="33">
        <v>25.91</v>
      </c>
      <c r="J65" s="33">
        <v>5.53</v>
      </c>
    </row>
    <row r="66" spans="1:10" ht="20" x14ac:dyDescent="0.2">
      <c r="A66" s="32" t="s">
        <v>281</v>
      </c>
      <c r="B66" s="33">
        <v>0</v>
      </c>
      <c r="C66" s="33">
        <f t="shared" si="0"/>
        <v>-18.3491</v>
      </c>
      <c r="D66" s="33">
        <v>-18349.099999999999</v>
      </c>
      <c r="E66" s="33">
        <v>2942.6</v>
      </c>
      <c r="F66" s="33">
        <v>13.44</v>
      </c>
      <c r="G66" s="33">
        <v>1.37</v>
      </c>
      <c r="H66" s="33">
        <v>0.74</v>
      </c>
      <c r="I66" s="33">
        <v>36.75</v>
      </c>
      <c r="J66" s="33">
        <v>1.32</v>
      </c>
    </row>
    <row r="67" spans="1:10" ht="20" x14ac:dyDescent="0.2">
      <c r="A67" s="32" t="s">
        <v>278</v>
      </c>
      <c r="B67" s="33">
        <v>0</v>
      </c>
      <c r="C67" s="33">
        <f t="shared" ref="C67:C130" si="1">D67/1000</f>
        <v>-18.4068</v>
      </c>
      <c r="D67" s="33">
        <v>-18406.8</v>
      </c>
      <c r="E67" s="33">
        <v>3784.28</v>
      </c>
      <c r="F67" s="33">
        <v>16.88</v>
      </c>
      <c r="G67" s="33">
        <v>1.75</v>
      </c>
      <c r="H67" s="33">
        <v>0.82</v>
      </c>
      <c r="I67" s="33">
        <v>42.2</v>
      </c>
      <c r="J67" s="33">
        <v>1.1200000000000001</v>
      </c>
    </row>
    <row r="68" spans="1:10" ht="20" x14ac:dyDescent="0.2">
      <c r="A68" s="32" t="s">
        <v>284</v>
      </c>
      <c r="B68" s="33">
        <v>0</v>
      </c>
      <c r="C68" s="33">
        <f t="shared" si="1"/>
        <v>-18.918200000000002</v>
      </c>
      <c r="D68" s="33">
        <v>-18918.2</v>
      </c>
      <c r="E68" s="33">
        <v>2525.86</v>
      </c>
      <c r="F68" s="33">
        <v>11.29</v>
      </c>
      <c r="G68" s="33">
        <v>1.1399999999999999</v>
      </c>
      <c r="H68" s="33">
        <v>0.76</v>
      </c>
      <c r="I68" s="33">
        <v>29.61</v>
      </c>
      <c r="J68" s="33">
        <v>1.48</v>
      </c>
    </row>
    <row r="69" spans="1:10" ht="20" x14ac:dyDescent="0.2">
      <c r="A69" s="32" t="s">
        <v>287</v>
      </c>
      <c r="B69" s="33">
        <v>0</v>
      </c>
      <c r="C69" s="33">
        <f t="shared" si="1"/>
        <v>-21.517199999999999</v>
      </c>
      <c r="D69" s="33">
        <v>-21517.200000000001</v>
      </c>
      <c r="E69" s="33">
        <v>1516.88</v>
      </c>
      <c r="F69" s="33">
        <v>6.84</v>
      </c>
      <c r="G69" s="33">
        <v>0.67</v>
      </c>
      <c r="H69" s="33">
        <v>0.69</v>
      </c>
      <c r="I69" s="33">
        <v>19.23</v>
      </c>
      <c r="J69" s="33">
        <v>0.56000000000000005</v>
      </c>
    </row>
    <row r="70" spans="1:10" ht="20" x14ac:dyDescent="0.2">
      <c r="A70" s="32" t="s">
        <v>285</v>
      </c>
      <c r="B70" s="33">
        <v>0</v>
      </c>
      <c r="C70" s="33">
        <f t="shared" si="1"/>
        <v>-23.529700000000002</v>
      </c>
      <c r="D70" s="33">
        <v>-23529.7</v>
      </c>
      <c r="E70" s="33">
        <v>2834.55</v>
      </c>
      <c r="F70" s="33">
        <v>10.220000000000001</v>
      </c>
      <c r="G70" s="33">
        <v>1.02</v>
      </c>
      <c r="H70" s="33">
        <v>0.75</v>
      </c>
      <c r="I70" s="33">
        <v>27.09</v>
      </c>
      <c r="J70" s="33">
        <v>1.57</v>
      </c>
    </row>
    <row r="71" spans="1:10" ht="20" x14ac:dyDescent="0.2">
      <c r="A71" s="32" t="s">
        <v>289</v>
      </c>
      <c r="B71" s="33">
        <v>0</v>
      </c>
      <c r="C71" s="33">
        <f t="shared" si="1"/>
        <v>-25.4481</v>
      </c>
      <c r="D71" s="33">
        <v>-25448.1</v>
      </c>
      <c r="E71" s="33">
        <v>1388.63</v>
      </c>
      <c r="F71" s="33">
        <v>4.2</v>
      </c>
      <c r="G71" s="33">
        <v>0.41</v>
      </c>
      <c r="H71" s="33">
        <v>0.35</v>
      </c>
      <c r="I71" s="33">
        <v>23.2</v>
      </c>
      <c r="J71" s="33">
        <v>3.17</v>
      </c>
    </row>
    <row r="72" spans="1:10" ht="20" x14ac:dyDescent="0.2">
      <c r="A72" s="32" t="s">
        <v>286</v>
      </c>
      <c r="B72" s="33">
        <v>0</v>
      </c>
      <c r="C72" s="33">
        <f t="shared" si="1"/>
        <v>-29.028599999999997</v>
      </c>
      <c r="D72" s="33">
        <v>-29028.6</v>
      </c>
      <c r="E72" s="33">
        <v>4721.63</v>
      </c>
      <c r="F72" s="33">
        <v>13.8</v>
      </c>
      <c r="G72" s="33">
        <v>1.41</v>
      </c>
      <c r="H72" s="33">
        <v>0.77</v>
      </c>
      <c r="I72" s="33">
        <v>36.06</v>
      </c>
      <c r="J72" s="33">
        <v>1.1599999999999999</v>
      </c>
    </row>
    <row r="73" spans="1:10" ht="20" x14ac:dyDescent="0.2">
      <c r="A73" s="32" t="s">
        <v>290</v>
      </c>
      <c r="B73" s="33">
        <v>0</v>
      </c>
      <c r="C73" s="33">
        <f t="shared" si="1"/>
        <v>-30.076700000000002</v>
      </c>
      <c r="D73" s="33">
        <v>-30076.7</v>
      </c>
      <c r="E73" s="33">
        <v>2760.39</v>
      </c>
      <c r="F73" s="33">
        <v>6.71</v>
      </c>
      <c r="G73" s="33">
        <v>0.66</v>
      </c>
      <c r="H73" s="33">
        <v>0.68</v>
      </c>
      <c r="I73" s="33">
        <v>19.22</v>
      </c>
      <c r="J73" s="33">
        <v>3.32</v>
      </c>
    </row>
    <row r="74" spans="1:10" ht="20" x14ac:dyDescent="0.2">
      <c r="A74" s="32" t="s">
        <v>291</v>
      </c>
      <c r="B74" s="33">
        <v>0</v>
      </c>
      <c r="C74" s="33">
        <f t="shared" si="1"/>
        <v>-30.638000000000002</v>
      </c>
      <c r="D74" s="33">
        <v>-30638</v>
      </c>
      <c r="E74" s="33">
        <v>2231.9299999999998</v>
      </c>
      <c r="F74" s="33">
        <v>5.52</v>
      </c>
      <c r="G74" s="33">
        <v>0.54</v>
      </c>
      <c r="H74" s="33">
        <v>0.59</v>
      </c>
      <c r="I74" s="33">
        <v>18.11</v>
      </c>
      <c r="J74" s="33">
        <v>3.15</v>
      </c>
    </row>
    <row r="75" spans="1:10" ht="20" x14ac:dyDescent="0.2">
      <c r="A75" s="32" t="s">
        <v>293</v>
      </c>
      <c r="B75" s="33">
        <v>0</v>
      </c>
      <c r="C75" s="33">
        <f t="shared" si="1"/>
        <v>-31.806999999999999</v>
      </c>
      <c r="D75" s="33">
        <v>-31807</v>
      </c>
      <c r="E75" s="33">
        <v>2361.58</v>
      </c>
      <c r="F75" s="33">
        <v>6.46</v>
      </c>
      <c r="G75" s="33">
        <v>0.63</v>
      </c>
      <c r="H75" s="33">
        <v>0.67</v>
      </c>
      <c r="I75" s="33">
        <v>18.690000000000001</v>
      </c>
      <c r="J75" s="33">
        <v>1.76</v>
      </c>
    </row>
    <row r="76" spans="1:10" ht="20" x14ac:dyDescent="0.2">
      <c r="A76" s="32" t="s">
        <v>288</v>
      </c>
      <c r="B76" s="33">
        <v>0</v>
      </c>
      <c r="C76" s="33">
        <f t="shared" si="1"/>
        <v>-33.244599999999998</v>
      </c>
      <c r="D76" s="33">
        <v>-33244.6</v>
      </c>
      <c r="E76" s="33">
        <v>4363.26</v>
      </c>
      <c r="F76" s="33">
        <v>8.2799999999999994</v>
      </c>
      <c r="G76" s="33">
        <v>0.82</v>
      </c>
      <c r="H76" s="33">
        <v>0.71</v>
      </c>
      <c r="I76" s="33">
        <v>22.71</v>
      </c>
      <c r="J76" s="33">
        <v>4.3</v>
      </c>
    </row>
    <row r="77" spans="1:10" ht="20" x14ac:dyDescent="0.2">
      <c r="A77" s="32" t="s">
        <v>130</v>
      </c>
      <c r="B77" s="33">
        <v>0</v>
      </c>
      <c r="C77" s="33">
        <f t="shared" si="1"/>
        <v>-33.625699999999995</v>
      </c>
      <c r="D77" s="33">
        <v>-33625.699999999997</v>
      </c>
      <c r="E77" s="33">
        <v>13936.7</v>
      </c>
      <c r="F77" s="33">
        <v>10.54</v>
      </c>
      <c r="G77" s="33">
        <v>1.06</v>
      </c>
      <c r="H77" s="33">
        <v>0.76</v>
      </c>
      <c r="I77" s="33">
        <v>27.37</v>
      </c>
      <c r="J77" s="33">
        <v>8.36</v>
      </c>
    </row>
    <row r="78" spans="1:10" ht="20" x14ac:dyDescent="0.2">
      <c r="A78" s="32" t="s">
        <v>292</v>
      </c>
      <c r="B78" s="33">
        <v>0</v>
      </c>
      <c r="C78" s="33">
        <f t="shared" si="1"/>
        <v>-40.146900000000002</v>
      </c>
      <c r="D78" s="33">
        <v>-40146.9</v>
      </c>
      <c r="E78" s="33">
        <v>5892.16</v>
      </c>
      <c r="F78" s="33">
        <v>12.55</v>
      </c>
      <c r="G78" s="33">
        <v>1.27</v>
      </c>
      <c r="H78" s="33">
        <v>0.78</v>
      </c>
      <c r="I78" s="33">
        <v>32.14</v>
      </c>
      <c r="J78" s="33">
        <v>1.23</v>
      </c>
    </row>
    <row r="79" spans="1:10" ht="20" x14ac:dyDescent="0.2">
      <c r="A79" s="32" t="s">
        <v>295</v>
      </c>
      <c r="B79" s="33">
        <v>0</v>
      </c>
      <c r="C79" s="33">
        <f t="shared" si="1"/>
        <v>-41.168800000000005</v>
      </c>
      <c r="D79" s="33">
        <v>-41168.800000000003</v>
      </c>
      <c r="E79" s="33">
        <v>2468.79</v>
      </c>
      <c r="F79" s="33">
        <v>4.4400000000000004</v>
      </c>
      <c r="G79" s="33">
        <v>0.43</v>
      </c>
      <c r="H79" s="33">
        <v>0.42</v>
      </c>
      <c r="I79" s="33">
        <v>20.079999999999998</v>
      </c>
      <c r="J79" s="33">
        <v>3.48</v>
      </c>
    </row>
    <row r="80" spans="1:10" ht="20" x14ac:dyDescent="0.2">
      <c r="A80" s="32" t="s">
        <v>297</v>
      </c>
      <c r="B80" s="33">
        <v>0</v>
      </c>
      <c r="C80" s="33">
        <f t="shared" si="1"/>
        <v>-54.273800000000001</v>
      </c>
      <c r="D80" s="33">
        <v>-54273.8</v>
      </c>
      <c r="E80" s="33">
        <v>2626.61</v>
      </c>
      <c r="F80" s="33">
        <v>4.4000000000000004</v>
      </c>
      <c r="G80" s="33">
        <v>0.43</v>
      </c>
      <c r="H80" s="33">
        <v>0.31</v>
      </c>
      <c r="I80" s="33">
        <v>27.07</v>
      </c>
      <c r="J80" s="33">
        <v>1.53</v>
      </c>
    </row>
    <row r="81" spans="1:10" ht="20" x14ac:dyDescent="0.2">
      <c r="A81" s="32" t="s">
        <v>121</v>
      </c>
      <c r="B81" s="33">
        <v>0</v>
      </c>
      <c r="C81" s="33">
        <f t="shared" si="1"/>
        <v>-56.325099999999999</v>
      </c>
      <c r="D81" s="33">
        <v>-56325.1</v>
      </c>
      <c r="E81" s="33">
        <v>26681.23</v>
      </c>
      <c r="F81" s="33">
        <v>7.37</v>
      </c>
      <c r="G81" s="33">
        <v>0.73</v>
      </c>
      <c r="H81" s="33">
        <v>0.72</v>
      </c>
      <c r="I81" s="33">
        <v>19.899999999999999</v>
      </c>
      <c r="J81" s="33">
        <v>9.86</v>
      </c>
    </row>
    <row r="82" spans="1:10" ht="20" x14ac:dyDescent="0.2">
      <c r="A82" s="32" t="s">
        <v>299</v>
      </c>
      <c r="B82" s="33">
        <v>0</v>
      </c>
      <c r="C82" s="33">
        <f t="shared" si="1"/>
        <v>-61.433500000000002</v>
      </c>
      <c r="D82" s="33">
        <v>-61433.5</v>
      </c>
      <c r="E82" s="33">
        <v>3516.61</v>
      </c>
      <c r="F82" s="33">
        <v>5.04</v>
      </c>
      <c r="G82" s="33">
        <v>0.49</v>
      </c>
      <c r="H82" s="33">
        <v>0.47</v>
      </c>
      <c r="I82" s="33">
        <v>20.84</v>
      </c>
      <c r="J82" s="33">
        <v>1.8</v>
      </c>
    </row>
    <row r="83" spans="1:10" ht="20" x14ac:dyDescent="0.2">
      <c r="A83" s="32" t="s">
        <v>294</v>
      </c>
      <c r="B83" s="33">
        <v>0</v>
      </c>
      <c r="C83" s="33">
        <f t="shared" si="1"/>
        <v>-67.234200000000001</v>
      </c>
      <c r="D83" s="33">
        <v>-67234.2</v>
      </c>
      <c r="E83" s="33">
        <v>13923.23</v>
      </c>
      <c r="F83" s="33">
        <v>16.82</v>
      </c>
      <c r="G83" s="33">
        <v>1.75</v>
      </c>
      <c r="H83" s="33">
        <v>0.72</v>
      </c>
      <c r="I83" s="33">
        <v>47.85</v>
      </c>
      <c r="J83" s="33">
        <v>1.23</v>
      </c>
    </row>
    <row r="84" spans="1:10" ht="20" x14ac:dyDescent="0.2">
      <c r="A84" s="32" t="s">
        <v>298</v>
      </c>
      <c r="B84" s="33">
        <v>0</v>
      </c>
      <c r="C84" s="33">
        <f t="shared" si="1"/>
        <v>-67.37230000000001</v>
      </c>
      <c r="D84" s="33">
        <v>-67372.3</v>
      </c>
      <c r="E84" s="33">
        <v>6362.47</v>
      </c>
      <c r="F84" s="33">
        <v>8.43</v>
      </c>
      <c r="G84" s="33">
        <v>0.84</v>
      </c>
      <c r="H84" s="33">
        <v>0.77</v>
      </c>
      <c r="I84" s="33">
        <v>21.35</v>
      </c>
      <c r="J84" s="33">
        <v>1.27</v>
      </c>
    </row>
    <row r="85" spans="1:10" ht="20" x14ac:dyDescent="0.2">
      <c r="A85" s="32" t="s">
        <v>296</v>
      </c>
      <c r="B85" s="33">
        <v>0</v>
      </c>
      <c r="C85" s="33">
        <f t="shared" si="1"/>
        <v>-75.378299999999996</v>
      </c>
      <c r="D85" s="33">
        <v>-75378.3</v>
      </c>
      <c r="E85" s="33">
        <v>10915.37</v>
      </c>
      <c r="F85" s="33">
        <v>10.75</v>
      </c>
      <c r="G85" s="33">
        <v>1.08</v>
      </c>
      <c r="H85" s="33">
        <v>0.78</v>
      </c>
      <c r="I85" s="33">
        <v>27.22</v>
      </c>
      <c r="J85" s="33">
        <v>2.73</v>
      </c>
    </row>
    <row r="86" spans="1:10" ht="20" x14ac:dyDescent="0.2">
      <c r="A86" s="32" t="s">
        <v>302</v>
      </c>
      <c r="B86" s="33">
        <v>0</v>
      </c>
      <c r="C86" s="33">
        <f t="shared" si="1"/>
        <v>-81.667100000000005</v>
      </c>
      <c r="D86" s="33">
        <v>-81667.100000000006</v>
      </c>
      <c r="E86" s="33">
        <v>3950.97</v>
      </c>
      <c r="F86" s="33">
        <v>4.24</v>
      </c>
      <c r="G86" s="33">
        <v>0.41</v>
      </c>
      <c r="H86" s="33">
        <v>0.35</v>
      </c>
      <c r="I86" s="33">
        <v>22.92</v>
      </c>
      <c r="J86" s="33">
        <v>1.94</v>
      </c>
    </row>
    <row r="87" spans="1:10" ht="20" x14ac:dyDescent="0.2">
      <c r="A87" s="32" t="s">
        <v>300</v>
      </c>
      <c r="B87" s="33">
        <v>0</v>
      </c>
      <c r="C87" s="33">
        <f t="shared" si="1"/>
        <v>-82.268699999999995</v>
      </c>
      <c r="D87" s="33">
        <v>-82268.7</v>
      </c>
      <c r="E87" s="33">
        <v>9398.3799999999992</v>
      </c>
      <c r="F87" s="33">
        <v>9.6</v>
      </c>
      <c r="G87" s="33">
        <v>0.96</v>
      </c>
      <c r="H87" s="33">
        <v>0.75</v>
      </c>
      <c r="I87" s="33">
        <v>25.32</v>
      </c>
      <c r="J87" s="33">
        <v>1.73</v>
      </c>
    </row>
    <row r="88" spans="1:10" ht="20" x14ac:dyDescent="0.2">
      <c r="A88" s="32" t="s">
        <v>301</v>
      </c>
      <c r="B88" s="33">
        <v>0</v>
      </c>
      <c r="C88" s="33">
        <f t="shared" si="1"/>
        <v>-89.820700000000002</v>
      </c>
      <c r="D88" s="33">
        <v>-89820.7</v>
      </c>
      <c r="E88" s="33">
        <v>9928.56</v>
      </c>
      <c r="F88" s="33">
        <v>6.94</v>
      </c>
      <c r="G88" s="33">
        <v>0.68</v>
      </c>
      <c r="H88" s="33">
        <v>0.52</v>
      </c>
      <c r="I88" s="33">
        <v>25.77</v>
      </c>
      <c r="J88" s="33">
        <v>4.4800000000000004</v>
      </c>
    </row>
    <row r="89" spans="1:10" ht="20" x14ac:dyDescent="0.2">
      <c r="A89" s="32" t="s">
        <v>303</v>
      </c>
      <c r="B89" s="33">
        <v>0</v>
      </c>
      <c r="C89" s="33">
        <f t="shared" si="1"/>
        <v>-271.49099999999999</v>
      </c>
      <c r="D89" s="33">
        <v>-271491</v>
      </c>
      <c r="E89" s="33">
        <v>33595.65</v>
      </c>
      <c r="F89" s="33">
        <v>10.92</v>
      </c>
      <c r="G89" s="33">
        <v>1.1000000000000001</v>
      </c>
      <c r="H89" s="33">
        <v>0.85</v>
      </c>
      <c r="I89" s="33">
        <v>25.52</v>
      </c>
      <c r="J89" s="33">
        <v>1.0900000000000001</v>
      </c>
    </row>
    <row r="90" spans="1:10" ht="20" x14ac:dyDescent="0.2">
      <c r="A90" s="32" t="s">
        <v>304</v>
      </c>
      <c r="B90" s="33">
        <v>0</v>
      </c>
      <c r="C90" s="33">
        <f t="shared" si="1"/>
        <v>-359.31529999999998</v>
      </c>
      <c r="D90" s="33">
        <v>-359315.3</v>
      </c>
      <c r="E90" s="33">
        <v>30760.22</v>
      </c>
      <c r="F90" s="33">
        <v>7.81</v>
      </c>
      <c r="G90" s="33">
        <v>0.77</v>
      </c>
      <c r="H90" s="33">
        <v>0.74</v>
      </c>
      <c r="I90" s="33">
        <v>20.48</v>
      </c>
      <c r="J90" s="33">
        <v>1.1200000000000001</v>
      </c>
    </row>
    <row r="91" spans="1:10" ht="20" x14ac:dyDescent="0.2">
      <c r="A91" s="32" t="s">
        <v>305</v>
      </c>
      <c r="B91" s="33">
        <v>0</v>
      </c>
      <c r="C91" s="33">
        <f t="shared" si="1"/>
        <v>-418.60540000000003</v>
      </c>
      <c r="D91" s="33">
        <v>-418605.4</v>
      </c>
      <c r="E91" s="33">
        <v>23937.759999999998</v>
      </c>
      <c r="F91" s="33">
        <v>5.25</v>
      </c>
      <c r="G91" s="33">
        <v>0.51</v>
      </c>
      <c r="H91" s="33">
        <v>0.49</v>
      </c>
      <c r="I91" s="33">
        <v>20.72</v>
      </c>
      <c r="J91" s="33">
        <v>1.33</v>
      </c>
    </row>
    <row r="92" spans="1:10" ht="20" x14ac:dyDescent="0.2">
      <c r="A92" s="32" t="s">
        <v>306</v>
      </c>
      <c r="B92" s="33">
        <v>0</v>
      </c>
      <c r="C92" s="33">
        <f t="shared" si="1"/>
        <v>-535.82530000000008</v>
      </c>
      <c r="D92" s="33">
        <v>-535825.30000000005</v>
      </c>
      <c r="E92" s="33">
        <v>56215.22</v>
      </c>
      <c r="F92" s="33">
        <v>8.9600000000000009</v>
      </c>
      <c r="G92" s="33">
        <v>0.89</v>
      </c>
      <c r="H92" s="33">
        <v>0.87</v>
      </c>
      <c r="I92" s="33">
        <v>20.170000000000002</v>
      </c>
      <c r="J92" s="33">
        <v>1.64</v>
      </c>
    </row>
    <row r="93" spans="1:10" ht="20" x14ac:dyDescent="0.2">
      <c r="A93" s="32" t="s">
        <v>117</v>
      </c>
      <c r="B93" s="33">
        <v>53</v>
      </c>
      <c r="C93" s="33">
        <f t="shared" si="1"/>
        <v>102.09219999999999</v>
      </c>
      <c r="D93" s="33">
        <v>102092.2</v>
      </c>
      <c r="E93" s="33">
        <v>8131.95</v>
      </c>
      <c r="F93" s="33">
        <v>10.09</v>
      </c>
      <c r="G93" s="33">
        <v>1.01</v>
      </c>
      <c r="H93" s="33">
        <v>0.77</v>
      </c>
      <c r="I93" s="33">
        <v>25.98</v>
      </c>
      <c r="J93" s="33">
        <v>25.91</v>
      </c>
    </row>
    <row r="94" spans="1:10" ht="20" x14ac:dyDescent="0.2">
      <c r="A94" s="32" t="s">
        <v>119</v>
      </c>
      <c r="B94" s="33">
        <v>9.43</v>
      </c>
      <c r="C94" s="33">
        <f t="shared" si="1"/>
        <v>18.1587</v>
      </c>
      <c r="D94" s="33">
        <v>18158.7</v>
      </c>
      <c r="E94" s="33">
        <v>10200.02</v>
      </c>
      <c r="F94" s="33">
        <v>9.5299999999999994</v>
      </c>
      <c r="G94" s="33">
        <v>0.95</v>
      </c>
      <c r="H94" s="33">
        <v>0.77</v>
      </c>
      <c r="I94" s="33">
        <v>24.36</v>
      </c>
      <c r="J94" s="33">
        <v>13.36</v>
      </c>
    </row>
    <row r="95" spans="1:10" ht="20" x14ac:dyDescent="0.2">
      <c r="A95" s="32" t="s">
        <v>123</v>
      </c>
      <c r="B95" s="33">
        <v>7.9</v>
      </c>
      <c r="C95" s="33">
        <f t="shared" si="1"/>
        <v>15.2165</v>
      </c>
      <c r="D95" s="33">
        <v>15216.5</v>
      </c>
      <c r="E95" s="33">
        <v>791.81</v>
      </c>
      <c r="F95" s="33">
        <v>16.559999999999999</v>
      </c>
      <c r="G95" s="33">
        <v>1.72</v>
      </c>
      <c r="H95" s="33">
        <v>0.48</v>
      </c>
      <c r="I95" s="33">
        <v>70.180000000000007</v>
      </c>
      <c r="J95" s="33">
        <v>47.19</v>
      </c>
    </row>
    <row r="96" spans="1:10" ht="20" x14ac:dyDescent="0.2">
      <c r="A96" s="32" t="s">
        <v>122</v>
      </c>
      <c r="B96" s="33">
        <v>6.8</v>
      </c>
      <c r="C96" s="33">
        <f t="shared" si="1"/>
        <v>13.1053</v>
      </c>
      <c r="D96" s="33">
        <v>13105.3</v>
      </c>
      <c r="E96" s="33">
        <v>3269.63</v>
      </c>
      <c r="F96" s="33">
        <v>9.7100000000000009</v>
      </c>
      <c r="G96" s="33">
        <v>0.97</v>
      </c>
      <c r="H96" s="33">
        <v>0.77</v>
      </c>
      <c r="I96" s="33">
        <v>24.82</v>
      </c>
      <c r="J96" s="33">
        <v>15.86</v>
      </c>
    </row>
    <row r="97" spans="1:10" ht="20" x14ac:dyDescent="0.2">
      <c r="A97" s="32" t="s">
        <v>125</v>
      </c>
      <c r="B97" s="33">
        <v>5.45</v>
      </c>
      <c r="C97" s="33">
        <f t="shared" si="1"/>
        <v>10.506399999999999</v>
      </c>
      <c r="D97" s="33">
        <v>10506.4</v>
      </c>
      <c r="E97" s="33">
        <v>434.29</v>
      </c>
      <c r="F97" s="33">
        <v>13.32</v>
      </c>
      <c r="G97" s="33">
        <v>1.36</v>
      </c>
      <c r="H97" s="33">
        <v>0.71</v>
      </c>
      <c r="I97" s="33">
        <v>37.630000000000003</v>
      </c>
      <c r="J97" s="33">
        <v>48.02</v>
      </c>
    </row>
    <row r="98" spans="1:10" ht="20" x14ac:dyDescent="0.2">
      <c r="A98" s="32" t="s">
        <v>126</v>
      </c>
      <c r="B98" s="33">
        <v>4.25</v>
      </c>
      <c r="C98" s="33">
        <f t="shared" si="1"/>
        <v>8.1905000000000001</v>
      </c>
      <c r="D98" s="33">
        <v>8190.5</v>
      </c>
      <c r="E98" s="33">
        <v>811.74</v>
      </c>
      <c r="F98" s="33">
        <v>12.08</v>
      </c>
      <c r="G98" s="33">
        <v>1.22</v>
      </c>
      <c r="H98" s="33">
        <v>0.68</v>
      </c>
      <c r="I98" s="33">
        <v>35.54</v>
      </c>
      <c r="J98" s="33">
        <v>25.13</v>
      </c>
    </row>
    <row r="99" spans="1:10" ht="20" x14ac:dyDescent="0.2">
      <c r="A99" s="32" t="s">
        <v>127</v>
      </c>
      <c r="B99" s="33">
        <v>2.72</v>
      </c>
      <c r="C99" s="33">
        <f t="shared" si="1"/>
        <v>5.2371000000000008</v>
      </c>
      <c r="D99" s="33">
        <v>5237.1000000000004</v>
      </c>
      <c r="E99" s="33">
        <v>1986.6</v>
      </c>
      <c r="F99" s="33">
        <v>15.87</v>
      </c>
      <c r="G99" s="33">
        <v>1.64</v>
      </c>
      <c r="H99" s="33">
        <v>0.52</v>
      </c>
      <c r="I99" s="33">
        <v>62.96</v>
      </c>
      <c r="J99" s="33">
        <v>15.49</v>
      </c>
    </row>
    <row r="100" spans="1:10" ht="20" x14ac:dyDescent="0.2">
      <c r="A100" s="32" t="s">
        <v>134</v>
      </c>
      <c r="B100" s="33">
        <v>1.9</v>
      </c>
      <c r="C100" s="33">
        <f t="shared" si="1"/>
        <v>3.6661999999999999</v>
      </c>
      <c r="D100" s="33">
        <v>3666.2</v>
      </c>
      <c r="E100" s="33">
        <v>216.97</v>
      </c>
      <c r="F100" s="33">
        <v>8.98</v>
      </c>
      <c r="G100" s="33">
        <v>0.89</v>
      </c>
      <c r="H100" s="33">
        <v>0.54</v>
      </c>
      <c r="I100" s="33">
        <v>32.880000000000003</v>
      </c>
      <c r="J100" s="33">
        <v>28.92</v>
      </c>
    </row>
    <row r="101" spans="1:10" ht="20" x14ac:dyDescent="0.2">
      <c r="A101" s="32" t="s">
        <v>124</v>
      </c>
      <c r="B101" s="33">
        <v>1.48</v>
      </c>
      <c r="C101" s="33">
        <f t="shared" si="1"/>
        <v>2.85</v>
      </c>
      <c r="D101" s="33">
        <v>2850</v>
      </c>
      <c r="E101" s="33">
        <v>4024.41</v>
      </c>
      <c r="F101" s="33">
        <v>12.33</v>
      </c>
      <c r="G101" s="33">
        <v>1.25</v>
      </c>
      <c r="H101" s="33">
        <v>0.64</v>
      </c>
      <c r="I101" s="33">
        <v>38.35</v>
      </c>
      <c r="J101" s="33">
        <v>12.09</v>
      </c>
    </row>
    <row r="102" spans="1:10" ht="20" x14ac:dyDescent="0.2">
      <c r="A102" s="32" t="s">
        <v>133</v>
      </c>
      <c r="B102" s="33">
        <v>1.43</v>
      </c>
      <c r="C102" s="33">
        <f t="shared" si="1"/>
        <v>2.7506999999999997</v>
      </c>
      <c r="D102" s="33">
        <v>2750.7</v>
      </c>
      <c r="E102" s="33">
        <v>879.06</v>
      </c>
      <c r="F102" s="33">
        <v>13.18</v>
      </c>
      <c r="G102" s="33">
        <v>1.34</v>
      </c>
      <c r="H102" s="33">
        <v>0.63</v>
      </c>
      <c r="I102" s="33">
        <v>42.01</v>
      </c>
      <c r="J102" s="33">
        <v>15.73</v>
      </c>
    </row>
    <row r="103" spans="1:10" ht="20" x14ac:dyDescent="0.2">
      <c r="A103" s="32" t="s">
        <v>136</v>
      </c>
      <c r="B103" s="33">
        <v>1.31</v>
      </c>
      <c r="C103" s="33">
        <f t="shared" si="1"/>
        <v>2.5219</v>
      </c>
      <c r="D103" s="33">
        <v>2521.9</v>
      </c>
      <c r="E103" s="33">
        <v>596.88</v>
      </c>
      <c r="F103" s="33">
        <v>10.86</v>
      </c>
      <c r="G103" s="33">
        <v>1.0900000000000001</v>
      </c>
      <c r="H103" s="33">
        <v>0.73</v>
      </c>
      <c r="I103" s="33">
        <v>29.47</v>
      </c>
      <c r="J103" s="33">
        <v>16.53</v>
      </c>
    </row>
    <row r="104" spans="1:10" ht="20" x14ac:dyDescent="0.2">
      <c r="A104" s="32" t="s">
        <v>120</v>
      </c>
      <c r="B104" s="33">
        <v>1.07</v>
      </c>
      <c r="C104" s="33">
        <f t="shared" si="1"/>
        <v>2.0556999999999999</v>
      </c>
      <c r="D104" s="33">
        <v>2055.6999999999998</v>
      </c>
      <c r="E104" s="33">
        <v>10856.97</v>
      </c>
      <c r="F104" s="33">
        <v>7.5</v>
      </c>
      <c r="G104" s="33">
        <v>0.74</v>
      </c>
      <c r="H104" s="33">
        <v>0.56999999999999995</v>
      </c>
      <c r="I104" s="33">
        <v>25.74</v>
      </c>
      <c r="J104" s="33">
        <v>11.8</v>
      </c>
    </row>
    <row r="105" spans="1:10" ht="20" x14ac:dyDescent="0.2">
      <c r="A105" s="32" t="s">
        <v>118</v>
      </c>
      <c r="B105" s="33">
        <v>0.76</v>
      </c>
      <c r="C105" s="33">
        <f t="shared" si="1"/>
        <v>1.4542999999999999</v>
      </c>
      <c r="D105" s="33">
        <v>1454.3</v>
      </c>
      <c r="E105" s="33">
        <v>21626.76</v>
      </c>
      <c r="F105" s="33">
        <v>8.85</v>
      </c>
      <c r="G105" s="33">
        <v>0.88</v>
      </c>
      <c r="H105" s="33">
        <v>0.66</v>
      </c>
      <c r="I105" s="33">
        <v>26.41</v>
      </c>
      <c r="J105" s="33">
        <v>11.55</v>
      </c>
    </row>
    <row r="106" spans="1:10" ht="20" x14ac:dyDescent="0.2">
      <c r="A106" s="32" t="s">
        <v>146</v>
      </c>
      <c r="B106" s="33">
        <v>0.46</v>
      </c>
      <c r="C106" s="33">
        <f t="shared" si="1"/>
        <v>0.87949999999999995</v>
      </c>
      <c r="D106" s="33">
        <v>879.5</v>
      </c>
      <c r="E106" s="33">
        <v>364.58</v>
      </c>
      <c r="F106" s="33">
        <v>14.66</v>
      </c>
      <c r="G106" s="33">
        <v>1.5</v>
      </c>
      <c r="H106" s="33">
        <v>0.75</v>
      </c>
      <c r="I106" s="33">
        <v>39.590000000000003</v>
      </c>
      <c r="J106" s="33">
        <v>14.88</v>
      </c>
    </row>
    <row r="107" spans="1:10" ht="20" x14ac:dyDescent="0.2">
      <c r="A107" s="32" t="s">
        <v>152</v>
      </c>
      <c r="B107" s="33">
        <v>0.4</v>
      </c>
      <c r="C107" s="33">
        <f t="shared" si="1"/>
        <v>0.77170000000000005</v>
      </c>
      <c r="D107" s="33">
        <v>771.7</v>
      </c>
      <c r="E107" s="33">
        <v>101.04</v>
      </c>
      <c r="F107" s="33">
        <v>11.92</v>
      </c>
      <c r="G107" s="33">
        <v>1.2</v>
      </c>
      <c r="H107" s="33">
        <v>0.62</v>
      </c>
      <c r="I107" s="33">
        <v>38.57</v>
      </c>
      <c r="J107" s="33">
        <v>21.6</v>
      </c>
    </row>
    <row r="108" spans="1:10" ht="20" x14ac:dyDescent="0.2">
      <c r="A108" s="32" t="s">
        <v>141</v>
      </c>
      <c r="B108" s="33">
        <v>0.37</v>
      </c>
      <c r="C108" s="33">
        <f t="shared" si="1"/>
        <v>0.71820000000000006</v>
      </c>
      <c r="D108" s="33">
        <v>718.2</v>
      </c>
      <c r="E108" s="33">
        <v>782.74</v>
      </c>
      <c r="F108" s="33">
        <v>11.57</v>
      </c>
      <c r="G108" s="33">
        <v>1.17</v>
      </c>
      <c r="H108" s="33">
        <v>0.69</v>
      </c>
      <c r="I108" s="33">
        <v>33.369999999999997</v>
      </c>
      <c r="J108" s="33">
        <v>12.39</v>
      </c>
    </row>
    <row r="109" spans="1:10" ht="20" x14ac:dyDescent="0.2">
      <c r="A109" s="32" t="s">
        <v>154</v>
      </c>
      <c r="B109" s="33">
        <v>0.36</v>
      </c>
      <c r="C109" s="33">
        <f t="shared" si="1"/>
        <v>0.69629999999999992</v>
      </c>
      <c r="D109" s="33">
        <v>696.3</v>
      </c>
      <c r="E109" s="33">
        <v>72.239999999999995</v>
      </c>
      <c r="F109" s="33">
        <v>14.25</v>
      </c>
      <c r="G109" s="33">
        <v>1.46</v>
      </c>
      <c r="H109" s="33">
        <v>0.36</v>
      </c>
      <c r="I109" s="33">
        <v>79.23</v>
      </c>
      <c r="J109" s="33">
        <v>26.66</v>
      </c>
    </row>
    <row r="110" spans="1:10" ht="20" x14ac:dyDescent="0.2">
      <c r="A110" s="32" t="s">
        <v>149</v>
      </c>
      <c r="B110" s="33">
        <v>0.28000000000000003</v>
      </c>
      <c r="C110" s="33">
        <f t="shared" si="1"/>
        <v>0.52989999999999993</v>
      </c>
      <c r="D110" s="33">
        <v>529.9</v>
      </c>
      <c r="E110" s="33">
        <v>215.68</v>
      </c>
      <c r="F110" s="33">
        <v>8.93</v>
      </c>
      <c r="G110" s="33">
        <v>0.89</v>
      </c>
      <c r="H110" s="33">
        <v>0.64</v>
      </c>
      <c r="I110" s="33">
        <v>27.32</v>
      </c>
      <c r="J110" s="33">
        <v>14</v>
      </c>
    </row>
    <row r="111" spans="1:10" ht="20" x14ac:dyDescent="0.2">
      <c r="A111" s="32" t="s">
        <v>135</v>
      </c>
      <c r="B111" s="33">
        <v>0.22</v>
      </c>
      <c r="C111" s="33">
        <f t="shared" si="1"/>
        <v>0.4299</v>
      </c>
      <c r="D111" s="33">
        <v>429.9</v>
      </c>
      <c r="E111" s="33">
        <v>1241.1199999999999</v>
      </c>
      <c r="F111" s="33">
        <v>8.3000000000000007</v>
      </c>
      <c r="G111" s="33">
        <v>0.82</v>
      </c>
      <c r="H111" s="33">
        <v>0.64</v>
      </c>
      <c r="I111" s="33">
        <v>25.45</v>
      </c>
      <c r="J111" s="33">
        <v>11.88</v>
      </c>
    </row>
    <row r="112" spans="1:10" ht="20" x14ac:dyDescent="0.2">
      <c r="A112" s="32" t="s">
        <v>151</v>
      </c>
      <c r="B112" s="33">
        <v>0.19</v>
      </c>
      <c r="C112" s="33">
        <f t="shared" si="1"/>
        <v>0.3745</v>
      </c>
      <c r="D112" s="33">
        <v>374.5</v>
      </c>
      <c r="E112" s="33">
        <v>240.42</v>
      </c>
      <c r="F112" s="33">
        <v>10</v>
      </c>
      <c r="G112" s="33">
        <v>1</v>
      </c>
      <c r="H112" s="33">
        <v>0.75</v>
      </c>
      <c r="I112" s="33">
        <v>26.49</v>
      </c>
      <c r="J112" s="33">
        <v>13.14</v>
      </c>
    </row>
    <row r="113" spans="1:10" ht="20" x14ac:dyDescent="0.2">
      <c r="A113" s="32" t="s">
        <v>160</v>
      </c>
      <c r="B113" s="33">
        <v>0.1</v>
      </c>
      <c r="C113" s="33">
        <f t="shared" si="1"/>
        <v>0.2006</v>
      </c>
      <c r="D113" s="33">
        <v>200.6</v>
      </c>
      <c r="E113" s="33">
        <v>47.4</v>
      </c>
      <c r="F113" s="33">
        <v>6.38</v>
      </c>
      <c r="G113" s="33">
        <v>0.63</v>
      </c>
      <c r="H113" s="33">
        <v>0.46</v>
      </c>
      <c r="I113" s="33">
        <v>26.63</v>
      </c>
      <c r="J113" s="33">
        <v>14.87</v>
      </c>
    </row>
    <row r="114" spans="1:10" ht="20" x14ac:dyDescent="0.2">
      <c r="A114" s="32" t="s">
        <v>143</v>
      </c>
      <c r="B114" s="33">
        <v>0.05</v>
      </c>
      <c r="C114" s="33">
        <f t="shared" si="1"/>
        <v>9.820000000000001E-2</v>
      </c>
      <c r="D114" s="33">
        <v>98.2</v>
      </c>
      <c r="E114" s="33">
        <v>934.52</v>
      </c>
      <c r="F114" s="33">
        <v>15.66</v>
      </c>
      <c r="G114" s="33">
        <v>1.62</v>
      </c>
      <c r="H114" s="33">
        <v>0.75</v>
      </c>
      <c r="I114" s="33">
        <v>42.67</v>
      </c>
      <c r="J114" s="33">
        <v>10.89</v>
      </c>
    </row>
    <row r="115" spans="1:10" ht="20" x14ac:dyDescent="0.2">
      <c r="A115" s="32" t="s">
        <v>158</v>
      </c>
      <c r="B115" s="33">
        <v>0.03</v>
      </c>
      <c r="C115" s="33">
        <f t="shared" si="1"/>
        <v>6.5099999999999991E-2</v>
      </c>
      <c r="D115" s="33">
        <v>65.099999999999994</v>
      </c>
      <c r="E115" s="33">
        <v>104.56</v>
      </c>
      <c r="F115" s="33">
        <v>7.43</v>
      </c>
      <c r="G115" s="33">
        <v>0.73</v>
      </c>
      <c r="H115" s="33">
        <v>0.55000000000000004</v>
      </c>
      <c r="I115" s="33">
        <v>26.14</v>
      </c>
      <c r="J115" s="33">
        <v>12.18</v>
      </c>
    </row>
    <row r="116" spans="1:10" ht="20" x14ac:dyDescent="0.2">
      <c r="A116" s="32" t="s">
        <v>128</v>
      </c>
      <c r="B116" s="33">
        <v>0.02</v>
      </c>
      <c r="C116" s="33">
        <f t="shared" si="1"/>
        <v>4.02E-2</v>
      </c>
      <c r="D116" s="33">
        <v>40.200000000000003</v>
      </c>
      <c r="E116" s="33">
        <v>2845.13</v>
      </c>
      <c r="F116" s="33">
        <v>8.41</v>
      </c>
      <c r="G116" s="33">
        <v>0.83</v>
      </c>
      <c r="H116" s="33">
        <v>0.7</v>
      </c>
      <c r="I116" s="33">
        <v>23.58</v>
      </c>
      <c r="J116" s="33">
        <v>11.55</v>
      </c>
    </row>
    <row r="117" spans="1:10" ht="20" x14ac:dyDescent="0.2">
      <c r="A117" s="32" t="s">
        <v>168</v>
      </c>
      <c r="B117" s="33">
        <v>0</v>
      </c>
      <c r="C117" s="33">
        <f t="shared" si="1"/>
        <v>-1.3599999999999999E-2</v>
      </c>
      <c r="D117" s="33">
        <v>-13.6</v>
      </c>
      <c r="E117" s="33">
        <v>42.11</v>
      </c>
      <c r="F117" s="33">
        <v>5.84</v>
      </c>
      <c r="G117" s="33">
        <v>0.56999999999999995</v>
      </c>
      <c r="H117" s="33">
        <v>0.38</v>
      </c>
      <c r="I117" s="33">
        <v>30.03</v>
      </c>
      <c r="J117" s="33">
        <v>11.61</v>
      </c>
    </row>
    <row r="118" spans="1:10" ht="20" x14ac:dyDescent="0.2">
      <c r="A118" s="32" t="s">
        <v>164</v>
      </c>
      <c r="B118" s="33">
        <v>0</v>
      </c>
      <c r="C118" s="33">
        <f t="shared" si="1"/>
        <v>-3.4799999999999998E-2</v>
      </c>
      <c r="D118" s="33">
        <v>-34.799999999999997</v>
      </c>
      <c r="E118" s="33">
        <v>84.49</v>
      </c>
      <c r="F118" s="33">
        <v>8.76</v>
      </c>
      <c r="G118" s="33">
        <v>0.87</v>
      </c>
      <c r="H118" s="33">
        <v>0.56999999999999995</v>
      </c>
      <c r="I118" s="33">
        <v>29.97</v>
      </c>
      <c r="J118" s="33">
        <v>11.08</v>
      </c>
    </row>
    <row r="119" spans="1:10" ht="20" x14ac:dyDescent="0.2">
      <c r="A119" s="32" t="s">
        <v>166</v>
      </c>
      <c r="B119" s="33">
        <v>0</v>
      </c>
      <c r="C119" s="33">
        <f t="shared" si="1"/>
        <v>-0.1021</v>
      </c>
      <c r="D119" s="33">
        <v>-102.1</v>
      </c>
      <c r="E119" s="33">
        <v>87.89</v>
      </c>
      <c r="F119" s="33">
        <v>7.78</v>
      </c>
      <c r="G119" s="33">
        <v>0.77</v>
      </c>
      <c r="H119" s="33">
        <v>0.57999999999999996</v>
      </c>
      <c r="I119" s="33">
        <v>26.4</v>
      </c>
      <c r="J119" s="33">
        <v>10.57</v>
      </c>
    </row>
    <row r="120" spans="1:10" ht="20" x14ac:dyDescent="0.2">
      <c r="A120" s="32" t="s">
        <v>148</v>
      </c>
      <c r="B120" s="33">
        <v>0</v>
      </c>
      <c r="C120" s="33">
        <f t="shared" si="1"/>
        <v>-0.15809999999999999</v>
      </c>
      <c r="D120" s="33">
        <v>-158.1</v>
      </c>
      <c r="E120" s="33">
        <v>514.11</v>
      </c>
      <c r="F120" s="33">
        <v>10.23</v>
      </c>
      <c r="G120" s="33">
        <v>1.02</v>
      </c>
      <c r="H120" s="33">
        <v>0.61</v>
      </c>
      <c r="I120" s="33">
        <v>33.29</v>
      </c>
      <c r="J120" s="33">
        <v>10.96</v>
      </c>
    </row>
    <row r="121" spans="1:10" ht="20" x14ac:dyDescent="0.2">
      <c r="A121" s="32" t="s">
        <v>175</v>
      </c>
      <c r="B121" s="33">
        <v>0</v>
      </c>
      <c r="C121" s="33">
        <f t="shared" si="1"/>
        <v>-0.18859999999999999</v>
      </c>
      <c r="D121" s="33">
        <v>-188.6</v>
      </c>
      <c r="E121" s="33">
        <v>76.2</v>
      </c>
      <c r="F121" s="33">
        <v>6.59</v>
      </c>
      <c r="G121" s="33">
        <v>0.65</v>
      </c>
      <c r="H121" s="33">
        <v>0.59</v>
      </c>
      <c r="I121" s="33">
        <v>21.84</v>
      </c>
      <c r="J121" s="33">
        <v>9.8699999999999992</v>
      </c>
    </row>
    <row r="122" spans="1:10" ht="20" x14ac:dyDescent="0.2">
      <c r="A122" s="32" t="s">
        <v>177</v>
      </c>
      <c r="B122" s="33">
        <v>0</v>
      </c>
      <c r="C122" s="33">
        <f t="shared" si="1"/>
        <v>-0.2165</v>
      </c>
      <c r="D122" s="33">
        <v>-216.5</v>
      </c>
      <c r="E122" s="33">
        <v>78.819999999999993</v>
      </c>
      <c r="F122" s="33">
        <v>7.51</v>
      </c>
      <c r="G122" s="33">
        <v>0.74</v>
      </c>
      <c r="H122" s="33">
        <v>0.6</v>
      </c>
      <c r="I122" s="33">
        <v>24.28</v>
      </c>
      <c r="J122" s="33">
        <v>9.27</v>
      </c>
    </row>
    <row r="123" spans="1:10" ht="20" x14ac:dyDescent="0.2">
      <c r="A123" s="32" t="s">
        <v>184</v>
      </c>
      <c r="B123" s="33">
        <v>0</v>
      </c>
      <c r="C123" s="33">
        <f t="shared" si="1"/>
        <v>-0.218</v>
      </c>
      <c r="D123" s="33">
        <v>-218</v>
      </c>
      <c r="E123" s="33">
        <v>49.64</v>
      </c>
      <c r="F123" s="33">
        <v>6.66</v>
      </c>
      <c r="G123" s="33">
        <v>0.65</v>
      </c>
      <c r="H123" s="33">
        <v>0.6</v>
      </c>
      <c r="I123" s="33">
        <v>21.6</v>
      </c>
      <c r="J123" s="33">
        <v>8.3699999999999992</v>
      </c>
    </row>
    <row r="124" spans="1:10" ht="20" x14ac:dyDescent="0.2">
      <c r="A124" s="32" t="s">
        <v>181</v>
      </c>
      <c r="B124" s="33">
        <v>0</v>
      </c>
      <c r="C124" s="33">
        <f t="shared" si="1"/>
        <v>-0.2291</v>
      </c>
      <c r="D124" s="33">
        <v>-229.1</v>
      </c>
      <c r="E124" s="33">
        <v>59.5</v>
      </c>
      <c r="F124" s="33">
        <v>9.17</v>
      </c>
      <c r="G124" s="33">
        <v>0.91</v>
      </c>
      <c r="H124" s="33">
        <v>0.44</v>
      </c>
      <c r="I124" s="33">
        <v>40.950000000000003</v>
      </c>
      <c r="J124" s="33">
        <v>7.39</v>
      </c>
    </row>
    <row r="125" spans="1:10" ht="20" x14ac:dyDescent="0.2">
      <c r="A125" s="32" t="s">
        <v>157</v>
      </c>
      <c r="B125" s="33">
        <v>0</v>
      </c>
      <c r="C125" s="33">
        <f t="shared" si="1"/>
        <v>-0.23699999999999999</v>
      </c>
      <c r="D125" s="33">
        <v>-237</v>
      </c>
      <c r="E125" s="33">
        <v>229.36</v>
      </c>
      <c r="F125" s="33">
        <v>7.18</v>
      </c>
      <c r="G125" s="33">
        <v>0.71</v>
      </c>
      <c r="H125" s="33">
        <v>0.59</v>
      </c>
      <c r="I125" s="33">
        <v>23.64</v>
      </c>
      <c r="J125" s="33">
        <v>10.82</v>
      </c>
    </row>
    <row r="126" spans="1:10" ht="20" x14ac:dyDescent="0.2">
      <c r="A126" s="32" t="s">
        <v>178</v>
      </c>
      <c r="B126" s="33">
        <v>0</v>
      </c>
      <c r="C126" s="33">
        <f t="shared" si="1"/>
        <v>-0.25700000000000001</v>
      </c>
      <c r="D126" s="33">
        <v>-257</v>
      </c>
      <c r="E126" s="33">
        <v>87.87</v>
      </c>
      <c r="F126" s="33">
        <v>7</v>
      </c>
      <c r="G126" s="33">
        <v>0.69</v>
      </c>
      <c r="H126" s="33">
        <v>0.64</v>
      </c>
      <c r="I126" s="33">
        <v>21.26</v>
      </c>
      <c r="J126" s="33">
        <v>9.34</v>
      </c>
    </row>
    <row r="127" spans="1:10" ht="20" x14ac:dyDescent="0.2">
      <c r="A127" s="32" t="s">
        <v>197</v>
      </c>
      <c r="B127" s="33">
        <v>0</v>
      </c>
      <c r="C127" s="33">
        <f t="shared" si="1"/>
        <v>-0.30110000000000003</v>
      </c>
      <c r="D127" s="33">
        <v>-301.10000000000002</v>
      </c>
      <c r="E127" s="33">
        <v>59.91</v>
      </c>
      <c r="F127" s="33">
        <v>13.08</v>
      </c>
      <c r="G127" s="33">
        <v>1.33</v>
      </c>
      <c r="H127" s="33">
        <v>0.42</v>
      </c>
      <c r="I127" s="33">
        <v>62.46</v>
      </c>
      <c r="J127" s="33">
        <v>3.44</v>
      </c>
    </row>
    <row r="128" spans="1:10" ht="20" x14ac:dyDescent="0.2">
      <c r="A128" s="32" t="s">
        <v>187</v>
      </c>
      <c r="B128" s="33">
        <v>0</v>
      </c>
      <c r="C128" s="33">
        <f t="shared" si="1"/>
        <v>-0.31239999999999996</v>
      </c>
      <c r="D128" s="33">
        <v>-312.39999999999998</v>
      </c>
      <c r="E128" s="33">
        <v>69.38</v>
      </c>
      <c r="F128" s="33">
        <v>6.94</v>
      </c>
      <c r="G128" s="33">
        <v>0.68</v>
      </c>
      <c r="H128" s="33">
        <v>0.57999999999999996</v>
      </c>
      <c r="I128" s="33">
        <v>23.21</v>
      </c>
      <c r="J128" s="33">
        <v>8.11</v>
      </c>
    </row>
    <row r="129" spans="1:10" ht="20" x14ac:dyDescent="0.2">
      <c r="A129" s="32" t="s">
        <v>182</v>
      </c>
      <c r="B129" s="33">
        <v>0</v>
      </c>
      <c r="C129" s="33">
        <f t="shared" si="1"/>
        <v>-0.32430000000000003</v>
      </c>
      <c r="D129" s="33">
        <v>-324.3</v>
      </c>
      <c r="E129" s="33">
        <v>84.28</v>
      </c>
      <c r="F129" s="33">
        <v>6.8</v>
      </c>
      <c r="G129" s="33">
        <v>0.67</v>
      </c>
      <c r="H129" s="33">
        <v>0.54</v>
      </c>
      <c r="I129" s="33">
        <v>24.47</v>
      </c>
      <c r="J129" s="33">
        <v>8.7100000000000009</v>
      </c>
    </row>
    <row r="130" spans="1:10" ht="20" x14ac:dyDescent="0.2">
      <c r="A130" s="32" t="s">
        <v>204</v>
      </c>
      <c r="B130" s="33">
        <v>0</v>
      </c>
      <c r="C130" s="33">
        <f t="shared" si="1"/>
        <v>-0.33310000000000001</v>
      </c>
      <c r="D130" s="33">
        <v>-333.1</v>
      </c>
      <c r="E130" s="33">
        <v>36.69</v>
      </c>
      <c r="F130" s="33">
        <v>8.69</v>
      </c>
      <c r="G130" s="33">
        <v>0.86</v>
      </c>
      <c r="H130" s="33">
        <v>0.35</v>
      </c>
      <c r="I130" s="33">
        <v>49.43</v>
      </c>
      <c r="J130" s="33">
        <v>2.4300000000000002</v>
      </c>
    </row>
    <row r="131" spans="1:10" ht="20" x14ac:dyDescent="0.2">
      <c r="A131" s="32" t="s">
        <v>159</v>
      </c>
      <c r="B131" s="33">
        <v>0</v>
      </c>
      <c r="C131" s="33">
        <f t="shared" ref="C131:C192" si="2">D131/1000</f>
        <v>-0.33389999999999997</v>
      </c>
      <c r="D131" s="33">
        <v>-333.9</v>
      </c>
      <c r="E131" s="33">
        <v>232.96</v>
      </c>
      <c r="F131" s="33">
        <v>8.41</v>
      </c>
      <c r="G131" s="33">
        <v>0.83</v>
      </c>
      <c r="H131" s="33">
        <v>0.56999999999999995</v>
      </c>
      <c r="I131" s="33">
        <v>29.01</v>
      </c>
      <c r="J131" s="33">
        <v>10.15</v>
      </c>
    </row>
    <row r="132" spans="1:10" ht="20" x14ac:dyDescent="0.2">
      <c r="A132" s="32" t="s">
        <v>137</v>
      </c>
      <c r="B132" s="33">
        <v>0</v>
      </c>
      <c r="C132" s="33">
        <f t="shared" si="2"/>
        <v>-0.3412</v>
      </c>
      <c r="D132" s="33">
        <v>-341.2</v>
      </c>
      <c r="E132" s="33">
        <v>1373.97</v>
      </c>
      <c r="F132" s="33">
        <v>7.7</v>
      </c>
      <c r="G132" s="33">
        <v>0.76</v>
      </c>
      <c r="H132" s="33">
        <v>0.61</v>
      </c>
      <c r="I132" s="33">
        <v>24.81</v>
      </c>
      <c r="J132" s="33">
        <v>11.39</v>
      </c>
    </row>
    <row r="133" spans="1:10" ht="20" x14ac:dyDescent="0.2">
      <c r="A133" s="32" t="s">
        <v>191</v>
      </c>
      <c r="B133" s="33">
        <v>0</v>
      </c>
      <c r="C133" s="33">
        <f t="shared" si="2"/>
        <v>-0.34179999999999999</v>
      </c>
      <c r="D133" s="33">
        <v>-341.8</v>
      </c>
      <c r="E133" s="33">
        <v>66.900000000000006</v>
      </c>
      <c r="F133" s="33">
        <v>6.13</v>
      </c>
      <c r="G133" s="33">
        <v>0.6</v>
      </c>
      <c r="H133" s="33">
        <v>0.48</v>
      </c>
      <c r="I133" s="33">
        <v>24.96</v>
      </c>
      <c r="J133" s="33">
        <v>8.19</v>
      </c>
    </row>
    <row r="134" spans="1:10" ht="20" x14ac:dyDescent="0.2">
      <c r="A134" s="32" t="s">
        <v>179</v>
      </c>
      <c r="B134" s="33">
        <v>0</v>
      </c>
      <c r="C134" s="33">
        <f t="shared" si="2"/>
        <v>-0.35020000000000001</v>
      </c>
      <c r="D134" s="33">
        <v>-350.2</v>
      </c>
      <c r="E134" s="33">
        <v>111.68</v>
      </c>
      <c r="F134" s="33">
        <v>7.72</v>
      </c>
      <c r="G134" s="33">
        <v>0.76</v>
      </c>
      <c r="H134" s="33">
        <v>0.56000000000000005</v>
      </c>
      <c r="I134" s="33">
        <v>26.72</v>
      </c>
      <c r="J134" s="33">
        <v>8.83</v>
      </c>
    </row>
    <row r="135" spans="1:10" ht="20" x14ac:dyDescent="0.2">
      <c r="A135" s="32" t="s">
        <v>172</v>
      </c>
      <c r="B135" s="33">
        <v>0</v>
      </c>
      <c r="C135" s="33">
        <f t="shared" si="2"/>
        <v>-0.38539999999999996</v>
      </c>
      <c r="D135" s="33">
        <v>-385.4</v>
      </c>
      <c r="E135" s="33">
        <v>153.03</v>
      </c>
      <c r="F135" s="33">
        <v>7.58</v>
      </c>
      <c r="G135" s="33">
        <v>0.75</v>
      </c>
      <c r="H135" s="33">
        <v>0.59</v>
      </c>
      <c r="I135" s="33">
        <v>25.04</v>
      </c>
      <c r="J135" s="33">
        <v>9.43</v>
      </c>
    </row>
    <row r="136" spans="1:10" ht="20" x14ac:dyDescent="0.2">
      <c r="A136" s="32" t="s">
        <v>165</v>
      </c>
      <c r="B136" s="33">
        <v>0</v>
      </c>
      <c r="C136" s="33">
        <f t="shared" si="2"/>
        <v>-0.41720000000000002</v>
      </c>
      <c r="D136" s="33">
        <v>-417.2</v>
      </c>
      <c r="E136" s="33">
        <v>190.12</v>
      </c>
      <c r="F136" s="33">
        <v>7.54</v>
      </c>
      <c r="G136" s="33">
        <v>0.74</v>
      </c>
      <c r="H136" s="33">
        <v>0.56999999999999995</v>
      </c>
      <c r="I136" s="33">
        <v>26.02</v>
      </c>
      <c r="J136" s="33">
        <v>9.73</v>
      </c>
    </row>
    <row r="137" spans="1:10" ht="20" x14ac:dyDescent="0.2">
      <c r="A137" s="32" t="s">
        <v>189</v>
      </c>
      <c r="B137" s="33">
        <v>0</v>
      </c>
      <c r="C137" s="33">
        <f t="shared" si="2"/>
        <v>-0.41869999999999996</v>
      </c>
      <c r="D137" s="33">
        <v>-418.7</v>
      </c>
      <c r="E137" s="33">
        <v>96.88</v>
      </c>
      <c r="F137" s="33">
        <v>8.07</v>
      </c>
      <c r="G137" s="33">
        <v>0.8</v>
      </c>
      <c r="H137" s="33">
        <v>0.64</v>
      </c>
      <c r="I137" s="33">
        <v>24.75</v>
      </c>
      <c r="J137" s="33">
        <v>7.56</v>
      </c>
    </row>
    <row r="138" spans="1:10" ht="20" x14ac:dyDescent="0.2">
      <c r="A138" s="32" t="s">
        <v>188</v>
      </c>
      <c r="B138" s="33">
        <v>0</v>
      </c>
      <c r="C138" s="33">
        <f t="shared" si="2"/>
        <v>-0.41930000000000001</v>
      </c>
      <c r="D138" s="33">
        <v>-419.3</v>
      </c>
      <c r="E138" s="33">
        <v>95.75</v>
      </c>
      <c r="F138" s="33">
        <v>6.47</v>
      </c>
      <c r="G138" s="33">
        <v>0.64</v>
      </c>
      <c r="H138" s="33">
        <v>0.54</v>
      </c>
      <c r="I138" s="33">
        <v>23.42</v>
      </c>
      <c r="J138" s="33">
        <v>8.5</v>
      </c>
    </row>
    <row r="139" spans="1:10" ht="20" x14ac:dyDescent="0.2">
      <c r="A139" s="32" t="s">
        <v>206</v>
      </c>
      <c r="B139" s="33">
        <v>0</v>
      </c>
      <c r="C139" s="33">
        <f t="shared" si="2"/>
        <v>-0.42710000000000004</v>
      </c>
      <c r="D139" s="33">
        <v>-427.1</v>
      </c>
      <c r="E139" s="33">
        <v>62.84</v>
      </c>
      <c r="F139" s="33">
        <v>7.25</v>
      </c>
      <c r="G139" s="33">
        <v>0.71</v>
      </c>
      <c r="H139" s="33">
        <v>0.38</v>
      </c>
      <c r="I139" s="33">
        <v>37.06</v>
      </c>
      <c r="J139" s="33">
        <v>6</v>
      </c>
    </row>
    <row r="140" spans="1:10" ht="20" x14ac:dyDescent="0.2">
      <c r="A140" s="32" t="s">
        <v>153</v>
      </c>
      <c r="B140" s="33">
        <v>0</v>
      </c>
      <c r="C140" s="33">
        <f t="shared" si="2"/>
        <v>-0.4355</v>
      </c>
      <c r="D140" s="33">
        <v>-435.5</v>
      </c>
      <c r="E140" s="33">
        <v>450.15</v>
      </c>
      <c r="F140" s="33">
        <v>8.36</v>
      </c>
      <c r="G140" s="33">
        <v>0.83</v>
      </c>
      <c r="H140" s="33">
        <v>0.62</v>
      </c>
      <c r="I140" s="33">
        <v>26.37</v>
      </c>
      <c r="J140" s="33">
        <v>10.61</v>
      </c>
    </row>
    <row r="141" spans="1:10" ht="20" x14ac:dyDescent="0.2">
      <c r="A141" s="32" t="s">
        <v>196</v>
      </c>
      <c r="B141" s="33">
        <v>0</v>
      </c>
      <c r="C141" s="33">
        <f t="shared" si="2"/>
        <v>-0.43960000000000005</v>
      </c>
      <c r="D141" s="33">
        <v>-439.6</v>
      </c>
      <c r="E141" s="33">
        <v>95.04</v>
      </c>
      <c r="F141" s="33">
        <v>7.34</v>
      </c>
      <c r="G141" s="33">
        <v>0.72</v>
      </c>
      <c r="H141" s="33">
        <v>0.47</v>
      </c>
      <c r="I141" s="33">
        <v>30.45</v>
      </c>
      <c r="J141" s="33">
        <v>7.75</v>
      </c>
    </row>
    <row r="142" spans="1:10" ht="20" x14ac:dyDescent="0.2">
      <c r="A142" s="32" t="s">
        <v>162</v>
      </c>
      <c r="B142" s="33">
        <v>0</v>
      </c>
      <c r="C142" s="33">
        <f t="shared" si="2"/>
        <v>-0.45430000000000004</v>
      </c>
      <c r="D142" s="33">
        <v>-454.3</v>
      </c>
      <c r="E142" s="33">
        <v>245.17</v>
      </c>
      <c r="F142" s="33">
        <v>9.4499999999999993</v>
      </c>
      <c r="G142" s="33">
        <v>0.94</v>
      </c>
      <c r="H142" s="33">
        <v>0.64</v>
      </c>
      <c r="I142" s="33">
        <v>29.27</v>
      </c>
      <c r="J142" s="33">
        <v>9.4</v>
      </c>
    </row>
    <row r="143" spans="1:10" ht="20" x14ac:dyDescent="0.2">
      <c r="A143" s="32" t="s">
        <v>190</v>
      </c>
      <c r="B143" s="33">
        <v>0</v>
      </c>
      <c r="C143" s="33">
        <f t="shared" si="2"/>
        <v>-0.46229999999999999</v>
      </c>
      <c r="D143" s="33">
        <v>-462.3</v>
      </c>
      <c r="E143" s="33">
        <v>108.68</v>
      </c>
      <c r="F143" s="33">
        <v>7.79</v>
      </c>
      <c r="G143" s="33">
        <v>0.77</v>
      </c>
      <c r="H143" s="33">
        <v>0.55000000000000004</v>
      </c>
      <c r="I143" s="33">
        <v>27.68</v>
      </c>
      <c r="J143" s="33">
        <v>7.79</v>
      </c>
    </row>
    <row r="144" spans="1:10" ht="20" x14ac:dyDescent="0.2">
      <c r="A144" s="32" t="s">
        <v>215</v>
      </c>
      <c r="B144" s="33">
        <v>0</v>
      </c>
      <c r="C144" s="33">
        <f t="shared" si="2"/>
        <v>-0.50919999999999999</v>
      </c>
      <c r="D144" s="33">
        <v>-509.2</v>
      </c>
      <c r="E144" s="33">
        <v>52.85</v>
      </c>
      <c r="F144" s="33">
        <v>7.7</v>
      </c>
      <c r="G144" s="33">
        <v>0.76</v>
      </c>
      <c r="H144" s="33">
        <v>0.57999999999999996</v>
      </c>
      <c r="I144" s="33">
        <v>25.75</v>
      </c>
      <c r="J144" s="33">
        <v>3.08</v>
      </c>
    </row>
    <row r="145" spans="1:10" ht="20" x14ac:dyDescent="0.2">
      <c r="A145" s="32" t="s">
        <v>174</v>
      </c>
      <c r="B145" s="33">
        <v>0</v>
      </c>
      <c r="C145" s="33">
        <f t="shared" si="2"/>
        <v>-0.52239999999999998</v>
      </c>
      <c r="D145" s="33">
        <v>-522.4</v>
      </c>
      <c r="E145" s="33">
        <v>194.47</v>
      </c>
      <c r="F145" s="33">
        <v>8.92</v>
      </c>
      <c r="G145" s="33">
        <v>0.89</v>
      </c>
      <c r="H145" s="33">
        <v>0.6</v>
      </c>
      <c r="I145" s="33">
        <v>29.44</v>
      </c>
      <c r="J145" s="33">
        <v>8.7200000000000006</v>
      </c>
    </row>
    <row r="146" spans="1:10" ht="20" x14ac:dyDescent="0.2">
      <c r="A146" s="32" t="s">
        <v>156</v>
      </c>
      <c r="B146" s="33">
        <v>0</v>
      </c>
      <c r="C146" s="33">
        <f t="shared" si="2"/>
        <v>-0.52390000000000003</v>
      </c>
      <c r="D146" s="33">
        <v>-523.9</v>
      </c>
      <c r="E146" s="33">
        <v>381.51</v>
      </c>
      <c r="F146" s="33">
        <v>8.07</v>
      </c>
      <c r="G146" s="33">
        <v>0.8</v>
      </c>
      <c r="H146" s="33">
        <v>0.6</v>
      </c>
      <c r="I146" s="33">
        <v>26.53</v>
      </c>
      <c r="J146" s="33">
        <v>10.3</v>
      </c>
    </row>
    <row r="147" spans="1:10" ht="20" x14ac:dyDescent="0.2">
      <c r="A147" s="32" t="s">
        <v>198</v>
      </c>
      <c r="B147" s="33">
        <v>0</v>
      </c>
      <c r="C147" s="33">
        <f t="shared" si="2"/>
        <v>-0.52560000000000007</v>
      </c>
      <c r="D147" s="33">
        <v>-525.6</v>
      </c>
      <c r="E147" s="33">
        <v>119.4</v>
      </c>
      <c r="F147" s="33">
        <v>8.48</v>
      </c>
      <c r="G147" s="33">
        <v>0.84</v>
      </c>
      <c r="H147" s="33">
        <v>0.55000000000000004</v>
      </c>
      <c r="I147" s="33">
        <v>30.43</v>
      </c>
      <c r="J147" s="33">
        <v>7.23</v>
      </c>
    </row>
    <row r="148" spans="1:10" ht="20" x14ac:dyDescent="0.2">
      <c r="A148" s="32" t="s">
        <v>167</v>
      </c>
      <c r="B148" s="33">
        <v>0</v>
      </c>
      <c r="C148" s="33">
        <f t="shared" si="2"/>
        <v>-0.54400000000000004</v>
      </c>
      <c r="D148" s="33">
        <v>-544</v>
      </c>
      <c r="E148" s="33">
        <v>242.22</v>
      </c>
      <c r="F148" s="33">
        <v>11.21</v>
      </c>
      <c r="G148" s="33">
        <v>1.1299999999999999</v>
      </c>
      <c r="H148" s="33">
        <v>0.57999999999999996</v>
      </c>
      <c r="I148" s="33">
        <v>38.21</v>
      </c>
      <c r="J148" s="33">
        <v>8.31</v>
      </c>
    </row>
    <row r="149" spans="1:10" ht="20" x14ac:dyDescent="0.2">
      <c r="A149" s="32" t="s">
        <v>201</v>
      </c>
      <c r="B149" s="33">
        <v>0</v>
      </c>
      <c r="C149" s="33">
        <f t="shared" si="2"/>
        <v>-0.56699999999999995</v>
      </c>
      <c r="D149" s="33">
        <v>-567</v>
      </c>
      <c r="E149" s="33">
        <v>115.26</v>
      </c>
      <c r="F149" s="33">
        <v>7.39</v>
      </c>
      <c r="G149" s="33">
        <v>0.73</v>
      </c>
      <c r="H149" s="33">
        <v>0.47</v>
      </c>
      <c r="I149" s="33">
        <v>30.83</v>
      </c>
      <c r="J149" s="33">
        <v>7.47</v>
      </c>
    </row>
    <row r="150" spans="1:10" ht="20" x14ac:dyDescent="0.2">
      <c r="A150" s="32" t="s">
        <v>193</v>
      </c>
      <c r="B150" s="33">
        <v>0</v>
      </c>
      <c r="C150" s="33">
        <f t="shared" si="2"/>
        <v>-0.5675</v>
      </c>
      <c r="D150" s="33">
        <v>-567.5</v>
      </c>
      <c r="E150" s="33">
        <v>135.6</v>
      </c>
      <c r="F150" s="33">
        <v>6.93</v>
      </c>
      <c r="G150" s="33">
        <v>0.68</v>
      </c>
      <c r="H150" s="33">
        <v>0.59</v>
      </c>
      <c r="I150" s="33">
        <v>22.94</v>
      </c>
      <c r="J150" s="33">
        <v>8.3699999999999992</v>
      </c>
    </row>
    <row r="151" spans="1:10" ht="20" x14ac:dyDescent="0.2">
      <c r="A151" s="32" t="s">
        <v>161</v>
      </c>
      <c r="B151" s="33">
        <v>0</v>
      </c>
      <c r="C151" s="33">
        <f t="shared" si="2"/>
        <v>-0.60780000000000001</v>
      </c>
      <c r="D151" s="33">
        <v>-607.79999999999995</v>
      </c>
      <c r="E151" s="33">
        <v>299.83999999999997</v>
      </c>
      <c r="F151" s="33">
        <v>8.08</v>
      </c>
      <c r="G151" s="33">
        <v>0.8</v>
      </c>
      <c r="H151" s="33">
        <v>0.63</v>
      </c>
      <c r="I151" s="33">
        <v>24.92</v>
      </c>
      <c r="J151" s="33">
        <v>9.69</v>
      </c>
    </row>
    <row r="152" spans="1:10" ht="20" x14ac:dyDescent="0.2">
      <c r="A152" s="32" t="s">
        <v>186</v>
      </c>
      <c r="B152" s="33">
        <v>0</v>
      </c>
      <c r="C152" s="33">
        <f t="shared" si="2"/>
        <v>-0.6149</v>
      </c>
      <c r="D152" s="33">
        <v>-614.9</v>
      </c>
      <c r="E152" s="33">
        <v>176.93</v>
      </c>
      <c r="F152" s="33">
        <v>8.9</v>
      </c>
      <c r="G152" s="33">
        <v>0.88</v>
      </c>
      <c r="H152" s="33">
        <v>0.6</v>
      </c>
      <c r="I152" s="33">
        <v>28.93</v>
      </c>
      <c r="J152" s="33">
        <v>7.92</v>
      </c>
    </row>
    <row r="153" spans="1:10" ht="20" x14ac:dyDescent="0.2">
      <c r="A153" s="32" t="s">
        <v>199</v>
      </c>
      <c r="B153" s="33">
        <v>0</v>
      </c>
      <c r="C153" s="33">
        <f t="shared" si="2"/>
        <v>-0.61890000000000001</v>
      </c>
      <c r="D153" s="33">
        <v>-618.9</v>
      </c>
      <c r="E153" s="33">
        <v>133.84</v>
      </c>
      <c r="F153" s="33">
        <v>7.98</v>
      </c>
      <c r="G153" s="33">
        <v>0.79</v>
      </c>
      <c r="H153" s="33">
        <v>0.57999999999999996</v>
      </c>
      <c r="I153" s="33">
        <v>26.96</v>
      </c>
      <c r="J153" s="33">
        <v>7.34</v>
      </c>
    </row>
    <row r="154" spans="1:10" ht="20" x14ac:dyDescent="0.2">
      <c r="A154" s="32" t="s">
        <v>202</v>
      </c>
      <c r="B154" s="33">
        <v>0</v>
      </c>
      <c r="C154" s="33">
        <f t="shared" si="2"/>
        <v>-0.64700000000000002</v>
      </c>
      <c r="D154" s="33">
        <v>-647</v>
      </c>
      <c r="E154" s="33">
        <v>137.76</v>
      </c>
      <c r="F154" s="33">
        <v>7.12</v>
      </c>
      <c r="G154" s="33">
        <v>0.7</v>
      </c>
      <c r="H154" s="33">
        <v>0.54</v>
      </c>
      <c r="I154" s="33">
        <v>25.58</v>
      </c>
      <c r="J154" s="33">
        <v>7.84</v>
      </c>
    </row>
    <row r="155" spans="1:10" ht="20" x14ac:dyDescent="0.2">
      <c r="A155" s="32" t="s">
        <v>192</v>
      </c>
      <c r="B155" s="33">
        <v>0</v>
      </c>
      <c r="C155" s="33">
        <f t="shared" si="2"/>
        <v>-0.74070000000000003</v>
      </c>
      <c r="D155" s="33">
        <v>-740.7</v>
      </c>
      <c r="E155" s="33">
        <v>203.07</v>
      </c>
      <c r="F155" s="33">
        <v>9.61</v>
      </c>
      <c r="G155" s="33">
        <v>0.96</v>
      </c>
      <c r="H155" s="33">
        <v>0.7</v>
      </c>
      <c r="I155" s="33">
        <v>27.08</v>
      </c>
      <c r="J155" s="33">
        <v>7.37</v>
      </c>
    </row>
    <row r="156" spans="1:10" ht="20" x14ac:dyDescent="0.2">
      <c r="A156" s="32" t="s">
        <v>212</v>
      </c>
      <c r="B156" s="33">
        <v>0</v>
      </c>
      <c r="C156" s="33">
        <f t="shared" si="2"/>
        <v>-0.74460000000000004</v>
      </c>
      <c r="D156" s="33">
        <v>-744.6</v>
      </c>
      <c r="E156" s="33">
        <v>131.21</v>
      </c>
      <c r="F156" s="33">
        <v>6.52</v>
      </c>
      <c r="G156" s="33">
        <v>0.64</v>
      </c>
      <c r="H156" s="33">
        <v>0.56999999999999995</v>
      </c>
      <c r="I156" s="33">
        <v>22.29</v>
      </c>
      <c r="J156" s="33">
        <v>7.5</v>
      </c>
    </row>
    <row r="157" spans="1:10" ht="20" x14ac:dyDescent="0.2">
      <c r="A157" s="32" t="s">
        <v>217</v>
      </c>
      <c r="B157" s="33">
        <v>0</v>
      </c>
      <c r="C157" s="33">
        <f t="shared" si="2"/>
        <v>-0.75170000000000003</v>
      </c>
      <c r="D157" s="33">
        <v>-751.7</v>
      </c>
      <c r="E157" s="33">
        <v>120.83</v>
      </c>
      <c r="F157" s="33">
        <v>7.06</v>
      </c>
      <c r="G157" s="33">
        <v>0.69</v>
      </c>
      <c r="H157" s="33">
        <v>0.51</v>
      </c>
      <c r="I157" s="33">
        <v>26.71</v>
      </c>
      <c r="J157" s="33">
        <v>6.64</v>
      </c>
    </row>
    <row r="158" spans="1:10" ht="20" x14ac:dyDescent="0.2">
      <c r="A158" s="32" t="s">
        <v>155</v>
      </c>
      <c r="B158" s="33">
        <v>0</v>
      </c>
      <c r="C158" s="33">
        <f t="shared" si="2"/>
        <v>-0.79259999999999997</v>
      </c>
      <c r="D158" s="33">
        <v>-792.6</v>
      </c>
      <c r="E158" s="33">
        <v>503.81</v>
      </c>
      <c r="F158" s="33">
        <v>9.56</v>
      </c>
      <c r="G158" s="33">
        <v>0.95</v>
      </c>
      <c r="H158" s="33">
        <v>0.66</v>
      </c>
      <c r="I158" s="33">
        <v>28.5</v>
      </c>
      <c r="J158" s="33">
        <v>9.67</v>
      </c>
    </row>
    <row r="159" spans="1:10" ht="20" x14ac:dyDescent="0.2">
      <c r="A159" s="32" t="s">
        <v>205</v>
      </c>
      <c r="B159" s="33">
        <v>0</v>
      </c>
      <c r="C159" s="33">
        <f t="shared" si="2"/>
        <v>-0.80279999999999996</v>
      </c>
      <c r="D159" s="33">
        <v>-802.8</v>
      </c>
      <c r="E159" s="33">
        <v>184.98</v>
      </c>
      <c r="F159" s="33">
        <v>8.2100000000000009</v>
      </c>
      <c r="G159" s="33">
        <v>0.81</v>
      </c>
      <c r="H159" s="33">
        <v>0.6</v>
      </c>
      <c r="I159" s="33">
        <v>26.7</v>
      </c>
      <c r="J159" s="33">
        <v>7.46</v>
      </c>
    </row>
    <row r="160" spans="1:10" ht="20" x14ac:dyDescent="0.2">
      <c r="A160" s="32" t="s">
        <v>216</v>
      </c>
      <c r="B160" s="33">
        <v>0</v>
      </c>
      <c r="C160" s="33">
        <f t="shared" si="2"/>
        <v>-0.80349999999999999</v>
      </c>
      <c r="D160" s="33">
        <v>-803.5</v>
      </c>
      <c r="E160" s="33">
        <v>163.46</v>
      </c>
      <c r="F160" s="33">
        <v>12.75</v>
      </c>
      <c r="G160" s="33">
        <v>1.29</v>
      </c>
      <c r="H160" s="33">
        <v>0.55000000000000004</v>
      </c>
      <c r="I160" s="33">
        <v>46.91</v>
      </c>
      <c r="J160" s="33">
        <v>3.83</v>
      </c>
    </row>
    <row r="161" spans="1:10" ht="20" x14ac:dyDescent="0.2">
      <c r="A161" s="32" t="s">
        <v>220</v>
      </c>
      <c r="B161" s="33">
        <v>0</v>
      </c>
      <c r="C161" s="33">
        <f t="shared" si="2"/>
        <v>-0.80670000000000008</v>
      </c>
      <c r="D161" s="33">
        <v>-806.7</v>
      </c>
      <c r="E161" s="33">
        <v>128.04</v>
      </c>
      <c r="F161" s="33">
        <v>6.21</v>
      </c>
      <c r="G161" s="33">
        <v>0.61</v>
      </c>
      <c r="H161" s="33">
        <v>0.59</v>
      </c>
      <c r="I161" s="33">
        <v>20.329999999999998</v>
      </c>
      <c r="J161" s="33">
        <v>7.29</v>
      </c>
    </row>
    <row r="162" spans="1:10" ht="20" x14ac:dyDescent="0.2">
      <c r="A162" s="32" t="s">
        <v>211</v>
      </c>
      <c r="B162" s="33">
        <v>0</v>
      </c>
      <c r="C162" s="33">
        <f t="shared" si="2"/>
        <v>-0.82699999999999996</v>
      </c>
      <c r="D162" s="33">
        <v>-827</v>
      </c>
      <c r="E162" s="33">
        <v>174.77</v>
      </c>
      <c r="F162" s="33">
        <v>7.24</v>
      </c>
      <c r="G162" s="33">
        <v>0.71</v>
      </c>
      <c r="H162" s="33">
        <v>0.61</v>
      </c>
      <c r="I162" s="33">
        <v>23.28</v>
      </c>
      <c r="J162" s="33">
        <v>7.73</v>
      </c>
    </row>
    <row r="163" spans="1:10" ht="20" x14ac:dyDescent="0.2">
      <c r="A163" s="32" t="s">
        <v>209</v>
      </c>
      <c r="B163" s="33">
        <v>0</v>
      </c>
      <c r="C163" s="33">
        <f t="shared" si="2"/>
        <v>-0.84379999999999999</v>
      </c>
      <c r="D163" s="33">
        <v>-843.8</v>
      </c>
      <c r="E163" s="33">
        <v>186.08</v>
      </c>
      <c r="F163" s="33">
        <v>8.17</v>
      </c>
      <c r="G163" s="33">
        <v>0.81</v>
      </c>
      <c r="H163" s="33">
        <v>0.57999999999999996</v>
      </c>
      <c r="I163" s="33">
        <v>27.82</v>
      </c>
      <c r="J163" s="33">
        <v>7.3</v>
      </c>
    </row>
    <row r="164" spans="1:10" ht="20" x14ac:dyDescent="0.2">
      <c r="A164" s="32" t="s">
        <v>214</v>
      </c>
      <c r="B164" s="33">
        <v>0</v>
      </c>
      <c r="C164" s="33">
        <f t="shared" si="2"/>
        <v>-0.86039999999999994</v>
      </c>
      <c r="D164" s="33">
        <v>-860.4</v>
      </c>
      <c r="E164" s="33">
        <v>179.1</v>
      </c>
      <c r="F164" s="33">
        <v>10.15</v>
      </c>
      <c r="G164" s="33">
        <v>1.02</v>
      </c>
      <c r="H164" s="33">
        <v>0.59</v>
      </c>
      <c r="I164" s="33">
        <v>33.909999999999997</v>
      </c>
      <c r="J164" s="33">
        <v>5.72</v>
      </c>
    </row>
    <row r="165" spans="1:10" ht="20" x14ac:dyDescent="0.2">
      <c r="A165" s="32" t="s">
        <v>203</v>
      </c>
      <c r="B165" s="33">
        <v>0</v>
      </c>
      <c r="C165" s="33">
        <f t="shared" si="2"/>
        <v>-0.89490000000000003</v>
      </c>
      <c r="D165" s="33">
        <v>-894.9</v>
      </c>
      <c r="E165" s="33">
        <v>212.11</v>
      </c>
      <c r="F165" s="33">
        <v>7.43</v>
      </c>
      <c r="G165" s="33">
        <v>0.73</v>
      </c>
      <c r="H165" s="33">
        <v>0.66</v>
      </c>
      <c r="I165" s="33">
        <v>22.06</v>
      </c>
      <c r="J165" s="33">
        <v>8.0399999999999991</v>
      </c>
    </row>
    <row r="166" spans="1:10" ht="20" x14ac:dyDescent="0.2">
      <c r="A166" s="32" t="s">
        <v>170</v>
      </c>
      <c r="B166" s="33">
        <v>0</v>
      </c>
      <c r="C166" s="33">
        <f t="shared" si="2"/>
        <v>-0.90479999999999994</v>
      </c>
      <c r="D166" s="33">
        <v>-904.8</v>
      </c>
      <c r="E166" s="33">
        <v>335.34</v>
      </c>
      <c r="F166" s="33">
        <v>9.41</v>
      </c>
      <c r="G166" s="33">
        <v>0.94</v>
      </c>
      <c r="H166" s="33">
        <v>0.6</v>
      </c>
      <c r="I166" s="33">
        <v>30.84</v>
      </c>
      <c r="J166" s="33">
        <v>8.5</v>
      </c>
    </row>
    <row r="167" spans="1:10" ht="20" x14ac:dyDescent="0.2">
      <c r="A167" s="32" t="s">
        <v>200</v>
      </c>
      <c r="B167" s="33">
        <v>0</v>
      </c>
      <c r="C167" s="33">
        <f t="shared" si="2"/>
        <v>-0.90739999999999998</v>
      </c>
      <c r="D167" s="33">
        <v>-907.4</v>
      </c>
      <c r="E167" s="33">
        <v>230.82</v>
      </c>
      <c r="F167" s="33">
        <v>8.99</v>
      </c>
      <c r="G167" s="33">
        <v>0.89</v>
      </c>
      <c r="H167" s="33">
        <v>0.62</v>
      </c>
      <c r="I167" s="33">
        <v>28.32</v>
      </c>
      <c r="J167" s="33">
        <v>7.4</v>
      </c>
    </row>
    <row r="168" spans="1:10" ht="20" x14ac:dyDescent="0.2">
      <c r="A168" s="32" t="s">
        <v>171</v>
      </c>
      <c r="B168" s="33">
        <v>0</v>
      </c>
      <c r="C168" s="33">
        <f t="shared" si="2"/>
        <v>-0.91459999999999997</v>
      </c>
      <c r="D168" s="33">
        <v>-914.6</v>
      </c>
      <c r="E168" s="33">
        <v>322.16000000000003</v>
      </c>
      <c r="F168" s="33">
        <v>7.65</v>
      </c>
      <c r="G168" s="33">
        <v>0.76</v>
      </c>
      <c r="H168" s="33">
        <v>0.57999999999999996</v>
      </c>
      <c r="I168" s="33">
        <v>25.56</v>
      </c>
      <c r="J168" s="33">
        <v>9.1199999999999992</v>
      </c>
    </row>
    <row r="169" spans="1:10" ht="20" x14ac:dyDescent="0.2">
      <c r="A169" s="32" t="s">
        <v>185</v>
      </c>
      <c r="B169" s="33">
        <v>0</v>
      </c>
      <c r="C169" s="33">
        <f t="shared" si="2"/>
        <v>-0.94729999999999992</v>
      </c>
      <c r="D169" s="33">
        <v>-947.3</v>
      </c>
      <c r="E169" s="33">
        <v>300.67</v>
      </c>
      <c r="F169" s="33">
        <v>10.9</v>
      </c>
      <c r="G169" s="33">
        <v>1.1000000000000001</v>
      </c>
      <c r="H169" s="33">
        <v>0.64</v>
      </c>
      <c r="I169" s="33">
        <v>34.049999999999997</v>
      </c>
      <c r="J169" s="33">
        <v>7.3</v>
      </c>
    </row>
    <row r="170" spans="1:10" ht="20" x14ac:dyDescent="0.2">
      <c r="A170" s="32" t="s">
        <v>195</v>
      </c>
      <c r="B170" s="33">
        <v>0</v>
      </c>
      <c r="C170" s="33">
        <f t="shared" si="2"/>
        <v>-0.9597</v>
      </c>
      <c r="D170" s="33">
        <v>-959.7</v>
      </c>
      <c r="E170" s="33">
        <v>275.20999999999998</v>
      </c>
      <c r="F170" s="33">
        <v>9.86</v>
      </c>
      <c r="G170" s="33">
        <v>0.98</v>
      </c>
      <c r="H170" s="33">
        <v>0.68</v>
      </c>
      <c r="I170" s="33">
        <v>28.55</v>
      </c>
      <c r="J170" s="33">
        <v>7.41</v>
      </c>
    </row>
    <row r="171" spans="1:10" ht="20" x14ac:dyDescent="0.2">
      <c r="A171" s="32" t="s">
        <v>173</v>
      </c>
      <c r="B171" s="33">
        <v>0</v>
      </c>
      <c r="C171" s="33">
        <f t="shared" si="2"/>
        <v>-0.96550000000000002</v>
      </c>
      <c r="D171" s="33">
        <v>-965.5</v>
      </c>
      <c r="E171" s="33">
        <v>338.48</v>
      </c>
      <c r="F171" s="33">
        <v>8.8699999999999992</v>
      </c>
      <c r="G171" s="33">
        <v>0.88</v>
      </c>
      <c r="H171" s="33">
        <v>0.61</v>
      </c>
      <c r="I171" s="33">
        <v>28.52</v>
      </c>
      <c r="J171" s="33">
        <v>8.57</v>
      </c>
    </row>
    <row r="172" spans="1:10" ht="20" x14ac:dyDescent="0.2">
      <c r="A172" s="32" t="s">
        <v>213</v>
      </c>
      <c r="B172" s="33">
        <v>0</v>
      </c>
      <c r="C172" s="33">
        <f t="shared" si="2"/>
        <v>-1.0269999999999999</v>
      </c>
      <c r="D172" s="33">
        <v>-1027</v>
      </c>
      <c r="E172" s="33">
        <v>218.28</v>
      </c>
      <c r="F172" s="33">
        <v>7.14</v>
      </c>
      <c r="G172" s="33">
        <v>0.7</v>
      </c>
      <c r="H172" s="33">
        <v>0.56000000000000005</v>
      </c>
      <c r="I172" s="33">
        <v>24.92</v>
      </c>
      <c r="J172" s="33">
        <v>7.82</v>
      </c>
    </row>
    <row r="173" spans="1:10" ht="20" x14ac:dyDescent="0.2">
      <c r="A173" s="32" t="s">
        <v>229</v>
      </c>
      <c r="B173" s="33">
        <v>0</v>
      </c>
      <c r="C173" s="33">
        <f t="shared" si="2"/>
        <v>-1.0309000000000001</v>
      </c>
      <c r="D173" s="33">
        <v>-1030.9000000000001</v>
      </c>
      <c r="E173" s="33">
        <v>84.86</v>
      </c>
      <c r="F173" s="33">
        <v>5.99</v>
      </c>
      <c r="G173" s="33">
        <v>0.59</v>
      </c>
      <c r="H173" s="33">
        <v>0.42</v>
      </c>
      <c r="I173" s="33">
        <v>27.85</v>
      </c>
      <c r="J173" s="33">
        <v>3.45</v>
      </c>
    </row>
    <row r="174" spans="1:10" ht="20" x14ac:dyDescent="0.2">
      <c r="A174" s="32" t="s">
        <v>150</v>
      </c>
      <c r="B174" s="33">
        <v>0</v>
      </c>
      <c r="C174" s="33">
        <f t="shared" si="2"/>
        <v>-1.0397000000000001</v>
      </c>
      <c r="D174" s="33">
        <v>-1039.7</v>
      </c>
      <c r="E174" s="33">
        <v>688.2</v>
      </c>
      <c r="F174" s="33">
        <v>8.5500000000000007</v>
      </c>
      <c r="G174" s="33">
        <v>0.85</v>
      </c>
      <c r="H174" s="33">
        <v>0.63</v>
      </c>
      <c r="I174" s="33">
        <v>26.67</v>
      </c>
      <c r="J174" s="33">
        <v>10.029999999999999</v>
      </c>
    </row>
    <row r="175" spans="1:10" ht="20" x14ac:dyDescent="0.2">
      <c r="A175" s="32" t="s">
        <v>222</v>
      </c>
      <c r="B175" s="33">
        <v>0</v>
      </c>
      <c r="C175" s="33">
        <f t="shared" si="2"/>
        <v>-1.044</v>
      </c>
      <c r="D175" s="33">
        <v>-1044</v>
      </c>
      <c r="E175" s="33">
        <v>189.76</v>
      </c>
      <c r="F175" s="33">
        <v>6.77</v>
      </c>
      <c r="G175" s="33">
        <v>0.67</v>
      </c>
      <c r="H175" s="33">
        <v>0.52</v>
      </c>
      <c r="I175" s="33">
        <v>25.11</v>
      </c>
      <c r="J175" s="33">
        <v>7.44</v>
      </c>
    </row>
    <row r="176" spans="1:10" ht="20" x14ac:dyDescent="0.2">
      <c r="A176" s="32" t="s">
        <v>208</v>
      </c>
      <c r="B176" s="33">
        <v>0</v>
      </c>
      <c r="C176" s="33">
        <f t="shared" si="2"/>
        <v>-1.0794000000000001</v>
      </c>
      <c r="D176" s="33">
        <v>-1079.4000000000001</v>
      </c>
      <c r="E176" s="33">
        <v>272.69</v>
      </c>
      <c r="F176" s="33">
        <v>9.07</v>
      </c>
      <c r="G176" s="33">
        <v>0.9</v>
      </c>
      <c r="H176" s="33">
        <v>0.6</v>
      </c>
      <c r="I176" s="33">
        <v>29.63</v>
      </c>
      <c r="J176" s="33">
        <v>7.33</v>
      </c>
    </row>
    <row r="177" spans="1:10" ht="20" x14ac:dyDescent="0.2">
      <c r="A177" s="32" t="s">
        <v>176</v>
      </c>
      <c r="B177" s="33">
        <v>0</v>
      </c>
      <c r="C177" s="33">
        <f t="shared" si="2"/>
        <v>-1.1637</v>
      </c>
      <c r="D177" s="33">
        <v>-1163.7</v>
      </c>
      <c r="E177" s="33">
        <v>379.42</v>
      </c>
      <c r="F177" s="33">
        <v>7.83</v>
      </c>
      <c r="G177" s="33">
        <v>0.77</v>
      </c>
      <c r="H177" s="33">
        <v>0.61</v>
      </c>
      <c r="I177" s="33">
        <v>25.28</v>
      </c>
      <c r="J177" s="33">
        <v>8.84</v>
      </c>
    </row>
    <row r="178" spans="1:10" ht="20" x14ac:dyDescent="0.2">
      <c r="A178" s="32" t="s">
        <v>223</v>
      </c>
      <c r="B178" s="33">
        <v>0</v>
      </c>
      <c r="C178" s="33">
        <f t="shared" si="2"/>
        <v>-1.2147999999999999</v>
      </c>
      <c r="D178" s="33">
        <v>-1214.8</v>
      </c>
      <c r="E178" s="33">
        <v>232.06</v>
      </c>
      <c r="F178" s="33">
        <v>6.25</v>
      </c>
      <c r="G178" s="33">
        <v>0.61</v>
      </c>
      <c r="H178" s="33">
        <v>0.51</v>
      </c>
      <c r="I178" s="33">
        <v>23.78</v>
      </c>
      <c r="J178" s="33">
        <v>8.02</v>
      </c>
    </row>
    <row r="179" spans="1:10" ht="20" x14ac:dyDescent="0.2">
      <c r="A179" s="32" t="s">
        <v>231</v>
      </c>
      <c r="B179" s="33">
        <v>0</v>
      </c>
      <c r="C179" s="33">
        <f t="shared" si="2"/>
        <v>-1.2370999999999999</v>
      </c>
      <c r="D179" s="33">
        <v>-1237.0999999999999</v>
      </c>
      <c r="E179" s="33">
        <v>112.43</v>
      </c>
      <c r="F179" s="33">
        <v>6.45</v>
      </c>
      <c r="G179" s="33">
        <v>0.63</v>
      </c>
      <c r="H179" s="33">
        <v>0.39</v>
      </c>
      <c r="I179" s="33">
        <v>32.29</v>
      </c>
      <c r="J179" s="33">
        <v>3.59</v>
      </c>
    </row>
    <row r="180" spans="1:10" ht="20" x14ac:dyDescent="0.2">
      <c r="A180" s="32" t="s">
        <v>207</v>
      </c>
      <c r="B180" s="33">
        <v>0</v>
      </c>
      <c r="C180" s="33">
        <f t="shared" si="2"/>
        <v>-1.3030999999999999</v>
      </c>
      <c r="D180" s="33">
        <v>-1303.0999999999999</v>
      </c>
      <c r="E180" s="33">
        <v>345.38</v>
      </c>
      <c r="F180" s="33">
        <v>9.0399999999999991</v>
      </c>
      <c r="G180" s="33">
        <v>0.9</v>
      </c>
      <c r="H180" s="33">
        <v>0.63</v>
      </c>
      <c r="I180" s="33">
        <v>28.2</v>
      </c>
      <c r="J180" s="33">
        <v>7.54</v>
      </c>
    </row>
    <row r="181" spans="1:10" ht="20" x14ac:dyDescent="0.2">
      <c r="A181" s="32" t="s">
        <v>131</v>
      </c>
      <c r="B181" s="33">
        <v>0</v>
      </c>
      <c r="C181" s="33">
        <f t="shared" si="2"/>
        <v>-1.3332999999999999</v>
      </c>
      <c r="D181" s="33">
        <v>-1333.3</v>
      </c>
      <c r="E181" s="33">
        <v>2619.5500000000002</v>
      </c>
      <c r="F181" s="33">
        <v>10</v>
      </c>
      <c r="G181" s="33">
        <v>1</v>
      </c>
      <c r="H181" s="33">
        <v>0.59</v>
      </c>
      <c r="I181" s="33">
        <v>33.26</v>
      </c>
      <c r="J181" s="33">
        <v>10.76</v>
      </c>
    </row>
    <row r="182" spans="1:10" ht="20" x14ac:dyDescent="0.2">
      <c r="A182" s="32" t="s">
        <v>225</v>
      </c>
      <c r="B182" s="33">
        <v>0</v>
      </c>
      <c r="C182" s="33">
        <f t="shared" si="2"/>
        <v>-1.3512999999999999</v>
      </c>
      <c r="D182" s="33">
        <v>-1351.3</v>
      </c>
      <c r="E182" s="33">
        <v>265.91000000000003</v>
      </c>
      <c r="F182" s="33">
        <v>8.0500000000000007</v>
      </c>
      <c r="G182" s="33">
        <v>0.8</v>
      </c>
      <c r="H182" s="33">
        <v>0.51</v>
      </c>
      <c r="I182" s="33">
        <v>31</v>
      </c>
      <c r="J182" s="33">
        <v>6.87</v>
      </c>
    </row>
    <row r="183" spans="1:10" ht="20" x14ac:dyDescent="0.2">
      <c r="A183" s="32" t="s">
        <v>230</v>
      </c>
      <c r="B183" s="33">
        <v>0</v>
      </c>
      <c r="C183" s="33">
        <f t="shared" si="2"/>
        <v>-1.5389000000000002</v>
      </c>
      <c r="D183" s="33">
        <v>-1538.9</v>
      </c>
      <c r="E183" s="33">
        <v>227.19</v>
      </c>
      <c r="F183" s="33">
        <v>8.52</v>
      </c>
      <c r="G183" s="33">
        <v>0.85</v>
      </c>
      <c r="H183" s="33">
        <v>0.56999999999999995</v>
      </c>
      <c r="I183" s="33">
        <v>29.48</v>
      </c>
      <c r="J183" s="33">
        <v>4.88</v>
      </c>
    </row>
    <row r="184" spans="1:10" ht="20" x14ac:dyDescent="0.2">
      <c r="A184" s="32" t="s">
        <v>221</v>
      </c>
      <c r="B184" s="33">
        <v>0</v>
      </c>
      <c r="C184" s="33">
        <f t="shared" si="2"/>
        <v>-1.6987000000000001</v>
      </c>
      <c r="D184" s="33">
        <v>-1698.7</v>
      </c>
      <c r="E184" s="33">
        <v>398.38</v>
      </c>
      <c r="F184" s="33">
        <v>7.49</v>
      </c>
      <c r="G184" s="33">
        <v>0.74</v>
      </c>
      <c r="H184" s="33">
        <v>0.57999999999999996</v>
      </c>
      <c r="I184" s="33">
        <v>25.21</v>
      </c>
      <c r="J184" s="33">
        <v>7.96</v>
      </c>
    </row>
    <row r="185" spans="1:10" ht="20" x14ac:dyDescent="0.2">
      <c r="A185" s="32" t="s">
        <v>180</v>
      </c>
      <c r="B185" s="33">
        <v>0</v>
      </c>
      <c r="C185" s="33">
        <f t="shared" si="2"/>
        <v>-1.7235</v>
      </c>
      <c r="D185" s="33">
        <v>-1723.5</v>
      </c>
      <c r="E185" s="33">
        <v>586.69000000000005</v>
      </c>
      <c r="F185" s="33">
        <v>11.36</v>
      </c>
      <c r="G185" s="33">
        <v>1.1399999999999999</v>
      </c>
      <c r="H185" s="33">
        <v>0.67</v>
      </c>
      <c r="I185" s="33">
        <v>33.67</v>
      </c>
      <c r="J185" s="33">
        <v>7.35</v>
      </c>
    </row>
    <row r="186" spans="1:10" ht="20" x14ac:dyDescent="0.2">
      <c r="A186" s="32" t="s">
        <v>224</v>
      </c>
      <c r="B186" s="33">
        <v>0</v>
      </c>
      <c r="C186" s="33">
        <f t="shared" si="2"/>
        <v>-1.7422</v>
      </c>
      <c r="D186" s="33">
        <v>-1742.2</v>
      </c>
      <c r="E186" s="33">
        <v>441.77</v>
      </c>
      <c r="F186" s="33">
        <v>11.27</v>
      </c>
      <c r="G186" s="33">
        <v>1.1299999999999999</v>
      </c>
      <c r="H186" s="33">
        <v>0.7</v>
      </c>
      <c r="I186" s="33">
        <v>31.91</v>
      </c>
      <c r="J186" s="33">
        <v>6.09</v>
      </c>
    </row>
    <row r="187" spans="1:10" ht="20" x14ac:dyDescent="0.2">
      <c r="A187" s="32" t="s">
        <v>232</v>
      </c>
      <c r="B187" s="33">
        <v>0</v>
      </c>
      <c r="C187" s="33">
        <f t="shared" si="2"/>
        <v>-1.7464000000000002</v>
      </c>
      <c r="D187" s="33">
        <v>-1746.4</v>
      </c>
      <c r="E187" s="33">
        <v>234.85</v>
      </c>
      <c r="F187" s="33">
        <v>7.55</v>
      </c>
      <c r="G187" s="33">
        <v>0.74</v>
      </c>
      <c r="H187" s="33">
        <v>0.64</v>
      </c>
      <c r="I187" s="33">
        <v>22.93</v>
      </c>
      <c r="J187" s="33">
        <v>5.18</v>
      </c>
    </row>
    <row r="188" spans="1:10" ht="20" x14ac:dyDescent="0.2">
      <c r="A188" s="32" t="s">
        <v>233</v>
      </c>
      <c r="B188" s="33">
        <v>0</v>
      </c>
      <c r="C188" s="33">
        <f t="shared" si="2"/>
        <v>-1.7665</v>
      </c>
      <c r="D188" s="33">
        <v>-1766.5</v>
      </c>
      <c r="E188" s="33">
        <v>243.57</v>
      </c>
      <c r="F188" s="33">
        <v>8.42</v>
      </c>
      <c r="G188" s="33">
        <v>0.84</v>
      </c>
      <c r="H188" s="33">
        <v>0.49</v>
      </c>
      <c r="I188" s="33">
        <v>33.950000000000003</v>
      </c>
      <c r="J188" s="33">
        <v>4.51</v>
      </c>
    </row>
    <row r="189" spans="1:10" ht="20" x14ac:dyDescent="0.2">
      <c r="A189" s="32" t="s">
        <v>234</v>
      </c>
      <c r="B189" s="33">
        <v>0</v>
      </c>
      <c r="C189" s="33">
        <f t="shared" si="2"/>
        <v>-1.9135</v>
      </c>
      <c r="D189" s="33">
        <v>-1913.5</v>
      </c>
      <c r="E189" s="33">
        <v>280.95</v>
      </c>
      <c r="F189" s="33">
        <v>7.92</v>
      </c>
      <c r="G189" s="33">
        <v>0.78</v>
      </c>
      <c r="H189" s="33">
        <v>0.57999999999999996</v>
      </c>
      <c r="I189" s="33">
        <v>26.65</v>
      </c>
      <c r="J189" s="33">
        <v>5.38</v>
      </c>
    </row>
    <row r="190" spans="1:10" ht="20" x14ac:dyDescent="0.2">
      <c r="A190" s="32" t="s">
        <v>219</v>
      </c>
      <c r="B190" s="33">
        <v>0</v>
      </c>
      <c r="C190" s="33">
        <f t="shared" si="2"/>
        <v>-1.9536</v>
      </c>
      <c r="D190" s="33">
        <v>-1953.6</v>
      </c>
      <c r="E190" s="33">
        <v>466.39</v>
      </c>
      <c r="F190" s="33">
        <v>5.34</v>
      </c>
      <c r="G190" s="33">
        <v>0.52</v>
      </c>
      <c r="H190" s="33">
        <v>0.47</v>
      </c>
      <c r="I190" s="33">
        <v>22.08</v>
      </c>
      <c r="J190" s="33">
        <v>9.31</v>
      </c>
    </row>
    <row r="191" spans="1:10" ht="20" x14ac:dyDescent="0.2">
      <c r="A191" s="32" t="s">
        <v>240</v>
      </c>
      <c r="B191" s="33">
        <v>0</v>
      </c>
      <c r="C191" s="33">
        <f t="shared" si="2"/>
        <v>-1.9613</v>
      </c>
      <c r="D191" s="33">
        <v>-1961.3</v>
      </c>
      <c r="E191" s="33">
        <v>193.09</v>
      </c>
      <c r="F191" s="33">
        <v>5.83</v>
      </c>
      <c r="G191" s="33">
        <v>0.56999999999999995</v>
      </c>
      <c r="H191" s="33">
        <v>0.49</v>
      </c>
      <c r="I191" s="33">
        <v>22.92</v>
      </c>
      <c r="J191" s="33">
        <v>5.0199999999999996</v>
      </c>
    </row>
    <row r="192" spans="1:10" ht="20" x14ac:dyDescent="0.2">
      <c r="A192" s="32" t="s">
        <v>169</v>
      </c>
      <c r="B192" s="33">
        <v>0</v>
      </c>
      <c r="C192" s="33">
        <f t="shared" si="2"/>
        <v>-1.9910999999999999</v>
      </c>
      <c r="D192" s="33">
        <v>-1991.1</v>
      </c>
      <c r="E192" s="33">
        <v>689.45</v>
      </c>
      <c r="F192" s="33">
        <v>9.1</v>
      </c>
      <c r="G192" s="33">
        <v>0.91</v>
      </c>
      <c r="H192" s="33">
        <v>0.53</v>
      </c>
      <c r="I192" s="33">
        <v>33.49</v>
      </c>
      <c r="J192" s="33">
        <v>8.43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E663-87A2-0E47-8721-7C791FCB858C}">
  <dimension ref="A1:J192"/>
  <sheetViews>
    <sheetView workbookViewId="0">
      <selection activeCell="C5" sqref="C5"/>
    </sheetView>
  </sheetViews>
  <sheetFormatPr baseColWidth="10" defaultRowHeight="15" x14ac:dyDescent="0.2"/>
  <cols>
    <col min="1" max="1" width="48.5" customWidth="1"/>
  </cols>
  <sheetData>
    <row r="1" spans="1:10" x14ac:dyDescent="0.2">
      <c r="A1" t="s">
        <v>307</v>
      </c>
      <c r="B1" t="s">
        <v>308</v>
      </c>
      <c r="C1" s="13" t="s">
        <v>507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ht="20" x14ac:dyDescent="0.2">
      <c r="A2" s="32" t="s">
        <v>117</v>
      </c>
      <c r="B2" s="33">
        <v>41.36</v>
      </c>
      <c r="C2" s="33">
        <f>D2/1000</f>
        <v>110.21550000000001</v>
      </c>
      <c r="D2" s="33">
        <v>110215.5</v>
      </c>
      <c r="E2" s="33">
        <v>16255.32</v>
      </c>
      <c r="F2" s="33">
        <v>20.170000000000002</v>
      </c>
      <c r="G2" s="33">
        <v>1.01</v>
      </c>
      <c r="H2" s="33">
        <v>0.77</v>
      </c>
      <c r="I2" s="33">
        <v>25.98</v>
      </c>
      <c r="J2" s="33">
        <v>25.91</v>
      </c>
    </row>
    <row r="3" spans="1:10" ht="20" x14ac:dyDescent="0.2">
      <c r="A3" s="32" t="s">
        <v>119</v>
      </c>
      <c r="B3" s="33">
        <v>10.66</v>
      </c>
      <c r="C3" s="33">
        <f t="shared" ref="C3:C66" si="0">D3/1000</f>
        <v>28.4145</v>
      </c>
      <c r="D3" s="33">
        <v>28414.5</v>
      </c>
      <c r="E3" s="33">
        <v>20455.77</v>
      </c>
      <c r="F3" s="33">
        <v>19.12</v>
      </c>
      <c r="G3" s="33">
        <v>0.95</v>
      </c>
      <c r="H3" s="33">
        <v>0.77</v>
      </c>
      <c r="I3" s="33">
        <v>24.36</v>
      </c>
      <c r="J3" s="33">
        <v>13.36</v>
      </c>
    </row>
    <row r="4" spans="1:10" ht="20" x14ac:dyDescent="0.2">
      <c r="A4" s="32" t="s">
        <v>118</v>
      </c>
      <c r="B4" s="33">
        <v>8.77</v>
      </c>
      <c r="C4" s="33">
        <f t="shared" si="0"/>
        <v>23.373999999999999</v>
      </c>
      <c r="D4" s="33">
        <v>23374</v>
      </c>
      <c r="E4" s="33">
        <v>43546.400000000001</v>
      </c>
      <c r="F4" s="33">
        <v>17.809999999999999</v>
      </c>
      <c r="G4" s="33">
        <v>0.88</v>
      </c>
      <c r="H4" s="33">
        <v>0.66</v>
      </c>
      <c r="I4" s="33">
        <v>26.41</v>
      </c>
      <c r="J4" s="33">
        <v>11.55</v>
      </c>
    </row>
    <row r="5" spans="1:10" ht="20" x14ac:dyDescent="0.2">
      <c r="A5" s="32" t="s">
        <v>122</v>
      </c>
      <c r="B5" s="33">
        <v>6.15</v>
      </c>
      <c r="C5" s="33">
        <f t="shared" si="0"/>
        <v>16.386099999999999</v>
      </c>
      <c r="D5" s="33">
        <v>16386.099999999999</v>
      </c>
      <c r="E5" s="33">
        <v>6550.4</v>
      </c>
      <c r="F5" s="33">
        <v>19.45</v>
      </c>
      <c r="G5" s="33">
        <v>0.97</v>
      </c>
      <c r="H5" s="33">
        <v>0.77</v>
      </c>
      <c r="I5" s="33">
        <v>24.82</v>
      </c>
      <c r="J5" s="33">
        <v>15.86</v>
      </c>
    </row>
    <row r="6" spans="1:10" ht="20" x14ac:dyDescent="0.2">
      <c r="A6" s="32" t="s">
        <v>123</v>
      </c>
      <c r="B6" s="33">
        <v>5.98</v>
      </c>
      <c r="C6" s="33">
        <f t="shared" si="0"/>
        <v>15.9475</v>
      </c>
      <c r="D6" s="33">
        <v>15947.5</v>
      </c>
      <c r="E6" s="33">
        <v>1522.83</v>
      </c>
      <c r="F6" s="33">
        <v>31.84</v>
      </c>
      <c r="G6" s="33">
        <v>1.72</v>
      </c>
      <c r="H6" s="33">
        <v>0.48</v>
      </c>
      <c r="I6" s="33">
        <v>70.180000000000007</v>
      </c>
      <c r="J6" s="33">
        <v>47.19</v>
      </c>
    </row>
    <row r="7" spans="1:10" ht="20" x14ac:dyDescent="0.2">
      <c r="A7" s="32" t="s">
        <v>120</v>
      </c>
      <c r="B7" s="33">
        <v>4.97</v>
      </c>
      <c r="C7" s="33">
        <f t="shared" si="0"/>
        <v>13.2316</v>
      </c>
      <c r="D7" s="33">
        <v>13231.6</v>
      </c>
      <c r="E7" s="33">
        <v>22032.9</v>
      </c>
      <c r="F7" s="33">
        <v>15.22</v>
      </c>
      <c r="G7" s="33">
        <v>0.74</v>
      </c>
      <c r="H7" s="33">
        <v>0.56999999999999995</v>
      </c>
      <c r="I7" s="33">
        <v>25.74</v>
      </c>
      <c r="J7" s="33">
        <v>11.8</v>
      </c>
    </row>
    <row r="8" spans="1:10" ht="20" x14ac:dyDescent="0.2">
      <c r="A8" s="32" t="s">
        <v>125</v>
      </c>
      <c r="B8" s="33">
        <v>4.0999999999999996</v>
      </c>
      <c r="C8" s="33">
        <f t="shared" si="0"/>
        <v>10.9238</v>
      </c>
      <c r="D8" s="33">
        <v>10923.8</v>
      </c>
      <c r="E8" s="33">
        <v>851.69</v>
      </c>
      <c r="F8" s="33">
        <v>26.12</v>
      </c>
      <c r="G8" s="33">
        <v>1.36</v>
      </c>
      <c r="H8" s="33">
        <v>0.71</v>
      </c>
      <c r="I8" s="33">
        <v>37.630000000000003</v>
      </c>
      <c r="J8" s="33">
        <v>48.02</v>
      </c>
    </row>
    <row r="9" spans="1:10" ht="20" x14ac:dyDescent="0.2">
      <c r="A9" s="32" t="s">
        <v>126</v>
      </c>
      <c r="B9" s="33">
        <v>3.37</v>
      </c>
      <c r="C9" s="33">
        <f t="shared" si="0"/>
        <v>8.9822999999999986</v>
      </c>
      <c r="D9" s="33">
        <v>8982.2999999999993</v>
      </c>
      <c r="E9" s="33">
        <v>1603.63</v>
      </c>
      <c r="F9" s="33">
        <v>23.87</v>
      </c>
      <c r="G9" s="33">
        <v>1.22</v>
      </c>
      <c r="H9" s="33">
        <v>0.68</v>
      </c>
      <c r="I9" s="33">
        <v>35.54</v>
      </c>
      <c r="J9" s="33">
        <v>25.13</v>
      </c>
    </row>
    <row r="10" spans="1:10" ht="20" x14ac:dyDescent="0.2">
      <c r="A10" s="32" t="s">
        <v>127</v>
      </c>
      <c r="B10" s="33">
        <v>2.66</v>
      </c>
      <c r="C10" s="33">
        <f t="shared" si="0"/>
        <v>7.0869999999999997</v>
      </c>
      <c r="D10" s="33">
        <v>7087</v>
      </c>
      <c r="E10" s="33">
        <v>3836.5</v>
      </c>
      <c r="F10" s="33">
        <v>30.66</v>
      </c>
      <c r="G10" s="33">
        <v>1.64</v>
      </c>
      <c r="H10" s="33">
        <v>0.52</v>
      </c>
      <c r="I10" s="33">
        <v>62.96</v>
      </c>
      <c r="J10" s="33">
        <v>15.49</v>
      </c>
    </row>
    <row r="11" spans="1:10" ht="20" x14ac:dyDescent="0.2">
      <c r="A11" s="32" t="s">
        <v>124</v>
      </c>
      <c r="B11" s="33">
        <v>2.54</v>
      </c>
      <c r="C11" s="33">
        <f t="shared" si="0"/>
        <v>6.7645</v>
      </c>
      <c r="D11" s="33">
        <v>6764.5</v>
      </c>
      <c r="E11" s="33">
        <v>7938.91</v>
      </c>
      <c r="F11" s="33">
        <v>24.32</v>
      </c>
      <c r="G11" s="33">
        <v>1.25</v>
      </c>
      <c r="H11" s="33">
        <v>0.64</v>
      </c>
      <c r="I11" s="33">
        <v>38.35</v>
      </c>
      <c r="J11" s="33">
        <v>12.09</v>
      </c>
    </row>
    <row r="12" spans="1:10" ht="20" x14ac:dyDescent="0.2">
      <c r="A12" s="32" t="s">
        <v>134</v>
      </c>
      <c r="B12" s="33">
        <v>1.46</v>
      </c>
      <c r="C12" s="33">
        <f t="shared" si="0"/>
        <v>3.8856999999999999</v>
      </c>
      <c r="D12" s="33">
        <v>3885.7</v>
      </c>
      <c r="E12" s="33">
        <v>436.54</v>
      </c>
      <c r="F12" s="33">
        <v>18.07</v>
      </c>
      <c r="G12" s="33">
        <v>0.89</v>
      </c>
      <c r="H12" s="33">
        <v>0.54</v>
      </c>
      <c r="I12" s="33">
        <v>32.880000000000003</v>
      </c>
      <c r="J12" s="33">
        <v>28.92</v>
      </c>
    </row>
    <row r="13" spans="1:10" ht="20" x14ac:dyDescent="0.2">
      <c r="A13" s="32" t="s">
        <v>133</v>
      </c>
      <c r="B13" s="33">
        <v>1.35</v>
      </c>
      <c r="C13" s="33">
        <f t="shared" si="0"/>
        <v>3.597</v>
      </c>
      <c r="D13" s="33">
        <v>3597</v>
      </c>
      <c r="E13" s="33">
        <v>1725.37</v>
      </c>
      <c r="F13" s="33">
        <v>25.87</v>
      </c>
      <c r="G13" s="33">
        <v>1.34</v>
      </c>
      <c r="H13" s="33">
        <v>0.63</v>
      </c>
      <c r="I13" s="33">
        <v>42.01</v>
      </c>
      <c r="J13" s="33">
        <v>15.73</v>
      </c>
    </row>
    <row r="14" spans="1:10" ht="20" x14ac:dyDescent="0.2">
      <c r="A14" s="32" t="s">
        <v>136</v>
      </c>
      <c r="B14" s="33">
        <v>1.17</v>
      </c>
      <c r="C14" s="33">
        <f t="shared" si="0"/>
        <v>3.1128</v>
      </c>
      <c r="D14" s="33">
        <v>3112.8</v>
      </c>
      <c r="E14" s="33">
        <v>1187.75</v>
      </c>
      <c r="F14" s="33">
        <v>21.61</v>
      </c>
      <c r="G14" s="33">
        <v>1.0900000000000001</v>
      </c>
      <c r="H14" s="33">
        <v>0.73</v>
      </c>
      <c r="I14" s="33">
        <v>29.47</v>
      </c>
      <c r="J14" s="33">
        <v>16.53</v>
      </c>
    </row>
    <row r="15" spans="1:10" ht="20" x14ac:dyDescent="0.2">
      <c r="A15" s="32" t="s">
        <v>128</v>
      </c>
      <c r="B15" s="33">
        <v>1.1000000000000001</v>
      </c>
      <c r="C15" s="33">
        <f t="shared" si="0"/>
        <v>2.9386999999999999</v>
      </c>
      <c r="D15" s="33">
        <v>2938.7</v>
      </c>
      <c r="E15" s="33">
        <v>5743.57</v>
      </c>
      <c r="F15" s="33">
        <v>16.97</v>
      </c>
      <c r="G15" s="33">
        <v>0.83</v>
      </c>
      <c r="H15" s="33">
        <v>0.7</v>
      </c>
      <c r="I15" s="33">
        <v>23.58</v>
      </c>
      <c r="J15" s="33">
        <v>11.55</v>
      </c>
    </row>
    <row r="16" spans="1:10" ht="20" x14ac:dyDescent="0.2">
      <c r="A16" s="32" t="s">
        <v>135</v>
      </c>
      <c r="B16" s="33">
        <v>0.64</v>
      </c>
      <c r="C16" s="33">
        <f t="shared" si="0"/>
        <v>1.6958</v>
      </c>
      <c r="D16" s="33">
        <v>1695.8</v>
      </c>
      <c r="E16" s="33">
        <v>2507.02</v>
      </c>
      <c r="F16" s="33">
        <v>16.77</v>
      </c>
      <c r="G16" s="33">
        <v>0.82</v>
      </c>
      <c r="H16" s="33">
        <v>0.64</v>
      </c>
      <c r="I16" s="33">
        <v>25.45</v>
      </c>
      <c r="J16" s="33">
        <v>11.88</v>
      </c>
    </row>
    <row r="17" spans="1:10" ht="20" x14ac:dyDescent="0.2">
      <c r="A17" s="32" t="s">
        <v>141</v>
      </c>
      <c r="B17" s="33">
        <v>0.56000000000000005</v>
      </c>
      <c r="C17" s="33">
        <f t="shared" si="0"/>
        <v>1.4864999999999999</v>
      </c>
      <c r="D17" s="33">
        <v>1486.5</v>
      </c>
      <c r="E17" s="33">
        <v>1551.09</v>
      </c>
      <c r="F17" s="33">
        <v>22.92</v>
      </c>
      <c r="G17" s="33">
        <v>1.17</v>
      </c>
      <c r="H17" s="33">
        <v>0.69</v>
      </c>
      <c r="I17" s="33">
        <v>33.369999999999997</v>
      </c>
      <c r="J17" s="33">
        <v>12.39</v>
      </c>
    </row>
    <row r="18" spans="1:10" ht="20" x14ac:dyDescent="0.2">
      <c r="A18" s="32" t="s">
        <v>131</v>
      </c>
      <c r="B18" s="33">
        <v>0.48</v>
      </c>
      <c r="C18" s="33">
        <f t="shared" si="0"/>
        <v>1.2860999999999998</v>
      </c>
      <c r="D18" s="33">
        <v>1286.0999999999999</v>
      </c>
      <c r="E18" s="33">
        <v>5238.99</v>
      </c>
      <c r="F18" s="33">
        <v>20.010000000000002</v>
      </c>
      <c r="G18" s="33">
        <v>1</v>
      </c>
      <c r="H18" s="33">
        <v>0.59</v>
      </c>
      <c r="I18" s="33">
        <v>33.26</v>
      </c>
      <c r="J18" s="33">
        <v>10.76</v>
      </c>
    </row>
    <row r="19" spans="1:10" ht="20" x14ac:dyDescent="0.2">
      <c r="A19" s="32" t="s">
        <v>146</v>
      </c>
      <c r="B19" s="33">
        <v>0.46</v>
      </c>
      <c r="C19" s="33">
        <f t="shared" si="0"/>
        <v>1.2241</v>
      </c>
      <c r="D19" s="33">
        <v>1224.0999999999999</v>
      </c>
      <c r="E19" s="33">
        <v>709.26</v>
      </c>
      <c r="F19" s="33">
        <v>28.51</v>
      </c>
      <c r="G19" s="33">
        <v>1.5</v>
      </c>
      <c r="H19" s="33">
        <v>0.75</v>
      </c>
      <c r="I19" s="33">
        <v>39.590000000000003</v>
      </c>
      <c r="J19" s="33">
        <v>14.88</v>
      </c>
    </row>
    <row r="20" spans="1:10" ht="20" x14ac:dyDescent="0.2">
      <c r="A20" s="32" t="s">
        <v>137</v>
      </c>
      <c r="B20" s="33">
        <v>0.4</v>
      </c>
      <c r="C20" s="33">
        <f t="shared" si="0"/>
        <v>1.0699000000000001</v>
      </c>
      <c r="D20" s="33">
        <v>1069.9000000000001</v>
      </c>
      <c r="E20" s="33">
        <v>2785.04</v>
      </c>
      <c r="F20" s="33">
        <v>15.61</v>
      </c>
      <c r="G20" s="33">
        <v>0.76</v>
      </c>
      <c r="H20" s="33">
        <v>0.61</v>
      </c>
      <c r="I20" s="33">
        <v>24.81</v>
      </c>
      <c r="J20" s="33">
        <v>11.39</v>
      </c>
    </row>
    <row r="21" spans="1:10" ht="20" x14ac:dyDescent="0.2">
      <c r="A21" s="32" t="s">
        <v>143</v>
      </c>
      <c r="B21" s="33">
        <v>0.36</v>
      </c>
      <c r="C21" s="33">
        <f t="shared" si="0"/>
        <v>0.97070000000000001</v>
      </c>
      <c r="D21" s="33">
        <v>970.7</v>
      </c>
      <c r="E21" s="33">
        <v>1807.09</v>
      </c>
      <c r="F21" s="33">
        <v>30.28</v>
      </c>
      <c r="G21" s="33">
        <v>1.62</v>
      </c>
      <c r="H21" s="33">
        <v>0.75</v>
      </c>
      <c r="I21" s="33">
        <v>42.67</v>
      </c>
      <c r="J21" s="33">
        <v>10.89</v>
      </c>
    </row>
    <row r="22" spans="1:10" ht="20" x14ac:dyDescent="0.2">
      <c r="A22" s="32" t="s">
        <v>152</v>
      </c>
      <c r="B22" s="33">
        <v>0.33</v>
      </c>
      <c r="C22" s="33">
        <f t="shared" si="0"/>
        <v>0.87050000000000005</v>
      </c>
      <c r="D22" s="33">
        <v>870.5</v>
      </c>
      <c r="E22" s="33">
        <v>199.8</v>
      </c>
      <c r="F22" s="33">
        <v>23.57</v>
      </c>
      <c r="G22" s="33">
        <v>1.2</v>
      </c>
      <c r="H22" s="33">
        <v>0.62</v>
      </c>
      <c r="I22" s="33">
        <v>38.57</v>
      </c>
      <c r="J22" s="33">
        <v>21.6</v>
      </c>
    </row>
    <row r="23" spans="1:10" ht="20" x14ac:dyDescent="0.2">
      <c r="A23" s="32" t="s">
        <v>154</v>
      </c>
      <c r="B23" s="33">
        <v>0.28999999999999998</v>
      </c>
      <c r="C23" s="33">
        <f t="shared" si="0"/>
        <v>0.76500000000000001</v>
      </c>
      <c r="D23" s="33">
        <v>765</v>
      </c>
      <c r="E23" s="33">
        <v>140.87</v>
      </c>
      <c r="F23" s="33">
        <v>27.8</v>
      </c>
      <c r="G23" s="33">
        <v>1.46</v>
      </c>
      <c r="H23" s="33">
        <v>0.36</v>
      </c>
      <c r="I23" s="33">
        <v>79.23</v>
      </c>
      <c r="J23" s="33">
        <v>26.66</v>
      </c>
    </row>
    <row r="24" spans="1:10" ht="20" x14ac:dyDescent="0.2">
      <c r="A24" s="32" t="s">
        <v>149</v>
      </c>
      <c r="B24" s="33">
        <v>0.28000000000000003</v>
      </c>
      <c r="C24" s="33">
        <f t="shared" si="0"/>
        <v>0.74829999999999997</v>
      </c>
      <c r="D24" s="33">
        <v>748.3</v>
      </c>
      <c r="E24" s="33">
        <v>434.07</v>
      </c>
      <c r="F24" s="33">
        <v>17.97</v>
      </c>
      <c r="G24" s="33">
        <v>0.89</v>
      </c>
      <c r="H24" s="33">
        <v>0.64</v>
      </c>
      <c r="I24" s="33">
        <v>27.32</v>
      </c>
      <c r="J24" s="33">
        <v>14</v>
      </c>
    </row>
    <row r="25" spans="1:10" ht="20" x14ac:dyDescent="0.2">
      <c r="A25" s="32" t="s">
        <v>151</v>
      </c>
      <c r="B25" s="33">
        <v>0.23</v>
      </c>
      <c r="C25" s="33">
        <f t="shared" si="0"/>
        <v>0.6149</v>
      </c>
      <c r="D25" s="33">
        <v>614.9</v>
      </c>
      <c r="E25" s="33">
        <v>480.85</v>
      </c>
      <c r="F25" s="33">
        <v>19.989999999999998</v>
      </c>
      <c r="G25" s="33">
        <v>1</v>
      </c>
      <c r="H25" s="33">
        <v>0.75</v>
      </c>
      <c r="I25" s="33">
        <v>26.49</v>
      </c>
      <c r="J25" s="33">
        <v>13.14</v>
      </c>
    </row>
    <row r="26" spans="1:10" ht="20" x14ac:dyDescent="0.2">
      <c r="A26" s="32" t="s">
        <v>148</v>
      </c>
      <c r="B26" s="33">
        <v>0.13</v>
      </c>
      <c r="C26" s="33">
        <f t="shared" si="0"/>
        <v>0.35460000000000003</v>
      </c>
      <c r="D26" s="33">
        <v>354.6</v>
      </c>
      <c r="E26" s="33">
        <v>1026.82</v>
      </c>
      <c r="F26" s="33">
        <v>20.43</v>
      </c>
      <c r="G26" s="33">
        <v>1.02</v>
      </c>
      <c r="H26" s="33">
        <v>0.61</v>
      </c>
      <c r="I26" s="33">
        <v>33.29</v>
      </c>
      <c r="J26" s="33">
        <v>10.96</v>
      </c>
    </row>
    <row r="27" spans="1:10" ht="20" x14ac:dyDescent="0.2">
      <c r="A27" s="32" t="s">
        <v>160</v>
      </c>
      <c r="B27" s="33">
        <v>0.09</v>
      </c>
      <c r="C27" s="33">
        <f t="shared" si="0"/>
        <v>0.25</v>
      </c>
      <c r="D27" s="33">
        <v>250</v>
      </c>
      <c r="E27" s="33">
        <v>96.83</v>
      </c>
      <c r="F27" s="33">
        <v>13.03</v>
      </c>
      <c r="G27" s="33">
        <v>0.63</v>
      </c>
      <c r="H27" s="33">
        <v>0.46</v>
      </c>
      <c r="I27" s="33">
        <v>26.63</v>
      </c>
      <c r="J27" s="33">
        <v>14.87</v>
      </c>
    </row>
    <row r="28" spans="1:10" ht="20" x14ac:dyDescent="0.2">
      <c r="A28" s="32" t="s">
        <v>158</v>
      </c>
      <c r="B28" s="33">
        <v>0.06</v>
      </c>
      <c r="C28" s="33">
        <f t="shared" si="0"/>
        <v>0.17280000000000001</v>
      </c>
      <c r="D28" s="33">
        <v>172.8</v>
      </c>
      <c r="E28" s="33">
        <v>212.29</v>
      </c>
      <c r="F28" s="33">
        <v>15.08</v>
      </c>
      <c r="G28" s="33">
        <v>0.73</v>
      </c>
      <c r="H28" s="33">
        <v>0.55000000000000004</v>
      </c>
      <c r="I28" s="33">
        <v>26.14</v>
      </c>
      <c r="J28" s="33">
        <v>12.18</v>
      </c>
    </row>
    <row r="29" spans="1:10" ht="20" x14ac:dyDescent="0.2">
      <c r="A29" s="32" t="s">
        <v>164</v>
      </c>
      <c r="B29" s="33">
        <v>0.02</v>
      </c>
      <c r="C29" s="33">
        <f t="shared" si="0"/>
        <v>5.0900000000000001E-2</v>
      </c>
      <c r="D29" s="33">
        <v>50.9</v>
      </c>
      <c r="E29" s="33">
        <v>170.2</v>
      </c>
      <c r="F29" s="33">
        <v>17.649999999999999</v>
      </c>
      <c r="G29" s="33">
        <v>0.87</v>
      </c>
      <c r="H29" s="33">
        <v>0.56999999999999995</v>
      </c>
      <c r="I29" s="33">
        <v>29.97</v>
      </c>
      <c r="J29" s="33">
        <v>11.08</v>
      </c>
    </row>
    <row r="30" spans="1:10" ht="20" x14ac:dyDescent="0.2">
      <c r="A30" s="32" t="s">
        <v>168</v>
      </c>
      <c r="B30" s="33">
        <v>0.01</v>
      </c>
      <c r="C30" s="33">
        <f t="shared" si="0"/>
        <v>3.0600000000000002E-2</v>
      </c>
      <c r="D30" s="33">
        <v>30.6</v>
      </c>
      <c r="E30" s="33">
        <v>86.28</v>
      </c>
      <c r="F30" s="33">
        <v>11.96</v>
      </c>
      <c r="G30" s="33">
        <v>0.56999999999999995</v>
      </c>
      <c r="H30" s="33">
        <v>0.38</v>
      </c>
      <c r="I30" s="33">
        <v>30.03</v>
      </c>
      <c r="J30" s="33">
        <v>11.61</v>
      </c>
    </row>
    <row r="31" spans="1:10" ht="20" x14ac:dyDescent="0.2">
      <c r="A31" s="32" t="s">
        <v>153</v>
      </c>
      <c r="B31" s="33">
        <v>0.01</v>
      </c>
      <c r="C31" s="33">
        <f t="shared" si="0"/>
        <v>2.3300000000000001E-2</v>
      </c>
      <c r="D31" s="33">
        <v>23.3</v>
      </c>
      <c r="E31" s="33">
        <v>908.96</v>
      </c>
      <c r="F31" s="33">
        <v>16.89</v>
      </c>
      <c r="G31" s="33">
        <v>0.83</v>
      </c>
      <c r="H31" s="33">
        <v>0.62</v>
      </c>
      <c r="I31" s="33">
        <v>26.37</v>
      </c>
      <c r="J31" s="33">
        <v>10.61</v>
      </c>
    </row>
    <row r="32" spans="1:10" ht="20" x14ac:dyDescent="0.2">
      <c r="A32" s="32" t="s">
        <v>157</v>
      </c>
      <c r="B32" s="33">
        <v>0</v>
      </c>
      <c r="C32" s="33">
        <f t="shared" si="0"/>
        <v>-1E-4</v>
      </c>
      <c r="D32" s="33">
        <v>-0.1</v>
      </c>
      <c r="E32" s="33">
        <v>466.32</v>
      </c>
      <c r="F32" s="33">
        <v>14.6</v>
      </c>
      <c r="G32" s="33">
        <v>0.71</v>
      </c>
      <c r="H32" s="33">
        <v>0.59</v>
      </c>
      <c r="I32" s="33">
        <v>23.64</v>
      </c>
      <c r="J32" s="33">
        <v>10.82</v>
      </c>
    </row>
    <row r="33" spans="1:10" ht="20" x14ac:dyDescent="0.2">
      <c r="A33" s="32" t="s">
        <v>166</v>
      </c>
      <c r="B33" s="33">
        <v>0</v>
      </c>
      <c r="C33" s="33">
        <f t="shared" si="0"/>
        <v>-1.1900000000000001E-2</v>
      </c>
      <c r="D33" s="33">
        <v>-11.9</v>
      </c>
      <c r="E33" s="33">
        <v>178.07</v>
      </c>
      <c r="F33" s="33">
        <v>15.76</v>
      </c>
      <c r="G33" s="33">
        <v>0.77</v>
      </c>
      <c r="H33" s="33">
        <v>0.57999999999999996</v>
      </c>
      <c r="I33" s="33">
        <v>26.4</v>
      </c>
      <c r="J33" s="33">
        <v>10.57</v>
      </c>
    </row>
    <row r="34" spans="1:10" ht="20" x14ac:dyDescent="0.2">
      <c r="A34" s="32" t="s">
        <v>159</v>
      </c>
      <c r="B34" s="33">
        <v>0</v>
      </c>
      <c r="C34" s="33">
        <f t="shared" si="0"/>
        <v>-9.6599999999999991E-2</v>
      </c>
      <c r="D34" s="33">
        <v>-96.6</v>
      </c>
      <c r="E34" s="33">
        <v>470.26</v>
      </c>
      <c r="F34" s="33">
        <v>16.98</v>
      </c>
      <c r="G34" s="33">
        <v>0.83</v>
      </c>
      <c r="H34" s="33">
        <v>0.56999999999999995</v>
      </c>
      <c r="I34" s="33">
        <v>29.01</v>
      </c>
      <c r="J34" s="33">
        <v>10.15</v>
      </c>
    </row>
    <row r="35" spans="1:10" ht="20" x14ac:dyDescent="0.2">
      <c r="A35" s="32" t="s">
        <v>175</v>
      </c>
      <c r="B35" s="33">
        <v>0</v>
      </c>
      <c r="C35" s="33">
        <f t="shared" si="0"/>
        <v>-0.10929999999999999</v>
      </c>
      <c r="D35" s="33">
        <v>-109.3</v>
      </c>
      <c r="E35" s="33">
        <v>155.46</v>
      </c>
      <c r="F35" s="33">
        <v>13.45</v>
      </c>
      <c r="G35" s="33">
        <v>0.65</v>
      </c>
      <c r="H35" s="33">
        <v>0.59</v>
      </c>
      <c r="I35" s="33">
        <v>21.84</v>
      </c>
      <c r="J35" s="33">
        <v>9.8699999999999992</v>
      </c>
    </row>
    <row r="36" spans="1:10" ht="20" x14ac:dyDescent="0.2">
      <c r="A36" s="32" t="s">
        <v>156</v>
      </c>
      <c r="B36" s="33">
        <v>0</v>
      </c>
      <c r="C36" s="33">
        <f t="shared" si="0"/>
        <v>-0.1338</v>
      </c>
      <c r="D36" s="33">
        <v>-133.80000000000001</v>
      </c>
      <c r="E36" s="33">
        <v>771.64</v>
      </c>
      <c r="F36" s="33">
        <v>16.329999999999998</v>
      </c>
      <c r="G36" s="33">
        <v>0.8</v>
      </c>
      <c r="H36" s="33">
        <v>0.6</v>
      </c>
      <c r="I36" s="33">
        <v>26.53</v>
      </c>
      <c r="J36" s="33">
        <v>10.3</v>
      </c>
    </row>
    <row r="37" spans="1:10" ht="20" x14ac:dyDescent="0.2">
      <c r="A37" s="32" t="s">
        <v>177</v>
      </c>
      <c r="B37" s="33">
        <v>0</v>
      </c>
      <c r="C37" s="33">
        <f t="shared" si="0"/>
        <v>-0.13539999999999999</v>
      </c>
      <c r="D37" s="33">
        <v>-135.4</v>
      </c>
      <c r="E37" s="33">
        <v>159.94999999999999</v>
      </c>
      <c r="F37" s="33">
        <v>15.23</v>
      </c>
      <c r="G37" s="33">
        <v>0.74</v>
      </c>
      <c r="H37" s="33">
        <v>0.6</v>
      </c>
      <c r="I37" s="33">
        <v>24.28</v>
      </c>
      <c r="J37" s="33">
        <v>9.27</v>
      </c>
    </row>
    <row r="38" spans="1:10" ht="20" x14ac:dyDescent="0.2">
      <c r="A38" s="32" t="s">
        <v>178</v>
      </c>
      <c r="B38" s="33">
        <v>0</v>
      </c>
      <c r="C38" s="33">
        <f t="shared" si="0"/>
        <v>-0.16600000000000001</v>
      </c>
      <c r="D38" s="33">
        <v>-166</v>
      </c>
      <c r="E38" s="33">
        <v>178.84</v>
      </c>
      <c r="F38" s="33">
        <v>14.24</v>
      </c>
      <c r="G38" s="33">
        <v>0.69</v>
      </c>
      <c r="H38" s="33">
        <v>0.64</v>
      </c>
      <c r="I38" s="33">
        <v>21.26</v>
      </c>
      <c r="J38" s="33">
        <v>9.34</v>
      </c>
    </row>
    <row r="39" spans="1:10" ht="20" x14ac:dyDescent="0.2">
      <c r="A39" s="32" t="s">
        <v>184</v>
      </c>
      <c r="B39" s="33">
        <v>0</v>
      </c>
      <c r="C39" s="33">
        <f t="shared" si="0"/>
        <v>-0.16639999999999999</v>
      </c>
      <c r="D39" s="33">
        <v>-166.4</v>
      </c>
      <c r="E39" s="33">
        <v>101.24</v>
      </c>
      <c r="F39" s="33">
        <v>13.58</v>
      </c>
      <c r="G39" s="33">
        <v>0.65</v>
      </c>
      <c r="H39" s="33">
        <v>0.6</v>
      </c>
      <c r="I39" s="33">
        <v>21.6</v>
      </c>
      <c r="J39" s="33">
        <v>8.3699999999999992</v>
      </c>
    </row>
    <row r="40" spans="1:10" ht="20" x14ac:dyDescent="0.2">
      <c r="A40" s="32" t="s">
        <v>181</v>
      </c>
      <c r="B40" s="33">
        <v>0</v>
      </c>
      <c r="C40" s="33">
        <f t="shared" si="0"/>
        <v>-0.16900000000000001</v>
      </c>
      <c r="D40" s="33">
        <v>-169</v>
      </c>
      <c r="E40" s="33">
        <v>119.59</v>
      </c>
      <c r="F40" s="33">
        <v>18.43</v>
      </c>
      <c r="G40" s="33">
        <v>0.91</v>
      </c>
      <c r="H40" s="33">
        <v>0.44</v>
      </c>
      <c r="I40" s="33">
        <v>40.950000000000003</v>
      </c>
      <c r="J40" s="33">
        <v>7.39</v>
      </c>
    </row>
    <row r="41" spans="1:10" ht="20" x14ac:dyDescent="0.2">
      <c r="A41" s="32" t="s">
        <v>162</v>
      </c>
      <c r="B41" s="33">
        <v>0</v>
      </c>
      <c r="C41" s="33">
        <f t="shared" si="0"/>
        <v>-0.20749999999999999</v>
      </c>
      <c r="D41" s="33">
        <v>-207.5</v>
      </c>
      <c r="E41" s="33">
        <v>491.92</v>
      </c>
      <c r="F41" s="33">
        <v>18.97</v>
      </c>
      <c r="G41" s="33">
        <v>0.94</v>
      </c>
      <c r="H41" s="33">
        <v>0.64</v>
      </c>
      <c r="I41" s="33">
        <v>29.27</v>
      </c>
      <c r="J41" s="33">
        <v>9.4</v>
      </c>
    </row>
    <row r="42" spans="1:10" ht="20" x14ac:dyDescent="0.2">
      <c r="A42" s="32" t="s">
        <v>165</v>
      </c>
      <c r="B42" s="33">
        <v>0</v>
      </c>
      <c r="C42" s="33">
        <f t="shared" si="0"/>
        <v>-0.22159999999999999</v>
      </c>
      <c r="D42" s="33">
        <v>-221.6</v>
      </c>
      <c r="E42" s="33">
        <v>385.73</v>
      </c>
      <c r="F42" s="33">
        <v>15.3</v>
      </c>
      <c r="G42" s="33">
        <v>0.74</v>
      </c>
      <c r="H42" s="33">
        <v>0.56999999999999995</v>
      </c>
      <c r="I42" s="33">
        <v>26.02</v>
      </c>
      <c r="J42" s="33">
        <v>9.73</v>
      </c>
    </row>
    <row r="43" spans="1:10" ht="20" x14ac:dyDescent="0.2">
      <c r="A43" s="32" t="s">
        <v>172</v>
      </c>
      <c r="B43" s="33">
        <v>0</v>
      </c>
      <c r="C43" s="33">
        <f t="shared" si="0"/>
        <v>-0.22800000000000001</v>
      </c>
      <c r="D43" s="33">
        <v>-228</v>
      </c>
      <c r="E43" s="33">
        <v>310.39999999999998</v>
      </c>
      <c r="F43" s="33">
        <v>15.38</v>
      </c>
      <c r="G43" s="33">
        <v>0.75</v>
      </c>
      <c r="H43" s="33">
        <v>0.59</v>
      </c>
      <c r="I43" s="33">
        <v>25.04</v>
      </c>
      <c r="J43" s="33">
        <v>9.43</v>
      </c>
    </row>
    <row r="44" spans="1:10" ht="20" x14ac:dyDescent="0.2">
      <c r="A44" s="32" t="s">
        <v>179</v>
      </c>
      <c r="B44" s="33">
        <v>0</v>
      </c>
      <c r="C44" s="33">
        <f t="shared" si="0"/>
        <v>-0.23549999999999999</v>
      </c>
      <c r="D44" s="33">
        <v>-235.5</v>
      </c>
      <c r="E44" s="33">
        <v>226.36</v>
      </c>
      <c r="F44" s="33">
        <v>15.64</v>
      </c>
      <c r="G44" s="33">
        <v>0.76</v>
      </c>
      <c r="H44" s="33">
        <v>0.56000000000000005</v>
      </c>
      <c r="I44" s="33">
        <v>26.72</v>
      </c>
      <c r="J44" s="33">
        <v>8.83</v>
      </c>
    </row>
    <row r="45" spans="1:10" ht="20" x14ac:dyDescent="0.2">
      <c r="A45" s="32" t="s">
        <v>182</v>
      </c>
      <c r="B45" s="33">
        <v>0</v>
      </c>
      <c r="C45" s="33">
        <f t="shared" si="0"/>
        <v>-0.2369</v>
      </c>
      <c r="D45" s="33">
        <v>-236.9</v>
      </c>
      <c r="E45" s="33">
        <v>171.73</v>
      </c>
      <c r="F45" s="33">
        <v>13.87</v>
      </c>
      <c r="G45" s="33">
        <v>0.67</v>
      </c>
      <c r="H45" s="33">
        <v>0.54</v>
      </c>
      <c r="I45" s="33">
        <v>24.47</v>
      </c>
      <c r="J45" s="33">
        <v>8.7100000000000009</v>
      </c>
    </row>
    <row r="46" spans="1:10" ht="20" x14ac:dyDescent="0.2">
      <c r="A46" s="32" t="s">
        <v>187</v>
      </c>
      <c r="B46" s="33">
        <v>0</v>
      </c>
      <c r="C46" s="33">
        <f t="shared" si="0"/>
        <v>-0.24049999999999999</v>
      </c>
      <c r="D46" s="33">
        <v>-240.5</v>
      </c>
      <c r="E46" s="33">
        <v>141.25</v>
      </c>
      <c r="F46" s="33">
        <v>14.12</v>
      </c>
      <c r="G46" s="33">
        <v>0.68</v>
      </c>
      <c r="H46" s="33">
        <v>0.57999999999999996</v>
      </c>
      <c r="I46" s="33">
        <v>23.21</v>
      </c>
      <c r="J46" s="33">
        <v>8.11</v>
      </c>
    </row>
    <row r="47" spans="1:10" ht="20" x14ac:dyDescent="0.2">
      <c r="A47" s="32" t="s">
        <v>197</v>
      </c>
      <c r="B47" s="33">
        <v>0</v>
      </c>
      <c r="C47" s="33">
        <f t="shared" si="0"/>
        <v>-0.24340000000000001</v>
      </c>
      <c r="D47" s="33">
        <v>-243.4</v>
      </c>
      <c r="E47" s="33">
        <v>117.66</v>
      </c>
      <c r="F47" s="33">
        <v>25.69</v>
      </c>
      <c r="G47" s="33">
        <v>1.33</v>
      </c>
      <c r="H47" s="33">
        <v>0.42</v>
      </c>
      <c r="I47" s="33">
        <v>62.46</v>
      </c>
      <c r="J47" s="33">
        <v>3.44</v>
      </c>
    </row>
    <row r="48" spans="1:10" ht="20" x14ac:dyDescent="0.2">
      <c r="A48" s="32" t="s">
        <v>191</v>
      </c>
      <c r="B48" s="33">
        <v>0</v>
      </c>
      <c r="C48" s="33">
        <f t="shared" si="0"/>
        <v>-0.27189999999999998</v>
      </c>
      <c r="D48" s="33">
        <v>-271.89999999999998</v>
      </c>
      <c r="E48" s="33">
        <v>136.85</v>
      </c>
      <c r="F48" s="33">
        <v>12.54</v>
      </c>
      <c r="G48" s="33">
        <v>0.6</v>
      </c>
      <c r="H48" s="33">
        <v>0.48</v>
      </c>
      <c r="I48" s="33">
        <v>24.96</v>
      </c>
      <c r="J48" s="33">
        <v>8.19</v>
      </c>
    </row>
    <row r="49" spans="1:10" ht="20" x14ac:dyDescent="0.2">
      <c r="A49" s="32" t="s">
        <v>155</v>
      </c>
      <c r="B49" s="33">
        <v>0</v>
      </c>
      <c r="C49" s="33">
        <f t="shared" si="0"/>
        <v>-0.28620000000000001</v>
      </c>
      <c r="D49" s="33">
        <v>-286.2</v>
      </c>
      <c r="E49" s="33">
        <v>1010.22</v>
      </c>
      <c r="F49" s="33">
        <v>19.170000000000002</v>
      </c>
      <c r="G49" s="33">
        <v>0.95</v>
      </c>
      <c r="H49" s="33">
        <v>0.66</v>
      </c>
      <c r="I49" s="33">
        <v>28.5</v>
      </c>
      <c r="J49" s="33">
        <v>9.67</v>
      </c>
    </row>
    <row r="50" spans="1:10" ht="20" x14ac:dyDescent="0.2">
      <c r="A50" s="32" t="s">
        <v>204</v>
      </c>
      <c r="B50" s="33">
        <v>0</v>
      </c>
      <c r="C50" s="33">
        <f t="shared" si="0"/>
        <v>-0.29580000000000001</v>
      </c>
      <c r="D50" s="33">
        <v>-295.8</v>
      </c>
      <c r="E50" s="33">
        <v>73.94</v>
      </c>
      <c r="F50" s="33">
        <v>17.510000000000002</v>
      </c>
      <c r="G50" s="33">
        <v>0.86</v>
      </c>
      <c r="H50" s="33">
        <v>0.35</v>
      </c>
      <c r="I50" s="33">
        <v>49.43</v>
      </c>
      <c r="J50" s="33">
        <v>2.4300000000000002</v>
      </c>
    </row>
    <row r="51" spans="1:10" ht="20" x14ac:dyDescent="0.2">
      <c r="A51" s="32" t="s">
        <v>161</v>
      </c>
      <c r="B51" s="33">
        <v>0</v>
      </c>
      <c r="C51" s="33">
        <f t="shared" si="0"/>
        <v>-0.30119999999999997</v>
      </c>
      <c r="D51" s="33">
        <v>-301.2</v>
      </c>
      <c r="E51" s="33">
        <v>606.46</v>
      </c>
      <c r="F51" s="33">
        <v>16.34</v>
      </c>
      <c r="G51" s="33">
        <v>0.8</v>
      </c>
      <c r="H51" s="33">
        <v>0.63</v>
      </c>
      <c r="I51" s="33">
        <v>24.92</v>
      </c>
      <c r="J51" s="33">
        <v>9.69</v>
      </c>
    </row>
    <row r="52" spans="1:10" ht="20" x14ac:dyDescent="0.2">
      <c r="A52" s="32" t="s">
        <v>167</v>
      </c>
      <c r="B52" s="33">
        <v>0</v>
      </c>
      <c r="C52" s="33">
        <f t="shared" si="0"/>
        <v>-0.30530000000000002</v>
      </c>
      <c r="D52" s="33">
        <v>-305.3</v>
      </c>
      <c r="E52" s="33">
        <v>480.99</v>
      </c>
      <c r="F52" s="33">
        <v>22.26</v>
      </c>
      <c r="G52" s="33">
        <v>1.1299999999999999</v>
      </c>
      <c r="H52" s="33">
        <v>0.57999999999999996</v>
      </c>
      <c r="I52" s="33">
        <v>38.21</v>
      </c>
      <c r="J52" s="33">
        <v>8.31</v>
      </c>
    </row>
    <row r="53" spans="1:10" ht="20" x14ac:dyDescent="0.2">
      <c r="A53" s="32" t="s">
        <v>188</v>
      </c>
      <c r="B53" s="33">
        <v>0</v>
      </c>
      <c r="C53" s="33">
        <f t="shared" si="0"/>
        <v>-0.31950000000000001</v>
      </c>
      <c r="D53" s="33">
        <v>-319.5</v>
      </c>
      <c r="E53" s="33">
        <v>195.46</v>
      </c>
      <c r="F53" s="33">
        <v>13.21</v>
      </c>
      <c r="G53" s="33">
        <v>0.64</v>
      </c>
      <c r="H53" s="33">
        <v>0.54</v>
      </c>
      <c r="I53" s="33">
        <v>23.42</v>
      </c>
      <c r="J53" s="33">
        <v>8.5</v>
      </c>
    </row>
    <row r="54" spans="1:10" ht="20" x14ac:dyDescent="0.2">
      <c r="A54" s="32" t="s">
        <v>189</v>
      </c>
      <c r="B54" s="33">
        <v>0</v>
      </c>
      <c r="C54" s="33">
        <f t="shared" si="0"/>
        <v>-0.31969999999999998</v>
      </c>
      <c r="D54" s="33">
        <v>-319.7</v>
      </c>
      <c r="E54" s="33">
        <v>195.95</v>
      </c>
      <c r="F54" s="33">
        <v>16.329999999999998</v>
      </c>
      <c r="G54" s="33">
        <v>0.8</v>
      </c>
      <c r="H54" s="33">
        <v>0.64</v>
      </c>
      <c r="I54" s="33">
        <v>24.75</v>
      </c>
      <c r="J54" s="33">
        <v>7.56</v>
      </c>
    </row>
    <row r="55" spans="1:10" ht="20" x14ac:dyDescent="0.2">
      <c r="A55" s="32" t="s">
        <v>174</v>
      </c>
      <c r="B55" s="33">
        <v>0</v>
      </c>
      <c r="C55" s="33">
        <f t="shared" si="0"/>
        <v>-0.32539999999999997</v>
      </c>
      <c r="D55" s="33">
        <v>-325.39999999999998</v>
      </c>
      <c r="E55" s="33">
        <v>391.41</v>
      </c>
      <c r="F55" s="33">
        <v>17.95</v>
      </c>
      <c r="G55" s="33">
        <v>0.89</v>
      </c>
      <c r="H55" s="33">
        <v>0.6</v>
      </c>
      <c r="I55" s="33">
        <v>29.44</v>
      </c>
      <c r="J55" s="33">
        <v>8.7200000000000006</v>
      </c>
    </row>
    <row r="56" spans="1:10" ht="20" x14ac:dyDescent="0.2">
      <c r="A56" s="32" t="s">
        <v>150</v>
      </c>
      <c r="B56" s="33">
        <v>0</v>
      </c>
      <c r="C56" s="33">
        <f t="shared" si="0"/>
        <v>-0.3397</v>
      </c>
      <c r="D56" s="33">
        <v>-339.7</v>
      </c>
      <c r="E56" s="33">
        <v>1388.17</v>
      </c>
      <c r="F56" s="33">
        <v>17.239999999999998</v>
      </c>
      <c r="G56" s="33">
        <v>0.85</v>
      </c>
      <c r="H56" s="33">
        <v>0.63</v>
      </c>
      <c r="I56" s="33">
        <v>26.67</v>
      </c>
      <c r="J56" s="33">
        <v>10.029999999999999</v>
      </c>
    </row>
    <row r="57" spans="1:10" ht="20" x14ac:dyDescent="0.2">
      <c r="A57" s="32" t="s">
        <v>196</v>
      </c>
      <c r="B57" s="33">
        <v>0</v>
      </c>
      <c r="C57" s="33">
        <f t="shared" si="0"/>
        <v>-0.34160000000000001</v>
      </c>
      <c r="D57" s="33">
        <v>-341.6</v>
      </c>
      <c r="E57" s="33">
        <v>193.06</v>
      </c>
      <c r="F57" s="33">
        <v>14.92</v>
      </c>
      <c r="G57" s="33">
        <v>0.72</v>
      </c>
      <c r="H57" s="33">
        <v>0.47</v>
      </c>
      <c r="I57" s="33">
        <v>30.45</v>
      </c>
      <c r="J57" s="33">
        <v>7.75</v>
      </c>
    </row>
    <row r="58" spans="1:10" ht="20" x14ac:dyDescent="0.2">
      <c r="A58" s="32" t="s">
        <v>190</v>
      </c>
      <c r="B58" s="33">
        <v>0</v>
      </c>
      <c r="C58" s="33">
        <f t="shared" si="0"/>
        <v>-0.3508</v>
      </c>
      <c r="D58" s="33">
        <v>-350.8</v>
      </c>
      <c r="E58" s="33">
        <v>220.18</v>
      </c>
      <c r="F58" s="33">
        <v>15.78</v>
      </c>
      <c r="G58" s="33">
        <v>0.77</v>
      </c>
      <c r="H58" s="33">
        <v>0.55000000000000004</v>
      </c>
      <c r="I58" s="33">
        <v>27.68</v>
      </c>
      <c r="J58" s="33">
        <v>7.79</v>
      </c>
    </row>
    <row r="59" spans="1:10" ht="20" x14ac:dyDescent="0.2">
      <c r="A59" s="32" t="s">
        <v>206</v>
      </c>
      <c r="B59" s="33">
        <v>0</v>
      </c>
      <c r="C59" s="33">
        <f t="shared" si="0"/>
        <v>-0.36219999999999997</v>
      </c>
      <c r="D59" s="33">
        <v>-362.2</v>
      </c>
      <c r="E59" s="33">
        <v>127.71</v>
      </c>
      <c r="F59" s="33">
        <v>14.72</v>
      </c>
      <c r="G59" s="33">
        <v>0.71</v>
      </c>
      <c r="H59" s="33">
        <v>0.38</v>
      </c>
      <c r="I59" s="33">
        <v>37.06</v>
      </c>
      <c r="J59" s="33">
        <v>6</v>
      </c>
    </row>
    <row r="60" spans="1:10" ht="20" x14ac:dyDescent="0.2">
      <c r="A60" s="32" t="s">
        <v>198</v>
      </c>
      <c r="B60" s="33">
        <v>0</v>
      </c>
      <c r="C60" s="33">
        <f t="shared" si="0"/>
        <v>-0.40410000000000001</v>
      </c>
      <c r="D60" s="33">
        <v>-404.1</v>
      </c>
      <c r="E60" s="33">
        <v>240.93</v>
      </c>
      <c r="F60" s="33">
        <v>17.12</v>
      </c>
      <c r="G60" s="33">
        <v>0.84</v>
      </c>
      <c r="H60" s="33">
        <v>0.55000000000000004</v>
      </c>
      <c r="I60" s="33">
        <v>30.43</v>
      </c>
      <c r="J60" s="33">
        <v>7.23</v>
      </c>
    </row>
    <row r="61" spans="1:10" ht="20" x14ac:dyDescent="0.2">
      <c r="A61" s="32" t="s">
        <v>193</v>
      </c>
      <c r="B61" s="33">
        <v>0</v>
      </c>
      <c r="C61" s="33">
        <f t="shared" si="0"/>
        <v>-0.42699999999999999</v>
      </c>
      <c r="D61" s="33">
        <v>-427</v>
      </c>
      <c r="E61" s="33">
        <v>276.08999999999997</v>
      </c>
      <c r="F61" s="33">
        <v>14.1</v>
      </c>
      <c r="G61" s="33">
        <v>0.68</v>
      </c>
      <c r="H61" s="33">
        <v>0.59</v>
      </c>
      <c r="I61" s="33">
        <v>22.94</v>
      </c>
      <c r="J61" s="33">
        <v>8.3699999999999992</v>
      </c>
    </row>
    <row r="62" spans="1:10" ht="20" x14ac:dyDescent="0.2">
      <c r="A62" s="32" t="s">
        <v>186</v>
      </c>
      <c r="B62" s="33">
        <v>0</v>
      </c>
      <c r="C62" s="33">
        <f t="shared" si="0"/>
        <v>-0.43569999999999998</v>
      </c>
      <c r="D62" s="33">
        <v>-435.7</v>
      </c>
      <c r="E62" s="33">
        <v>356.14</v>
      </c>
      <c r="F62" s="33">
        <v>17.91</v>
      </c>
      <c r="G62" s="33">
        <v>0.88</v>
      </c>
      <c r="H62" s="33">
        <v>0.6</v>
      </c>
      <c r="I62" s="33">
        <v>28.93</v>
      </c>
      <c r="J62" s="33">
        <v>7.92</v>
      </c>
    </row>
    <row r="63" spans="1:10" ht="20" x14ac:dyDescent="0.2">
      <c r="A63" s="32" t="s">
        <v>201</v>
      </c>
      <c r="B63" s="33">
        <v>0</v>
      </c>
      <c r="C63" s="33">
        <f t="shared" si="0"/>
        <v>-0.4481</v>
      </c>
      <c r="D63" s="33">
        <v>-448.1</v>
      </c>
      <c r="E63" s="33">
        <v>234.07</v>
      </c>
      <c r="F63" s="33">
        <v>15</v>
      </c>
      <c r="G63" s="33">
        <v>0.73</v>
      </c>
      <c r="H63" s="33">
        <v>0.47</v>
      </c>
      <c r="I63" s="33">
        <v>30.83</v>
      </c>
      <c r="J63" s="33">
        <v>7.47</v>
      </c>
    </row>
    <row r="64" spans="1:10" ht="20" x14ac:dyDescent="0.2">
      <c r="A64" s="32" t="s">
        <v>140</v>
      </c>
      <c r="B64" s="33">
        <v>0</v>
      </c>
      <c r="C64" s="33">
        <f t="shared" si="0"/>
        <v>-0.45439999999999997</v>
      </c>
      <c r="D64" s="33">
        <v>-454.4</v>
      </c>
      <c r="E64" s="33">
        <v>3624.72</v>
      </c>
      <c r="F64" s="33">
        <v>19.190000000000001</v>
      </c>
      <c r="G64" s="33">
        <v>0.95</v>
      </c>
      <c r="H64" s="33">
        <v>0.76</v>
      </c>
      <c r="I64" s="33">
        <v>24.85</v>
      </c>
      <c r="J64" s="33">
        <v>10.02</v>
      </c>
    </row>
    <row r="65" spans="1:10" ht="20" x14ac:dyDescent="0.2">
      <c r="A65" s="32" t="s">
        <v>215</v>
      </c>
      <c r="B65" s="33">
        <v>0</v>
      </c>
      <c r="C65" s="33">
        <f t="shared" si="0"/>
        <v>-0.45489999999999997</v>
      </c>
      <c r="D65" s="33">
        <v>-454.9</v>
      </c>
      <c r="E65" s="33">
        <v>107.12</v>
      </c>
      <c r="F65" s="33">
        <v>15.61</v>
      </c>
      <c r="G65" s="33">
        <v>0.76</v>
      </c>
      <c r="H65" s="33">
        <v>0.57999999999999996</v>
      </c>
      <c r="I65" s="33">
        <v>25.75</v>
      </c>
      <c r="J65" s="33">
        <v>3.08</v>
      </c>
    </row>
    <row r="66" spans="1:10" ht="20" x14ac:dyDescent="0.2">
      <c r="A66" s="32" t="s">
        <v>199</v>
      </c>
      <c r="B66" s="33">
        <v>0</v>
      </c>
      <c r="C66" s="33">
        <f t="shared" si="0"/>
        <v>-0.4819</v>
      </c>
      <c r="D66" s="33">
        <v>-481.9</v>
      </c>
      <c r="E66" s="33">
        <v>270.85000000000002</v>
      </c>
      <c r="F66" s="33">
        <v>16.149999999999999</v>
      </c>
      <c r="G66" s="33">
        <v>0.79</v>
      </c>
      <c r="H66" s="33">
        <v>0.57999999999999996</v>
      </c>
      <c r="I66" s="33">
        <v>26.96</v>
      </c>
      <c r="J66" s="33">
        <v>7.34</v>
      </c>
    </row>
    <row r="67" spans="1:10" ht="20" x14ac:dyDescent="0.2">
      <c r="A67" s="32" t="s">
        <v>202</v>
      </c>
      <c r="B67" s="33">
        <v>0</v>
      </c>
      <c r="C67" s="33">
        <f t="shared" ref="C67:C130" si="1">D67/1000</f>
        <v>-0.50449999999999995</v>
      </c>
      <c r="D67" s="33">
        <v>-504.5</v>
      </c>
      <c r="E67" s="33">
        <v>280.18</v>
      </c>
      <c r="F67" s="33">
        <v>14.48</v>
      </c>
      <c r="G67" s="33">
        <v>0.7</v>
      </c>
      <c r="H67" s="33">
        <v>0.54</v>
      </c>
      <c r="I67" s="33">
        <v>25.58</v>
      </c>
      <c r="J67" s="33">
        <v>7.84</v>
      </c>
    </row>
    <row r="68" spans="1:10" ht="20" x14ac:dyDescent="0.2">
      <c r="A68" s="32" t="s">
        <v>192</v>
      </c>
      <c r="B68" s="33">
        <v>0</v>
      </c>
      <c r="C68" s="33">
        <f t="shared" si="1"/>
        <v>-0.53670000000000007</v>
      </c>
      <c r="D68" s="33">
        <v>-536.70000000000005</v>
      </c>
      <c r="E68" s="33">
        <v>407.08</v>
      </c>
      <c r="F68" s="33">
        <v>19.260000000000002</v>
      </c>
      <c r="G68" s="33">
        <v>0.96</v>
      </c>
      <c r="H68" s="33">
        <v>0.7</v>
      </c>
      <c r="I68" s="33">
        <v>27.08</v>
      </c>
      <c r="J68" s="33">
        <v>7.37</v>
      </c>
    </row>
    <row r="69" spans="1:10" ht="20" x14ac:dyDescent="0.2">
      <c r="A69" s="32" t="s">
        <v>129</v>
      </c>
      <c r="B69" s="33">
        <v>0</v>
      </c>
      <c r="C69" s="33">
        <f t="shared" si="1"/>
        <v>-0.56379999999999997</v>
      </c>
      <c r="D69" s="33">
        <v>-563.79999999999995</v>
      </c>
      <c r="E69" s="33">
        <v>8210.7199999999993</v>
      </c>
      <c r="F69" s="33">
        <v>15.72</v>
      </c>
      <c r="G69" s="33">
        <v>0.77</v>
      </c>
      <c r="H69" s="33">
        <v>0.74</v>
      </c>
      <c r="I69" s="33">
        <v>20.49</v>
      </c>
      <c r="J69" s="33">
        <v>10.57</v>
      </c>
    </row>
    <row r="70" spans="1:10" ht="20" x14ac:dyDescent="0.2">
      <c r="A70" s="32" t="s">
        <v>170</v>
      </c>
      <c r="B70" s="33">
        <v>0</v>
      </c>
      <c r="C70" s="33">
        <f t="shared" si="1"/>
        <v>-0.56710000000000005</v>
      </c>
      <c r="D70" s="33">
        <v>-567.1</v>
      </c>
      <c r="E70" s="33">
        <v>673.01</v>
      </c>
      <c r="F70" s="33">
        <v>18.88</v>
      </c>
      <c r="G70" s="33">
        <v>0.94</v>
      </c>
      <c r="H70" s="33">
        <v>0.6</v>
      </c>
      <c r="I70" s="33">
        <v>30.84</v>
      </c>
      <c r="J70" s="33">
        <v>8.5</v>
      </c>
    </row>
    <row r="71" spans="1:10" ht="20" x14ac:dyDescent="0.2">
      <c r="A71" s="32" t="s">
        <v>171</v>
      </c>
      <c r="B71" s="33">
        <v>0</v>
      </c>
      <c r="C71" s="33">
        <f t="shared" si="1"/>
        <v>-0.58360000000000001</v>
      </c>
      <c r="D71" s="33">
        <v>-583.6</v>
      </c>
      <c r="E71" s="33">
        <v>653.22</v>
      </c>
      <c r="F71" s="33">
        <v>15.51</v>
      </c>
      <c r="G71" s="33">
        <v>0.76</v>
      </c>
      <c r="H71" s="33">
        <v>0.57999999999999996</v>
      </c>
      <c r="I71" s="33">
        <v>25.56</v>
      </c>
      <c r="J71" s="33">
        <v>9.1199999999999992</v>
      </c>
    </row>
    <row r="72" spans="1:10" ht="20" x14ac:dyDescent="0.2">
      <c r="A72" s="32" t="s">
        <v>212</v>
      </c>
      <c r="B72" s="33">
        <v>0</v>
      </c>
      <c r="C72" s="33">
        <f t="shared" si="1"/>
        <v>-0.60809999999999997</v>
      </c>
      <c r="D72" s="33">
        <v>-608.1</v>
      </c>
      <c r="E72" s="33">
        <v>267.79000000000002</v>
      </c>
      <c r="F72" s="33">
        <v>13.31</v>
      </c>
      <c r="G72" s="33">
        <v>0.64</v>
      </c>
      <c r="H72" s="33">
        <v>0.56999999999999995</v>
      </c>
      <c r="I72" s="33">
        <v>22.29</v>
      </c>
      <c r="J72" s="33">
        <v>7.5</v>
      </c>
    </row>
    <row r="73" spans="1:10" ht="20" x14ac:dyDescent="0.2">
      <c r="A73" s="32" t="s">
        <v>205</v>
      </c>
      <c r="B73" s="33">
        <v>0</v>
      </c>
      <c r="C73" s="33">
        <f t="shared" si="1"/>
        <v>-0.6139</v>
      </c>
      <c r="D73" s="33">
        <v>-613.9</v>
      </c>
      <c r="E73" s="33">
        <v>373.85</v>
      </c>
      <c r="F73" s="33">
        <v>16.600000000000001</v>
      </c>
      <c r="G73" s="33">
        <v>0.81</v>
      </c>
      <c r="H73" s="33">
        <v>0.6</v>
      </c>
      <c r="I73" s="33">
        <v>26.7</v>
      </c>
      <c r="J73" s="33">
        <v>7.46</v>
      </c>
    </row>
    <row r="74" spans="1:10" ht="20" x14ac:dyDescent="0.2">
      <c r="A74" s="32" t="s">
        <v>173</v>
      </c>
      <c r="B74" s="33">
        <v>0</v>
      </c>
      <c r="C74" s="33">
        <f t="shared" si="1"/>
        <v>-0.62260000000000004</v>
      </c>
      <c r="D74" s="33">
        <v>-622.6</v>
      </c>
      <c r="E74" s="33">
        <v>681.45</v>
      </c>
      <c r="F74" s="33">
        <v>17.86</v>
      </c>
      <c r="G74" s="33">
        <v>0.88</v>
      </c>
      <c r="H74" s="33">
        <v>0.61</v>
      </c>
      <c r="I74" s="33">
        <v>28.52</v>
      </c>
      <c r="J74" s="33">
        <v>8.57</v>
      </c>
    </row>
    <row r="75" spans="1:10" ht="20" x14ac:dyDescent="0.2">
      <c r="A75" s="32" t="s">
        <v>217</v>
      </c>
      <c r="B75" s="33">
        <v>0</v>
      </c>
      <c r="C75" s="33">
        <f t="shared" si="1"/>
        <v>-0.62670000000000003</v>
      </c>
      <c r="D75" s="33">
        <v>-626.70000000000005</v>
      </c>
      <c r="E75" s="33">
        <v>245.84</v>
      </c>
      <c r="F75" s="33">
        <v>14.37</v>
      </c>
      <c r="G75" s="33">
        <v>0.69</v>
      </c>
      <c r="H75" s="33">
        <v>0.51</v>
      </c>
      <c r="I75" s="33">
        <v>26.71</v>
      </c>
      <c r="J75" s="33">
        <v>6.64</v>
      </c>
    </row>
    <row r="76" spans="1:10" ht="20" x14ac:dyDescent="0.2">
      <c r="A76" s="32" t="s">
        <v>216</v>
      </c>
      <c r="B76" s="33">
        <v>0</v>
      </c>
      <c r="C76" s="33">
        <f t="shared" si="1"/>
        <v>-0.64529999999999998</v>
      </c>
      <c r="D76" s="33">
        <v>-645.29999999999995</v>
      </c>
      <c r="E76" s="33">
        <v>321.66000000000003</v>
      </c>
      <c r="F76" s="33">
        <v>25.08</v>
      </c>
      <c r="G76" s="33">
        <v>1.29</v>
      </c>
      <c r="H76" s="33">
        <v>0.55000000000000004</v>
      </c>
      <c r="I76" s="33">
        <v>46.91</v>
      </c>
      <c r="J76" s="33">
        <v>3.83</v>
      </c>
    </row>
    <row r="77" spans="1:10" ht="20" x14ac:dyDescent="0.2">
      <c r="A77" s="32" t="s">
        <v>211</v>
      </c>
      <c r="B77" s="33">
        <v>0</v>
      </c>
      <c r="C77" s="33">
        <f t="shared" si="1"/>
        <v>-0.64660000000000006</v>
      </c>
      <c r="D77" s="33">
        <v>-646.6</v>
      </c>
      <c r="E77" s="33">
        <v>355.22</v>
      </c>
      <c r="F77" s="33">
        <v>14.71</v>
      </c>
      <c r="G77" s="33">
        <v>0.71</v>
      </c>
      <c r="H77" s="33">
        <v>0.61</v>
      </c>
      <c r="I77" s="33">
        <v>23.28</v>
      </c>
      <c r="J77" s="33">
        <v>7.73</v>
      </c>
    </row>
    <row r="78" spans="1:10" ht="20" x14ac:dyDescent="0.2">
      <c r="A78" s="32" t="s">
        <v>185</v>
      </c>
      <c r="B78" s="33">
        <v>0</v>
      </c>
      <c r="C78" s="33">
        <f t="shared" si="1"/>
        <v>-0.64979999999999993</v>
      </c>
      <c r="D78" s="33">
        <v>-649.79999999999995</v>
      </c>
      <c r="E78" s="33">
        <v>598.16999999999996</v>
      </c>
      <c r="F78" s="33">
        <v>21.68</v>
      </c>
      <c r="G78" s="33">
        <v>1.1000000000000001</v>
      </c>
      <c r="H78" s="33">
        <v>0.64</v>
      </c>
      <c r="I78" s="33">
        <v>34.049999999999997</v>
      </c>
      <c r="J78" s="33">
        <v>7.3</v>
      </c>
    </row>
    <row r="79" spans="1:10" ht="20" x14ac:dyDescent="0.2">
      <c r="A79" s="32" t="s">
        <v>209</v>
      </c>
      <c r="B79" s="33">
        <v>0</v>
      </c>
      <c r="C79" s="33">
        <f t="shared" si="1"/>
        <v>-0.65370000000000006</v>
      </c>
      <c r="D79" s="33">
        <v>-653.70000000000005</v>
      </c>
      <c r="E79" s="33">
        <v>376.16</v>
      </c>
      <c r="F79" s="33">
        <v>16.52</v>
      </c>
      <c r="G79" s="33">
        <v>0.81</v>
      </c>
      <c r="H79" s="33">
        <v>0.57999999999999996</v>
      </c>
      <c r="I79" s="33">
        <v>27.82</v>
      </c>
      <c r="J79" s="33">
        <v>7.3</v>
      </c>
    </row>
    <row r="80" spans="1:10" ht="20" x14ac:dyDescent="0.2">
      <c r="A80" s="32" t="s">
        <v>220</v>
      </c>
      <c r="B80" s="33">
        <v>0</v>
      </c>
      <c r="C80" s="33">
        <f t="shared" si="1"/>
        <v>-0.67289999999999994</v>
      </c>
      <c r="D80" s="33">
        <v>-672.9</v>
      </c>
      <c r="E80" s="33">
        <v>261.79000000000002</v>
      </c>
      <c r="F80" s="33">
        <v>12.69</v>
      </c>
      <c r="G80" s="33">
        <v>0.61</v>
      </c>
      <c r="H80" s="33">
        <v>0.59</v>
      </c>
      <c r="I80" s="33">
        <v>20.329999999999998</v>
      </c>
      <c r="J80" s="33">
        <v>7.29</v>
      </c>
    </row>
    <row r="81" spans="1:10" ht="20" x14ac:dyDescent="0.2">
      <c r="A81" s="32" t="s">
        <v>200</v>
      </c>
      <c r="B81" s="33">
        <v>0</v>
      </c>
      <c r="C81" s="33">
        <f t="shared" si="1"/>
        <v>-0.67379999999999995</v>
      </c>
      <c r="D81" s="33">
        <v>-673.8</v>
      </c>
      <c r="E81" s="33">
        <v>464.39</v>
      </c>
      <c r="F81" s="33">
        <v>18.079999999999998</v>
      </c>
      <c r="G81" s="33">
        <v>0.89</v>
      </c>
      <c r="H81" s="33">
        <v>0.62</v>
      </c>
      <c r="I81" s="33">
        <v>28.32</v>
      </c>
      <c r="J81" s="33">
        <v>7.4</v>
      </c>
    </row>
    <row r="82" spans="1:10" ht="20" x14ac:dyDescent="0.2">
      <c r="A82" s="32" t="s">
        <v>203</v>
      </c>
      <c r="B82" s="33">
        <v>0</v>
      </c>
      <c r="C82" s="33">
        <f t="shared" si="1"/>
        <v>-0.6764</v>
      </c>
      <c r="D82" s="33">
        <v>-676.4</v>
      </c>
      <c r="E82" s="33">
        <v>430.63</v>
      </c>
      <c r="F82" s="33">
        <v>15.08</v>
      </c>
      <c r="G82" s="33">
        <v>0.73</v>
      </c>
      <c r="H82" s="33">
        <v>0.66</v>
      </c>
      <c r="I82" s="33">
        <v>22.06</v>
      </c>
      <c r="J82" s="33">
        <v>8.0399999999999991</v>
      </c>
    </row>
    <row r="83" spans="1:10" ht="20" x14ac:dyDescent="0.2">
      <c r="A83" s="32" t="s">
        <v>214</v>
      </c>
      <c r="B83" s="33">
        <v>0</v>
      </c>
      <c r="C83" s="33">
        <f t="shared" si="1"/>
        <v>-0.68159999999999998</v>
      </c>
      <c r="D83" s="33">
        <v>-681.6</v>
      </c>
      <c r="E83" s="33">
        <v>357.89</v>
      </c>
      <c r="F83" s="33">
        <v>20.29</v>
      </c>
      <c r="G83" s="33">
        <v>1.02</v>
      </c>
      <c r="H83" s="33">
        <v>0.59</v>
      </c>
      <c r="I83" s="33">
        <v>33.909999999999997</v>
      </c>
      <c r="J83" s="33">
        <v>5.72</v>
      </c>
    </row>
    <row r="84" spans="1:10" ht="20" x14ac:dyDescent="0.2">
      <c r="A84" s="32" t="s">
        <v>195</v>
      </c>
      <c r="B84" s="33">
        <v>0</v>
      </c>
      <c r="C84" s="33">
        <f t="shared" si="1"/>
        <v>-0.68400000000000005</v>
      </c>
      <c r="D84" s="33">
        <v>-684</v>
      </c>
      <c r="E84" s="33">
        <v>550.88</v>
      </c>
      <c r="F84" s="33">
        <v>19.73</v>
      </c>
      <c r="G84" s="33">
        <v>0.98</v>
      </c>
      <c r="H84" s="33">
        <v>0.68</v>
      </c>
      <c r="I84" s="33">
        <v>28.55</v>
      </c>
      <c r="J84" s="33">
        <v>7.41</v>
      </c>
    </row>
    <row r="85" spans="1:10" ht="20" x14ac:dyDescent="0.2">
      <c r="A85" s="32" t="s">
        <v>176</v>
      </c>
      <c r="B85" s="33">
        <v>0</v>
      </c>
      <c r="C85" s="33">
        <f t="shared" si="1"/>
        <v>-0.77460000000000007</v>
      </c>
      <c r="D85" s="33">
        <v>-774.6</v>
      </c>
      <c r="E85" s="33">
        <v>768.51</v>
      </c>
      <c r="F85" s="33">
        <v>15.86</v>
      </c>
      <c r="G85" s="33">
        <v>0.77</v>
      </c>
      <c r="H85" s="33">
        <v>0.61</v>
      </c>
      <c r="I85" s="33">
        <v>25.28</v>
      </c>
      <c r="J85" s="33">
        <v>8.84</v>
      </c>
    </row>
    <row r="86" spans="1:10" ht="20" x14ac:dyDescent="0.2">
      <c r="A86" s="32" t="s">
        <v>213</v>
      </c>
      <c r="B86" s="33">
        <v>0</v>
      </c>
      <c r="C86" s="33">
        <f t="shared" si="1"/>
        <v>-0.8012999999999999</v>
      </c>
      <c r="D86" s="33">
        <v>-801.3</v>
      </c>
      <c r="E86" s="33">
        <v>443.91</v>
      </c>
      <c r="F86" s="33">
        <v>14.51</v>
      </c>
      <c r="G86" s="33">
        <v>0.7</v>
      </c>
      <c r="H86" s="33">
        <v>0.56000000000000005</v>
      </c>
      <c r="I86" s="33">
        <v>24.92</v>
      </c>
      <c r="J86" s="33">
        <v>7.82</v>
      </c>
    </row>
    <row r="87" spans="1:10" ht="20" x14ac:dyDescent="0.2">
      <c r="A87" s="32" t="s">
        <v>208</v>
      </c>
      <c r="B87" s="33">
        <v>0</v>
      </c>
      <c r="C87" s="33">
        <f t="shared" si="1"/>
        <v>-0.80379999999999996</v>
      </c>
      <c r="D87" s="33">
        <v>-803.8</v>
      </c>
      <c r="E87" s="33">
        <v>548.37</v>
      </c>
      <c r="F87" s="33">
        <v>18.23</v>
      </c>
      <c r="G87" s="33">
        <v>0.9</v>
      </c>
      <c r="H87" s="33">
        <v>0.6</v>
      </c>
      <c r="I87" s="33">
        <v>29.63</v>
      </c>
      <c r="J87" s="33">
        <v>7.33</v>
      </c>
    </row>
    <row r="88" spans="1:10" ht="20" x14ac:dyDescent="0.2">
      <c r="A88" s="32" t="s">
        <v>222</v>
      </c>
      <c r="B88" s="33">
        <v>0</v>
      </c>
      <c r="C88" s="33">
        <f t="shared" si="1"/>
        <v>-0.84699999999999998</v>
      </c>
      <c r="D88" s="33">
        <v>-847</v>
      </c>
      <c r="E88" s="33">
        <v>386.73</v>
      </c>
      <c r="F88" s="33">
        <v>13.79</v>
      </c>
      <c r="G88" s="33">
        <v>0.67</v>
      </c>
      <c r="H88" s="33">
        <v>0.52</v>
      </c>
      <c r="I88" s="33">
        <v>25.11</v>
      </c>
      <c r="J88" s="33">
        <v>7.44</v>
      </c>
    </row>
    <row r="89" spans="1:10" ht="20" x14ac:dyDescent="0.2">
      <c r="A89" s="32" t="s">
        <v>229</v>
      </c>
      <c r="B89" s="33">
        <v>0</v>
      </c>
      <c r="C89" s="33">
        <f t="shared" si="1"/>
        <v>-0.94210000000000005</v>
      </c>
      <c r="D89" s="33">
        <v>-942.1</v>
      </c>
      <c r="E89" s="33">
        <v>173.72</v>
      </c>
      <c r="F89" s="33">
        <v>12.26</v>
      </c>
      <c r="G89" s="33">
        <v>0.59</v>
      </c>
      <c r="H89" s="33">
        <v>0.42</v>
      </c>
      <c r="I89" s="33">
        <v>27.85</v>
      </c>
      <c r="J89" s="33">
        <v>3.45</v>
      </c>
    </row>
    <row r="90" spans="1:10" ht="20" x14ac:dyDescent="0.2">
      <c r="A90" s="32" t="s">
        <v>207</v>
      </c>
      <c r="B90" s="33">
        <v>0</v>
      </c>
      <c r="C90" s="33">
        <f t="shared" si="1"/>
        <v>-0.95379999999999998</v>
      </c>
      <c r="D90" s="33">
        <v>-953.8</v>
      </c>
      <c r="E90" s="33">
        <v>694.67</v>
      </c>
      <c r="F90" s="33">
        <v>18.18</v>
      </c>
      <c r="G90" s="33">
        <v>0.9</v>
      </c>
      <c r="H90" s="33">
        <v>0.63</v>
      </c>
      <c r="I90" s="33">
        <v>28.2</v>
      </c>
      <c r="J90" s="33">
        <v>7.54</v>
      </c>
    </row>
    <row r="91" spans="1:10" ht="20" x14ac:dyDescent="0.2">
      <c r="A91" s="32" t="s">
        <v>223</v>
      </c>
      <c r="B91" s="33">
        <v>0</v>
      </c>
      <c r="C91" s="33">
        <f t="shared" si="1"/>
        <v>-0.97250000000000003</v>
      </c>
      <c r="D91" s="33">
        <v>-972.5</v>
      </c>
      <c r="E91" s="33">
        <v>474.36</v>
      </c>
      <c r="F91" s="33">
        <v>12.77</v>
      </c>
      <c r="G91" s="33">
        <v>0.61</v>
      </c>
      <c r="H91" s="33">
        <v>0.51</v>
      </c>
      <c r="I91" s="33">
        <v>23.78</v>
      </c>
      <c r="J91" s="33">
        <v>8.02</v>
      </c>
    </row>
    <row r="92" spans="1:10" ht="20" x14ac:dyDescent="0.2">
      <c r="A92" s="32" t="s">
        <v>225</v>
      </c>
      <c r="B92" s="33">
        <v>0</v>
      </c>
      <c r="C92" s="33">
        <f t="shared" si="1"/>
        <v>-1.0792999999999999</v>
      </c>
      <c r="D92" s="33">
        <v>-1079.3</v>
      </c>
      <c r="E92" s="33">
        <v>537.9</v>
      </c>
      <c r="F92" s="33">
        <v>16.29</v>
      </c>
      <c r="G92" s="33">
        <v>0.8</v>
      </c>
      <c r="H92" s="33">
        <v>0.51</v>
      </c>
      <c r="I92" s="33">
        <v>31</v>
      </c>
      <c r="J92" s="33">
        <v>6.87</v>
      </c>
    </row>
    <row r="93" spans="1:10" ht="20" x14ac:dyDescent="0.2">
      <c r="A93" s="32" t="s">
        <v>231</v>
      </c>
      <c r="B93" s="33">
        <v>0</v>
      </c>
      <c r="C93" s="33">
        <f t="shared" si="1"/>
        <v>-1.1200000000000001</v>
      </c>
      <c r="D93" s="33">
        <v>-1120</v>
      </c>
      <c r="E93" s="33">
        <v>229.55</v>
      </c>
      <c r="F93" s="33">
        <v>13.18</v>
      </c>
      <c r="G93" s="33">
        <v>0.63</v>
      </c>
      <c r="H93" s="33">
        <v>0.39</v>
      </c>
      <c r="I93" s="33">
        <v>32.29</v>
      </c>
      <c r="J93" s="33">
        <v>3.59</v>
      </c>
    </row>
    <row r="94" spans="1:10" ht="20" x14ac:dyDescent="0.2">
      <c r="A94" s="32" t="s">
        <v>180</v>
      </c>
      <c r="B94" s="33">
        <v>0</v>
      </c>
      <c r="C94" s="33">
        <f t="shared" si="1"/>
        <v>-1.1462000000000001</v>
      </c>
      <c r="D94" s="33">
        <v>-1146.2</v>
      </c>
      <c r="E94" s="33">
        <v>1163.99</v>
      </c>
      <c r="F94" s="33">
        <v>22.55</v>
      </c>
      <c r="G94" s="33">
        <v>1.1399999999999999</v>
      </c>
      <c r="H94" s="33">
        <v>0.67</v>
      </c>
      <c r="I94" s="33">
        <v>33.67</v>
      </c>
      <c r="J94" s="33">
        <v>7.35</v>
      </c>
    </row>
    <row r="95" spans="1:10" ht="20" x14ac:dyDescent="0.2">
      <c r="A95" s="32" t="s">
        <v>142</v>
      </c>
      <c r="B95" s="33">
        <v>0</v>
      </c>
      <c r="C95" s="33">
        <f t="shared" si="1"/>
        <v>-1.2323</v>
      </c>
      <c r="D95" s="33">
        <v>-1232.3</v>
      </c>
      <c r="E95" s="33">
        <v>4241.49</v>
      </c>
      <c r="F95" s="33">
        <v>20.68</v>
      </c>
      <c r="G95" s="33">
        <v>1.04</v>
      </c>
      <c r="H95" s="33">
        <v>0.72</v>
      </c>
      <c r="I95" s="33">
        <v>28.4</v>
      </c>
      <c r="J95" s="33">
        <v>9.43</v>
      </c>
    </row>
    <row r="96" spans="1:10" ht="20" x14ac:dyDescent="0.2">
      <c r="A96" s="32" t="s">
        <v>221</v>
      </c>
      <c r="B96" s="33">
        <v>0</v>
      </c>
      <c r="C96" s="33">
        <f t="shared" si="1"/>
        <v>-1.2886</v>
      </c>
      <c r="D96" s="33">
        <v>-1288.5999999999999</v>
      </c>
      <c r="E96" s="33">
        <v>808.5</v>
      </c>
      <c r="F96" s="33">
        <v>15.2</v>
      </c>
      <c r="G96" s="33">
        <v>0.74</v>
      </c>
      <c r="H96" s="33">
        <v>0.57999999999999996</v>
      </c>
      <c r="I96" s="33">
        <v>25.21</v>
      </c>
      <c r="J96" s="33">
        <v>7.96</v>
      </c>
    </row>
    <row r="97" spans="1:10" ht="20" x14ac:dyDescent="0.2">
      <c r="A97" s="32" t="s">
        <v>169</v>
      </c>
      <c r="B97" s="33">
        <v>0</v>
      </c>
      <c r="C97" s="33">
        <f t="shared" si="1"/>
        <v>-1.2943</v>
      </c>
      <c r="D97" s="33">
        <v>-1294.3</v>
      </c>
      <c r="E97" s="33">
        <v>1386.21</v>
      </c>
      <c r="F97" s="33">
        <v>18.29</v>
      </c>
      <c r="G97" s="33">
        <v>0.91</v>
      </c>
      <c r="H97" s="33">
        <v>0.53</v>
      </c>
      <c r="I97" s="33">
        <v>33.49</v>
      </c>
      <c r="J97" s="33">
        <v>8.43</v>
      </c>
    </row>
    <row r="98" spans="1:10" ht="20" x14ac:dyDescent="0.2">
      <c r="A98" s="32" t="s">
        <v>224</v>
      </c>
      <c r="B98" s="33">
        <v>0</v>
      </c>
      <c r="C98" s="33">
        <f t="shared" si="1"/>
        <v>-1.3069999999999999</v>
      </c>
      <c r="D98" s="33">
        <v>-1307</v>
      </c>
      <c r="E98" s="33">
        <v>876.95</v>
      </c>
      <c r="F98" s="33">
        <v>22.37</v>
      </c>
      <c r="G98" s="33">
        <v>1.1299999999999999</v>
      </c>
      <c r="H98" s="33">
        <v>0.7</v>
      </c>
      <c r="I98" s="33">
        <v>31.91</v>
      </c>
      <c r="J98" s="33">
        <v>6.09</v>
      </c>
    </row>
    <row r="99" spans="1:10" ht="20" x14ac:dyDescent="0.2">
      <c r="A99" s="32" t="s">
        <v>230</v>
      </c>
      <c r="B99" s="33">
        <v>0</v>
      </c>
      <c r="C99" s="33">
        <f t="shared" si="1"/>
        <v>-1.3077000000000001</v>
      </c>
      <c r="D99" s="33">
        <v>-1307.7</v>
      </c>
      <c r="E99" s="33">
        <v>458.34</v>
      </c>
      <c r="F99" s="33">
        <v>17.190000000000001</v>
      </c>
      <c r="G99" s="33">
        <v>0.85</v>
      </c>
      <c r="H99" s="33">
        <v>0.56999999999999995</v>
      </c>
      <c r="I99" s="33">
        <v>29.48</v>
      </c>
      <c r="J99" s="33">
        <v>4.88</v>
      </c>
    </row>
    <row r="100" spans="1:10" ht="20" x14ac:dyDescent="0.2">
      <c r="A100" s="32" t="s">
        <v>219</v>
      </c>
      <c r="B100" s="33">
        <v>0</v>
      </c>
      <c r="C100" s="33">
        <f t="shared" si="1"/>
        <v>-1.4617</v>
      </c>
      <c r="D100" s="33">
        <v>-1461.7</v>
      </c>
      <c r="E100" s="33">
        <v>958.36</v>
      </c>
      <c r="F100" s="33">
        <v>10.97</v>
      </c>
      <c r="G100" s="33">
        <v>0.52</v>
      </c>
      <c r="H100" s="33">
        <v>0.47</v>
      </c>
      <c r="I100" s="33">
        <v>22.08</v>
      </c>
      <c r="J100" s="33">
        <v>9.31</v>
      </c>
    </row>
    <row r="101" spans="1:10" ht="20" x14ac:dyDescent="0.2">
      <c r="A101" s="32" t="s">
        <v>232</v>
      </c>
      <c r="B101" s="33">
        <v>0</v>
      </c>
      <c r="C101" s="33">
        <f t="shared" si="1"/>
        <v>-1.5047999999999999</v>
      </c>
      <c r="D101" s="33">
        <v>-1504.8</v>
      </c>
      <c r="E101" s="33">
        <v>476.48</v>
      </c>
      <c r="F101" s="33">
        <v>15.31</v>
      </c>
      <c r="G101" s="33">
        <v>0.74</v>
      </c>
      <c r="H101" s="33">
        <v>0.64</v>
      </c>
      <c r="I101" s="33">
        <v>22.93</v>
      </c>
      <c r="J101" s="33">
        <v>5.18</v>
      </c>
    </row>
    <row r="102" spans="1:10" ht="20" x14ac:dyDescent="0.2">
      <c r="A102" s="32" t="s">
        <v>233</v>
      </c>
      <c r="B102" s="33">
        <v>0</v>
      </c>
      <c r="C102" s="33">
        <f t="shared" si="1"/>
        <v>-1.5184000000000002</v>
      </c>
      <c r="D102" s="33">
        <v>-1518.4</v>
      </c>
      <c r="E102" s="33">
        <v>491.66</v>
      </c>
      <c r="F102" s="33">
        <v>17</v>
      </c>
      <c r="G102" s="33">
        <v>0.84</v>
      </c>
      <c r="H102" s="33">
        <v>0.49</v>
      </c>
      <c r="I102" s="33">
        <v>33.950000000000003</v>
      </c>
      <c r="J102" s="33">
        <v>4.51</v>
      </c>
    </row>
    <row r="103" spans="1:10" ht="20" x14ac:dyDescent="0.2">
      <c r="A103" s="32" t="s">
        <v>234</v>
      </c>
      <c r="B103" s="33">
        <v>0</v>
      </c>
      <c r="C103" s="33">
        <f t="shared" si="1"/>
        <v>-1.6255999999999999</v>
      </c>
      <c r="D103" s="33">
        <v>-1625.6</v>
      </c>
      <c r="E103" s="33">
        <v>568.76</v>
      </c>
      <c r="F103" s="33">
        <v>16.04</v>
      </c>
      <c r="G103" s="33">
        <v>0.78</v>
      </c>
      <c r="H103" s="33">
        <v>0.57999999999999996</v>
      </c>
      <c r="I103" s="33">
        <v>26.65</v>
      </c>
      <c r="J103" s="33">
        <v>5.38</v>
      </c>
    </row>
    <row r="104" spans="1:10" ht="20" x14ac:dyDescent="0.2">
      <c r="A104" s="32" t="s">
        <v>183</v>
      </c>
      <c r="B104" s="33">
        <v>0</v>
      </c>
      <c r="C104" s="33">
        <f t="shared" si="1"/>
        <v>-1.6605000000000001</v>
      </c>
      <c r="D104" s="33">
        <v>-1660.5</v>
      </c>
      <c r="E104" s="33">
        <v>1466.44</v>
      </c>
      <c r="F104" s="33">
        <v>13.23</v>
      </c>
      <c r="G104" s="33">
        <v>0.64</v>
      </c>
      <c r="H104" s="33">
        <v>0.57999999999999996</v>
      </c>
      <c r="I104" s="33">
        <v>21.56</v>
      </c>
      <c r="J104" s="33">
        <v>9.26</v>
      </c>
    </row>
    <row r="105" spans="1:10" ht="20" x14ac:dyDescent="0.2">
      <c r="A105" s="32" t="s">
        <v>144</v>
      </c>
      <c r="B105" s="33">
        <v>0</v>
      </c>
      <c r="C105" s="33">
        <f t="shared" si="1"/>
        <v>-1.7150999999999998</v>
      </c>
      <c r="D105" s="33">
        <v>-1715.1</v>
      </c>
      <c r="E105" s="33">
        <v>3905.78</v>
      </c>
      <c r="F105" s="33">
        <v>18.850000000000001</v>
      </c>
      <c r="G105" s="33">
        <v>0.94</v>
      </c>
      <c r="H105" s="33">
        <v>0.66</v>
      </c>
      <c r="I105" s="33">
        <v>27.99</v>
      </c>
      <c r="J105" s="33">
        <v>9.3800000000000008</v>
      </c>
    </row>
    <row r="106" spans="1:10" ht="20" x14ac:dyDescent="0.2">
      <c r="A106" s="32" t="s">
        <v>240</v>
      </c>
      <c r="B106" s="33">
        <v>0</v>
      </c>
      <c r="C106" s="33">
        <f t="shared" si="1"/>
        <v>-1.7587999999999999</v>
      </c>
      <c r="D106" s="33">
        <v>-1758.8</v>
      </c>
      <c r="E106" s="33">
        <v>395.64</v>
      </c>
      <c r="F106" s="33">
        <v>11.95</v>
      </c>
      <c r="G106" s="33">
        <v>0.56999999999999995</v>
      </c>
      <c r="H106" s="33">
        <v>0.49</v>
      </c>
      <c r="I106" s="33">
        <v>22.92</v>
      </c>
      <c r="J106" s="33">
        <v>5.0199999999999996</v>
      </c>
    </row>
    <row r="107" spans="1:10" ht="20" x14ac:dyDescent="0.2">
      <c r="A107" s="32" t="s">
        <v>236</v>
      </c>
      <c r="B107" s="33">
        <v>0</v>
      </c>
      <c r="C107" s="33">
        <f t="shared" si="1"/>
        <v>-1.7792000000000001</v>
      </c>
      <c r="D107" s="33">
        <v>-1779.2</v>
      </c>
      <c r="E107" s="33">
        <v>653.05999999999995</v>
      </c>
      <c r="F107" s="33">
        <v>18.96</v>
      </c>
      <c r="G107" s="33">
        <v>0.94</v>
      </c>
      <c r="H107" s="33">
        <v>0.52</v>
      </c>
      <c r="I107" s="33">
        <v>36.14</v>
      </c>
      <c r="J107" s="33">
        <v>4.38</v>
      </c>
    </row>
    <row r="108" spans="1:10" ht="20" x14ac:dyDescent="0.2">
      <c r="A108" s="32" t="s">
        <v>226</v>
      </c>
      <c r="B108" s="33">
        <v>0</v>
      </c>
      <c r="C108" s="33">
        <f t="shared" si="1"/>
        <v>-1.7865</v>
      </c>
      <c r="D108" s="33">
        <v>-1786.5</v>
      </c>
      <c r="E108" s="33">
        <v>1330</v>
      </c>
      <c r="F108" s="33">
        <v>23.3</v>
      </c>
      <c r="G108" s="33">
        <v>1.19</v>
      </c>
      <c r="H108" s="33">
        <v>0.78</v>
      </c>
      <c r="I108" s="33">
        <v>30.31</v>
      </c>
      <c r="J108" s="33">
        <v>6.22</v>
      </c>
    </row>
    <row r="109" spans="1:10" ht="20" x14ac:dyDescent="0.2">
      <c r="A109" s="32" t="s">
        <v>147</v>
      </c>
      <c r="B109" s="33">
        <v>0</v>
      </c>
      <c r="C109" s="33">
        <f t="shared" si="1"/>
        <v>-1.8580999999999999</v>
      </c>
      <c r="D109" s="33">
        <v>-1858.1</v>
      </c>
      <c r="E109" s="33">
        <v>3204.44</v>
      </c>
      <c r="F109" s="33">
        <v>18.89</v>
      </c>
      <c r="G109" s="33">
        <v>0.94</v>
      </c>
      <c r="H109" s="33">
        <v>0.72</v>
      </c>
      <c r="I109" s="33">
        <v>25.68</v>
      </c>
      <c r="J109" s="33">
        <v>9.07</v>
      </c>
    </row>
    <row r="110" spans="1:10" ht="20" x14ac:dyDescent="0.2">
      <c r="A110" s="32" t="s">
        <v>237</v>
      </c>
      <c r="B110" s="33">
        <v>0</v>
      </c>
      <c r="C110" s="33">
        <f t="shared" si="1"/>
        <v>-1.9207000000000001</v>
      </c>
      <c r="D110" s="33">
        <v>-1920.7</v>
      </c>
      <c r="E110" s="33">
        <v>780.15</v>
      </c>
      <c r="F110" s="33">
        <v>18.239999999999998</v>
      </c>
      <c r="G110" s="33">
        <v>0.9</v>
      </c>
      <c r="H110" s="33">
        <v>0.67</v>
      </c>
      <c r="I110" s="33">
        <v>26.63</v>
      </c>
      <c r="J110" s="33">
        <v>5.24</v>
      </c>
    </row>
    <row r="111" spans="1:10" ht="20" x14ac:dyDescent="0.2">
      <c r="A111" s="32" t="s">
        <v>218</v>
      </c>
      <c r="B111" s="33">
        <v>0</v>
      </c>
      <c r="C111" s="33">
        <f t="shared" si="1"/>
        <v>-1.9664999999999999</v>
      </c>
      <c r="D111" s="33">
        <v>-1966.5</v>
      </c>
      <c r="E111" s="33">
        <v>1665.78</v>
      </c>
      <c r="F111" s="33">
        <v>23.07</v>
      </c>
      <c r="G111" s="33">
        <v>1.18</v>
      </c>
      <c r="H111" s="33">
        <v>0.77</v>
      </c>
      <c r="I111" s="33">
        <v>30.15</v>
      </c>
      <c r="J111" s="33">
        <v>6.72</v>
      </c>
    </row>
    <row r="112" spans="1:10" ht="20" x14ac:dyDescent="0.2">
      <c r="A112" s="32" t="s">
        <v>194</v>
      </c>
      <c r="B112" s="33">
        <v>0</v>
      </c>
      <c r="C112" s="33">
        <f t="shared" si="1"/>
        <v>-2.0169999999999999</v>
      </c>
      <c r="D112" s="33">
        <v>-2017</v>
      </c>
      <c r="E112" s="33">
        <v>1975.08</v>
      </c>
      <c r="F112" s="33">
        <v>23.11</v>
      </c>
      <c r="G112" s="33">
        <v>1.18</v>
      </c>
      <c r="H112" s="33">
        <v>0.66</v>
      </c>
      <c r="I112" s="33">
        <v>35.020000000000003</v>
      </c>
      <c r="J112" s="33">
        <v>7.13</v>
      </c>
    </row>
    <row r="113" spans="1:10" ht="20" x14ac:dyDescent="0.2">
      <c r="A113" s="32" t="s">
        <v>238</v>
      </c>
      <c r="B113" s="33">
        <v>0</v>
      </c>
      <c r="C113" s="33">
        <f t="shared" si="1"/>
        <v>-2.0658000000000003</v>
      </c>
      <c r="D113" s="33">
        <v>-2065.8000000000002</v>
      </c>
      <c r="E113" s="33">
        <v>942.74</v>
      </c>
      <c r="F113" s="33">
        <v>19.87</v>
      </c>
      <c r="G113" s="33">
        <v>0.99</v>
      </c>
      <c r="H113" s="33">
        <v>0.65</v>
      </c>
      <c r="I113" s="33">
        <v>30.18</v>
      </c>
      <c r="J113" s="33">
        <v>5.21</v>
      </c>
    </row>
    <row r="114" spans="1:10" ht="20" x14ac:dyDescent="0.2">
      <c r="A114" s="32" t="s">
        <v>235</v>
      </c>
      <c r="B114" s="33">
        <v>0</v>
      </c>
      <c r="C114" s="33">
        <f t="shared" si="1"/>
        <v>-2.1019999999999999</v>
      </c>
      <c r="D114" s="33">
        <v>-2102</v>
      </c>
      <c r="E114" s="33">
        <v>1017.32</v>
      </c>
      <c r="F114" s="33">
        <v>20.2</v>
      </c>
      <c r="G114" s="33">
        <v>1.01</v>
      </c>
      <c r="H114" s="33">
        <v>0.68</v>
      </c>
      <c r="I114" s="33">
        <v>29.29</v>
      </c>
      <c r="J114" s="33">
        <v>5.38</v>
      </c>
    </row>
    <row r="115" spans="1:10" ht="20" x14ac:dyDescent="0.2">
      <c r="A115" s="32" t="s">
        <v>244</v>
      </c>
      <c r="B115" s="33">
        <v>0</v>
      </c>
      <c r="C115" s="33">
        <f t="shared" si="1"/>
        <v>-2.1274000000000002</v>
      </c>
      <c r="D115" s="33">
        <v>-2127.4</v>
      </c>
      <c r="E115" s="33">
        <v>475.48</v>
      </c>
      <c r="F115" s="33">
        <v>12.79</v>
      </c>
      <c r="G115" s="33">
        <v>0.61</v>
      </c>
      <c r="H115" s="33">
        <v>0.56000000000000005</v>
      </c>
      <c r="I115" s="33">
        <v>21.74</v>
      </c>
      <c r="J115" s="33">
        <v>4.45</v>
      </c>
    </row>
    <row r="116" spans="1:10" ht="20" x14ac:dyDescent="0.2">
      <c r="A116" s="32" t="s">
        <v>241</v>
      </c>
      <c r="B116" s="33">
        <v>0</v>
      </c>
      <c r="C116" s="33">
        <f t="shared" si="1"/>
        <v>-2.1675999999999997</v>
      </c>
      <c r="D116" s="33">
        <v>-2167.6</v>
      </c>
      <c r="E116" s="33">
        <v>864.18</v>
      </c>
      <c r="F116" s="33">
        <v>24.63</v>
      </c>
      <c r="G116" s="33">
        <v>1.27</v>
      </c>
      <c r="H116" s="33">
        <v>0.61</v>
      </c>
      <c r="I116" s="33">
        <v>41.3</v>
      </c>
      <c r="J116" s="33">
        <v>2.56</v>
      </c>
    </row>
    <row r="117" spans="1:10" ht="20" x14ac:dyDescent="0.2">
      <c r="A117" s="32" t="s">
        <v>245</v>
      </c>
      <c r="B117" s="33">
        <v>0</v>
      </c>
      <c r="C117" s="33">
        <f t="shared" si="1"/>
        <v>-2.2570000000000001</v>
      </c>
      <c r="D117" s="33">
        <v>-2257</v>
      </c>
      <c r="E117" s="33">
        <v>626.91</v>
      </c>
      <c r="F117" s="33">
        <v>21.67</v>
      </c>
      <c r="G117" s="33">
        <v>1.0900000000000001</v>
      </c>
      <c r="H117" s="33">
        <v>0.69</v>
      </c>
      <c r="I117" s="33">
        <v>31.23</v>
      </c>
      <c r="J117" s="33">
        <v>1.04</v>
      </c>
    </row>
    <row r="118" spans="1:10" ht="20" x14ac:dyDescent="0.2">
      <c r="A118" s="32" t="s">
        <v>243</v>
      </c>
      <c r="B118" s="33">
        <v>0</v>
      </c>
      <c r="C118" s="33">
        <f t="shared" si="1"/>
        <v>-2.3043</v>
      </c>
      <c r="D118" s="33">
        <v>-2304.3000000000002</v>
      </c>
      <c r="E118" s="33">
        <v>743.21</v>
      </c>
      <c r="F118" s="33">
        <v>14.82</v>
      </c>
      <c r="G118" s="33">
        <v>0.72</v>
      </c>
      <c r="H118" s="33">
        <v>0.59</v>
      </c>
      <c r="I118" s="33">
        <v>23.97</v>
      </c>
      <c r="J118" s="33">
        <v>5.51</v>
      </c>
    </row>
    <row r="119" spans="1:10" ht="20" x14ac:dyDescent="0.2">
      <c r="A119" s="32" t="s">
        <v>242</v>
      </c>
      <c r="B119" s="33">
        <v>0</v>
      </c>
      <c r="C119" s="33">
        <f t="shared" si="1"/>
        <v>-2.4033000000000002</v>
      </c>
      <c r="D119" s="33">
        <v>-2403.3000000000002</v>
      </c>
      <c r="E119" s="33">
        <v>930.23</v>
      </c>
      <c r="F119" s="33">
        <v>12.39</v>
      </c>
      <c r="G119" s="33">
        <v>0.59</v>
      </c>
      <c r="H119" s="33">
        <v>0.42</v>
      </c>
      <c r="I119" s="33">
        <v>28.22</v>
      </c>
      <c r="J119" s="33">
        <v>7.4</v>
      </c>
    </row>
    <row r="120" spans="1:10" ht="20" x14ac:dyDescent="0.2">
      <c r="A120" s="32" t="s">
        <v>250</v>
      </c>
      <c r="B120" s="33">
        <v>0</v>
      </c>
      <c r="C120" s="33">
        <f t="shared" si="1"/>
        <v>-2.4091999999999998</v>
      </c>
      <c r="D120" s="33">
        <v>-2409.1999999999998</v>
      </c>
      <c r="E120" s="33">
        <v>488.02</v>
      </c>
      <c r="F120" s="33">
        <v>16.420000000000002</v>
      </c>
      <c r="G120" s="33">
        <v>0.8</v>
      </c>
      <c r="H120" s="33">
        <v>0.61</v>
      </c>
      <c r="I120" s="33">
        <v>26.17</v>
      </c>
      <c r="J120" s="33">
        <v>1.29</v>
      </c>
    </row>
    <row r="121" spans="1:10" ht="20" x14ac:dyDescent="0.2">
      <c r="A121" s="32" t="s">
        <v>246</v>
      </c>
      <c r="B121" s="33">
        <v>0</v>
      </c>
      <c r="C121" s="33">
        <f t="shared" si="1"/>
        <v>-2.5301999999999998</v>
      </c>
      <c r="D121" s="33">
        <v>-2530.1999999999998</v>
      </c>
      <c r="E121" s="33">
        <v>761.21</v>
      </c>
      <c r="F121" s="33">
        <v>11.85</v>
      </c>
      <c r="G121" s="33">
        <v>0.56999999999999995</v>
      </c>
      <c r="H121" s="33">
        <v>0.51</v>
      </c>
      <c r="I121" s="33">
        <v>21.73</v>
      </c>
      <c r="J121" s="33">
        <v>6.61</v>
      </c>
    </row>
    <row r="122" spans="1:10" ht="20" x14ac:dyDescent="0.2">
      <c r="A122" s="32" t="s">
        <v>138</v>
      </c>
      <c r="B122" s="33">
        <v>0</v>
      </c>
      <c r="C122" s="33">
        <f t="shared" si="1"/>
        <v>-2.6743000000000001</v>
      </c>
      <c r="D122" s="33">
        <v>-2674.3</v>
      </c>
      <c r="E122" s="33">
        <v>5900.92</v>
      </c>
      <c r="F122" s="33">
        <v>13.65</v>
      </c>
      <c r="G122" s="33">
        <v>0.66</v>
      </c>
      <c r="H122" s="33">
        <v>0.65</v>
      </c>
      <c r="I122" s="33">
        <v>19.91</v>
      </c>
      <c r="J122" s="33">
        <v>10.220000000000001</v>
      </c>
    </row>
    <row r="123" spans="1:10" ht="20" x14ac:dyDescent="0.2">
      <c r="A123" s="32" t="s">
        <v>249</v>
      </c>
      <c r="B123" s="33">
        <v>0</v>
      </c>
      <c r="C123" s="33">
        <f t="shared" si="1"/>
        <v>-2.7296999999999998</v>
      </c>
      <c r="D123" s="33">
        <v>-2729.7</v>
      </c>
      <c r="E123" s="33">
        <v>826.37</v>
      </c>
      <c r="F123" s="33">
        <v>18.309999999999999</v>
      </c>
      <c r="G123" s="33">
        <v>0.91</v>
      </c>
      <c r="H123" s="33">
        <v>0.64</v>
      </c>
      <c r="I123" s="33">
        <v>28.03</v>
      </c>
      <c r="J123" s="33">
        <v>3.44</v>
      </c>
    </row>
    <row r="124" spans="1:10" ht="20" x14ac:dyDescent="0.2">
      <c r="A124" s="32" t="s">
        <v>248</v>
      </c>
      <c r="B124" s="33">
        <v>0</v>
      </c>
      <c r="C124" s="33">
        <f t="shared" si="1"/>
        <v>-2.7831999999999999</v>
      </c>
      <c r="D124" s="33">
        <v>-2783.2</v>
      </c>
      <c r="E124" s="33">
        <v>823.61</v>
      </c>
      <c r="F124" s="33">
        <v>13.49</v>
      </c>
      <c r="G124" s="33">
        <v>0.65</v>
      </c>
      <c r="H124" s="33">
        <v>0.61</v>
      </c>
      <c r="I124" s="33">
        <v>21.13</v>
      </c>
      <c r="J124" s="33">
        <v>5.71</v>
      </c>
    </row>
    <row r="125" spans="1:10" ht="20" x14ac:dyDescent="0.2">
      <c r="A125" s="32" t="s">
        <v>252</v>
      </c>
      <c r="B125" s="33">
        <v>0</v>
      </c>
      <c r="C125" s="33">
        <f t="shared" si="1"/>
        <v>-2.8220999999999998</v>
      </c>
      <c r="D125" s="33">
        <v>-2822.1</v>
      </c>
      <c r="E125" s="33">
        <v>689.31</v>
      </c>
      <c r="F125" s="33">
        <v>15.59</v>
      </c>
      <c r="G125" s="33">
        <v>0.76</v>
      </c>
      <c r="H125" s="33">
        <v>0.55000000000000004</v>
      </c>
      <c r="I125" s="33">
        <v>27.3</v>
      </c>
      <c r="J125" s="33">
        <v>3.37</v>
      </c>
    </row>
    <row r="126" spans="1:10" ht="20" x14ac:dyDescent="0.2">
      <c r="A126" s="32" t="s">
        <v>247</v>
      </c>
      <c r="B126" s="33">
        <v>0</v>
      </c>
      <c r="C126" s="33">
        <f t="shared" si="1"/>
        <v>-2.8355999999999999</v>
      </c>
      <c r="D126" s="33">
        <v>-2835.6</v>
      </c>
      <c r="E126" s="33">
        <v>911.69</v>
      </c>
      <c r="F126" s="33">
        <v>15</v>
      </c>
      <c r="G126" s="33">
        <v>0.73</v>
      </c>
      <c r="H126" s="33">
        <v>0.54</v>
      </c>
      <c r="I126" s="33">
        <v>26.64</v>
      </c>
      <c r="J126" s="33">
        <v>5.41</v>
      </c>
    </row>
    <row r="127" spans="1:10" ht="20" x14ac:dyDescent="0.2">
      <c r="A127" s="32" t="s">
        <v>251</v>
      </c>
      <c r="B127" s="33">
        <v>0</v>
      </c>
      <c r="C127" s="33">
        <f t="shared" si="1"/>
        <v>-2.9760999999999997</v>
      </c>
      <c r="D127" s="33">
        <v>-2976.1</v>
      </c>
      <c r="E127" s="33">
        <v>1053.3599999999999</v>
      </c>
      <c r="F127" s="33">
        <v>21.13</v>
      </c>
      <c r="G127" s="33">
        <v>1.06</v>
      </c>
      <c r="H127" s="33">
        <v>0.69</v>
      </c>
      <c r="I127" s="33">
        <v>30.59</v>
      </c>
      <c r="J127" s="33">
        <v>3.21</v>
      </c>
    </row>
    <row r="128" spans="1:10" ht="20" x14ac:dyDescent="0.2">
      <c r="A128" s="32" t="s">
        <v>253</v>
      </c>
      <c r="B128" s="33">
        <v>0</v>
      </c>
      <c r="C128" s="33">
        <f t="shared" si="1"/>
        <v>-3.0074999999999998</v>
      </c>
      <c r="D128" s="33">
        <v>-3007.5</v>
      </c>
      <c r="E128" s="33">
        <v>838.91</v>
      </c>
      <c r="F128" s="33">
        <v>17.43</v>
      </c>
      <c r="G128" s="33">
        <v>0.86</v>
      </c>
      <c r="H128" s="33">
        <v>0.67</v>
      </c>
      <c r="I128" s="33">
        <v>25.43</v>
      </c>
      <c r="J128" s="33">
        <v>3.31</v>
      </c>
    </row>
    <row r="129" spans="1:10" ht="20" x14ac:dyDescent="0.2">
      <c r="A129" s="32" t="s">
        <v>506</v>
      </c>
      <c r="B129" s="33">
        <v>0</v>
      </c>
      <c r="C129" s="33">
        <f t="shared" si="1"/>
        <v>-3.0293999999999999</v>
      </c>
      <c r="D129" s="33">
        <v>-3029.4</v>
      </c>
      <c r="E129" s="33">
        <v>32.86</v>
      </c>
      <c r="F129" s="33">
        <v>0.98</v>
      </c>
      <c r="G129" s="33">
        <v>0.04</v>
      </c>
      <c r="H129" s="33">
        <v>0.06</v>
      </c>
      <c r="I129" s="33">
        <v>15.16</v>
      </c>
      <c r="J129" s="33">
        <v>1.99</v>
      </c>
    </row>
    <row r="130" spans="1:10" ht="20" x14ac:dyDescent="0.2">
      <c r="A130" s="32" t="s">
        <v>239</v>
      </c>
      <c r="B130" s="33">
        <v>0</v>
      </c>
      <c r="C130" s="33">
        <f t="shared" si="1"/>
        <v>-3.0613000000000001</v>
      </c>
      <c r="D130" s="33">
        <v>-3061.3</v>
      </c>
      <c r="E130" s="33">
        <v>1848.09</v>
      </c>
      <c r="F130" s="33">
        <v>19.62</v>
      </c>
      <c r="G130" s="33">
        <v>0.98</v>
      </c>
      <c r="H130" s="33">
        <v>0.64</v>
      </c>
      <c r="I130" s="33">
        <v>30.42</v>
      </c>
      <c r="J130" s="33">
        <v>6.51</v>
      </c>
    </row>
    <row r="131" spans="1:10" ht="20" x14ac:dyDescent="0.2">
      <c r="A131" s="32" t="s">
        <v>254</v>
      </c>
      <c r="B131" s="33">
        <v>0</v>
      </c>
      <c r="C131" s="33">
        <f t="shared" ref="C131:C192" si="2">D131/1000</f>
        <v>-3.0975000000000001</v>
      </c>
      <c r="D131" s="33">
        <v>-3097.5</v>
      </c>
      <c r="E131" s="33">
        <v>800.84</v>
      </c>
      <c r="F131" s="33">
        <v>10.130000000000001</v>
      </c>
      <c r="G131" s="33">
        <v>0.48</v>
      </c>
      <c r="H131" s="33">
        <v>0.35</v>
      </c>
      <c r="I131" s="33">
        <v>27.09</v>
      </c>
      <c r="J131" s="33">
        <v>6.83</v>
      </c>
    </row>
    <row r="132" spans="1:10" ht="20" x14ac:dyDescent="0.2">
      <c r="A132" s="32" t="s">
        <v>210</v>
      </c>
      <c r="B132" s="33">
        <v>0</v>
      </c>
      <c r="C132" s="33">
        <f t="shared" si="2"/>
        <v>-3.1098000000000003</v>
      </c>
      <c r="D132" s="33">
        <v>-3109.8</v>
      </c>
      <c r="E132" s="33">
        <v>2626.88</v>
      </c>
      <c r="F132" s="33">
        <v>14.04</v>
      </c>
      <c r="G132" s="33">
        <v>0.68</v>
      </c>
      <c r="H132" s="33">
        <v>0.57999999999999996</v>
      </c>
      <c r="I132" s="33">
        <v>23.11</v>
      </c>
      <c r="J132" s="33">
        <v>8.9700000000000006</v>
      </c>
    </row>
    <row r="133" spans="1:10" ht="20" x14ac:dyDescent="0.2">
      <c r="A133" s="32" t="s">
        <v>257</v>
      </c>
      <c r="B133" s="33">
        <v>0</v>
      </c>
      <c r="C133" s="33">
        <f t="shared" si="2"/>
        <v>-3.4180000000000001</v>
      </c>
      <c r="D133" s="33">
        <v>-3418</v>
      </c>
      <c r="E133" s="33">
        <v>804.31</v>
      </c>
      <c r="F133" s="33">
        <v>16.440000000000001</v>
      </c>
      <c r="G133" s="33">
        <v>0.8</v>
      </c>
      <c r="H133" s="33">
        <v>0.6</v>
      </c>
      <c r="I133" s="33">
        <v>26.4</v>
      </c>
      <c r="J133" s="33">
        <v>2.57</v>
      </c>
    </row>
    <row r="134" spans="1:10" ht="20" x14ac:dyDescent="0.2">
      <c r="A134" s="32" t="s">
        <v>256</v>
      </c>
      <c r="B134" s="33">
        <v>0</v>
      </c>
      <c r="C134" s="33">
        <f t="shared" si="2"/>
        <v>-3.8408000000000002</v>
      </c>
      <c r="D134" s="33">
        <v>-3840.8</v>
      </c>
      <c r="E134" s="33">
        <v>1375.94</v>
      </c>
      <c r="F134" s="33">
        <v>24.39</v>
      </c>
      <c r="G134" s="33">
        <v>1.25</v>
      </c>
      <c r="H134" s="33">
        <v>0.55000000000000004</v>
      </c>
      <c r="I134" s="33">
        <v>45.02</v>
      </c>
      <c r="J134" s="33">
        <v>1.86</v>
      </c>
    </row>
    <row r="135" spans="1:10" ht="20" x14ac:dyDescent="0.2">
      <c r="A135" s="32" t="s">
        <v>132</v>
      </c>
      <c r="B135" s="33">
        <v>0</v>
      </c>
      <c r="C135" s="33">
        <f t="shared" si="2"/>
        <v>-3.9426000000000001</v>
      </c>
      <c r="D135" s="33">
        <v>-3942.6</v>
      </c>
      <c r="E135" s="33">
        <v>9570.67</v>
      </c>
      <c r="F135" s="33">
        <v>18.22</v>
      </c>
      <c r="G135" s="33">
        <v>0.9</v>
      </c>
      <c r="H135" s="33">
        <v>0.67</v>
      </c>
      <c r="I135" s="33">
        <v>26.56</v>
      </c>
      <c r="J135" s="33">
        <v>9.5399999999999991</v>
      </c>
    </row>
    <row r="136" spans="1:10" ht="20" x14ac:dyDescent="0.2">
      <c r="A136" s="32" t="s">
        <v>228</v>
      </c>
      <c r="B136" s="33">
        <v>0</v>
      </c>
      <c r="C136" s="33">
        <f t="shared" si="2"/>
        <v>-3.9836</v>
      </c>
      <c r="D136" s="33">
        <v>-3983.6</v>
      </c>
      <c r="E136" s="33">
        <v>3141.35</v>
      </c>
      <c r="F136" s="33">
        <v>16.95</v>
      </c>
      <c r="G136" s="33">
        <v>0.83</v>
      </c>
      <c r="H136" s="33">
        <v>0.6</v>
      </c>
      <c r="I136" s="33">
        <v>27.35</v>
      </c>
      <c r="J136" s="33">
        <v>8.08</v>
      </c>
    </row>
    <row r="137" spans="1:10" ht="20" x14ac:dyDescent="0.2">
      <c r="A137" s="32" t="s">
        <v>260</v>
      </c>
      <c r="B137" s="33">
        <v>0</v>
      </c>
      <c r="C137" s="33">
        <f t="shared" si="2"/>
        <v>-4.1131000000000002</v>
      </c>
      <c r="D137" s="33">
        <v>-4113.1000000000004</v>
      </c>
      <c r="E137" s="33">
        <v>995.28</v>
      </c>
      <c r="F137" s="33">
        <v>18.13</v>
      </c>
      <c r="G137" s="33">
        <v>0.9</v>
      </c>
      <c r="H137" s="33">
        <v>0.7</v>
      </c>
      <c r="I137" s="33">
        <v>25.31</v>
      </c>
      <c r="J137" s="33">
        <v>1.8</v>
      </c>
    </row>
    <row r="138" spans="1:10" ht="20" x14ac:dyDescent="0.2">
      <c r="A138" s="32" t="s">
        <v>261</v>
      </c>
      <c r="B138" s="33">
        <v>0</v>
      </c>
      <c r="C138" s="33">
        <f t="shared" si="2"/>
        <v>-4.1343000000000005</v>
      </c>
      <c r="D138" s="33">
        <v>-4134.3</v>
      </c>
      <c r="E138" s="33">
        <v>861.84</v>
      </c>
      <c r="F138" s="33">
        <v>16.5</v>
      </c>
      <c r="G138" s="33">
        <v>0.81</v>
      </c>
      <c r="H138" s="33">
        <v>0.43</v>
      </c>
      <c r="I138" s="33">
        <v>37.25</v>
      </c>
      <c r="J138" s="33">
        <v>1.5</v>
      </c>
    </row>
    <row r="139" spans="1:10" ht="20" x14ac:dyDescent="0.2">
      <c r="A139" s="32" t="s">
        <v>262</v>
      </c>
      <c r="B139" s="33">
        <v>0</v>
      </c>
      <c r="C139" s="33">
        <f t="shared" si="2"/>
        <v>-4.3938000000000006</v>
      </c>
      <c r="D139" s="33">
        <v>-4393.8</v>
      </c>
      <c r="E139" s="33">
        <v>1035.78</v>
      </c>
      <c r="F139" s="33">
        <v>13.2</v>
      </c>
      <c r="G139" s="33">
        <v>0.63</v>
      </c>
      <c r="H139" s="33">
        <v>0.68</v>
      </c>
      <c r="I139" s="33">
        <v>18.38</v>
      </c>
      <c r="J139" s="33">
        <v>4.54</v>
      </c>
    </row>
    <row r="140" spans="1:10" ht="20" x14ac:dyDescent="0.2">
      <c r="A140" s="32" t="s">
        <v>263</v>
      </c>
      <c r="B140" s="33">
        <v>0</v>
      </c>
      <c r="C140" s="33">
        <f t="shared" si="2"/>
        <v>-4.4029999999999996</v>
      </c>
      <c r="D140" s="33">
        <v>-4403</v>
      </c>
      <c r="E140" s="33">
        <v>816.5</v>
      </c>
      <c r="F140" s="33">
        <v>12.08</v>
      </c>
      <c r="G140" s="33">
        <v>0.57999999999999996</v>
      </c>
      <c r="H140" s="33">
        <v>0.64</v>
      </c>
      <c r="I140" s="33">
        <v>17.79</v>
      </c>
      <c r="J140" s="33">
        <v>3.62</v>
      </c>
    </row>
    <row r="141" spans="1:10" ht="20" x14ac:dyDescent="0.2">
      <c r="A141" s="32" t="s">
        <v>258</v>
      </c>
      <c r="B141" s="33">
        <v>0</v>
      </c>
      <c r="C141" s="33">
        <f t="shared" si="2"/>
        <v>-4.4321999999999999</v>
      </c>
      <c r="D141" s="33">
        <v>-4432.2</v>
      </c>
      <c r="E141" s="33">
        <v>1994.38</v>
      </c>
      <c r="F141" s="33">
        <v>26.5</v>
      </c>
      <c r="G141" s="33">
        <v>1.38</v>
      </c>
      <c r="H141" s="33">
        <v>0.78</v>
      </c>
      <c r="I141" s="33">
        <v>34.76</v>
      </c>
      <c r="J141" s="33">
        <v>2.68</v>
      </c>
    </row>
    <row r="142" spans="1:10" ht="20" x14ac:dyDescent="0.2">
      <c r="A142" s="32" t="s">
        <v>259</v>
      </c>
      <c r="B142" s="33">
        <v>0</v>
      </c>
      <c r="C142" s="33">
        <f t="shared" si="2"/>
        <v>-4.4606000000000003</v>
      </c>
      <c r="D142" s="33">
        <v>-4460.6000000000004</v>
      </c>
      <c r="E142" s="33">
        <v>1748.22</v>
      </c>
      <c r="F142" s="33">
        <v>25.12</v>
      </c>
      <c r="G142" s="33">
        <v>1.3</v>
      </c>
      <c r="H142" s="33">
        <v>0.71</v>
      </c>
      <c r="I142" s="33">
        <v>36.19</v>
      </c>
      <c r="J142" s="33">
        <v>2.2400000000000002</v>
      </c>
    </row>
    <row r="143" spans="1:10" ht="20" x14ac:dyDescent="0.2">
      <c r="A143" s="32" t="s">
        <v>264</v>
      </c>
      <c r="B143" s="33">
        <v>0</v>
      </c>
      <c r="C143" s="33">
        <f t="shared" si="2"/>
        <v>-5.2678000000000003</v>
      </c>
      <c r="D143" s="33">
        <v>-5267.8</v>
      </c>
      <c r="E143" s="33">
        <v>1108.3</v>
      </c>
      <c r="F143" s="33">
        <v>10.52</v>
      </c>
      <c r="G143" s="33">
        <v>0.5</v>
      </c>
      <c r="H143" s="33">
        <v>0.57999999999999996</v>
      </c>
      <c r="I143" s="33">
        <v>16.98</v>
      </c>
      <c r="J143" s="33">
        <v>5.54</v>
      </c>
    </row>
    <row r="144" spans="1:10" ht="20" x14ac:dyDescent="0.2">
      <c r="A144" s="32" t="s">
        <v>270</v>
      </c>
      <c r="B144" s="33">
        <v>0</v>
      </c>
      <c r="C144" s="33">
        <f t="shared" si="2"/>
        <v>-5.7653999999999996</v>
      </c>
      <c r="D144" s="33">
        <v>-5765.4</v>
      </c>
      <c r="E144" s="33">
        <v>572.87</v>
      </c>
      <c r="F144" s="33">
        <v>4.7300000000000004</v>
      </c>
      <c r="G144" s="33">
        <v>0.22</v>
      </c>
      <c r="H144" s="33">
        <v>0.36</v>
      </c>
      <c r="I144" s="33">
        <v>11.79</v>
      </c>
      <c r="J144" s="33">
        <v>6.48</v>
      </c>
    </row>
    <row r="145" spans="1:10" ht="20" x14ac:dyDescent="0.2">
      <c r="A145" s="32" t="s">
        <v>266</v>
      </c>
      <c r="B145" s="33">
        <v>0</v>
      </c>
      <c r="C145" s="33">
        <f t="shared" si="2"/>
        <v>-5.8078000000000003</v>
      </c>
      <c r="D145" s="33">
        <v>-5807.8</v>
      </c>
      <c r="E145" s="33">
        <v>1394.63</v>
      </c>
      <c r="F145" s="33">
        <v>19.29</v>
      </c>
      <c r="G145" s="33">
        <v>0.96</v>
      </c>
      <c r="H145" s="33">
        <v>0.75</v>
      </c>
      <c r="I145" s="33">
        <v>25.36</v>
      </c>
      <c r="J145" s="33">
        <v>1.05</v>
      </c>
    </row>
    <row r="146" spans="1:10" ht="20" x14ac:dyDescent="0.2">
      <c r="A146" s="32" t="s">
        <v>255</v>
      </c>
      <c r="B146" s="33">
        <v>0</v>
      </c>
      <c r="C146" s="33">
        <f t="shared" si="2"/>
        <v>-5.9413999999999998</v>
      </c>
      <c r="D146" s="33">
        <v>-5941.4</v>
      </c>
      <c r="E146" s="33">
        <v>3278.83</v>
      </c>
      <c r="F146" s="33">
        <v>14.23</v>
      </c>
      <c r="G146" s="33">
        <v>0.69</v>
      </c>
      <c r="H146" s="33">
        <v>0.4</v>
      </c>
      <c r="I146" s="33">
        <v>34.29</v>
      </c>
      <c r="J146" s="33">
        <v>7.9</v>
      </c>
    </row>
    <row r="147" spans="1:10" ht="20" x14ac:dyDescent="0.2">
      <c r="A147" s="32" t="s">
        <v>265</v>
      </c>
      <c r="B147" s="33">
        <v>0</v>
      </c>
      <c r="C147" s="33">
        <f t="shared" si="2"/>
        <v>-6.1592000000000002</v>
      </c>
      <c r="D147" s="33">
        <v>-6159.2</v>
      </c>
      <c r="E147" s="33">
        <v>1754.06</v>
      </c>
      <c r="F147" s="33">
        <v>13.77</v>
      </c>
      <c r="G147" s="33">
        <v>0.66</v>
      </c>
      <c r="H147" s="33">
        <v>0.65</v>
      </c>
      <c r="I147" s="33">
        <v>20.13</v>
      </c>
      <c r="J147" s="33">
        <v>5.36</v>
      </c>
    </row>
    <row r="148" spans="1:10" ht="20" x14ac:dyDescent="0.2">
      <c r="A148" s="32" t="s">
        <v>269</v>
      </c>
      <c r="B148" s="33">
        <v>0</v>
      </c>
      <c r="C148" s="33">
        <f t="shared" si="2"/>
        <v>-6.3998999999999997</v>
      </c>
      <c r="D148" s="33">
        <v>-6399.9</v>
      </c>
      <c r="E148" s="33">
        <v>1384.82</v>
      </c>
      <c r="F148" s="33">
        <v>15.75</v>
      </c>
      <c r="G148" s="33">
        <v>0.77</v>
      </c>
      <c r="H148" s="33">
        <v>0.6</v>
      </c>
      <c r="I148" s="33">
        <v>25.39</v>
      </c>
      <c r="J148" s="33">
        <v>2.3199999999999998</v>
      </c>
    </row>
    <row r="149" spans="1:10" ht="20" x14ac:dyDescent="0.2">
      <c r="A149" s="32" t="s">
        <v>163</v>
      </c>
      <c r="B149" s="33">
        <v>0</v>
      </c>
      <c r="C149" s="33">
        <f t="shared" si="2"/>
        <v>-6.7027999999999999</v>
      </c>
      <c r="D149" s="33">
        <v>-6702.8</v>
      </c>
      <c r="E149" s="33">
        <v>7086.39</v>
      </c>
      <c r="F149" s="33">
        <v>21.1</v>
      </c>
      <c r="G149" s="33">
        <v>1.06</v>
      </c>
      <c r="H149" s="33">
        <v>0.68</v>
      </c>
      <c r="I149" s="33">
        <v>30.93</v>
      </c>
      <c r="J149" s="33">
        <v>7.78</v>
      </c>
    </row>
    <row r="150" spans="1:10" ht="20" x14ac:dyDescent="0.2">
      <c r="A150" s="32" t="s">
        <v>139</v>
      </c>
      <c r="B150" s="33">
        <v>0</v>
      </c>
      <c r="C150" s="33">
        <f t="shared" si="2"/>
        <v>-6.97</v>
      </c>
      <c r="D150" s="33">
        <v>-6970</v>
      </c>
      <c r="E150" s="33">
        <v>10185.530000000001</v>
      </c>
      <c r="F150" s="33">
        <v>16.59</v>
      </c>
      <c r="G150" s="33">
        <v>0.81</v>
      </c>
      <c r="H150" s="33">
        <v>0.7</v>
      </c>
      <c r="I150" s="33">
        <v>22.94</v>
      </c>
      <c r="J150" s="33">
        <v>9.2899999999999991</v>
      </c>
    </row>
    <row r="151" spans="1:10" ht="20" x14ac:dyDescent="0.2">
      <c r="A151" s="32" t="s">
        <v>272</v>
      </c>
      <c r="B151" s="33">
        <v>0</v>
      </c>
      <c r="C151" s="33">
        <f t="shared" si="2"/>
        <v>-7.2629999999999999</v>
      </c>
      <c r="D151" s="33">
        <v>-7263</v>
      </c>
      <c r="E151" s="33">
        <v>1471.37</v>
      </c>
      <c r="F151" s="33">
        <v>13.68</v>
      </c>
      <c r="G151" s="33">
        <v>0.66</v>
      </c>
      <c r="H151" s="33">
        <v>0.61</v>
      </c>
      <c r="I151" s="33">
        <v>21.28</v>
      </c>
      <c r="J151" s="33">
        <v>3.16</v>
      </c>
    </row>
    <row r="152" spans="1:10" ht="20" x14ac:dyDescent="0.2">
      <c r="A152" s="32" t="s">
        <v>267</v>
      </c>
      <c r="B152" s="33">
        <v>0</v>
      </c>
      <c r="C152" s="33">
        <f t="shared" si="2"/>
        <v>-7.6566999999999998</v>
      </c>
      <c r="D152" s="33">
        <v>-7656.7</v>
      </c>
      <c r="E152" s="33">
        <v>3345.52</v>
      </c>
      <c r="F152" s="33">
        <v>27.56</v>
      </c>
      <c r="G152" s="33">
        <v>1.44</v>
      </c>
      <c r="H152" s="33">
        <v>0.81</v>
      </c>
      <c r="I152" s="33">
        <v>35.36</v>
      </c>
      <c r="J152" s="33">
        <v>2.08</v>
      </c>
    </row>
    <row r="153" spans="1:10" ht="20" x14ac:dyDescent="0.2">
      <c r="A153" s="32" t="s">
        <v>273</v>
      </c>
      <c r="B153" s="33">
        <v>0</v>
      </c>
      <c r="C153" s="33">
        <f t="shared" si="2"/>
        <v>-7.7418000000000005</v>
      </c>
      <c r="D153" s="33">
        <v>-7741.8</v>
      </c>
      <c r="E153" s="33">
        <v>1442.1</v>
      </c>
      <c r="F153" s="33">
        <v>13.37</v>
      </c>
      <c r="G153" s="33">
        <v>0.64</v>
      </c>
      <c r="H153" s="33">
        <v>0.6</v>
      </c>
      <c r="I153" s="33">
        <v>21.27</v>
      </c>
      <c r="J153" s="33">
        <v>2.71</v>
      </c>
    </row>
    <row r="154" spans="1:10" ht="20" x14ac:dyDescent="0.2">
      <c r="A154" s="32" t="s">
        <v>145</v>
      </c>
      <c r="B154" s="33">
        <v>0</v>
      </c>
      <c r="C154" s="33">
        <f t="shared" si="2"/>
        <v>-8.0188000000000006</v>
      </c>
      <c r="D154" s="33">
        <v>-8018.8</v>
      </c>
      <c r="E154" s="33">
        <v>9565.1200000000008</v>
      </c>
      <c r="F154" s="33">
        <v>16.32</v>
      </c>
      <c r="G154" s="33">
        <v>0.8</v>
      </c>
      <c r="H154" s="33">
        <v>0.57999999999999996</v>
      </c>
      <c r="I154" s="33">
        <v>27.26</v>
      </c>
      <c r="J154" s="33">
        <v>9.0500000000000007</v>
      </c>
    </row>
    <row r="155" spans="1:10" ht="20" x14ac:dyDescent="0.2">
      <c r="A155" s="32" t="s">
        <v>274</v>
      </c>
      <c r="B155" s="33">
        <v>0</v>
      </c>
      <c r="C155" s="33">
        <f t="shared" si="2"/>
        <v>-8.4463999999999988</v>
      </c>
      <c r="D155" s="33">
        <v>-8446.4</v>
      </c>
      <c r="E155" s="33">
        <v>2058.02</v>
      </c>
      <c r="F155" s="33">
        <v>19.47</v>
      </c>
      <c r="G155" s="33">
        <v>0.97</v>
      </c>
      <c r="H155" s="33">
        <v>0.38</v>
      </c>
      <c r="I155" s="33">
        <v>50.04</v>
      </c>
      <c r="J155" s="33">
        <v>1.07</v>
      </c>
    </row>
    <row r="156" spans="1:10" ht="20" x14ac:dyDescent="0.2">
      <c r="A156" s="32" t="s">
        <v>227</v>
      </c>
      <c r="B156" s="33">
        <v>0</v>
      </c>
      <c r="C156" s="33">
        <f t="shared" si="2"/>
        <v>-9.6446000000000005</v>
      </c>
      <c r="D156" s="33">
        <v>-9644.6</v>
      </c>
      <c r="E156" s="33">
        <v>9989.08</v>
      </c>
      <c r="F156" s="33">
        <v>27.16</v>
      </c>
      <c r="G156" s="33">
        <v>1.42</v>
      </c>
      <c r="H156" s="33">
        <v>0.76</v>
      </c>
      <c r="I156" s="33">
        <v>36.81</v>
      </c>
      <c r="J156" s="33">
        <v>6.36</v>
      </c>
    </row>
    <row r="157" spans="1:10" ht="20" x14ac:dyDescent="0.2">
      <c r="A157" s="32" t="s">
        <v>268</v>
      </c>
      <c r="B157" s="33">
        <v>0</v>
      </c>
      <c r="C157" s="33">
        <f t="shared" si="2"/>
        <v>-10.260899999999999</v>
      </c>
      <c r="D157" s="33">
        <v>-10260.9</v>
      </c>
      <c r="E157" s="33">
        <v>5722.42</v>
      </c>
      <c r="F157" s="33">
        <v>23.27</v>
      </c>
      <c r="G157" s="33">
        <v>1.19</v>
      </c>
      <c r="H157" s="33">
        <v>0.74</v>
      </c>
      <c r="I157" s="33">
        <v>31.68</v>
      </c>
      <c r="J157" s="33">
        <v>5.03</v>
      </c>
    </row>
    <row r="158" spans="1:10" ht="20" x14ac:dyDescent="0.2">
      <c r="A158" s="32" t="s">
        <v>276</v>
      </c>
      <c r="B158" s="33">
        <v>0</v>
      </c>
      <c r="C158" s="33">
        <f t="shared" si="2"/>
        <v>-11.059700000000001</v>
      </c>
      <c r="D158" s="33">
        <v>-11059.7</v>
      </c>
      <c r="E158" s="33">
        <v>2477.9299999999998</v>
      </c>
      <c r="F158" s="33">
        <v>16.52</v>
      </c>
      <c r="G158" s="33">
        <v>0.81</v>
      </c>
      <c r="H158" s="33">
        <v>0.7</v>
      </c>
      <c r="I158" s="33">
        <v>22.98</v>
      </c>
      <c r="J158" s="33">
        <v>2.12</v>
      </c>
    </row>
    <row r="159" spans="1:10" ht="20" x14ac:dyDescent="0.2">
      <c r="A159" s="32" t="s">
        <v>280</v>
      </c>
      <c r="B159" s="33">
        <v>0</v>
      </c>
      <c r="C159" s="33">
        <f t="shared" si="2"/>
        <v>-11.0649</v>
      </c>
      <c r="D159" s="33">
        <v>-11064.9</v>
      </c>
      <c r="E159" s="33">
        <v>860.1</v>
      </c>
      <c r="F159" s="33">
        <v>7.02</v>
      </c>
      <c r="G159" s="33">
        <v>0.33</v>
      </c>
      <c r="H159" s="33">
        <v>0.32</v>
      </c>
      <c r="I159" s="33">
        <v>20.420000000000002</v>
      </c>
      <c r="J159" s="33">
        <v>1.3</v>
      </c>
    </row>
    <row r="160" spans="1:10" ht="20" x14ac:dyDescent="0.2">
      <c r="A160" s="32" t="s">
        <v>279</v>
      </c>
      <c r="B160" s="33">
        <v>0</v>
      </c>
      <c r="C160" s="33">
        <f t="shared" si="2"/>
        <v>-11.3857</v>
      </c>
      <c r="D160" s="33">
        <v>-11385.7</v>
      </c>
      <c r="E160" s="33">
        <v>2032.37</v>
      </c>
      <c r="F160" s="33">
        <v>12.47</v>
      </c>
      <c r="G160" s="33">
        <v>0.6</v>
      </c>
      <c r="H160" s="33">
        <v>0.59</v>
      </c>
      <c r="I160" s="33">
        <v>20.07</v>
      </c>
      <c r="J160" s="33">
        <v>3.04</v>
      </c>
    </row>
    <row r="161" spans="1:10" ht="20" x14ac:dyDescent="0.2">
      <c r="A161" s="32" t="s">
        <v>277</v>
      </c>
      <c r="B161" s="33">
        <v>0</v>
      </c>
      <c r="C161" s="33">
        <f t="shared" si="2"/>
        <v>-11.440799999999999</v>
      </c>
      <c r="D161" s="33">
        <v>-11440.8</v>
      </c>
      <c r="E161" s="33">
        <v>2655.78</v>
      </c>
      <c r="F161" s="33">
        <v>17.89</v>
      </c>
      <c r="G161" s="33">
        <v>0.88</v>
      </c>
      <c r="H161" s="33">
        <v>0.7</v>
      </c>
      <c r="I161" s="33">
        <v>25.04</v>
      </c>
      <c r="J161" s="33">
        <v>1.58</v>
      </c>
    </row>
    <row r="162" spans="1:10" ht="20" x14ac:dyDescent="0.2">
      <c r="A162" s="32" t="s">
        <v>275</v>
      </c>
      <c r="B162" s="33">
        <v>0</v>
      </c>
      <c r="C162" s="33">
        <f t="shared" si="2"/>
        <v>-11.815</v>
      </c>
      <c r="D162" s="33">
        <v>-11815</v>
      </c>
      <c r="E162" s="33">
        <v>3710.56</v>
      </c>
      <c r="F162" s="33">
        <v>17.46</v>
      </c>
      <c r="G162" s="33">
        <v>0.86</v>
      </c>
      <c r="H162" s="33">
        <v>0.66</v>
      </c>
      <c r="I162" s="33">
        <v>25.82</v>
      </c>
      <c r="J162" s="33">
        <v>4.0999999999999996</v>
      </c>
    </row>
    <row r="163" spans="1:10" ht="20" x14ac:dyDescent="0.2">
      <c r="A163" s="32" t="s">
        <v>271</v>
      </c>
      <c r="B163" s="33">
        <v>0</v>
      </c>
      <c r="C163" s="33">
        <f t="shared" si="2"/>
        <v>-11.923999999999999</v>
      </c>
      <c r="D163" s="33">
        <v>-11924</v>
      </c>
      <c r="E163" s="33">
        <v>6552.53</v>
      </c>
      <c r="F163" s="33">
        <v>21.49</v>
      </c>
      <c r="G163" s="33">
        <v>1.08</v>
      </c>
      <c r="H163" s="33">
        <v>0.83</v>
      </c>
      <c r="I163" s="33">
        <v>25.91</v>
      </c>
      <c r="J163" s="33">
        <v>5.53</v>
      </c>
    </row>
    <row r="164" spans="1:10" ht="20" x14ac:dyDescent="0.2">
      <c r="A164" s="32" t="s">
        <v>282</v>
      </c>
      <c r="B164" s="33">
        <v>0</v>
      </c>
      <c r="C164" s="33">
        <f t="shared" si="2"/>
        <v>-13.148700000000002</v>
      </c>
      <c r="D164" s="33">
        <v>-13148.7</v>
      </c>
      <c r="E164" s="33">
        <v>2066.2399999999998</v>
      </c>
      <c r="F164" s="33">
        <v>13.05</v>
      </c>
      <c r="G164" s="33">
        <v>0.63</v>
      </c>
      <c r="H164" s="33">
        <v>0.5</v>
      </c>
      <c r="I164" s="33">
        <v>24.63</v>
      </c>
      <c r="J164" s="33">
        <v>1.45</v>
      </c>
    </row>
    <row r="165" spans="1:10" ht="20" x14ac:dyDescent="0.2">
      <c r="A165" s="32" t="s">
        <v>283</v>
      </c>
      <c r="B165" s="33">
        <v>0</v>
      </c>
      <c r="C165" s="33">
        <f t="shared" si="2"/>
        <v>-13.666</v>
      </c>
      <c r="D165" s="33">
        <v>-13666</v>
      </c>
      <c r="E165" s="33">
        <v>1921.85</v>
      </c>
      <c r="F165" s="33">
        <v>10.84</v>
      </c>
      <c r="G165" s="33">
        <v>0.51</v>
      </c>
      <c r="H165" s="33">
        <v>0.45</v>
      </c>
      <c r="I165" s="33">
        <v>22.64</v>
      </c>
      <c r="J165" s="33">
        <v>2.39</v>
      </c>
    </row>
    <row r="166" spans="1:10" ht="20" x14ac:dyDescent="0.2">
      <c r="A166" s="32" t="s">
        <v>278</v>
      </c>
      <c r="B166" s="33">
        <v>0</v>
      </c>
      <c r="C166" s="33">
        <f t="shared" si="2"/>
        <v>-14.927200000000001</v>
      </c>
      <c r="D166" s="33">
        <v>-14927.2</v>
      </c>
      <c r="E166" s="33">
        <v>7263.85</v>
      </c>
      <c r="F166" s="33">
        <v>32.4</v>
      </c>
      <c r="G166" s="33">
        <v>1.75</v>
      </c>
      <c r="H166" s="33">
        <v>0.82</v>
      </c>
      <c r="I166" s="33">
        <v>42.2</v>
      </c>
      <c r="J166" s="33">
        <v>1.1200000000000001</v>
      </c>
    </row>
    <row r="167" spans="1:10" ht="20" x14ac:dyDescent="0.2">
      <c r="A167" s="32" t="s">
        <v>281</v>
      </c>
      <c r="B167" s="33">
        <v>0</v>
      </c>
      <c r="C167" s="33">
        <f t="shared" si="2"/>
        <v>-15.5251</v>
      </c>
      <c r="D167" s="33">
        <v>-15525.1</v>
      </c>
      <c r="E167" s="33">
        <v>5766.51</v>
      </c>
      <c r="F167" s="33">
        <v>26.34</v>
      </c>
      <c r="G167" s="33">
        <v>1.37</v>
      </c>
      <c r="H167" s="33">
        <v>0.74</v>
      </c>
      <c r="I167" s="33">
        <v>36.75</v>
      </c>
      <c r="J167" s="33">
        <v>1.32</v>
      </c>
    </row>
    <row r="168" spans="1:10" ht="20" x14ac:dyDescent="0.2">
      <c r="A168" s="32" t="s">
        <v>284</v>
      </c>
      <c r="B168" s="33">
        <v>0</v>
      </c>
      <c r="C168" s="33">
        <f t="shared" si="2"/>
        <v>-16.430700000000002</v>
      </c>
      <c r="D168" s="33">
        <v>-16430.7</v>
      </c>
      <c r="E168" s="33">
        <v>5013.45</v>
      </c>
      <c r="F168" s="33">
        <v>22.41</v>
      </c>
      <c r="G168" s="33">
        <v>1.1399999999999999</v>
      </c>
      <c r="H168" s="33">
        <v>0.76</v>
      </c>
      <c r="I168" s="33">
        <v>29.61</v>
      </c>
      <c r="J168" s="33">
        <v>1.48</v>
      </c>
    </row>
    <row r="169" spans="1:10" ht="20" x14ac:dyDescent="0.2">
      <c r="A169" s="32" t="s">
        <v>130</v>
      </c>
      <c r="B169" s="33">
        <v>0</v>
      </c>
      <c r="C169" s="33">
        <f t="shared" si="2"/>
        <v>-19.777699999999999</v>
      </c>
      <c r="D169" s="33">
        <v>-19777.7</v>
      </c>
      <c r="E169" s="33">
        <v>27784.68</v>
      </c>
      <c r="F169" s="33">
        <v>21.02</v>
      </c>
      <c r="G169" s="33">
        <v>1.06</v>
      </c>
      <c r="H169" s="33">
        <v>0.76</v>
      </c>
      <c r="I169" s="33">
        <v>27.37</v>
      </c>
      <c r="J169" s="33">
        <v>8.36</v>
      </c>
    </row>
    <row r="170" spans="1:10" ht="20" x14ac:dyDescent="0.2">
      <c r="A170" s="32" t="s">
        <v>287</v>
      </c>
      <c r="B170" s="33">
        <v>0</v>
      </c>
      <c r="C170" s="33">
        <f t="shared" si="2"/>
        <v>-19.943900000000003</v>
      </c>
      <c r="D170" s="33">
        <v>-19943.900000000001</v>
      </c>
      <c r="E170" s="33">
        <v>3090.21</v>
      </c>
      <c r="F170" s="33">
        <v>13.93</v>
      </c>
      <c r="G170" s="33">
        <v>0.67</v>
      </c>
      <c r="H170" s="33">
        <v>0.69</v>
      </c>
      <c r="I170" s="33">
        <v>19.23</v>
      </c>
      <c r="J170" s="33">
        <v>0.56000000000000005</v>
      </c>
    </row>
    <row r="171" spans="1:10" ht="20" x14ac:dyDescent="0.2">
      <c r="A171" s="32" t="s">
        <v>285</v>
      </c>
      <c r="B171" s="33">
        <v>0</v>
      </c>
      <c r="C171" s="33">
        <f t="shared" si="2"/>
        <v>-20.702500000000001</v>
      </c>
      <c r="D171" s="33">
        <v>-20702.5</v>
      </c>
      <c r="E171" s="33">
        <v>5661.69</v>
      </c>
      <c r="F171" s="33">
        <v>20.420000000000002</v>
      </c>
      <c r="G171" s="33">
        <v>1.02</v>
      </c>
      <c r="H171" s="33">
        <v>0.75</v>
      </c>
      <c r="I171" s="33">
        <v>27.09</v>
      </c>
      <c r="J171" s="33">
        <v>1.57</v>
      </c>
    </row>
    <row r="172" spans="1:10" ht="20" x14ac:dyDescent="0.2">
      <c r="A172" s="32" t="s">
        <v>289</v>
      </c>
      <c r="B172" s="33">
        <v>0</v>
      </c>
      <c r="C172" s="33">
        <f t="shared" si="2"/>
        <v>-23.964599999999997</v>
      </c>
      <c r="D172" s="33">
        <v>-23964.6</v>
      </c>
      <c r="E172" s="33">
        <v>2872.11</v>
      </c>
      <c r="F172" s="33">
        <v>8.68</v>
      </c>
      <c r="G172" s="33">
        <v>0.41</v>
      </c>
      <c r="H172" s="33">
        <v>0.35</v>
      </c>
      <c r="I172" s="33">
        <v>23.2</v>
      </c>
      <c r="J172" s="33">
        <v>3.17</v>
      </c>
    </row>
    <row r="173" spans="1:10" ht="20" x14ac:dyDescent="0.2">
      <c r="A173" s="32" t="s">
        <v>286</v>
      </c>
      <c r="B173" s="33">
        <v>0</v>
      </c>
      <c r="C173" s="33">
        <f t="shared" si="2"/>
        <v>-24.517199999999999</v>
      </c>
      <c r="D173" s="33">
        <v>-24517.200000000001</v>
      </c>
      <c r="E173" s="33">
        <v>9233.01</v>
      </c>
      <c r="F173" s="33">
        <v>26.98</v>
      </c>
      <c r="G173" s="33">
        <v>1.41</v>
      </c>
      <c r="H173" s="33">
        <v>0.77</v>
      </c>
      <c r="I173" s="33">
        <v>36.06</v>
      </c>
      <c r="J173" s="33">
        <v>1.1599999999999999</v>
      </c>
    </row>
    <row r="174" spans="1:10" ht="20" x14ac:dyDescent="0.2">
      <c r="A174" s="32" t="s">
        <v>290</v>
      </c>
      <c r="B174" s="33">
        <v>0</v>
      </c>
      <c r="C174" s="33">
        <f t="shared" si="2"/>
        <v>-27.209499999999998</v>
      </c>
      <c r="D174" s="33">
        <v>-27209.5</v>
      </c>
      <c r="E174" s="33">
        <v>5627.63</v>
      </c>
      <c r="F174" s="33">
        <v>13.67</v>
      </c>
      <c r="G174" s="33">
        <v>0.66</v>
      </c>
      <c r="H174" s="33">
        <v>0.68</v>
      </c>
      <c r="I174" s="33">
        <v>19.22</v>
      </c>
      <c r="J174" s="33">
        <v>3.32</v>
      </c>
    </row>
    <row r="175" spans="1:10" ht="20" x14ac:dyDescent="0.2">
      <c r="A175" s="32" t="s">
        <v>291</v>
      </c>
      <c r="B175" s="33">
        <v>0</v>
      </c>
      <c r="C175" s="33">
        <f t="shared" si="2"/>
        <v>-28.288499999999999</v>
      </c>
      <c r="D175" s="33">
        <v>-28288.5</v>
      </c>
      <c r="E175" s="33">
        <v>4581.45</v>
      </c>
      <c r="F175" s="33">
        <v>11.33</v>
      </c>
      <c r="G175" s="33">
        <v>0.54</v>
      </c>
      <c r="H175" s="33">
        <v>0.59</v>
      </c>
      <c r="I175" s="33">
        <v>18.11</v>
      </c>
      <c r="J175" s="33">
        <v>3.15</v>
      </c>
    </row>
    <row r="176" spans="1:10" ht="20" x14ac:dyDescent="0.2">
      <c r="A176" s="32" t="s">
        <v>288</v>
      </c>
      <c r="B176" s="33">
        <v>0</v>
      </c>
      <c r="C176" s="33">
        <f t="shared" si="2"/>
        <v>-28.792999999999999</v>
      </c>
      <c r="D176" s="33">
        <v>-28793</v>
      </c>
      <c r="E176" s="33">
        <v>8814.8799999999992</v>
      </c>
      <c r="F176" s="33">
        <v>16.72</v>
      </c>
      <c r="G176" s="33">
        <v>0.82</v>
      </c>
      <c r="H176" s="33">
        <v>0.71</v>
      </c>
      <c r="I176" s="33">
        <v>22.71</v>
      </c>
      <c r="J176" s="33">
        <v>4.3</v>
      </c>
    </row>
    <row r="177" spans="1:10" ht="20" x14ac:dyDescent="0.2">
      <c r="A177" s="32" t="s">
        <v>121</v>
      </c>
      <c r="B177" s="33">
        <v>0</v>
      </c>
      <c r="C177" s="33">
        <f t="shared" si="2"/>
        <v>-28.819900000000001</v>
      </c>
      <c r="D177" s="33">
        <v>-28819.9</v>
      </c>
      <c r="E177" s="33">
        <v>54186.35</v>
      </c>
      <c r="F177" s="33">
        <v>14.97</v>
      </c>
      <c r="G177" s="33">
        <v>0.73</v>
      </c>
      <c r="H177" s="33">
        <v>0.72</v>
      </c>
      <c r="I177" s="33">
        <v>19.899999999999999</v>
      </c>
      <c r="J177" s="33">
        <v>9.86</v>
      </c>
    </row>
    <row r="178" spans="1:10" ht="20" x14ac:dyDescent="0.2">
      <c r="A178" s="32" t="s">
        <v>293</v>
      </c>
      <c r="B178" s="33">
        <v>0</v>
      </c>
      <c r="C178" s="33">
        <f t="shared" si="2"/>
        <v>-29.347000000000001</v>
      </c>
      <c r="D178" s="33">
        <v>-29347</v>
      </c>
      <c r="E178" s="33">
        <v>4821.55</v>
      </c>
      <c r="F178" s="33">
        <v>13.18</v>
      </c>
      <c r="G178" s="33">
        <v>0.63</v>
      </c>
      <c r="H178" s="33">
        <v>0.67</v>
      </c>
      <c r="I178" s="33">
        <v>18.690000000000001</v>
      </c>
      <c r="J178" s="33">
        <v>1.76</v>
      </c>
    </row>
    <row r="179" spans="1:10" ht="20" x14ac:dyDescent="0.2">
      <c r="A179" s="32" t="s">
        <v>292</v>
      </c>
      <c r="B179" s="33">
        <v>0</v>
      </c>
      <c r="C179" s="33">
        <f t="shared" si="2"/>
        <v>-34.430699999999995</v>
      </c>
      <c r="D179" s="33">
        <v>-34430.699999999997</v>
      </c>
      <c r="E179" s="33">
        <v>11608.27</v>
      </c>
      <c r="F179" s="33">
        <v>24.72</v>
      </c>
      <c r="G179" s="33">
        <v>1.27</v>
      </c>
      <c r="H179" s="33">
        <v>0.78</v>
      </c>
      <c r="I179" s="33">
        <v>32.14</v>
      </c>
      <c r="J179" s="33">
        <v>1.23</v>
      </c>
    </row>
    <row r="180" spans="1:10" ht="20" x14ac:dyDescent="0.2">
      <c r="A180" s="32" t="s">
        <v>295</v>
      </c>
      <c r="B180" s="33">
        <v>0</v>
      </c>
      <c r="C180" s="33">
        <f t="shared" si="2"/>
        <v>-38.5383</v>
      </c>
      <c r="D180" s="33">
        <v>-38538.300000000003</v>
      </c>
      <c r="E180" s="33">
        <v>5099.25</v>
      </c>
      <c r="F180" s="33">
        <v>9.16</v>
      </c>
      <c r="G180" s="33">
        <v>0.43</v>
      </c>
      <c r="H180" s="33">
        <v>0.42</v>
      </c>
      <c r="I180" s="33">
        <v>20.079999999999998</v>
      </c>
      <c r="J180" s="33">
        <v>3.48</v>
      </c>
    </row>
    <row r="181" spans="1:10" ht="20" x14ac:dyDescent="0.2">
      <c r="A181" s="32" t="s">
        <v>297</v>
      </c>
      <c r="B181" s="33">
        <v>0</v>
      </c>
      <c r="C181" s="33">
        <f t="shared" si="2"/>
        <v>-51.4741</v>
      </c>
      <c r="D181" s="33">
        <v>-51474.1</v>
      </c>
      <c r="E181" s="33">
        <v>5426.25</v>
      </c>
      <c r="F181" s="33">
        <v>9.1</v>
      </c>
      <c r="G181" s="33">
        <v>0.43</v>
      </c>
      <c r="H181" s="33">
        <v>0.31</v>
      </c>
      <c r="I181" s="33">
        <v>27.07</v>
      </c>
      <c r="J181" s="33">
        <v>1.53</v>
      </c>
    </row>
    <row r="182" spans="1:10" ht="20" x14ac:dyDescent="0.2">
      <c r="A182" s="32" t="s">
        <v>294</v>
      </c>
      <c r="B182" s="33">
        <v>0</v>
      </c>
      <c r="C182" s="33">
        <f t="shared" si="2"/>
        <v>-54.421900000000001</v>
      </c>
      <c r="D182" s="33">
        <v>-54421.9</v>
      </c>
      <c r="E182" s="33">
        <v>26735.5</v>
      </c>
      <c r="F182" s="33">
        <v>32.29</v>
      </c>
      <c r="G182" s="33">
        <v>1.75</v>
      </c>
      <c r="H182" s="33">
        <v>0.72</v>
      </c>
      <c r="I182" s="33">
        <v>47.85</v>
      </c>
      <c r="J182" s="33">
        <v>1.23</v>
      </c>
    </row>
    <row r="183" spans="1:10" ht="20" x14ac:dyDescent="0.2">
      <c r="A183" s="32" t="s">
        <v>299</v>
      </c>
      <c r="B183" s="33">
        <v>0</v>
      </c>
      <c r="C183" s="33">
        <f t="shared" si="2"/>
        <v>-57.711500000000001</v>
      </c>
      <c r="D183" s="33">
        <v>-57711.5</v>
      </c>
      <c r="E183" s="33">
        <v>7238.56</v>
      </c>
      <c r="F183" s="33">
        <v>10.37</v>
      </c>
      <c r="G183" s="33">
        <v>0.49</v>
      </c>
      <c r="H183" s="33">
        <v>0.47</v>
      </c>
      <c r="I183" s="33">
        <v>20.84</v>
      </c>
      <c r="J183" s="33">
        <v>1.8</v>
      </c>
    </row>
    <row r="184" spans="1:10" ht="20" x14ac:dyDescent="0.2">
      <c r="A184" s="32" t="s">
        <v>298</v>
      </c>
      <c r="B184" s="33">
        <v>0</v>
      </c>
      <c r="C184" s="33">
        <f t="shared" si="2"/>
        <v>-60.892099999999999</v>
      </c>
      <c r="D184" s="33">
        <v>-60892.1</v>
      </c>
      <c r="E184" s="33">
        <v>12842.63</v>
      </c>
      <c r="F184" s="33">
        <v>17.010000000000002</v>
      </c>
      <c r="G184" s="33">
        <v>0.84</v>
      </c>
      <c r="H184" s="33">
        <v>0.77</v>
      </c>
      <c r="I184" s="33">
        <v>21.35</v>
      </c>
      <c r="J184" s="33">
        <v>1.27</v>
      </c>
    </row>
    <row r="185" spans="1:10" ht="20" x14ac:dyDescent="0.2">
      <c r="A185" s="32" t="s">
        <v>296</v>
      </c>
      <c r="B185" s="33">
        <v>0</v>
      </c>
      <c r="C185" s="33">
        <f t="shared" si="2"/>
        <v>-64.558599999999998</v>
      </c>
      <c r="D185" s="33">
        <v>-64558.6</v>
      </c>
      <c r="E185" s="33">
        <v>21735.11</v>
      </c>
      <c r="F185" s="33">
        <v>21.4</v>
      </c>
      <c r="G185" s="33">
        <v>1.08</v>
      </c>
      <c r="H185" s="33">
        <v>0.78</v>
      </c>
      <c r="I185" s="33">
        <v>27.22</v>
      </c>
      <c r="J185" s="33">
        <v>2.73</v>
      </c>
    </row>
    <row r="186" spans="1:10" ht="20" x14ac:dyDescent="0.2">
      <c r="A186" s="32" t="s">
        <v>300</v>
      </c>
      <c r="B186" s="33">
        <v>0</v>
      </c>
      <c r="C186" s="33">
        <f t="shared" si="2"/>
        <v>-72.825999999999993</v>
      </c>
      <c r="D186" s="33">
        <v>-72826</v>
      </c>
      <c r="E186" s="33">
        <v>18841.11</v>
      </c>
      <c r="F186" s="33">
        <v>19.239999999999998</v>
      </c>
      <c r="G186" s="33">
        <v>0.96</v>
      </c>
      <c r="H186" s="33">
        <v>0.75</v>
      </c>
      <c r="I186" s="33">
        <v>25.32</v>
      </c>
      <c r="J186" s="33">
        <v>1.73</v>
      </c>
    </row>
    <row r="187" spans="1:10" ht="20" x14ac:dyDescent="0.2">
      <c r="A187" s="32" t="s">
        <v>302</v>
      </c>
      <c r="B187" s="33">
        <v>0</v>
      </c>
      <c r="C187" s="33">
        <f t="shared" si="2"/>
        <v>-77.448300000000003</v>
      </c>
      <c r="D187" s="33">
        <v>-77448.3</v>
      </c>
      <c r="E187" s="33">
        <v>8169.83</v>
      </c>
      <c r="F187" s="33">
        <v>8.77</v>
      </c>
      <c r="G187" s="33">
        <v>0.41</v>
      </c>
      <c r="H187" s="33">
        <v>0.35</v>
      </c>
      <c r="I187" s="33">
        <v>22.92</v>
      </c>
      <c r="J187" s="33">
        <v>1.94</v>
      </c>
    </row>
    <row r="188" spans="1:10" ht="20" x14ac:dyDescent="0.2">
      <c r="A188" s="32" t="s">
        <v>301</v>
      </c>
      <c r="B188" s="33">
        <v>0</v>
      </c>
      <c r="C188" s="33">
        <f t="shared" si="2"/>
        <v>-79.535300000000007</v>
      </c>
      <c r="D188" s="33">
        <v>-79535.3</v>
      </c>
      <c r="E188" s="33">
        <v>20213.91</v>
      </c>
      <c r="F188" s="33">
        <v>14.14</v>
      </c>
      <c r="G188" s="33">
        <v>0.68</v>
      </c>
      <c r="H188" s="33">
        <v>0.52</v>
      </c>
      <c r="I188" s="33">
        <v>25.77</v>
      </c>
      <c r="J188" s="33">
        <v>4.4800000000000004</v>
      </c>
    </row>
    <row r="189" spans="1:10" ht="20" x14ac:dyDescent="0.2">
      <c r="A189" s="32" t="s">
        <v>303</v>
      </c>
      <c r="B189" s="33">
        <v>0</v>
      </c>
      <c r="C189" s="33">
        <f t="shared" si="2"/>
        <v>-238.25910000000002</v>
      </c>
      <c r="D189" s="33">
        <v>-238259.1</v>
      </c>
      <c r="E189" s="33">
        <v>66827.53</v>
      </c>
      <c r="F189" s="33">
        <v>21.73</v>
      </c>
      <c r="G189" s="33">
        <v>1.1000000000000001</v>
      </c>
      <c r="H189" s="33">
        <v>0.85</v>
      </c>
      <c r="I189" s="33">
        <v>25.52</v>
      </c>
      <c r="J189" s="33">
        <v>1.0900000000000001</v>
      </c>
    </row>
    <row r="190" spans="1:10" ht="20" x14ac:dyDescent="0.2">
      <c r="A190" s="32" t="s">
        <v>304</v>
      </c>
      <c r="B190" s="33">
        <v>0</v>
      </c>
      <c r="C190" s="33">
        <f t="shared" si="2"/>
        <v>-327.76179999999999</v>
      </c>
      <c r="D190" s="33">
        <v>-327761.8</v>
      </c>
      <c r="E190" s="33">
        <v>62313.68</v>
      </c>
      <c r="F190" s="33">
        <v>15.81</v>
      </c>
      <c r="G190" s="33">
        <v>0.77</v>
      </c>
      <c r="H190" s="33">
        <v>0.74</v>
      </c>
      <c r="I190" s="33">
        <v>20.48</v>
      </c>
      <c r="J190" s="33">
        <v>1.1200000000000001</v>
      </c>
    </row>
    <row r="191" spans="1:10" ht="20" x14ac:dyDescent="0.2">
      <c r="A191" s="32" t="s">
        <v>305</v>
      </c>
      <c r="B191" s="33">
        <v>0</v>
      </c>
      <c r="C191" s="33">
        <f t="shared" si="2"/>
        <v>-393.3306</v>
      </c>
      <c r="D191" s="33">
        <v>-393330.6</v>
      </c>
      <c r="E191" s="33">
        <v>49212.58</v>
      </c>
      <c r="F191" s="33">
        <v>10.8</v>
      </c>
      <c r="G191" s="33">
        <v>0.51</v>
      </c>
      <c r="H191" s="33">
        <v>0.49</v>
      </c>
      <c r="I191" s="33">
        <v>20.72</v>
      </c>
      <c r="J191" s="33">
        <v>1.33</v>
      </c>
    </row>
    <row r="192" spans="1:10" ht="20" x14ac:dyDescent="0.2">
      <c r="A192" s="32" t="s">
        <v>306</v>
      </c>
      <c r="B192" s="33">
        <v>0</v>
      </c>
      <c r="C192" s="33">
        <f t="shared" si="2"/>
        <v>-478.92590000000001</v>
      </c>
      <c r="D192" s="33">
        <v>-478925.9</v>
      </c>
      <c r="E192" s="33">
        <v>113114.6</v>
      </c>
      <c r="F192" s="33">
        <v>18.04</v>
      </c>
      <c r="G192" s="33">
        <v>0.89</v>
      </c>
      <c r="H192" s="33">
        <v>0.87</v>
      </c>
      <c r="I192" s="33">
        <v>20.170000000000002</v>
      </c>
      <c r="J192" s="33">
        <v>1.64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9998-C590-9D49-B026-61EAC21A9A14}">
  <dimension ref="A1:J192"/>
  <sheetViews>
    <sheetView workbookViewId="0">
      <selection sqref="A1:XFD1"/>
    </sheetView>
  </sheetViews>
  <sheetFormatPr baseColWidth="10" defaultRowHeight="15" x14ac:dyDescent="0.2"/>
  <cols>
    <col min="1" max="1" width="48.1640625" customWidth="1"/>
  </cols>
  <sheetData>
    <row r="1" spans="1:10" x14ac:dyDescent="0.2">
      <c r="A1" t="s">
        <v>307</v>
      </c>
      <c r="B1" t="s">
        <v>308</v>
      </c>
      <c r="C1" s="13" t="s">
        <v>507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ht="20" x14ac:dyDescent="0.2">
      <c r="A2" s="32" t="s">
        <v>117</v>
      </c>
      <c r="B2" s="33">
        <v>33.61</v>
      </c>
      <c r="C2" s="33">
        <f>D2/1000</f>
        <v>118.3293</v>
      </c>
      <c r="D2" s="33">
        <v>118329.3</v>
      </c>
      <c r="E2" s="33">
        <v>24369.040000000001</v>
      </c>
      <c r="F2" s="33">
        <v>30.24</v>
      </c>
      <c r="G2" s="33">
        <v>1.01</v>
      </c>
      <c r="H2" s="33">
        <v>0.77</v>
      </c>
      <c r="I2" s="33">
        <v>25.98</v>
      </c>
      <c r="J2" s="33">
        <v>25.91</v>
      </c>
    </row>
    <row r="3" spans="1:10" ht="20" x14ac:dyDescent="0.2">
      <c r="A3" s="32" t="s">
        <v>118</v>
      </c>
      <c r="B3" s="33">
        <v>12.96</v>
      </c>
      <c r="C3" s="33">
        <f t="shared" ref="C3:C66" si="0">D3/1000</f>
        <v>45.628</v>
      </c>
      <c r="D3" s="33">
        <v>45628</v>
      </c>
      <c r="E3" s="33">
        <v>65800.460000000006</v>
      </c>
      <c r="F3" s="33">
        <v>26.92</v>
      </c>
      <c r="G3" s="33">
        <v>0.88</v>
      </c>
      <c r="H3" s="33">
        <v>0.66</v>
      </c>
      <c r="I3" s="33">
        <v>26.41</v>
      </c>
      <c r="J3" s="33">
        <v>11.55</v>
      </c>
    </row>
    <row r="4" spans="1:10" ht="20" x14ac:dyDescent="0.2">
      <c r="A4" s="32" t="s">
        <v>119</v>
      </c>
      <c r="B4" s="33">
        <v>11</v>
      </c>
      <c r="C4" s="33">
        <f t="shared" si="0"/>
        <v>38.7333</v>
      </c>
      <c r="D4" s="33">
        <v>38733.300000000003</v>
      </c>
      <c r="E4" s="33">
        <v>30774.62</v>
      </c>
      <c r="F4" s="33">
        <v>28.77</v>
      </c>
      <c r="G4" s="33">
        <v>0.95</v>
      </c>
      <c r="H4" s="33">
        <v>0.77</v>
      </c>
      <c r="I4" s="33">
        <v>24.36</v>
      </c>
      <c r="J4" s="33">
        <v>13.36</v>
      </c>
    </row>
    <row r="5" spans="1:10" ht="20" x14ac:dyDescent="0.2">
      <c r="A5" s="32" t="s">
        <v>120</v>
      </c>
      <c r="B5" s="33">
        <v>7.04</v>
      </c>
      <c r="C5" s="33">
        <f t="shared" si="0"/>
        <v>24.777799999999999</v>
      </c>
      <c r="D5" s="33">
        <v>24777.8</v>
      </c>
      <c r="E5" s="33">
        <v>33579.120000000003</v>
      </c>
      <c r="F5" s="33">
        <v>23.2</v>
      </c>
      <c r="G5" s="33">
        <v>0.74</v>
      </c>
      <c r="H5" s="33">
        <v>0.56999999999999995</v>
      </c>
      <c r="I5" s="33">
        <v>25.74</v>
      </c>
      <c r="J5" s="33">
        <v>11.8</v>
      </c>
    </row>
    <row r="6" spans="1:10" ht="20" x14ac:dyDescent="0.2">
      <c r="A6" s="32" t="s">
        <v>122</v>
      </c>
      <c r="B6" s="33">
        <v>5.59</v>
      </c>
      <c r="C6" s="33">
        <f t="shared" si="0"/>
        <v>19.679500000000001</v>
      </c>
      <c r="D6" s="33">
        <v>19679.5</v>
      </c>
      <c r="E6" s="33">
        <v>9843.76</v>
      </c>
      <c r="F6" s="33">
        <v>29.23</v>
      </c>
      <c r="G6" s="33">
        <v>0.97</v>
      </c>
      <c r="H6" s="33">
        <v>0.77</v>
      </c>
      <c r="I6" s="33">
        <v>24.82</v>
      </c>
      <c r="J6" s="33">
        <v>15.86</v>
      </c>
    </row>
    <row r="7" spans="1:10" ht="20" x14ac:dyDescent="0.2">
      <c r="A7" s="32" t="s">
        <v>123</v>
      </c>
      <c r="B7" s="33">
        <v>4.72</v>
      </c>
      <c r="C7" s="33">
        <f t="shared" si="0"/>
        <v>16.6157</v>
      </c>
      <c r="D7" s="33">
        <v>16615.7</v>
      </c>
      <c r="E7" s="33">
        <v>2191</v>
      </c>
      <c r="F7" s="33">
        <v>45.81</v>
      </c>
      <c r="G7" s="33">
        <v>1.72</v>
      </c>
      <c r="H7" s="33">
        <v>0.48</v>
      </c>
      <c r="I7" s="33">
        <v>70.180000000000007</v>
      </c>
      <c r="J7" s="33">
        <v>47.19</v>
      </c>
    </row>
    <row r="8" spans="1:10" ht="20" x14ac:dyDescent="0.2">
      <c r="A8" s="32" t="s">
        <v>125</v>
      </c>
      <c r="B8" s="33">
        <v>3.22</v>
      </c>
      <c r="C8" s="33">
        <f t="shared" si="0"/>
        <v>11.322899999999999</v>
      </c>
      <c r="D8" s="33">
        <v>11322.9</v>
      </c>
      <c r="E8" s="33">
        <v>1250.8399999999999</v>
      </c>
      <c r="F8" s="33">
        <v>38.36</v>
      </c>
      <c r="G8" s="33">
        <v>1.36</v>
      </c>
      <c r="H8" s="33">
        <v>0.71</v>
      </c>
      <c r="I8" s="33">
        <v>37.630000000000003</v>
      </c>
      <c r="J8" s="33">
        <v>48.02</v>
      </c>
    </row>
    <row r="9" spans="1:10" ht="20" x14ac:dyDescent="0.2">
      <c r="A9" s="32" t="s">
        <v>124</v>
      </c>
      <c r="B9" s="33">
        <v>3</v>
      </c>
      <c r="C9" s="33">
        <f t="shared" si="0"/>
        <v>10.5589</v>
      </c>
      <c r="D9" s="33">
        <v>10558.9</v>
      </c>
      <c r="E9" s="33">
        <v>11733.3</v>
      </c>
      <c r="F9" s="33">
        <v>35.94</v>
      </c>
      <c r="G9" s="33">
        <v>1.25</v>
      </c>
      <c r="H9" s="33">
        <v>0.64</v>
      </c>
      <c r="I9" s="33">
        <v>38.35</v>
      </c>
      <c r="J9" s="33">
        <v>12.09</v>
      </c>
    </row>
    <row r="10" spans="1:10" ht="20" x14ac:dyDescent="0.2">
      <c r="A10" s="32" t="s">
        <v>126</v>
      </c>
      <c r="B10" s="33">
        <v>2.77</v>
      </c>
      <c r="C10" s="33">
        <f t="shared" si="0"/>
        <v>9.7524999999999995</v>
      </c>
      <c r="D10" s="33">
        <v>9752.5</v>
      </c>
      <c r="E10" s="33">
        <v>2373.7800000000002</v>
      </c>
      <c r="F10" s="33">
        <v>35.340000000000003</v>
      </c>
      <c r="G10" s="33">
        <v>1.22</v>
      </c>
      <c r="H10" s="33">
        <v>0.68</v>
      </c>
      <c r="I10" s="33">
        <v>35.54</v>
      </c>
      <c r="J10" s="33">
        <v>25.13</v>
      </c>
    </row>
    <row r="11" spans="1:10" ht="20" x14ac:dyDescent="0.2">
      <c r="A11" s="32" t="s">
        <v>127</v>
      </c>
      <c r="B11" s="33">
        <v>2.5</v>
      </c>
      <c r="C11" s="33">
        <f t="shared" si="0"/>
        <v>8.7942999999999998</v>
      </c>
      <c r="D11" s="33">
        <v>8794.2999999999993</v>
      </c>
      <c r="E11" s="33">
        <v>5543.78</v>
      </c>
      <c r="F11" s="33">
        <v>44.3</v>
      </c>
      <c r="G11" s="33">
        <v>1.64</v>
      </c>
      <c r="H11" s="33">
        <v>0.52</v>
      </c>
      <c r="I11" s="33">
        <v>62.96</v>
      </c>
      <c r="J11" s="33">
        <v>15.49</v>
      </c>
    </row>
    <row r="12" spans="1:10" ht="20" x14ac:dyDescent="0.2">
      <c r="A12" s="32" t="s">
        <v>128</v>
      </c>
      <c r="B12" s="33">
        <v>1.68</v>
      </c>
      <c r="C12" s="33">
        <f t="shared" si="0"/>
        <v>5.8982999999999999</v>
      </c>
      <c r="D12" s="33">
        <v>5898.3</v>
      </c>
      <c r="E12" s="33">
        <v>8703.2199999999993</v>
      </c>
      <c r="F12" s="33">
        <v>25.71</v>
      </c>
      <c r="G12" s="33">
        <v>0.83</v>
      </c>
      <c r="H12" s="33">
        <v>0.7</v>
      </c>
      <c r="I12" s="33">
        <v>23.58</v>
      </c>
      <c r="J12" s="33">
        <v>11.55</v>
      </c>
    </row>
    <row r="13" spans="1:10" ht="20" x14ac:dyDescent="0.2">
      <c r="A13" s="32" t="s">
        <v>133</v>
      </c>
      <c r="B13" s="33">
        <v>1.25</v>
      </c>
      <c r="C13" s="33">
        <f t="shared" si="0"/>
        <v>4.4078999999999997</v>
      </c>
      <c r="D13" s="33">
        <v>4407.8999999999996</v>
      </c>
      <c r="E13" s="33">
        <v>2536.2600000000002</v>
      </c>
      <c r="F13" s="33">
        <v>38.020000000000003</v>
      </c>
      <c r="G13" s="33">
        <v>1.34</v>
      </c>
      <c r="H13" s="33">
        <v>0.63</v>
      </c>
      <c r="I13" s="33">
        <v>42.01</v>
      </c>
      <c r="J13" s="33">
        <v>15.73</v>
      </c>
    </row>
    <row r="14" spans="1:10" ht="20" x14ac:dyDescent="0.2">
      <c r="A14" s="32" t="s">
        <v>134</v>
      </c>
      <c r="B14" s="33">
        <v>1.17</v>
      </c>
      <c r="C14" s="33">
        <f t="shared" si="0"/>
        <v>4.1082999999999998</v>
      </c>
      <c r="D14" s="33">
        <v>4108.3</v>
      </c>
      <c r="E14" s="33">
        <v>659.07</v>
      </c>
      <c r="F14" s="33">
        <v>27.28</v>
      </c>
      <c r="G14" s="33">
        <v>0.89</v>
      </c>
      <c r="H14" s="33">
        <v>0.54</v>
      </c>
      <c r="I14" s="33">
        <v>32.880000000000003</v>
      </c>
      <c r="J14" s="33">
        <v>28.92</v>
      </c>
    </row>
    <row r="15" spans="1:10" ht="20" x14ac:dyDescent="0.2">
      <c r="A15" s="32" t="s">
        <v>131</v>
      </c>
      <c r="B15" s="33">
        <v>1.1100000000000001</v>
      </c>
      <c r="C15" s="33">
        <f t="shared" si="0"/>
        <v>3.9054000000000002</v>
      </c>
      <c r="D15" s="33">
        <v>3905.4</v>
      </c>
      <c r="E15" s="33">
        <v>7858.31</v>
      </c>
      <c r="F15" s="33">
        <v>30.01</v>
      </c>
      <c r="G15" s="33">
        <v>1</v>
      </c>
      <c r="H15" s="33">
        <v>0.59</v>
      </c>
      <c r="I15" s="33">
        <v>33.26</v>
      </c>
      <c r="J15" s="33">
        <v>10.76</v>
      </c>
    </row>
    <row r="16" spans="1:10" ht="20" x14ac:dyDescent="0.2">
      <c r="A16" s="32" t="s">
        <v>129</v>
      </c>
      <c r="B16" s="33">
        <v>1.06</v>
      </c>
      <c r="C16" s="33">
        <f t="shared" si="0"/>
        <v>3.7186999999999997</v>
      </c>
      <c r="D16" s="33">
        <v>3718.7</v>
      </c>
      <c r="E16" s="33">
        <v>12493.15</v>
      </c>
      <c r="F16" s="33">
        <v>23.92</v>
      </c>
      <c r="G16" s="33">
        <v>0.77</v>
      </c>
      <c r="H16" s="33">
        <v>0.74</v>
      </c>
      <c r="I16" s="33">
        <v>20.49</v>
      </c>
      <c r="J16" s="33">
        <v>10.57</v>
      </c>
    </row>
    <row r="17" spans="1:10" ht="20" x14ac:dyDescent="0.2">
      <c r="A17" s="32" t="s">
        <v>136</v>
      </c>
      <c r="B17" s="33">
        <v>1.05</v>
      </c>
      <c r="C17" s="33">
        <f t="shared" si="0"/>
        <v>3.6969000000000003</v>
      </c>
      <c r="D17" s="33">
        <v>3696.9</v>
      </c>
      <c r="E17" s="33">
        <v>1771.92</v>
      </c>
      <c r="F17" s="33">
        <v>32.229999999999997</v>
      </c>
      <c r="G17" s="33">
        <v>1.0900000000000001</v>
      </c>
      <c r="H17" s="33">
        <v>0.73</v>
      </c>
      <c r="I17" s="33">
        <v>29.47</v>
      </c>
      <c r="J17" s="33">
        <v>16.53</v>
      </c>
    </row>
    <row r="18" spans="1:10" ht="20" x14ac:dyDescent="0.2">
      <c r="A18" s="32" t="s">
        <v>135</v>
      </c>
      <c r="B18" s="33">
        <v>0.85</v>
      </c>
      <c r="C18" s="33">
        <f t="shared" si="0"/>
        <v>2.9901</v>
      </c>
      <c r="D18" s="33">
        <v>2990.1</v>
      </c>
      <c r="E18" s="33">
        <v>3801.41</v>
      </c>
      <c r="F18" s="33">
        <v>25.42</v>
      </c>
      <c r="G18" s="33">
        <v>0.82</v>
      </c>
      <c r="H18" s="33">
        <v>0.64</v>
      </c>
      <c r="I18" s="33">
        <v>25.45</v>
      </c>
      <c r="J18" s="33">
        <v>11.88</v>
      </c>
    </row>
    <row r="19" spans="1:10" ht="20" x14ac:dyDescent="0.2">
      <c r="A19" s="32" t="s">
        <v>137</v>
      </c>
      <c r="B19" s="33">
        <v>0.72</v>
      </c>
      <c r="C19" s="33">
        <f t="shared" si="0"/>
        <v>2.5239000000000003</v>
      </c>
      <c r="D19" s="33">
        <v>2523.9</v>
      </c>
      <c r="E19" s="33">
        <v>4239.08</v>
      </c>
      <c r="F19" s="33">
        <v>23.76</v>
      </c>
      <c r="G19" s="33">
        <v>0.76</v>
      </c>
      <c r="H19" s="33">
        <v>0.61</v>
      </c>
      <c r="I19" s="33">
        <v>24.81</v>
      </c>
      <c r="J19" s="33">
        <v>11.39</v>
      </c>
    </row>
    <row r="20" spans="1:10" ht="20" x14ac:dyDescent="0.2">
      <c r="A20" s="32" t="s">
        <v>141</v>
      </c>
      <c r="B20" s="33">
        <v>0.64</v>
      </c>
      <c r="C20" s="33">
        <f t="shared" si="0"/>
        <v>2.2389999999999999</v>
      </c>
      <c r="D20" s="33">
        <v>2239</v>
      </c>
      <c r="E20" s="33">
        <v>2303.5500000000002</v>
      </c>
      <c r="F20" s="33">
        <v>34.04</v>
      </c>
      <c r="G20" s="33">
        <v>1.17</v>
      </c>
      <c r="H20" s="33">
        <v>0.69</v>
      </c>
      <c r="I20" s="33">
        <v>33.369999999999997</v>
      </c>
      <c r="J20" s="33">
        <v>12.39</v>
      </c>
    </row>
    <row r="21" spans="1:10" ht="20" x14ac:dyDescent="0.2">
      <c r="A21" s="32" t="s">
        <v>143</v>
      </c>
      <c r="B21" s="33">
        <v>0.51</v>
      </c>
      <c r="C21" s="33">
        <f t="shared" si="0"/>
        <v>1.7785</v>
      </c>
      <c r="D21" s="33">
        <v>1778.5</v>
      </c>
      <c r="E21" s="33">
        <v>2614.84</v>
      </c>
      <c r="F21" s="33">
        <v>43.82</v>
      </c>
      <c r="G21" s="33">
        <v>1.62</v>
      </c>
      <c r="H21" s="33">
        <v>0.75</v>
      </c>
      <c r="I21" s="33">
        <v>42.67</v>
      </c>
      <c r="J21" s="33">
        <v>10.89</v>
      </c>
    </row>
    <row r="22" spans="1:10" ht="20" x14ac:dyDescent="0.2">
      <c r="A22" s="32" t="s">
        <v>146</v>
      </c>
      <c r="B22" s="33">
        <v>0.44</v>
      </c>
      <c r="C22" s="33">
        <f t="shared" si="0"/>
        <v>1.5477000000000001</v>
      </c>
      <c r="D22" s="33">
        <v>1547.7</v>
      </c>
      <c r="E22" s="33">
        <v>1032.8399999999999</v>
      </c>
      <c r="F22" s="33">
        <v>41.52</v>
      </c>
      <c r="G22" s="33">
        <v>1.5</v>
      </c>
      <c r="H22" s="33">
        <v>0.75</v>
      </c>
      <c r="I22" s="33">
        <v>39.590000000000003</v>
      </c>
      <c r="J22" s="33">
        <v>14.88</v>
      </c>
    </row>
    <row r="23" spans="1:10" ht="20" x14ac:dyDescent="0.2">
      <c r="A23" s="32" t="s">
        <v>140</v>
      </c>
      <c r="B23" s="33">
        <v>0.39</v>
      </c>
      <c r="C23" s="33">
        <f t="shared" si="0"/>
        <v>1.3729</v>
      </c>
      <c r="D23" s="33">
        <v>1372.9</v>
      </c>
      <c r="E23" s="33">
        <v>5451.99</v>
      </c>
      <c r="F23" s="33">
        <v>28.86</v>
      </c>
      <c r="G23" s="33">
        <v>0.95</v>
      </c>
      <c r="H23" s="33">
        <v>0.76</v>
      </c>
      <c r="I23" s="33">
        <v>24.85</v>
      </c>
      <c r="J23" s="33">
        <v>10.02</v>
      </c>
    </row>
    <row r="24" spans="1:10" ht="20" x14ac:dyDescent="0.2">
      <c r="A24" s="32" t="s">
        <v>149</v>
      </c>
      <c r="B24" s="33">
        <v>0.28000000000000003</v>
      </c>
      <c r="C24" s="33">
        <f t="shared" si="0"/>
        <v>0.9698</v>
      </c>
      <c r="D24" s="33">
        <v>969.8</v>
      </c>
      <c r="E24" s="33">
        <v>655.55</v>
      </c>
      <c r="F24" s="33">
        <v>27.15</v>
      </c>
      <c r="G24" s="33">
        <v>0.89</v>
      </c>
      <c r="H24" s="33">
        <v>0.64</v>
      </c>
      <c r="I24" s="33">
        <v>27.32</v>
      </c>
      <c r="J24" s="33">
        <v>14</v>
      </c>
    </row>
    <row r="25" spans="1:10" ht="20" x14ac:dyDescent="0.2">
      <c r="A25" s="32" t="s">
        <v>152</v>
      </c>
      <c r="B25" s="33">
        <v>0.27</v>
      </c>
      <c r="C25" s="33">
        <f t="shared" si="0"/>
        <v>0.96679999999999999</v>
      </c>
      <c r="D25" s="33">
        <v>966.8</v>
      </c>
      <c r="E25" s="33">
        <v>296.07</v>
      </c>
      <c r="F25" s="33">
        <v>34.92</v>
      </c>
      <c r="G25" s="33">
        <v>1.2</v>
      </c>
      <c r="H25" s="33">
        <v>0.62</v>
      </c>
      <c r="I25" s="33">
        <v>38.57</v>
      </c>
      <c r="J25" s="33">
        <v>21.6</v>
      </c>
    </row>
    <row r="26" spans="1:10" ht="20" x14ac:dyDescent="0.2">
      <c r="A26" s="32" t="s">
        <v>132</v>
      </c>
      <c r="B26" s="33">
        <v>0.26</v>
      </c>
      <c r="C26" s="33">
        <f t="shared" si="0"/>
        <v>0.92870000000000008</v>
      </c>
      <c r="D26" s="33">
        <v>928.7</v>
      </c>
      <c r="E26" s="33">
        <v>14442.05</v>
      </c>
      <c r="F26" s="33">
        <v>27.5</v>
      </c>
      <c r="G26" s="33">
        <v>0.9</v>
      </c>
      <c r="H26" s="33">
        <v>0.67</v>
      </c>
      <c r="I26" s="33">
        <v>26.56</v>
      </c>
      <c r="J26" s="33">
        <v>9.5399999999999991</v>
      </c>
    </row>
    <row r="27" spans="1:10" ht="20" x14ac:dyDescent="0.2">
      <c r="A27" s="32" t="s">
        <v>142</v>
      </c>
      <c r="B27" s="33">
        <v>0.25</v>
      </c>
      <c r="C27" s="33">
        <f t="shared" si="0"/>
        <v>0.87379999999999991</v>
      </c>
      <c r="D27" s="33">
        <v>873.8</v>
      </c>
      <c r="E27" s="33">
        <v>6347.65</v>
      </c>
      <c r="F27" s="33">
        <v>30.94</v>
      </c>
      <c r="G27" s="33">
        <v>1.04</v>
      </c>
      <c r="H27" s="33">
        <v>0.72</v>
      </c>
      <c r="I27" s="33">
        <v>28.4</v>
      </c>
      <c r="J27" s="33">
        <v>9.43</v>
      </c>
    </row>
    <row r="28" spans="1:10" ht="20" x14ac:dyDescent="0.2">
      <c r="A28" s="32" t="s">
        <v>148</v>
      </c>
      <c r="B28" s="33">
        <v>0.25</v>
      </c>
      <c r="C28" s="33">
        <f t="shared" si="0"/>
        <v>0.8657999999999999</v>
      </c>
      <c r="D28" s="33">
        <v>865.8</v>
      </c>
      <c r="E28" s="33">
        <v>1537.97</v>
      </c>
      <c r="F28" s="33">
        <v>30.61</v>
      </c>
      <c r="G28" s="33">
        <v>1.02</v>
      </c>
      <c r="H28" s="33">
        <v>0.61</v>
      </c>
      <c r="I28" s="33">
        <v>33.29</v>
      </c>
      <c r="J28" s="33">
        <v>10.96</v>
      </c>
    </row>
    <row r="29" spans="1:10" ht="20" x14ac:dyDescent="0.2">
      <c r="A29" s="32" t="s">
        <v>151</v>
      </c>
      <c r="B29" s="33">
        <v>0.24</v>
      </c>
      <c r="C29" s="33">
        <f t="shared" si="0"/>
        <v>0.85529999999999995</v>
      </c>
      <c r="D29" s="33">
        <v>855.3</v>
      </c>
      <c r="E29" s="33">
        <v>721.29</v>
      </c>
      <c r="F29" s="33">
        <v>29.99</v>
      </c>
      <c r="G29" s="33">
        <v>1</v>
      </c>
      <c r="H29" s="33">
        <v>0.75</v>
      </c>
      <c r="I29" s="33">
        <v>26.49</v>
      </c>
      <c r="J29" s="33">
        <v>13.14</v>
      </c>
    </row>
    <row r="30" spans="1:10" ht="20" x14ac:dyDescent="0.2">
      <c r="A30" s="32" t="s">
        <v>154</v>
      </c>
      <c r="B30" s="33">
        <v>0.24</v>
      </c>
      <c r="C30" s="33">
        <f t="shared" si="0"/>
        <v>0.82979999999999998</v>
      </c>
      <c r="D30" s="33">
        <v>829.8</v>
      </c>
      <c r="E30" s="33">
        <v>205.67</v>
      </c>
      <c r="F30" s="33">
        <v>40.58</v>
      </c>
      <c r="G30" s="33">
        <v>1.46</v>
      </c>
      <c r="H30" s="33">
        <v>0.36</v>
      </c>
      <c r="I30" s="33">
        <v>79.23</v>
      </c>
      <c r="J30" s="33">
        <v>26.66</v>
      </c>
    </row>
    <row r="31" spans="1:10" ht="20" x14ac:dyDescent="0.2">
      <c r="A31" s="32" t="s">
        <v>153</v>
      </c>
      <c r="B31" s="33">
        <v>0.14000000000000001</v>
      </c>
      <c r="C31" s="33">
        <f t="shared" si="0"/>
        <v>0.49210000000000004</v>
      </c>
      <c r="D31" s="33">
        <v>492.1</v>
      </c>
      <c r="E31" s="33">
        <v>1377.71</v>
      </c>
      <c r="F31" s="33">
        <v>25.6</v>
      </c>
      <c r="G31" s="33">
        <v>0.83</v>
      </c>
      <c r="H31" s="33">
        <v>0.62</v>
      </c>
      <c r="I31" s="33">
        <v>26.37</v>
      </c>
      <c r="J31" s="33">
        <v>10.61</v>
      </c>
    </row>
    <row r="32" spans="1:10" ht="20" x14ac:dyDescent="0.2">
      <c r="A32" s="32" t="s">
        <v>138</v>
      </c>
      <c r="B32" s="33">
        <v>0.13</v>
      </c>
      <c r="C32" s="33">
        <f t="shared" si="0"/>
        <v>0.46429999999999999</v>
      </c>
      <c r="D32" s="33">
        <v>464.3</v>
      </c>
      <c r="E32" s="33">
        <v>9039.4500000000007</v>
      </c>
      <c r="F32" s="33">
        <v>20.91</v>
      </c>
      <c r="G32" s="33">
        <v>0.66</v>
      </c>
      <c r="H32" s="33">
        <v>0.65</v>
      </c>
      <c r="I32" s="33">
        <v>19.91</v>
      </c>
      <c r="J32" s="33">
        <v>10.220000000000001</v>
      </c>
    </row>
    <row r="33" spans="1:10" ht="20" x14ac:dyDescent="0.2">
      <c r="A33" s="32" t="s">
        <v>150</v>
      </c>
      <c r="B33" s="33">
        <v>0.11</v>
      </c>
      <c r="C33" s="33">
        <f t="shared" si="0"/>
        <v>0.37369999999999998</v>
      </c>
      <c r="D33" s="33">
        <v>373.7</v>
      </c>
      <c r="E33" s="33">
        <v>2101.62</v>
      </c>
      <c r="F33" s="33">
        <v>26.09</v>
      </c>
      <c r="G33" s="33">
        <v>0.85</v>
      </c>
      <c r="H33" s="33">
        <v>0.63</v>
      </c>
      <c r="I33" s="33">
        <v>26.67</v>
      </c>
      <c r="J33" s="33">
        <v>10.029999999999999</v>
      </c>
    </row>
    <row r="34" spans="1:10" ht="20" x14ac:dyDescent="0.2">
      <c r="A34" s="32" t="s">
        <v>160</v>
      </c>
      <c r="B34" s="33">
        <v>0.09</v>
      </c>
      <c r="C34" s="33">
        <f t="shared" si="0"/>
        <v>0.30180000000000001</v>
      </c>
      <c r="D34" s="33">
        <v>301.8</v>
      </c>
      <c r="E34" s="33">
        <v>148.63</v>
      </c>
      <c r="F34" s="33">
        <v>19.989999999999998</v>
      </c>
      <c r="G34" s="33">
        <v>0.63</v>
      </c>
      <c r="H34" s="33">
        <v>0.46</v>
      </c>
      <c r="I34" s="33">
        <v>26.63</v>
      </c>
      <c r="J34" s="33">
        <v>14.87</v>
      </c>
    </row>
    <row r="35" spans="1:10" ht="20" x14ac:dyDescent="0.2">
      <c r="A35" s="32" t="s">
        <v>158</v>
      </c>
      <c r="B35" s="33">
        <v>0.08</v>
      </c>
      <c r="C35" s="33">
        <f t="shared" si="0"/>
        <v>0.28420000000000001</v>
      </c>
      <c r="D35" s="33">
        <v>284.2</v>
      </c>
      <c r="E35" s="33">
        <v>323.69</v>
      </c>
      <c r="F35" s="33">
        <v>22.99</v>
      </c>
      <c r="G35" s="33">
        <v>0.73</v>
      </c>
      <c r="H35" s="33">
        <v>0.55000000000000004</v>
      </c>
      <c r="I35" s="33">
        <v>26.14</v>
      </c>
      <c r="J35" s="33">
        <v>12.18</v>
      </c>
    </row>
    <row r="36" spans="1:10" ht="20" x14ac:dyDescent="0.2">
      <c r="A36" s="32" t="s">
        <v>156</v>
      </c>
      <c r="B36" s="33">
        <v>0.08</v>
      </c>
      <c r="C36" s="33">
        <f t="shared" si="0"/>
        <v>0.26630000000000004</v>
      </c>
      <c r="D36" s="33">
        <v>266.3</v>
      </c>
      <c r="E36" s="33">
        <v>1171.74</v>
      </c>
      <c r="F36" s="33">
        <v>24.8</v>
      </c>
      <c r="G36" s="33">
        <v>0.8</v>
      </c>
      <c r="H36" s="33">
        <v>0.6</v>
      </c>
      <c r="I36" s="33">
        <v>26.53</v>
      </c>
      <c r="J36" s="33">
        <v>10.3</v>
      </c>
    </row>
    <row r="37" spans="1:10" ht="20" x14ac:dyDescent="0.2">
      <c r="A37" s="32" t="s">
        <v>144</v>
      </c>
      <c r="B37" s="33">
        <v>7.0000000000000007E-2</v>
      </c>
      <c r="C37" s="33">
        <f t="shared" si="0"/>
        <v>0.26050000000000001</v>
      </c>
      <c r="D37" s="33">
        <v>260.5</v>
      </c>
      <c r="E37" s="33">
        <v>5881.37</v>
      </c>
      <c r="F37" s="33">
        <v>28.39</v>
      </c>
      <c r="G37" s="33">
        <v>0.94</v>
      </c>
      <c r="H37" s="33">
        <v>0.66</v>
      </c>
      <c r="I37" s="33">
        <v>27.99</v>
      </c>
      <c r="J37" s="33">
        <v>9.3800000000000008</v>
      </c>
    </row>
    <row r="38" spans="1:10" ht="20" x14ac:dyDescent="0.2">
      <c r="A38" s="32" t="s">
        <v>157</v>
      </c>
      <c r="B38" s="33">
        <v>7.0000000000000007E-2</v>
      </c>
      <c r="C38" s="33">
        <f t="shared" si="0"/>
        <v>0.2457</v>
      </c>
      <c r="D38" s="33">
        <v>245.7</v>
      </c>
      <c r="E38" s="33">
        <v>712.13</v>
      </c>
      <c r="F38" s="33">
        <v>22.3</v>
      </c>
      <c r="G38" s="33">
        <v>0.71</v>
      </c>
      <c r="H38" s="33">
        <v>0.59</v>
      </c>
      <c r="I38" s="33">
        <v>23.64</v>
      </c>
      <c r="J38" s="33">
        <v>10.82</v>
      </c>
    </row>
    <row r="39" spans="1:10" ht="20" x14ac:dyDescent="0.2">
      <c r="A39" s="32" t="s">
        <v>155</v>
      </c>
      <c r="B39" s="33">
        <v>0.06</v>
      </c>
      <c r="C39" s="33">
        <f t="shared" si="0"/>
        <v>0.22309999999999999</v>
      </c>
      <c r="D39" s="33">
        <v>223.1</v>
      </c>
      <c r="E39" s="33">
        <v>1519.55</v>
      </c>
      <c r="F39" s="33">
        <v>28.84</v>
      </c>
      <c r="G39" s="33">
        <v>0.95</v>
      </c>
      <c r="H39" s="33">
        <v>0.66</v>
      </c>
      <c r="I39" s="33">
        <v>28.5</v>
      </c>
      <c r="J39" s="33">
        <v>9.67</v>
      </c>
    </row>
    <row r="40" spans="1:10" ht="20" x14ac:dyDescent="0.2">
      <c r="A40" s="32" t="s">
        <v>159</v>
      </c>
      <c r="B40" s="33">
        <v>0.04</v>
      </c>
      <c r="C40" s="33">
        <f t="shared" si="0"/>
        <v>0.1457</v>
      </c>
      <c r="D40" s="33">
        <v>145.69999999999999</v>
      </c>
      <c r="E40" s="33">
        <v>712.54</v>
      </c>
      <c r="F40" s="33">
        <v>25.74</v>
      </c>
      <c r="G40" s="33">
        <v>0.83</v>
      </c>
      <c r="H40" s="33">
        <v>0.56999999999999995</v>
      </c>
      <c r="I40" s="33">
        <v>29.01</v>
      </c>
      <c r="J40" s="33">
        <v>10.15</v>
      </c>
    </row>
    <row r="41" spans="1:10" ht="20" x14ac:dyDescent="0.2">
      <c r="A41" s="32" t="s">
        <v>164</v>
      </c>
      <c r="B41" s="33">
        <v>0.04</v>
      </c>
      <c r="C41" s="33">
        <f t="shared" si="0"/>
        <v>0.1381</v>
      </c>
      <c r="D41" s="33">
        <v>138.1</v>
      </c>
      <c r="E41" s="33">
        <v>257.33</v>
      </c>
      <c r="F41" s="33">
        <v>26.68</v>
      </c>
      <c r="G41" s="33">
        <v>0.87</v>
      </c>
      <c r="H41" s="33">
        <v>0.56999999999999995</v>
      </c>
      <c r="I41" s="33">
        <v>29.97</v>
      </c>
      <c r="J41" s="33">
        <v>11.08</v>
      </c>
    </row>
    <row r="42" spans="1:10" ht="20" x14ac:dyDescent="0.2">
      <c r="A42" s="32" t="s">
        <v>166</v>
      </c>
      <c r="B42" s="33">
        <v>0.02</v>
      </c>
      <c r="C42" s="33">
        <f t="shared" si="0"/>
        <v>8.09E-2</v>
      </c>
      <c r="D42" s="33">
        <v>80.900000000000006</v>
      </c>
      <c r="E42" s="33">
        <v>270.91000000000003</v>
      </c>
      <c r="F42" s="33">
        <v>23.98</v>
      </c>
      <c r="G42" s="33">
        <v>0.77</v>
      </c>
      <c r="H42" s="33">
        <v>0.57999999999999996</v>
      </c>
      <c r="I42" s="33">
        <v>26.4</v>
      </c>
      <c r="J42" s="33">
        <v>10.57</v>
      </c>
    </row>
    <row r="43" spans="1:10" ht="20" x14ac:dyDescent="0.2">
      <c r="A43" s="32" t="s">
        <v>168</v>
      </c>
      <c r="B43" s="33">
        <v>0.02</v>
      </c>
      <c r="C43" s="33">
        <f t="shared" si="0"/>
        <v>7.7200000000000005E-2</v>
      </c>
      <c r="D43" s="33">
        <v>77.2</v>
      </c>
      <c r="E43" s="33">
        <v>132.88999999999999</v>
      </c>
      <c r="F43" s="33">
        <v>18.420000000000002</v>
      </c>
      <c r="G43" s="33">
        <v>0.56999999999999995</v>
      </c>
      <c r="H43" s="33">
        <v>0.38</v>
      </c>
      <c r="I43" s="33">
        <v>30.03</v>
      </c>
      <c r="J43" s="33">
        <v>11.61</v>
      </c>
    </row>
    <row r="44" spans="1:10" ht="20" x14ac:dyDescent="0.2">
      <c r="A44" s="32" t="s">
        <v>162</v>
      </c>
      <c r="B44" s="33">
        <v>0.01</v>
      </c>
      <c r="C44" s="33">
        <f t="shared" si="0"/>
        <v>4.1000000000000002E-2</v>
      </c>
      <c r="D44" s="33">
        <v>41</v>
      </c>
      <c r="E44" s="33">
        <v>740.45</v>
      </c>
      <c r="F44" s="33">
        <v>28.55</v>
      </c>
      <c r="G44" s="33">
        <v>0.94</v>
      </c>
      <c r="H44" s="33">
        <v>0.64</v>
      </c>
      <c r="I44" s="33">
        <v>29.27</v>
      </c>
      <c r="J44" s="33">
        <v>9.4</v>
      </c>
    </row>
    <row r="45" spans="1:10" ht="20" x14ac:dyDescent="0.2">
      <c r="A45" s="32" t="s">
        <v>161</v>
      </c>
      <c r="B45" s="33">
        <v>0</v>
      </c>
      <c r="C45" s="33">
        <f t="shared" si="0"/>
        <v>1.3300000000000001E-2</v>
      </c>
      <c r="D45" s="33">
        <v>13.3</v>
      </c>
      <c r="E45" s="33">
        <v>920.89</v>
      </c>
      <c r="F45" s="33">
        <v>24.81</v>
      </c>
      <c r="G45" s="33">
        <v>0.8</v>
      </c>
      <c r="H45" s="33">
        <v>0.63</v>
      </c>
      <c r="I45" s="33">
        <v>24.92</v>
      </c>
      <c r="J45" s="33">
        <v>9.69</v>
      </c>
    </row>
    <row r="46" spans="1:10" ht="20" x14ac:dyDescent="0.2">
      <c r="A46" s="32" t="s">
        <v>165</v>
      </c>
      <c r="B46" s="33">
        <v>0</v>
      </c>
      <c r="C46" s="33">
        <f t="shared" si="0"/>
        <v>-1.9600000000000003E-2</v>
      </c>
      <c r="D46" s="33">
        <v>-19.600000000000001</v>
      </c>
      <c r="E46" s="33">
        <v>587.71</v>
      </c>
      <c r="F46" s="33">
        <v>23.31</v>
      </c>
      <c r="G46" s="33">
        <v>0.74</v>
      </c>
      <c r="H46" s="33">
        <v>0.56999999999999995</v>
      </c>
      <c r="I46" s="33">
        <v>26.02</v>
      </c>
      <c r="J46" s="33">
        <v>9.73</v>
      </c>
    </row>
    <row r="47" spans="1:10" ht="20" x14ac:dyDescent="0.2">
      <c r="A47" s="32" t="s">
        <v>175</v>
      </c>
      <c r="B47" s="33">
        <v>0</v>
      </c>
      <c r="C47" s="33">
        <f t="shared" si="0"/>
        <v>-2.6499999999999999E-2</v>
      </c>
      <c r="D47" s="33">
        <v>-26.5</v>
      </c>
      <c r="E47" s="33">
        <v>238.3</v>
      </c>
      <c r="F47" s="33">
        <v>20.61</v>
      </c>
      <c r="G47" s="33">
        <v>0.65</v>
      </c>
      <c r="H47" s="33">
        <v>0.59</v>
      </c>
      <c r="I47" s="33">
        <v>21.84</v>
      </c>
      <c r="J47" s="33">
        <v>9.8699999999999992</v>
      </c>
    </row>
    <row r="48" spans="1:10" ht="20" x14ac:dyDescent="0.2">
      <c r="A48" s="32" t="s">
        <v>177</v>
      </c>
      <c r="B48" s="33">
        <v>0</v>
      </c>
      <c r="C48" s="33">
        <f t="shared" si="0"/>
        <v>-5.16E-2</v>
      </c>
      <c r="D48" s="33">
        <v>-51.6</v>
      </c>
      <c r="E48" s="33">
        <v>243.76</v>
      </c>
      <c r="F48" s="33">
        <v>23.22</v>
      </c>
      <c r="G48" s="33">
        <v>0.74</v>
      </c>
      <c r="H48" s="33">
        <v>0.6</v>
      </c>
      <c r="I48" s="33">
        <v>24.28</v>
      </c>
      <c r="J48" s="33">
        <v>9.27</v>
      </c>
    </row>
    <row r="49" spans="1:10" ht="20" x14ac:dyDescent="0.2">
      <c r="A49" s="32" t="s">
        <v>172</v>
      </c>
      <c r="B49" s="33">
        <v>0</v>
      </c>
      <c r="C49" s="33">
        <f t="shared" si="0"/>
        <v>-6.5599999999999992E-2</v>
      </c>
      <c r="D49" s="33">
        <v>-65.599999999999994</v>
      </c>
      <c r="E49" s="33">
        <v>472.82</v>
      </c>
      <c r="F49" s="33">
        <v>23.43</v>
      </c>
      <c r="G49" s="33">
        <v>0.75</v>
      </c>
      <c r="H49" s="33">
        <v>0.59</v>
      </c>
      <c r="I49" s="33">
        <v>25.04</v>
      </c>
      <c r="J49" s="33">
        <v>9.43</v>
      </c>
    </row>
    <row r="50" spans="1:10" ht="20" x14ac:dyDescent="0.2">
      <c r="A50" s="32" t="s">
        <v>167</v>
      </c>
      <c r="B50" s="33">
        <v>0</v>
      </c>
      <c r="C50" s="33">
        <f t="shared" si="0"/>
        <v>-7.0300000000000001E-2</v>
      </c>
      <c r="D50" s="33">
        <v>-70.3</v>
      </c>
      <c r="E50" s="33">
        <v>715.95</v>
      </c>
      <c r="F50" s="33">
        <v>33.14</v>
      </c>
      <c r="G50" s="33">
        <v>1.1299999999999999</v>
      </c>
      <c r="H50" s="33">
        <v>0.57999999999999996</v>
      </c>
      <c r="I50" s="33">
        <v>38.21</v>
      </c>
      <c r="J50" s="33">
        <v>8.31</v>
      </c>
    </row>
    <row r="51" spans="1:10" ht="20" x14ac:dyDescent="0.2">
      <c r="A51" s="32" t="s">
        <v>178</v>
      </c>
      <c r="B51" s="33">
        <v>0</v>
      </c>
      <c r="C51" s="33">
        <f t="shared" si="0"/>
        <v>-7.1400000000000005E-2</v>
      </c>
      <c r="D51" s="33">
        <v>-71.400000000000006</v>
      </c>
      <c r="E51" s="33">
        <v>273.44</v>
      </c>
      <c r="F51" s="33">
        <v>21.77</v>
      </c>
      <c r="G51" s="33">
        <v>0.69</v>
      </c>
      <c r="H51" s="33">
        <v>0.64</v>
      </c>
      <c r="I51" s="33">
        <v>21.26</v>
      </c>
      <c r="J51" s="33">
        <v>9.34</v>
      </c>
    </row>
    <row r="52" spans="1:10" ht="20" x14ac:dyDescent="0.2">
      <c r="A52" s="32" t="s">
        <v>181</v>
      </c>
      <c r="B52" s="33">
        <v>0</v>
      </c>
      <c r="C52" s="33">
        <f t="shared" si="0"/>
        <v>-0.10829999999999999</v>
      </c>
      <c r="D52" s="33">
        <v>-108.3</v>
      </c>
      <c r="E52" s="33">
        <v>180.33</v>
      </c>
      <c r="F52" s="33">
        <v>27.79</v>
      </c>
      <c r="G52" s="33">
        <v>0.91</v>
      </c>
      <c r="H52" s="33">
        <v>0.44</v>
      </c>
      <c r="I52" s="33">
        <v>40.950000000000003</v>
      </c>
      <c r="J52" s="33">
        <v>7.39</v>
      </c>
    </row>
    <row r="53" spans="1:10" ht="20" x14ac:dyDescent="0.2">
      <c r="A53" s="32" t="s">
        <v>184</v>
      </c>
      <c r="B53" s="33">
        <v>0</v>
      </c>
      <c r="C53" s="33">
        <f t="shared" si="0"/>
        <v>-0.11259999999999999</v>
      </c>
      <c r="D53" s="33">
        <v>-112.6</v>
      </c>
      <c r="E53" s="33">
        <v>155.13</v>
      </c>
      <c r="F53" s="33">
        <v>20.8</v>
      </c>
      <c r="G53" s="33">
        <v>0.65</v>
      </c>
      <c r="H53" s="33">
        <v>0.6</v>
      </c>
      <c r="I53" s="33">
        <v>21.6</v>
      </c>
      <c r="J53" s="33">
        <v>8.3699999999999992</v>
      </c>
    </row>
    <row r="54" spans="1:10" ht="20" x14ac:dyDescent="0.2">
      <c r="A54" s="32" t="s">
        <v>179</v>
      </c>
      <c r="B54" s="33">
        <v>0</v>
      </c>
      <c r="C54" s="33">
        <f t="shared" si="0"/>
        <v>-0.1174</v>
      </c>
      <c r="D54" s="33">
        <v>-117.4</v>
      </c>
      <c r="E54" s="33">
        <v>344.51</v>
      </c>
      <c r="F54" s="33">
        <v>23.81</v>
      </c>
      <c r="G54" s="33">
        <v>0.76</v>
      </c>
      <c r="H54" s="33">
        <v>0.56000000000000005</v>
      </c>
      <c r="I54" s="33">
        <v>26.72</v>
      </c>
      <c r="J54" s="33">
        <v>8.83</v>
      </c>
    </row>
    <row r="55" spans="1:10" ht="20" x14ac:dyDescent="0.2">
      <c r="A55" s="32" t="s">
        <v>174</v>
      </c>
      <c r="B55" s="33">
        <v>0</v>
      </c>
      <c r="C55" s="33">
        <f t="shared" si="0"/>
        <v>-0.12570000000000001</v>
      </c>
      <c r="D55" s="33">
        <v>-125.7</v>
      </c>
      <c r="E55" s="33">
        <v>591.16999999999996</v>
      </c>
      <c r="F55" s="33">
        <v>27.12</v>
      </c>
      <c r="G55" s="33">
        <v>0.89</v>
      </c>
      <c r="H55" s="33">
        <v>0.6</v>
      </c>
      <c r="I55" s="33">
        <v>29.44</v>
      </c>
      <c r="J55" s="33">
        <v>8.7200000000000006</v>
      </c>
    </row>
    <row r="56" spans="1:10" ht="20" x14ac:dyDescent="0.2">
      <c r="A56" s="32" t="s">
        <v>182</v>
      </c>
      <c r="B56" s="33">
        <v>0</v>
      </c>
      <c r="C56" s="33">
        <f t="shared" si="0"/>
        <v>-0.1457</v>
      </c>
      <c r="D56" s="33">
        <v>-145.69999999999999</v>
      </c>
      <c r="E56" s="33">
        <v>262.88</v>
      </c>
      <c r="F56" s="33">
        <v>21.23</v>
      </c>
      <c r="G56" s="33">
        <v>0.67</v>
      </c>
      <c r="H56" s="33">
        <v>0.54</v>
      </c>
      <c r="I56" s="33">
        <v>24.47</v>
      </c>
      <c r="J56" s="33">
        <v>8.7100000000000009</v>
      </c>
    </row>
    <row r="57" spans="1:10" ht="20" x14ac:dyDescent="0.2">
      <c r="A57" s="32" t="s">
        <v>187</v>
      </c>
      <c r="B57" s="33">
        <v>0</v>
      </c>
      <c r="C57" s="33">
        <f t="shared" si="0"/>
        <v>-0.16569999999999999</v>
      </c>
      <c r="D57" s="33">
        <v>-165.7</v>
      </c>
      <c r="E57" s="33">
        <v>216.05</v>
      </c>
      <c r="F57" s="33">
        <v>21.6</v>
      </c>
      <c r="G57" s="33">
        <v>0.68</v>
      </c>
      <c r="H57" s="33">
        <v>0.57999999999999996</v>
      </c>
      <c r="I57" s="33">
        <v>23.21</v>
      </c>
      <c r="J57" s="33">
        <v>8.11</v>
      </c>
    </row>
    <row r="58" spans="1:10" ht="20" x14ac:dyDescent="0.2">
      <c r="A58" s="32" t="s">
        <v>197</v>
      </c>
      <c r="B58" s="33">
        <v>0</v>
      </c>
      <c r="C58" s="33">
        <f t="shared" si="0"/>
        <v>-0.188</v>
      </c>
      <c r="D58" s="33">
        <v>-188</v>
      </c>
      <c r="E58" s="33">
        <v>173.07</v>
      </c>
      <c r="F58" s="33">
        <v>37.78</v>
      </c>
      <c r="G58" s="33">
        <v>1.33</v>
      </c>
      <c r="H58" s="33">
        <v>0.42</v>
      </c>
      <c r="I58" s="33">
        <v>62.46</v>
      </c>
      <c r="J58" s="33">
        <v>3.44</v>
      </c>
    </row>
    <row r="59" spans="1:10" ht="20" x14ac:dyDescent="0.2">
      <c r="A59" s="32" t="s">
        <v>191</v>
      </c>
      <c r="B59" s="33">
        <v>0</v>
      </c>
      <c r="C59" s="33">
        <f t="shared" si="0"/>
        <v>-0.19839999999999999</v>
      </c>
      <c r="D59" s="33">
        <v>-198.4</v>
      </c>
      <c r="E59" s="33">
        <v>210.39</v>
      </c>
      <c r="F59" s="33">
        <v>19.28</v>
      </c>
      <c r="G59" s="33">
        <v>0.6</v>
      </c>
      <c r="H59" s="33">
        <v>0.48</v>
      </c>
      <c r="I59" s="33">
        <v>24.96</v>
      </c>
      <c r="J59" s="33">
        <v>8.19</v>
      </c>
    </row>
    <row r="60" spans="1:10" ht="20" x14ac:dyDescent="0.2">
      <c r="A60" s="32" t="s">
        <v>188</v>
      </c>
      <c r="B60" s="33">
        <v>0</v>
      </c>
      <c r="C60" s="33">
        <f t="shared" si="0"/>
        <v>-0.2152</v>
      </c>
      <c r="D60" s="33">
        <v>-215.2</v>
      </c>
      <c r="E60" s="33">
        <v>299.85000000000002</v>
      </c>
      <c r="F60" s="33">
        <v>20.27</v>
      </c>
      <c r="G60" s="33">
        <v>0.64</v>
      </c>
      <c r="H60" s="33">
        <v>0.54</v>
      </c>
      <c r="I60" s="33">
        <v>23.42</v>
      </c>
      <c r="J60" s="33">
        <v>8.5</v>
      </c>
    </row>
    <row r="61" spans="1:10" ht="20" x14ac:dyDescent="0.2">
      <c r="A61" s="32" t="s">
        <v>189</v>
      </c>
      <c r="B61" s="33">
        <v>0</v>
      </c>
      <c r="C61" s="33">
        <f t="shared" si="0"/>
        <v>-0.21809999999999999</v>
      </c>
      <c r="D61" s="33">
        <v>-218.1</v>
      </c>
      <c r="E61" s="33">
        <v>297.55</v>
      </c>
      <c r="F61" s="33">
        <v>24.79</v>
      </c>
      <c r="G61" s="33">
        <v>0.8</v>
      </c>
      <c r="H61" s="33">
        <v>0.64</v>
      </c>
      <c r="I61" s="33">
        <v>24.75</v>
      </c>
      <c r="J61" s="33">
        <v>7.56</v>
      </c>
    </row>
    <row r="62" spans="1:10" ht="20" x14ac:dyDescent="0.2">
      <c r="A62" s="32" t="s">
        <v>170</v>
      </c>
      <c r="B62" s="33">
        <v>0</v>
      </c>
      <c r="C62" s="33">
        <f t="shared" si="0"/>
        <v>-0.2268</v>
      </c>
      <c r="D62" s="33">
        <v>-226.8</v>
      </c>
      <c r="E62" s="33">
        <v>1013.32</v>
      </c>
      <c r="F62" s="33">
        <v>28.43</v>
      </c>
      <c r="G62" s="33">
        <v>0.94</v>
      </c>
      <c r="H62" s="33">
        <v>0.6</v>
      </c>
      <c r="I62" s="33">
        <v>30.84</v>
      </c>
      <c r="J62" s="33">
        <v>8.5</v>
      </c>
    </row>
    <row r="63" spans="1:10" ht="20" x14ac:dyDescent="0.2">
      <c r="A63" s="32" t="s">
        <v>190</v>
      </c>
      <c r="B63" s="33">
        <v>0</v>
      </c>
      <c r="C63" s="33">
        <f t="shared" si="0"/>
        <v>-0.23599999999999999</v>
      </c>
      <c r="D63" s="33">
        <v>-236</v>
      </c>
      <c r="E63" s="33">
        <v>334.95</v>
      </c>
      <c r="F63" s="33">
        <v>24.01</v>
      </c>
      <c r="G63" s="33">
        <v>0.77</v>
      </c>
      <c r="H63" s="33">
        <v>0.55000000000000004</v>
      </c>
      <c r="I63" s="33">
        <v>27.68</v>
      </c>
      <c r="J63" s="33">
        <v>7.79</v>
      </c>
    </row>
    <row r="64" spans="1:10" ht="20" x14ac:dyDescent="0.2">
      <c r="A64" s="32" t="s">
        <v>147</v>
      </c>
      <c r="B64" s="33">
        <v>0</v>
      </c>
      <c r="C64" s="33">
        <f t="shared" si="0"/>
        <v>-0.23780000000000001</v>
      </c>
      <c r="D64" s="33">
        <v>-237.8</v>
      </c>
      <c r="E64" s="33">
        <v>4824.72</v>
      </c>
      <c r="F64" s="33">
        <v>28.44</v>
      </c>
      <c r="G64" s="33">
        <v>0.94</v>
      </c>
      <c r="H64" s="33">
        <v>0.72</v>
      </c>
      <c r="I64" s="33">
        <v>25.68</v>
      </c>
      <c r="J64" s="33">
        <v>9.07</v>
      </c>
    </row>
    <row r="65" spans="1:10" ht="20" x14ac:dyDescent="0.2">
      <c r="A65" s="32" t="s">
        <v>196</v>
      </c>
      <c r="B65" s="33">
        <v>0</v>
      </c>
      <c r="C65" s="33">
        <f t="shared" si="0"/>
        <v>-0.24010000000000001</v>
      </c>
      <c r="D65" s="33">
        <v>-240.1</v>
      </c>
      <c r="E65" s="33">
        <v>294.52</v>
      </c>
      <c r="F65" s="33">
        <v>22.76</v>
      </c>
      <c r="G65" s="33">
        <v>0.72</v>
      </c>
      <c r="H65" s="33">
        <v>0.47</v>
      </c>
      <c r="I65" s="33">
        <v>30.45</v>
      </c>
      <c r="J65" s="33">
        <v>7.75</v>
      </c>
    </row>
    <row r="66" spans="1:10" ht="20" x14ac:dyDescent="0.2">
      <c r="A66" s="32" t="s">
        <v>171</v>
      </c>
      <c r="B66" s="33">
        <v>0</v>
      </c>
      <c r="C66" s="33">
        <f t="shared" si="0"/>
        <v>-0.2422</v>
      </c>
      <c r="D66" s="33">
        <v>-242.2</v>
      </c>
      <c r="E66" s="33">
        <v>994.59</v>
      </c>
      <c r="F66" s="33">
        <v>23.62</v>
      </c>
      <c r="G66" s="33">
        <v>0.76</v>
      </c>
      <c r="H66" s="33">
        <v>0.57999999999999996</v>
      </c>
      <c r="I66" s="33">
        <v>25.56</v>
      </c>
      <c r="J66" s="33">
        <v>9.1199999999999992</v>
      </c>
    </row>
    <row r="67" spans="1:10" ht="20" x14ac:dyDescent="0.2">
      <c r="A67" s="32" t="s">
        <v>186</v>
      </c>
      <c r="B67" s="33">
        <v>0</v>
      </c>
      <c r="C67" s="33">
        <f t="shared" ref="C67:C130" si="1">D67/1000</f>
        <v>-0.25380000000000003</v>
      </c>
      <c r="D67" s="33">
        <v>-253.8</v>
      </c>
      <c r="E67" s="33">
        <v>537.97</v>
      </c>
      <c r="F67" s="33">
        <v>27.06</v>
      </c>
      <c r="G67" s="33">
        <v>0.88</v>
      </c>
      <c r="H67" s="33">
        <v>0.6</v>
      </c>
      <c r="I67" s="33">
        <v>28.93</v>
      </c>
      <c r="J67" s="33">
        <v>7.92</v>
      </c>
    </row>
    <row r="68" spans="1:10" ht="20" x14ac:dyDescent="0.2">
      <c r="A68" s="32" t="s">
        <v>204</v>
      </c>
      <c r="B68" s="33">
        <v>0</v>
      </c>
      <c r="C68" s="33">
        <f t="shared" si="1"/>
        <v>-0.25789999999999996</v>
      </c>
      <c r="D68" s="33">
        <v>-257.89999999999998</v>
      </c>
      <c r="E68" s="33">
        <v>111.85</v>
      </c>
      <c r="F68" s="33">
        <v>26.49</v>
      </c>
      <c r="G68" s="33">
        <v>0.86</v>
      </c>
      <c r="H68" s="33">
        <v>0.35</v>
      </c>
      <c r="I68" s="33">
        <v>49.43</v>
      </c>
      <c r="J68" s="33">
        <v>2.4300000000000002</v>
      </c>
    </row>
    <row r="69" spans="1:10" ht="20" x14ac:dyDescent="0.2">
      <c r="A69" s="32" t="s">
        <v>173</v>
      </c>
      <c r="B69" s="33">
        <v>0</v>
      </c>
      <c r="C69" s="33">
        <f t="shared" si="1"/>
        <v>-0.27450000000000002</v>
      </c>
      <c r="D69" s="33">
        <v>-274.5</v>
      </c>
      <c r="E69" s="33">
        <v>1029.53</v>
      </c>
      <c r="F69" s="33">
        <v>26.99</v>
      </c>
      <c r="G69" s="33">
        <v>0.88</v>
      </c>
      <c r="H69" s="33">
        <v>0.61</v>
      </c>
      <c r="I69" s="33">
        <v>28.52</v>
      </c>
      <c r="J69" s="33">
        <v>8.57</v>
      </c>
    </row>
    <row r="70" spans="1:10" ht="20" x14ac:dyDescent="0.2">
      <c r="A70" s="32" t="s">
        <v>198</v>
      </c>
      <c r="B70" s="33">
        <v>0</v>
      </c>
      <c r="C70" s="33">
        <f t="shared" si="1"/>
        <v>-0.28010000000000002</v>
      </c>
      <c r="D70" s="33">
        <v>-280.10000000000002</v>
      </c>
      <c r="E70" s="33">
        <v>364.9</v>
      </c>
      <c r="F70" s="33">
        <v>25.93</v>
      </c>
      <c r="G70" s="33">
        <v>0.84</v>
      </c>
      <c r="H70" s="33">
        <v>0.55000000000000004</v>
      </c>
      <c r="I70" s="33">
        <v>30.43</v>
      </c>
      <c r="J70" s="33">
        <v>7.23</v>
      </c>
    </row>
    <row r="71" spans="1:10" ht="20" x14ac:dyDescent="0.2">
      <c r="A71" s="32" t="s">
        <v>193</v>
      </c>
      <c r="B71" s="33">
        <v>0</v>
      </c>
      <c r="C71" s="33">
        <f t="shared" si="1"/>
        <v>-0.28079999999999999</v>
      </c>
      <c r="D71" s="33">
        <v>-280.8</v>
      </c>
      <c r="E71" s="33">
        <v>422.32</v>
      </c>
      <c r="F71" s="33">
        <v>21.57</v>
      </c>
      <c r="G71" s="33">
        <v>0.68</v>
      </c>
      <c r="H71" s="33">
        <v>0.59</v>
      </c>
      <c r="I71" s="33">
        <v>22.94</v>
      </c>
      <c r="J71" s="33">
        <v>8.3699999999999992</v>
      </c>
    </row>
    <row r="72" spans="1:10" ht="20" x14ac:dyDescent="0.2">
      <c r="A72" s="32" t="s">
        <v>206</v>
      </c>
      <c r="B72" s="33">
        <v>0</v>
      </c>
      <c r="C72" s="33">
        <f t="shared" si="1"/>
        <v>-0.29499999999999998</v>
      </c>
      <c r="D72" s="33">
        <v>-295</v>
      </c>
      <c r="E72" s="33">
        <v>194.96</v>
      </c>
      <c r="F72" s="33">
        <v>22.48</v>
      </c>
      <c r="G72" s="33">
        <v>0.71</v>
      </c>
      <c r="H72" s="33">
        <v>0.38</v>
      </c>
      <c r="I72" s="33">
        <v>37.06</v>
      </c>
      <c r="J72" s="33">
        <v>6</v>
      </c>
    </row>
    <row r="73" spans="1:10" ht="20" x14ac:dyDescent="0.2">
      <c r="A73" s="32" t="s">
        <v>201</v>
      </c>
      <c r="B73" s="33">
        <v>0</v>
      </c>
      <c r="C73" s="33">
        <f t="shared" si="1"/>
        <v>-0.32519999999999999</v>
      </c>
      <c r="D73" s="33">
        <v>-325.2</v>
      </c>
      <c r="E73" s="33">
        <v>356.99</v>
      </c>
      <c r="F73" s="33">
        <v>22.88</v>
      </c>
      <c r="G73" s="33">
        <v>0.73</v>
      </c>
      <c r="H73" s="33">
        <v>0.47</v>
      </c>
      <c r="I73" s="33">
        <v>30.83</v>
      </c>
      <c r="J73" s="33">
        <v>7.47</v>
      </c>
    </row>
    <row r="74" spans="1:10" ht="20" x14ac:dyDescent="0.2">
      <c r="A74" s="32" t="s">
        <v>192</v>
      </c>
      <c r="B74" s="33">
        <v>0</v>
      </c>
      <c r="C74" s="33">
        <f t="shared" si="1"/>
        <v>-0.33160000000000001</v>
      </c>
      <c r="D74" s="33">
        <v>-331.6</v>
      </c>
      <c r="E74" s="33">
        <v>612.15</v>
      </c>
      <c r="F74" s="33">
        <v>28.96</v>
      </c>
      <c r="G74" s="33">
        <v>0.96</v>
      </c>
      <c r="H74" s="33">
        <v>0.7</v>
      </c>
      <c r="I74" s="33">
        <v>27.08</v>
      </c>
      <c r="J74" s="33">
        <v>7.37</v>
      </c>
    </row>
    <row r="75" spans="1:10" ht="20" x14ac:dyDescent="0.2">
      <c r="A75" s="32" t="s">
        <v>199</v>
      </c>
      <c r="B75" s="33">
        <v>0</v>
      </c>
      <c r="C75" s="33">
        <f t="shared" si="1"/>
        <v>-0.3412</v>
      </c>
      <c r="D75" s="33">
        <v>-341.2</v>
      </c>
      <c r="E75" s="33">
        <v>411.53</v>
      </c>
      <c r="F75" s="33">
        <v>24.54</v>
      </c>
      <c r="G75" s="33">
        <v>0.79</v>
      </c>
      <c r="H75" s="33">
        <v>0.57999999999999996</v>
      </c>
      <c r="I75" s="33">
        <v>26.96</v>
      </c>
      <c r="J75" s="33">
        <v>7.34</v>
      </c>
    </row>
    <row r="76" spans="1:10" ht="20" x14ac:dyDescent="0.2">
      <c r="A76" s="32" t="s">
        <v>185</v>
      </c>
      <c r="B76" s="33">
        <v>0</v>
      </c>
      <c r="C76" s="33">
        <f t="shared" si="1"/>
        <v>-0.35589999999999999</v>
      </c>
      <c r="D76" s="33">
        <v>-355.9</v>
      </c>
      <c r="E76" s="33">
        <v>892.13</v>
      </c>
      <c r="F76" s="33">
        <v>32.340000000000003</v>
      </c>
      <c r="G76" s="33">
        <v>1.1000000000000001</v>
      </c>
      <c r="H76" s="33">
        <v>0.64</v>
      </c>
      <c r="I76" s="33">
        <v>34.049999999999997</v>
      </c>
      <c r="J76" s="33">
        <v>7.3</v>
      </c>
    </row>
    <row r="77" spans="1:10" ht="20" x14ac:dyDescent="0.2">
      <c r="A77" s="32" t="s">
        <v>202</v>
      </c>
      <c r="B77" s="33">
        <v>0</v>
      </c>
      <c r="C77" s="33">
        <f t="shared" si="1"/>
        <v>-0.35669999999999996</v>
      </c>
      <c r="D77" s="33">
        <v>-356.7</v>
      </c>
      <c r="E77" s="33">
        <v>428.04</v>
      </c>
      <c r="F77" s="33">
        <v>22.12</v>
      </c>
      <c r="G77" s="33">
        <v>0.7</v>
      </c>
      <c r="H77" s="33">
        <v>0.54</v>
      </c>
      <c r="I77" s="33">
        <v>25.58</v>
      </c>
      <c r="J77" s="33">
        <v>7.84</v>
      </c>
    </row>
    <row r="78" spans="1:10" ht="20" x14ac:dyDescent="0.2">
      <c r="A78" s="32" t="s">
        <v>121</v>
      </c>
      <c r="B78" s="33">
        <v>0</v>
      </c>
      <c r="C78" s="33">
        <f t="shared" si="1"/>
        <v>-0.3569</v>
      </c>
      <c r="D78" s="33">
        <v>-356.9</v>
      </c>
      <c r="E78" s="33">
        <v>82649.429999999993</v>
      </c>
      <c r="F78" s="33">
        <v>22.84</v>
      </c>
      <c r="G78" s="33">
        <v>0.73</v>
      </c>
      <c r="H78" s="33">
        <v>0.72</v>
      </c>
      <c r="I78" s="33">
        <v>19.899999999999999</v>
      </c>
      <c r="J78" s="33">
        <v>9.86</v>
      </c>
    </row>
    <row r="79" spans="1:10" ht="20" x14ac:dyDescent="0.2">
      <c r="A79" s="32" t="s">
        <v>176</v>
      </c>
      <c r="B79" s="33">
        <v>0</v>
      </c>
      <c r="C79" s="33">
        <f t="shared" si="1"/>
        <v>-0.37430000000000002</v>
      </c>
      <c r="D79" s="33">
        <v>-374.3</v>
      </c>
      <c r="E79" s="33">
        <v>1168.78</v>
      </c>
      <c r="F79" s="33">
        <v>24.12</v>
      </c>
      <c r="G79" s="33">
        <v>0.77</v>
      </c>
      <c r="H79" s="33">
        <v>0.61</v>
      </c>
      <c r="I79" s="33">
        <v>25.28</v>
      </c>
      <c r="J79" s="33">
        <v>8.84</v>
      </c>
    </row>
    <row r="80" spans="1:10" ht="20" x14ac:dyDescent="0.2">
      <c r="A80" s="32" t="s">
        <v>215</v>
      </c>
      <c r="B80" s="33">
        <v>0</v>
      </c>
      <c r="C80" s="33">
        <f t="shared" si="1"/>
        <v>-0.39900000000000002</v>
      </c>
      <c r="D80" s="33">
        <v>-399</v>
      </c>
      <c r="E80" s="33">
        <v>163.05000000000001</v>
      </c>
      <c r="F80" s="33">
        <v>23.75</v>
      </c>
      <c r="G80" s="33">
        <v>0.76</v>
      </c>
      <c r="H80" s="33">
        <v>0.57999999999999996</v>
      </c>
      <c r="I80" s="33">
        <v>25.75</v>
      </c>
      <c r="J80" s="33">
        <v>3.08</v>
      </c>
    </row>
    <row r="81" spans="1:10" ht="20" x14ac:dyDescent="0.2">
      <c r="A81" s="32" t="s">
        <v>195</v>
      </c>
      <c r="B81" s="33">
        <v>0</v>
      </c>
      <c r="C81" s="33">
        <f t="shared" si="1"/>
        <v>-0.4078</v>
      </c>
      <c r="D81" s="33">
        <v>-407.8</v>
      </c>
      <c r="E81" s="33">
        <v>827.08</v>
      </c>
      <c r="F81" s="33">
        <v>29.62</v>
      </c>
      <c r="G81" s="33">
        <v>0.98</v>
      </c>
      <c r="H81" s="33">
        <v>0.68</v>
      </c>
      <c r="I81" s="33">
        <v>28.55</v>
      </c>
      <c r="J81" s="33">
        <v>7.41</v>
      </c>
    </row>
    <row r="82" spans="1:10" ht="20" x14ac:dyDescent="0.2">
      <c r="A82" s="32" t="s">
        <v>205</v>
      </c>
      <c r="B82" s="33">
        <v>0</v>
      </c>
      <c r="C82" s="33">
        <f t="shared" si="1"/>
        <v>-0.42060000000000003</v>
      </c>
      <c r="D82" s="33">
        <v>-420.6</v>
      </c>
      <c r="E82" s="33">
        <v>567.19000000000005</v>
      </c>
      <c r="F82" s="33">
        <v>25.18</v>
      </c>
      <c r="G82" s="33">
        <v>0.81</v>
      </c>
      <c r="H82" s="33">
        <v>0.6</v>
      </c>
      <c r="I82" s="33">
        <v>26.7</v>
      </c>
      <c r="J82" s="33">
        <v>7.46</v>
      </c>
    </row>
    <row r="83" spans="1:10" ht="20" x14ac:dyDescent="0.2">
      <c r="A83" s="32" t="s">
        <v>200</v>
      </c>
      <c r="B83" s="33">
        <v>0</v>
      </c>
      <c r="C83" s="33">
        <f t="shared" si="1"/>
        <v>-0.43710000000000004</v>
      </c>
      <c r="D83" s="33">
        <v>-437.1</v>
      </c>
      <c r="E83" s="33">
        <v>701.1</v>
      </c>
      <c r="F83" s="33">
        <v>27.29</v>
      </c>
      <c r="G83" s="33">
        <v>0.89</v>
      </c>
      <c r="H83" s="33">
        <v>0.62</v>
      </c>
      <c r="I83" s="33">
        <v>28.32</v>
      </c>
      <c r="J83" s="33">
        <v>7.4</v>
      </c>
    </row>
    <row r="84" spans="1:10" ht="20" x14ac:dyDescent="0.2">
      <c r="A84" s="32" t="s">
        <v>203</v>
      </c>
      <c r="B84" s="33">
        <v>0</v>
      </c>
      <c r="C84" s="33">
        <f t="shared" si="1"/>
        <v>-0.45039999999999997</v>
      </c>
      <c r="D84" s="33">
        <v>-450.4</v>
      </c>
      <c r="E84" s="33">
        <v>656.59</v>
      </c>
      <c r="F84" s="33">
        <v>23</v>
      </c>
      <c r="G84" s="33">
        <v>0.73</v>
      </c>
      <c r="H84" s="33">
        <v>0.66</v>
      </c>
      <c r="I84" s="33">
        <v>22.06</v>
      </c>
      <c r="J84" s="33">
        <v>8.0399999999999991</v>
      </c>
    </row>
    <row r="85" spans="1:10" ht="20" x14ac:dyDescent="0.2">
      <c r="A85" s="32" t="s">
        <v>209</v>
      </c>
      <c r="B85" s="33">
        <v>0</v>
      </c>
      <c r="C85" s="33">
        <f t="shared" si="1"/>
        <v>-0.45900000000000002</v>
      </c>
      <c r="D85" s="33">
        <v>-459</v>
      </c>
      <c r="E85" s="33">
        <v>570.84</v>
      </c>
      <c r="F85" s="33">
        <v>25.07</v>
      </c>
      <c r="G85" s="33">
        <v>0.81</v>
      </c>
      <c r="H85" s="33">
        <v>0.57999999999999996</v>
      </c>
      <c r="I85" s="33">
        <v>27.82</v>
      </c>
      <c r="J85" s="33">
        <v>7.3</v>
      </c>
    </row>
    <row r="86" spans="1:10" ht="20" x14ac:dyDescent="0.2">
      <c r="A86" s="32" t="s">
        <v>211</v>
      </c>
      <c r="B86" s="33">
        <v>0</v>
      </c>
      <c r="C86" s="33">
        <f t="shared" si="1"/>
        <v>-0.45950000000000002</v>
      </c>
      <c r="D86" s="33">
        <v>-459.5</v>
      </c>
      <c r="E86" s="33">
        <v>542.28</v>
      </c>
      <c r="F86" s="33">
        <v>22.45</v>
      </c>
      <c r="G86" s="33">
        <v>0.71</v>
      </c>
      <c r="H86" s="33">
        <v>0.61</v>
      </c>
      <c r="I86" s="33">
        <v>23.28</v>
      </c>
      <c r="J86" s="33">
        <v>7.73</v>
      </c>
    </row>
    <row r="87" spans="1:10" ht="20" x14ac:dyDescent="0.2">
      <c r="A87" s="32" t="s">
        <v>212</v>
      </c>
      <c r="B87" s="33">
        <v>0</v>
      </c>
      <c r="C87" s="33">
        <f t="shared" si="1"/>
        <v>-0.4652</v>
      </c>
      <c r="D87" s="33">
        <v>-465.2</v>
      </c>
      <c r="E87" s="33">
        <v>410.67</v>
      </c>
      <c r="F87" s="33">
        <v>20.41</v>
      </c>
      <c r="G87" s="33">
        <v>0.64</v>
      </c>
      <c r="H87" s="33">
        <v>0.56999999999999995</v>
      </c>
      <c r="I87" s="33">
        <v>22.29</v>
      </c>
      <c r="J87" s="33">
        <v>7.5</v>
      </c>
    </row>
    <row r="88" spans="1:10" ht="20" x14ac:dyDescent="0.2">
      <c r="A88" s="32" t="s">
        <v>216</v>
      </c>
      <c r="B88" s="33">
        <v>0</v>
      </c>
      <c r="C88" s="33">
        <f t="shared" si="1"/>
        <v>-0.49280000000000002</v>
      </c>
      <c r="D88" s="33">
        <v>-492.8</v>
      </c>
      <c r="E88" s="33">
        <v>474.13</v>
      </c>
      <c r="F88" s="33">
        <v>36.97</v>
      </c>
      <c r="G88" s="33">
        <v>1.29</v>
      </c>
      <c r="H88" s="33">
        <v>0.55000000000000004</v>
      </c>
      <c r="I88" s="33">
        <v>46.91</v>
      </c>
      <c r="J88" s="33">
        <v>3.83</v>
      </c>
    </row>
    <row r="89" spans="1:10" ht="20" x14ac:dyDescent="0.2">
      <c r="A89" s="32" t="s">
        <v>217</v>
      </c>
      <c r="B89" s="33">
        <v>0</v>
      </c>
      <c r="C89" s="33">
        <f t="shared" si="1"/>
        <v>-0.49680000000000002</v>
      </c>
      <c r="D89" s="33">
        <v>-496.8</v>
      </c>
      <c r="E89" s="33">
        <v>375.72</v>
      </c>
      <c r="F89" s="33">
        <v>21.96</v>
      </c>
      <c r="G89" s="33">
        <v>0.69</v>
      </c>
      <c r="H89" s="33">
        <v>0.51</v>
      </c>
      <c r="I89" s="33">
        <v>26.71</v>
      </c>
      <c r="J89" s="33">
        <v>6.64</v>
      </c>
    </row>
    <row r="90" spans="1:10" ht="20" x14ac:dyDescent="0.2">
      <c r="A90" s="32" t="s">
        <v>214</v>
      </c>
      <c r="B90" s="33">
        <v>0</v>
      </c>
      <c r="C90" s="33">
        <f t="shared" si="1"/>
        <v>-0.50309999999999999</v>
      </c>
      <c r="D90" s="33">
        <v>-503.1</v>
      </c>
      <c r="E90" s="33">
        <v>536.30999999999995</v>
      </c>
      <c r="F90" s="33">
        <v>30.4</v>
      </c>
      <c r="G90" s="33">
        <v>1.02</v>
      </c>
      <c r="H90" s="33">
        <v>0.59</v>
      </c>
      <c r="I90" s="33">
        <v>33.909999999999997</v>
      </c>
      <c r="J90" s="33">
        <v>5.72</v>
      </c>
    </row>
    <row r="91" spans="1:10" ht="20" x14ac:dyDescent="0.2">
      <c r="A91" s="32" t="s">
        <v>208</v>
      </c>
      <c r="B91" s="33">
        <v>0</v>
      </c>
      <c r="C91" s="33">
        <f t="shared" si="1"/>
        <v>-0.52470000000000006</v>
      </c>
      <c r="D91" s="33">
        <v>-524.70000000000005</v>
      </c>
      <c r="E91" s="33">
        <v>827.45</v>
      </c>
      <c r="F91" s="33">
        <v>27.51</v>
      </c>
      <c r="G91" s="33">
        <v>0.9</v>
      </c>
      <c r="H91" s="33">
        <v>0.6</v>
      </c>
      <c r="I91" s="33">
        <v>29.63</v>
      </c>
      <c r="J91" s="33">
        <v>7.33</v>
      </c>
    </row>
    <row r="92" spans="1:10" ht="20" x14ac:dyDescent="0.2">
      <c r="A92" s="32" t="s">
        <v>220</v>
      </c>
      <c r="B92" s="33">
        <v>0</v>
      </c>
      <c r="C92" s="33">
        <f t="shared" si="1"/>
        <v>-0.53249999999999997</v>
      </c>
      <c r="D92" s="33">
        <v>-532.5</v>
      </c>
      <c r="E92" s="33">
        <v>402.27</v>
      </c>
      <c r="F92" s="33">
        <v>19.5</v>
      </c>
      <c r="G92" s="33">
        <v>0.61</v>
      </c>
      <c r="H92" s="33">
        <v>0.59</v>
      </c>
      <c r="I92" s="33">
        <v>20.329999999999998</v>
      </c>
      <c r="J92" s="33">
        <v>7.29</v>
      </c>
    </row>
    <row r="93" spans="1:10" ht="20" x14ac:dyDescent="0.2">
      <c r="A93" s="32" t="s">
        <v>213</v>
      </c>
      <c r="B93" s="33">
        <v>0</v>
      </c>
      <c r="C93" s="33">
        <f t="shared" si="1"/>
        <v>-0.56710000000000005</v>
      </c>
      <c r="D93" s="33">
        <v>-567.1</v>
      </c>
      <c r="E93" s="33">
        <v>678.11</v>
      </c>
      <c r="F93" s="33">
        <v>22.17</v>
      </c>
      <c r="G93" s="33">
        <v>0.7</v>
      </c>
      <c r="H93" s="33">
        <v>0.56000000000000005</v>
      </c>
      <c r="I93" s="33">
        <v>24.92</v>
      </c>
      <c r="J93" s="33">
        <v>7.82</v>
      </c>
    </row>
    <row r="94" spans="1:10" ht="20" x14ac:dyDescent="0.2">
      <c r="A94" s="32" t="s">
        <v>180</v>
      </c>
      <c r="B94" s="33">
        <v>0</v>
      </c>
      <c r="C94" s="33">
        <f t="shared" si="1"/>
        <v>-0.57929999999999993</v>
      </c>
      <c r="D94" s="33">
        <v>-579.29999999999995</v>
      </c>
      <c r="E94" s="33">
        <v>1730.9</v>
      </c>
      <c r="F94" s="33">
        <v>33.53</v>
      </c>
      <c r="G94" s="33">
        <v>1.1399999999999999</v>
      </c>
      <c r="H94" s="33">
        <v>0.67</v>
      </c>
      <c r="I94" s="33">
        <v>33.67</v>
      </c>
      <c r="J94" s="33">
        <v>7.35</v>
      </c>
    </row>
    <row r="95" spans="1:10" ht="20" x14ac:dyDescent="0.2">
      <c r="A95" s="32" t="s">
        <v>169</v>
      </c>
      <c r="B95" s="33">
        <v>0</v>
      </c>
      <c r="C95" s="33">
        <f t="shared" si="1"/>
        <v>-0.58920000000000006</v>
      </c>
      <c r="D95" s="33">
        <v>-589.20000000000005</v>
      </c>
      <c r="E95" s="33">
        <v>2091.29</v>
      </c>
      <c r="F95" s="33">
        <v>27.59</v>
      </c>
      <c r="G95" s="33">
        <v>0.91</v>
      </c>
      <c r="H95" s="33">
        <v>0.53</v>
      </c>
      <c r="I95" s="33">
        <v>33.49</v>
      </c>
      <c r="J95" s="33">
        <v>8.43</v>
      </c>
    </row>
    <row r="96" spans="1:10" ht="20" x14ac:dyDescent="0.2">
      <c r="A96" s="32" t="s">
        <v>207</v>
      </c>
      <c r="B96" s="33">
        <v>0</v>
      </c>
      <c r="C96" s="33">
        <f t="shared" si="1"/>
        <v>-0.60010000000000008</v>
      </c>
      <c r="D96" s="33">
        <v>-600.1</v>
      </c>
      <c r="E96" s="33">
        <v>1048.3900000000001</v>
      </c>
      <c r="F96" s="33">
        <v>27.44</v>
      </c>
      <c r="G96" s="33">
        <v>0.9</v>
      </c>
      <c r="H96" s="33">
        <v>0.63</v>
      </c>
      <c r="I96" s="33">
        <v>28.2</v>
      </c>
      <c r="J96" s="33">
        <v>7.54</v>
      </c>
    </row>
    <row r="97" spans="1:10" ht="20" x14ac:dyDescent="0.2">
      <c r="A97" s="32" t="s">
        <v>222</v>
      </c>
      <c r="B97" s="33">
        <v>0</v>
      </c>
      <c r="C97" s="33">
        <f t="shared" si="1"/>
        <v>-0.64160000000000006</v>
      </c>
      <c r="D97" s="33">
        <v>-641.6</v>
      </c>
      <c r="E97" s="33">
        <v>592.15</v>
      </c>
      <c r="F97" s="33">
        <v>21.12</v>
      </c>
      <c r="G97" s="33">
        <v>0.67</v>
      </c>
      <c r="H97" s="33">
        <v>0.52</v>
      </c>
      <c r="I97" s="33">
        <v>25.11</v>
      </c>
      <c r="J97" s="33">
        <v>7.44</v>
      </c>
    </row>
    <row r="98" spans="1:10" ht="20" x14ac:dyDescent="0.2">
      <c r="A98" s="32" t="s">
        <v>223</v>
      </c>
      <c r="B98" s="33">
        <v>0</v>
      </c>
      <c r="C98" s="33">
        <f t="shared" si="1"/>
        <v>-0.71810000000000007</v>
      </c>
      <c r="D98" s="33">
        <v>-718.1</v>
      </c>
      <c r="E98" s="33">
        <v>728.72</v>
      </c>
      <c r="F98" s="33">
        <v>19.62</v>
      </c>
      <c r="G98" s="33">
        <v>0.61</v>
      </c>
      <c r="H98" s="33">
        <v>0.51</v>
      </c>
      <c r="I98" s="33">
        <v>23.78</v>
      </c>
      <c r="J98" s="33">
        <v>8.02</v>
      </c>
    </row>
    <row r="99" spans="1:10" ht="20" x14ac:dyDescent="0.2">
      <c r="A99" s="32" t="s">
        <v>225</v>
      </c>
      <c r="B99" s="33">
        <v>0</v>
      </c>
      <c r="C99" s="33">
        <f t="shared" si="1"/>
        <v>-0.8002999999999999</v>
      </c>
      <c r="D99" s="33">
        <v>-800.3</v>
      </c>
      <c r="E99" s="33">
        <v>816.9</v>
      </c>
      <c r="F99" s="33">
        <v>24.74</v>
      </c>
      <c r="G99" s="33">
        <v>0.8</v>
      </c>
      <c r="H99" s="33">
        <v>0.51</v>
      </c>
      <c r="I99" s="33">
        <v>31</v>
      </c>
      <c r="J99" s="33">
        <v>6.87</v>
      </c>
    </row>
    <row r="100" spans="1:10" ht="20" x14ac:dyDescent="0.2">
      <c r="A100" s="32" t="s">
        <v>229</v>
      </c>
      <c r="B100" s="33">
        <v>0</v>
      </c>
      <c r="C100" s="33">
        <f t="shared" si="1"/>
        <v>-0.84850000000000003</v>
      </c>
      <c r="D100" s="33">
        <v>-848.5</v>
      </c>
      <c r="E100" s="33">
        <v>267.32</v>
      </c>
      <c r="F100" s="33">
        <v>18.86</v>
      </c>
      <c r="G100" s="33">
        <v>0.59</v>
      </c>
      <c r="H100" s="33">
        <v>0.42</v>
      </c>
      <c r="I100" s="33">
        <v>27.85</v>
      </c>
      <c r="J100" s="33">
        <v>3.45</v>
      </c>
    </row>
    <row r="101" spans="1:10" ht="20" x14ac:dyDescent="0.2">
      <c r="A101" s="32" t="s">
        <v>221</v>
      </c>
      <c r="B101" s="33">
        <v>0</v>
      </c>
      <c r="C101" s="33">
        <f t="shared" si="1"/>
        <v>-0.8647999999999999</v>
      </c>
      <c r="D101" s="33">
        <v>-864.8</v>
      </c>
      <c r="E101" s="33">
        <v>1232.26</v>
      </c>
      <c r="F101" s="33">
        <v>23.17</v>
      </c>
      <c r="G101" s="33">
        <v>0.74</v>
      </c>
      <c r="H101" s="33">
        <v>0.57999999999999996</v>
      </c>
      <c r="I101" s="33">
        <v>25.21</v>
      </c>
      <c r="J101" s="33">
        <v>7.96</v>
      </c>
    </row>
    <row r="102" spans="1:10" ht="20" x14ac:dyDescent="0.2">
      <c r="A102" s="32" t="s">
        <v>183</v>
      </c>
      <c r="B102" s="33">
        <v>0</v>
      </c>
      <c r="C102" s="33">
        <f t="shared" si="1"/>
        <v>-0.87739999999999996</v>
      </c>
      <c r="D102" s="33">
        <v>-877.4</v>
      </c>
      <c r="E102" s="33">
        <v>2249.4699999999998</v>
      </c>
      <c r="F102" s="33">
        <v>20.29</v>
      </c>
      <c r="G102" s="33">
        <v>0.64</v>
      </c>
      <c r="H102" s="33">
        <v>0.57999999999999996</v>
      </c>
      <c r="I102" s="33">
        <v>21.56</v>
      </c>
      <c r="J102" s="33">
        <v>9.26</v>
      </c>
    </row>
    <row r="103" spans="1:10" ht="20" x14ac:dyDescent="0.2">
      <c r="A103" s="32" t="s">
        <v>224</v>
      </c>
      <c r="B103" s="33">
        <v>0</v>
      </c>
      <c r="C103" s="33">
        <f t="shared" si="1"/>
        <v>-0.87920000000000009</v>
      </c>
      <c r="D103" s="33">
        <v>-879.2</v>
      </c>
      <c r="E103" s="33">
        <v>1304.83</v>
      </c>
      <c r="F103" s="33">
        <v>33.29</v>
      </c>
      <c r="G103" s="33">
        <v>1.1299999999999999</v>
      </c>
      <c r="H103" s="33">
        <v>0.7</v>
      </c>
      <c r="I103" s="33">
        <v>31.91</v>
      </c>
      <c r="J103" s="33">
        <v>6.09</v>
      </c>
    </row>
    <row r="104" spans="1:10" ht="20" x14ac:dyDescent="0.2">
      <c r="A104" s="32" t="s">
        <v>219</v>
      </c>
      <c r="B104" s="33">
        <v>0</v>
      </c>
      <c r="C104" s="33">
        <f t="shared" si="1"/>
        <v>-0.93920000000000003</v>
      </c>
      <c r="D104" s="33">
        <v>-939.2</v>
      </c>
      <c r="E104" s="33">
        <v>1480.81</v>
      </c>
      <c r="F104" s="33">
        <v>16.95</v>
      </c>
      <c r="G104" s="33">
        <v>0.52</v>
      </c>
      <c r="H104" s="33">
        <v>0.47</v>
      </c>
      <c r="I104" s="33">
        <v>22.08</v>
      </c>
      <c r="J104" s="33">
        <v>9.31</v>
      </c>
    </row>
    <row r="105" spans="1:10" ht="20" x14ac:dyDescent="0.2">
      <c r="A105" s="32" t="s">
        <v>231</v>
      </c>
      <c r="B105" s="33">
        <v>0</v>
      </c>
      <c r="C105" s="33">
        <f t="shared" si="1"/>
        <v>-0.99739999999999995</v>
      </c>
      <c r="D105" s="33">
        <v>-997.4</v>
      </c>
      <c r="E105" s="33">
        <v>352.18</v>
      </c>
      <c r="F105" s="33">
        <v>20.21</v>
      </c>
      <c r="G105" s="33">
        <v>0.63</v>
      </c>
      <c r="H105" s="33">
        <v>0.39</v>
      </c>
      <c r="I105" s="33">
        <v>32.29</v>
      </c>
      <c r="J105" s="33">
        <v>3.59</v>
      </c>
    </row>
    <row r="106" spans="1:10" ht="20" x14ac:dyDescent="0.2">
      <c r="A106" s="32" t="s">
        <v>194</v>
      </c>
      <c r="B106" s="33">
        <v>0</v>
      </c>
      <c r="C106" s="33">
        <f t="shared" si="1"/>
        <v>-1.0608</v>
      </c>
      <c r="D106" s="33">
        <v>-1060.8</v>
      </c>
      <c r="E106" s="33">
        <v>2931.29</v>
      </c>
      <c r="F106" s="33">
        <v>34.299999999999997</v>
      </c>
      <c r="G106" s="33">
        <v>1.18</v>
      </c>
      <c r="H106" s="33">
        <v>0.66</v>
      </c>
      <c r="I106" s="33">
        <v>35.020000000000003</v>
      </c>
      <c r="J106" s="33">
        <v>7.13</v>
      </c>
    </row>
    <row r="107" spans="1:10" ht="20" x14ac:dyDescent="0.2">
      <c r="A107" s="32" t="s">
        <v>230</v>
      </c>
      <c r="B107" s="33">
        <v>0</v>
      </c>
      <c r="C107" s="33">
        <f t="shared" si="1"/>
        <v>-1.0720999999999998</v>
      </c>
      <c r="D107" s="33">
        <v>-1072.0999999999999</v>
      </c>
      <c r="E107" s="33">
        <v>694.01</v>
      </c>
      <c r="F107" s="33">
        <v>26.03</v>
      </c>
      <c r="G107" s="33">
        <v>0.85</v>
      </c>
      <c r="H107" s="33">
        <v>0.56999999999999995</v>
      </c>
      <c r="I107" s="33">
        <v>29.48</v>
      </c>
      <c r="J107" s="33">
        <v>4.88</v>
      </c>
    </row>
    <row r="108" spans="1:10" ht="20" x14ac:dyDescent="0.2">
      <c r="A108" s="32" t="s">
        <v>226</v>
      </c>
      <c r="B108" s="33">
        <v>0</v>
      </c>
      <c r="C108" s="33">
        <f t="shared" si="1"/>
        <v>-1.1439000000000001</v>
      </c>
      <c r="D108" s="33">
        <v>-1143.9000000000001</v>
      </c>
      <c r="E108" s="33">
        <v>1972.6</v>
      </c>
      <c r="F108" s="33">
        <v>34.56</v>
      </c>
      <c r="G108" s="33">
        <v>1.19</v>
      </c>
      <c r="H108" s="33">
        <v>0.78</v>
      </c>
      <c r="I108" s="33">
        <v>30.31</v>
      </c>
      <c r="J108" s="33">
        <v>6.22</v>
      </c>
    </row>
    <row r="109" spans="1:10" ht="20" x14ac:dyDescent="0.2">
      <c r="A109" s="32" t="s">
        <v>218</v>
      </c>
      <c r="B109" s="33">
        <v>0</v>
      </c>
      <c r="C109" s="33">
        <f t="shared" si="1"/>
        <v>-1.1596</v>
      </c>
      <c r="D109" s="33">
        <v>-1159.5999999999999</v>
      </c>
      <c r="E109" s="33">
        <v>2472.65</v>
      </c>
      <c r="F109" s="33">
        <v>34.24</v>
      </c>
      <c r="G109" s="33">
        <v>1.18</v>
      </c>
      <c r="H109" s="33">
        <v>0.77</v>
      </c>
      <c r="I109" s="33">
        <v>30.15</v>
      </c>
      <c r="J109" s="33">
        <v>6.72</v>
      </c>
    </row>
    <row r="110" spans="1:10" ht="20" x14ac:dyDescent="0.2">
      <c r="A110" s="32" t="s">
        <v>232</v>
      </c>
      <c r="B110" s="33">
        <v>0</v>
      </c>
      <c r="C110" s="33">
        <f t="shared" si="1"/>
        <v>-1.2552999999999999</v>
      </c>
      <c r="D110" s="33">
        <v>-1255.3</v>
      </c>
      <c r="E110" s="33">
        <v>725.96</v>
      </c>
      <c r="F110" s="33">
        <v>23.33</v>
      </c>
      <c r="G110" s="33">
        <v>0.74</v>
      </c>
      <c r="H110" s="33">
        <v>0.64</v>
      </c>
      <c r="I110" s="33">
        <v>22.93</v>
      </c>
      <c r="J110" s="33">
        <v>5.18</v>
      </c>
    </row>
    <row r="111" spans="1:10" ht="20" x14ac:dyDescent="0.2">
      <c r="A111" s="32" t="s">
        <v>233</v>
      </c>
      <c r="B111" s="33">
        <v>0</v>
      </c>
      <c r="C111" s="33">
        <f t="shared" si="1"/>
        <v>-1.2652000000000001</v>
      </c>
      <c r="D111" s="33">
        <v>-1265.2</v>
      </c>
      <c r="E111" s="33">
        <v>744.93</v>
      </c>
      <c r="F111" s="33">
        <v>25.76</v>
      </c>
      <c r="G111" s="33">
        <v>0.84</v>
      </c>
      <c r="H111" s="33">
        <v>0.49</v>
      </c>
      <c r="I111" s="33">
        <v>33.950000000000003</v>
      </c>
      <c r="J111" s="33">
        <v>4.51</v>
      </c>
    </row>
    <row r="112" spans="1:10" ht="20" x14ac:dyDescent="0.2">
      <c r="A112" s="32" t="s">
        <v>234</v>
      </c>
      <c r="B112" s="33">
        <v>0</v>
      </c>
      <c r="C112" s="33">
        <f t="shared" si="1"/>
        <v>-1.3299000000000001</v>
      </c>
      <c r="D112" s="33">
        <v>-1329.9</v>
      </c>
      <c r="E112" s="33">
        <v>864.47</v>
      </c>
      <c r="F112" s="33">
        <v>24.38</v>
      </c>
      <c r="G112" s="33">
        <v>0.78</v>
      </c>
      <c r="H112" s="33">
        <v>0.57999999999999996</v>
      </c>
      <c r="I112" s="33">
        <v>26.65</v>
      </c>
      <c r="J112" s="33">
        <v>5.38</v>
      </c>
    </row>
    <row r="113" spans="1:10" ht="20" x14ac:dyDescent="0.2">
      <c r="A113" s="32" t="s">
        <v>236</v>
      </c>
      <c r="B113" s="33">
        <v>0</v>
      </c>
      <c r="C113" s="33">
        <f t="shared" si="1"/>
        <v>-1.4492</v>
      </c>
      <c r="D113" s="33">
        <v>-1449.2</v>
      </c>
      <c r="E113" s="33">
        <v>983.03</v>
      </c>
      <c r="F113" s="33">
        <v>28.54</v>
      </c>
      <c r="G113" s="33">
        <v>0.94</v>
      </c>
      <c r="H113" s="33">
        <v>0.52</v>
      </c>
      <c r="I113" s="33">
        <v>36.14</v>
      </c>
      <c r="J113" s="33">
        <v>4.38</v>
      </c>
    </row>
    <row r="114" spans="1:10" ht="20" x14ac:dyDescent="0.2">
      <c r="A114" s="32" t="s">
        <v>237</v>
      </c>
      <c r="B114" s="33">
        <v>0</v>
      </c>
      <c r="C114" s="33">
        <f t="shared" si="1"/>
        <v>-1.5237000000000001</v>
      </c>
      <c r="D114" s="33">
        <v>-1523.7</v>
      </c>
      <c r="E114" s="33">
        <v>1177.1600000000001</v>
      </c>
      <c r="F114" s="33">
        <v>27.53</v>
      </c>
      <c r="G114" s="33">
        <v>0.9</v>
      </c>
      <c r="H114" s="33">
        <v>0.67</v>
      </c>
      <c r="I114" s="33">
        <v>26.63</v>
      </c>
      <c r="J114" s="33">
        <v>5.24</v>
      </c>
    </row>
    <row r="115" spans="1:10" ht="20" x14ac:dyDescent="0.2">
      <c r="A115" s="32" t="s">
        <v>240</v>
      </c>
      <c r="B115" s="33">
        <v>0</v>
      </c>
      <c r="C115" s="33">
        <f t="shared" si="1"/>
        <v>-1.5449999999999999</v>
      </c>
      <c r="D115" s="33">
        <v>-1545</v>
      </c>
      <c r="E115" s="33">
        <v>609.41999999999996</v>
      </c>
      <c r="F115" s="33">
        <v>18.399999999999999</v>
      </c>
      <c r="G115" s="33">
        <v>0.56999999999999995</v>
      </c>
      <c r="H115" s="33">
        <v>0.49</v>
      </c>
      <c r="I115" s="33">
        <v>22.92</v>
      </c>
      <c r="J115" s="33">
        <v>5.0199999999999996</v>
      </c>
    </row>
    <row r="116" spans="1:10" ht="20" x14ac:dyDescent="0.2">
      <c r="A116" s="32" t="s">
        <v>238</v>
      </c>
      <c r="B116" s="33">
        <v>0</v>
      </c>
      <c r="C116" s="33">
        <f t="shared" si="1"/>
        <v>-1.5937999999999999</v>
      </c>
      <c r="D116" s="33">
        <v>-1593.8</v>
      </c>
      <c r="E116" s="33">
        <v>1414.72</v>
      </c>
      <c r="F116" s="33">
        <v>29.82</v>
      </c>
      <c r="G116" s="33">
        <v>0.99</v>
      </c>
      <c r="H116" s="33">
        <v>0.65</v>
      </c>
      <c r="I116" s="33">
        <v>30.18</v>
      </c>
      <c r="J116" s="33">
        <v>5.21</v>
      </c>
    </row>
    <row r="117" spans="1:10" ht="20" x14ac:dyDescent="0.2">
      <c r="A117" s="32" t="s">
        <v>235</v>
      </c>
      <c r="B117" s="33">
        <v>0</v>
      </c>
      <c r="C117" s="33">
        <f t="shared" si="1"/>
        <v>-1.5944</v>
      </c>
      <c r="D117" s="33">
        <v>-1594.4</v>
      </c>
      <c r="E117" s="33">
        <v>1524.95</v>
      </c>
      <c r="F117" s="33">
        <v>30.28</v>
      </c>
      <c r="G117" s="33">
        <v>1.01</v>
      </c>
      <c r="H117" s="33">
        <v>0.68</v>
      </c>
      <c r="I117" s="33">
        <v>29.29</v>
      </c>
      <c r="J117" s="33">
        <v>5.38</v>
      </c>
    </row>
    <row r="118" spans="1:10" ht="20" x14ac:dyDescent="0.2">
      <c r="A118" s="32" t="s">
        <v>139</v>
      </c>
      <c r="B118" s="33">
        <v>0</v>
      </c>
      <c r="C118" s="33">
        <f t="shared" si="1"/>
        <v>-1.7020999999999999</v>
      </c>
      <c r="D118" s="33">
        <v>-1702.1</v>
      </c>
      <c r="E118" s="33">
        <v>15453.42</v>
      </c>
      <c r="F118" s="33">
        <v>25.17</v>
      </c>
      <c r="G118" s="33">
        <v>0.81</v>
      </c>
      <c r="H118" s="33">
        <v>0.7</v>
      </c>
      <c r="I118" s="33">
        <v>22.94</v>
      </c>
      <c r="J118" s="33">
        <v>9.2899999999999991</v>
      </c>
    </row>
    <row r="119" spans="1:10" ht="20" x14ac:dyDescent="0.2">
      <c r="A119" s="32" t="s">
        <v>210</v>
      </c>
      <c r="B119" s="33">
        <v>0</v>
      </c>
      <c r="C119" s="33">
        <f t="shared" si="1"/>
        <v>-1.7177</v>
      </c>
      <c r="D119" s="33">
        <v>-1717.7</v>
      </c>
      <c r="E119" s="33">
        <v>4019.01</v>
      </c>
      <c r="F119" s="33">
        <v>21.47</v>
      </c>
      <c r="G119" s="33">
        <v>0.68</v>
      </c>
      <c r="H119" s="33">
        <v>0.57999999999999996</v>
      </c>
      <c r="I119" s="33">
        <v>23.11</v>
      </c>
      <c r="J119" s="33">
        <v>8.9700000000000006</v>
      </c>
    </row>
    <row r="120" spans="1:10" ht="20" x14ac:dyDescent="0.2">
      <c r="A120" s="32" t="s">
        <v>241</v>
      </c>
      <c r="B120" s="33">
        <v>0</v>
      </c>
      <c r="C120" s="33">
        <f t="shared" si="1"/>
        <v>-1.7559</v>
      </c>
      <c r="D120" s="33">
        <v>-1755.9</v>
      </c>
      <c r="E120" s="33">
        <v>1275.82</v>
      </c>
      <c r="F120" s="33">
        <v>36.369999999999997</v>
      </c>
      <c r="G120" s="33">
        <v>1.27</v>
      </c>
      <c r="H120" s="33">
        <v>0.61</v>
      </c>
      <c r="I120" s="33">
        <v>41.3</v>
      </c>
      <c r="J120" s="33">
        <v>2.56</v>
      </c>
    </row>
    <row r="121" spans="1:10" ht="20" x14ac:dyDescent="0.2">
      <c r="A121" s="32" t="s">
        <v>244</v>
      </c>
      <c r="B121" s="33">
        <v>0</v>
      </c>
      <c r="C121" s="33">
        <f t="shared" si="1"/>
        <v>-1.8725000000000001</v>
      </c>
      <c r="D121" s="33">
        <v>-1872.5</v>
      </c>
      <c r="E121" s="33">
        <v>730.41</v>
      </c>
      <c r="F121" s="33">
        <v>19.64</v>
      </c>
      <c r="G121" s="33">
        <v>0.61</v>
      </c>
      <c r="H121" s="33">
        <v>0.56000000000000005</v>
      </c>
      <c r="I121" s="33">
        <v>21.74</v>
      </c>
      <c r="J121" s="33">
        <v>4.45</v>
      </c>
    </row>
    <row r="122" spans="1:10" ht="20" x14ac:dyDescent="0.2">
      <c r="A122" s="32" t="s">
        <v>242</v>
      </c>
      <c r="B122" s="33">
        <v>0</v>
      </c>
      <c r="C122" s="33">
        <f t="shared" si="1"/>
        <v>-1.9027000000000001</v>
      </c>
      <c r="D122" s="33">
        <v>-1902.7</v>
      </c>
      <c r="E122" s="33">
        <v>1430.82</v>
      </c>
      <c r="F122" s="33">
        <v>19.05</v>
      </c>
      <c r="G122" s="33">
        <v>0.59</v>
      </c>
      <c r="H122" s="33">
        <v>0.42</v>
      </c>
      <c r="I122" s="33">
        <v>28.22</v>
      </c>
      <c r="J122" s="33">
        <v>7.4</v>
      </c>
    </row>
    <row r="123" spans="1:10" ht="20" x14ac:dyDescent="0.2">
      <c r="A123" s="32" t="s">
        <v>243</v>
      </c>
      <c r="B123" s="33">
        <v>0</v>
      </c>
      <c r="C123" s="33">
        <f t="shared" si="1"/>
        <v>-1.9133</v>
      </c>
      <c r="D123" s="33">
        <v>-1913.3</v>
      </c>
      <c r="E123" s="33">
        <v>1134.19</v>
      </c>
      <c r="F123" s="33">
        <v>22.61</v>
      </c>
      <c r="G123" s="33">
        <v>0.72</v>
      </c>
      <c r="H123" s="33">
        <v>0.59</v>
      </c>
      <c r="I123" s="33">
        <v>23.97</v>
      </c>
      <c r="J123" s="33">
        <v>5.51</v>
      </c>
    </row>
    <row r="124" spans="1:10" ht="20" x14ac:dyDescent="0.2">
      <c r="A124" s="32" t="s">
        <v>245</v>
      </c>
      <c r="B124" s="33">
        <v>0</v>
      </c>
      <c r="C124" s="33">
        <f t="shared" si="1"/>
        <v>-1.9487999999999999</v>
      </c>
      <c r="D124" s="33">
        <v>-1948.8</v>
      </c>
      <c r="E124" s="33">
        <v>935.04</v>
      </c>
      <c r="F124" s="33">
        <v>32.32</v>
      </c>
      <c r="G124" s="33">
        <v>1.0900000000000001</v>
      </c>
      <c r="H124" s="33">
        <v>0.69</v>
      </c>
      <c r="I124" s="33">
        <v>31.23</v>
      </c>
      <c r="J124" s="33">
        <v>1.04</v>
      </c>
    </row>
    <row r="125" spans="1:10" ht="20" x14ac:dyDescent="0.2">
      <c r="A125" s="32" t="s">
        <v>246</v>
      </c>
      <c r="B125" s="33">
        <v>0</v>
      </c>
      <c r="C125" s="33">
        <f t="shared" si="1"/>
        <v>-2.1185</v>
      </c>
      <c r="D125" s="33">
        <v>-2118.5</v>
      </c>
      <c r="E125" s="33">
        <v>1172.8699999999999</v>
      </c>
      <c r="F125" s="33">
        <v>18.260000000000002</v>
      </c>
      <c r="G125" s="33">
        <v>0.56999999999999995</v>
      </c>
      <c r="H125" s="33">
        <v>0.51</v>
      </c>
      <c r="I125" s="33">
        <v>21.73</v>
      </c>
      <c r="J125" s="33">
        <v>6.61</v>
      </c>
    </row>
    <row r="126" spans="1:10" ht="20" x14ac:dyDescent="0.2">
      <c r="A126" s="32" t="s">
        <v>239</v>
      </c>
      <c r="B126" s="33">
        <v>0</v>
      </c>
      <c r="C126" s="33">
        <f t="shared" si="1"/>
        <v>-2.1336999999999997</v>
      </c>
      <c r="D126" s="33">
        <v>-2133.6999999999998</v>
      </c>
      <c r="E126" s="33">
        <v>2775.67</v>
      </c>
      <c r="F126" s="33">
        <v>29.47</v>
      </c>
      <c r="G126" s="33">
        <v>0.98</v>
      </c>
      <c r="H126" s="33">
        <v>0.64</v>
      </c>
      <c r="I126" s="33">
        <v>30.42</v>
      </c>
      <c r="J126" s="33">
        <v>6.51</v>
      </c>
    </row>
    <row r="127" spans="1:10" ht="20" x14ac:dyDescent="0.2">
      <c r="A127" s="32" t="s">
        <v>250</v>
      </c>
      <c r="B127" s="33">
        <v>0</v>
      </c>
      <c r="C127" s="33">
        <f t="shared" si="1"/>
        <v>-2.1563000000000003</v>
      </c>
      <c r="D127" s="33">
        <v>-2156.3000000000002</v>
      </c>
      <c r="E127" s="33">
        <v>740.85</v>
      </c>
      <c r="F127" s="33">
        <v>24.92</v>
      </c>
      <c r="G127" s="33">
        <v>0.8</v>
      </c>
      <c r="H127" s="33">
        <v>0.61</v>
      </c>
      <c r="I127" s="33">
        <v>26.17</v>
      </c>
      <c r="J127" s="33">
        <v>1.29</v>
      </c>
    </row>
    <row r="128" spans="1:10" ht="20" x14ac:dyDescent="0.2">
      <c r="A128" s="32" t="s">
        <v>249</v>
      </c>
      <c r="B128" s="33">
        <v>0</v>
      </c>
      <c r="C128" s="33">
        <f t="shared" si="1"/>
        <v>-2.3094999999999999</v>
      </c>
      <c r="D128" s="33">
        <v>-2309.5</v>
      </c>
      <c r="E128" s="33">
        <v>1246.6300000000001</v>
      </c>
      <c r="F128" s="33">
        <v>27.61</v>
      </c>
      <c r="G128" s="33">
        <v>0.91</v>
      </c>
      <c r="H128" s="33">
        <v>0.64</v>
      </c>
      <c r="I128" s="33">
        <v>28.03</v>
      </c>
      <c r="J128" s="33">
        <v>3.44</v>
      </c>
    </row>
    <row r="129" spans="1:10" ht="20" x14ac:dyDescent="0.2">
      <c r="A129" s="32" t="s">
        <v>248</v>
      </c>
      <c r="B129" s="33">
        <v>0</v>
      </c>
      <c r="C129" s="33">
        <f t="shared" si="1"/>
        <v>-2.3445</v>
      </c>
      <c r="D129" s="33">
        <v>-2344.5</v>
      </c>
      <c r="E129" s="33">
        <v>1262.32</v>
      </c>
      <c r="F129" s="33">
        <v>20.68</v>
      </c>
      <c r="G129" s="33">
        <v>0.65</v>
      </c>
      <c r="H129" s="33">
        <v>0.61</v>
      </c>
      <c r="I129" s="33">
        <v>21.13</v>
      </c>
      <c r="J129" s="33">
        <v>5.71</v>
      </c>
    </row>
    <row r="130" spans="1:10" ht="20" x14ac:dyDescent="0.2">
      <c r="A130" s="32" t="s">
        <v>247</v>
      </c>
      <c r="B130" s="33">
        <v>0</v>
      </c>
      <c r="C130" s="33">
        <f t="shared" si="1"/>
        <v>-2.3569</v>
      </c>
      <c r="D130" s="33">
        <v>-2356.9</v>
      </c>
      <c r="E130" s="33">
        <v>1390.47</v>
      </c>
      <c r="F130" s="33">
        <v>22.88</v>
      </c>
      <c r="G130" s="33">
        <v>0.73</v>
      </c>
      <c r="H130" s="33">
        <v>0.54</v>
      </c>
      <c r="I130" s="33">
        <v>26.64</v>
      </c>
      <c r="J130" s="33">
        <v>5.41</v>
      </c>
    </row>
    <row r="131" spans="1:10" ht="20" x14ac:dyDescent="0.2">
      <c r="A131" s="32" t="s">
        <v>228</v>
      </c>
      <c r="B131" s="33">
        <v>0</v>
      </c>
      <c r="C131" s="33">
        <f t="shared" ref="C131:C192" si="2">D131/1000</f>
        <v>-2.3645</v>
      </c>
      <c r="D131" s="33">
        <v>-2364.5</v>
      </c>
      <c r="E131" s="33">
        <v>4760.3900000000003</v>
      </c>
      <c r="F131" s="33">
        <v>25.68</v>
      </c>
      <c r="G131" s="33">
        <v>0.83</v>
      </c>
      <c r="H131" s="33">
        <v>0.6</v>
      </c>
      <c r="I131" s="33">
        <v>27.35</v>
      </c>
      <c r="J131" s="33">
        <v>8.08</v>
      </c>
    </row>
    <row r="132" spans="1:10" ht="20" x14ac:dyDescent="0.2">
      <c r="A132" s="32" t="s">
        <v>251</v>
      </c>
      <c r="B132" s="33">
        <v>0</v>
      </c>
      <c r="C132" s="33">
        <f t="shared" si="2"/>
        <v>-2.4554</v>
      </c>
      <c r="D132" s="33">
        <v>-2455.4</v>
      </c>
      <c r="E132" s="33">
        <v>1574.01</v>
      </c>
      <c r="F132" s="33">
        <v>31.57</v>
      </c>
      <c r="G132" s="33">
        <v>1.06</v>
      </c>
      <c r="H132" s="33">
        <v>0.69</v>
      </c>
      <c r="I132" s="33">
        <v>30.59</v>
      </c>
      <c r="J132" s="33">
        <v>3.21</v>
      </c>
    </row>
    <row r="133" spans="1:10" ht="20" x14ac:dyDescent="0.2">
      <c r="A133" s="32" t="s">
        <v>252</v>
      </c>
      <c r="B133" s="33">
        <v>0</v>
      </c>
      <c r="C133" s="33">
        <f t="shared" si="2"/>
        <v>-2.4621</v>
      </c>
      <c r="D133" s="33">
        <v>-2462.1</v>
      </c>
      <c r="E133" s="33">
        <v>1049.26</v>
      </c>
      <c r="F133" s="33">
        <v>23.73</v>
      </c>
      <c r="G133" s="33">
        <v>0.76</v>
      </c>
      <c r="H133" s="33">
        <v>0.55000000000000004</v>
      </c>
      <c r="I133" s="33">
        <v>27.3</v>
      </c>
      <c r="J133" s="33">
        <v>3.37</v>
      </c>
    </row>
    <row r="134" spans="1:10" ht="20" x14ac:dyDescent="0.2">
      <c r="A134" s="32" t="s">
        <v>253</v>
      </c>
      <c r="B134" s="33">
        <v>0</v>
      </c>
      <c r="C134" s="33">
        <f t="shared" si="2"/>
        <v>-2.5770999999999997</v>
      </c>
      <c r="D134" s="33">
        <v>-2577.1</v>
      </c>
      <c r="E134" s="33">
        <v>1269.27</v>
      </c>
      <c r="F134" s="33">
        <v>26.36</v>
      </c>
      <c r="G134" s="33">
        <v>0.86</v>
      </c>
      <c r="H134" s="33">
        <v>0.67</v>
      </c>
      <c r="I134" s="33">
        <v>25.43</v>
      </c>
      <c r="J134" s="33">
        <v>3.31</v>
      </c>
    </row>
    <row r="135" spans="1:10" ht="20" x14ac:dyDescent="0.2">
      <c r="A135" s="32" t="s">
        <v>254</v>
      </c>
      <c r="B135" s="33">
        <v>0</v>
      </c>
      <c r="C135" s="33">
        <f t="shared" si="2"/>
        <v>-2.6576</v>
      </c>
      <c r="D135" s="33">
        <v>-2657.6</v>
      </c>
      <c r="E135" s="33">
        <v>1240.74</v>
      </c>
      <c r="F135" s="33">
        <v>15.69</v>
      </c>
      <c r="G135" s="33">
        <v>0.48</v>
      </c>
      <c r="H135" s="33">
        <v>0.35</v>
      </c>
      <c r="I135" s="33">
        <v>27.09</v>
      </c>
      <c r="J135" s="33">
        <v>6.83</v>
      </c>
    </row>
    <row r="136" spans="1:10" ht="20" x14ac:dyDescent="0.2">
      <c r="A136" s="32" t="s">
        <v>257</v>
      </c>
      <c r="B136" s="33">
        <v>0</v>
      </c>
      <c r="C136" s="33">
        <f t="shared" si="2"/>
        <v>-3.0014000000000003</v>
      </c>
      <c r="D136" s="33">
        <v>-3001.4</v>
      </c>
      <c r="E136" s="33">
        <v>1220.8900000000001</v>
      </c>
      <c r="F136" s="33">
        <v>24.96</v>
      </c>
      <c r="G136" s="33">
        <v>0.8</v>
      </c>
      <c r="H136" s="33">
        <v>0.6</v>
      </c>
      <c r="I136" s="33">
        <v>26.4</v>
      </c>
      <c r="J136" s="33">
        <v>2.57</v>
      </c>
    </row>
    <row r="137" spans="1:10" ht="20" x14ac:dyDescent="0.2">
      <c r="A137" s="32" t="s">
        <v>506</v>
      </c>
      <c r="B137" s="33">
        <v>0</v>
      </c>
      <c r="C137" s="33">
        <f t="shared" si="2"/>
        <v>-3.0099</v>
      </c>
      <c r="D137" s="33">
        <v>-3009.9</v>
      </c>
      <c r="E137" s="33">
        <v>52.36</v>
      </c>
      <c r="F137" s="33">
        <v>1.56</v>
      </c>
      <c r="G137" s="33">
        <v>0.04</v>
      </c>
      <c r="H137" s="33">
        <v>0.06</v>
      </c>
      <c r="I137" s="33">
        <v>15.16</v>
      </c>
      <c r="J137" s="33">
        <v>1.99</v>
      </c>
    </row>
    <row r="138" spans="1:10" ht="20" x14ac:dyDescent="0.2">
      <c r="A138" s="32" t="s">
        <v>145</v>
      </c>
      <c r="B138" s="33">
        <v>0</v>
      </c>
      <c r="C138" s="33">
        <f t="shared" si="2"/>
        <v>-3.0589</v>
      </c>
      <c r="D138" s="33">
        <v>-3058.9</v>
      </c>
      <c r="E138" s="33">
        <v>14525.02</v>
      </c>
      <c r="F138" s="33">
        <v>24.78</v>
      </c>
      <c r="G138" s="33">
        <v>0.8</v>
      </c>
      <c r="H138" s="33">
        <v>0.57999999999999996</v>
      </c>
      <c r="I138" s="33">
        <v>27.26</v>
      </c>
      <c r="J138" s="33">
        <v>9.0500000000000007</v>
      </c>
    </row>
    <row r="139" spans="1:10" ht="20" x14ac:dyDescent="0.2">
      <c r="A139" s="32" t="s">
        <v>256</v>
      </c>
      <c r="B139" s="33">
        <v>0</v>
      </c>
      <c r="C139" s="33">
        <f t="shared" si="2"/>
        <v>-3.1837</v>
      </c>
      <c r="D139" s="33">
        <v>-3183.7</v>
      </c>
      <c r="E139" s="33">
        <v>2033.06</v>
      </c>
      <c r="F139" s="33">
        <v>36.04</v>
      </c>
      <c r="G139" s="33">
        <v>1.25</v>
      </c>
      <c r="H139" s="33">
        <v>0.55000000000000004</v>
      </c>
      <c r="I139" s="33">
        <v>45.02</v>
      </c>
      <c r="J139" s="33">
        <v>1.86</v>
      </c>
    </row>
    <row r="140" spans="1:10" ht="20" x14ac:dyDescent="0.2">
      <c r="A140" s="32" t="s">
        <v>163</v>
      </c>
      <c r="B140" s="33">
        <v>0</v>
      </c>
      <c r="C140" s="33">
        <f t="shared" si="2"/>
        <v>-3.1991999999999998</v>
      </c>
      <c r="D140" s="33">
        <v>-3199.2</v>
      </c>
      <c r="E140" s="33">
        <v>10590.02</v>
      </c>
      <c r="F140" s="33">
        <v>31.53</v>
      </c>
      <c r="G140" s="33">
        <v>1.06</v>
      </c>
      <c r="H140" s="33">
        <v>0.68</v>
      </c>
      <c r="I140" s="33">
        <v>30.93</v>
      </c>
      <c r="J140" s="33">
        <v>7.78</v>
      </c>
    </row>
    <row r="141" spans="1:10" ht="20" x14ac:dyDescent="0.2">
      <c r="A141" s="32" t="s">
        <v>258</v>
      </c>
      <c r="B141" s="33">
        <v>0</v>
      </c>
      <c r="C141" s="33">
        <f t="shared" si="2"/>
        <v>-3.5014000000000003</v>
      </c>
      <c r="D141" s="33">
        <v>-3501.4</v>
      </c>
      <c r="E141" s="33">
        <v>2925.2</v>
      </c>
      <c r="F141" s="33">
        <v>38.86</v>
      </c>
      <c r="G141" s="33">
        <v>1.38</v>
      </c>
      <c r="H141" s="33">
        <v>0.78</v>
      </c>
      <c r="I141" s="33">
        <v>34.76</v>
      </c>
      <c r="J141" s="33">
        <v>2.68</v>
      </c>
    </row>
    <row r="142" spans="1:10" ht="20" x14ac:dyDescent="0.2">
      <c r="A142" s="32" t="s">
        <v>260</v>
      </c>
      <c r="B142" s="33">
        <v>0</v>
      </c>
      <c r="C142" s="33">
        <f t="shared" si="2"/>
        <v>-3.6061000000000001</v>
      </c>
      <c r="D142" s="33">
        <v>-3606.1</v>
      </c>
      <c r="E142" s="33">
        <v>1502.34</v>
      </c>
      <c r="F142" s="33">
        <v>27.36</v>
      </c>
      <c r="G142" s="33">
        <v>0.9</v>
      </c>
      <c r="H142" s="33">
        <v>0.7</v>
      </c>
      <c r="I142" s="33">
        <v>25.31</v>
      </c>
      <c r="J142" s="33">
        <v>1.8</v>
      </c>
    </row>
    <row r="143" spans="1:10" ht="20" x14ac:dyDescent="0.2">
      <c r="A143" s="32" t="s">
        <v>259</v>
      </c>
      <c r="B143" s="33">
        <v>0</v>
      </c>
      <c r="C143" s="33">
        <f t="shared" si="2"/>
        <v>-3.6323000000000003</v>
      </c>
      <c r="D143" s="33">
        <v>-3632.3</v>
      </c>
      <c r="E143" s="33">
        <v>2576.56</v>
      </c>
      <c r="F143" s="33">
        <v>37.020000000000003</v>
      </c>
      <c r="G143" s="33">
        <v>1.3</v>
      </c>
      <c r="H143" s="33">
        <v>0.71</v>
      </c>
      <c r="I143" s="33">
        <v>36.19</v>
      </c>
      <c r="J143" s="33">
        <v>2.2400000000000002</v>
      </c>
    </row>
    <row r="144" spans="1:10" ht="20" x14ac:dyDescent="0.2">
      <c r="A144" s="32" t="s">
        <v>261</v>
      </c>
      <c r="B144" s="33">
        <v>0</v>
      </c>
      <c r="C144" s="33">
        <f t="shared" si="2"/>
        <v>-3.6881999999999997</v>
      </c>
      <c r="D144" s="33">
        <v>-3688.2</v>
      </c>
      <c r="E144" s="33">
        <v>1307.94</v>
      </c>
      <c r="F144" s="33">
        <v>25.05</v>
      </c>
      <c r="G144" s="33">
        <v>0.81</v>
      </c>
      <c r="H144" s="33">
        <v>0.43</v>
      </c>
      <c r="I144" s="33">
        <v>37.25</v>
      </c>
      <c r="J144" s="33">
        <v>1.5</v>
      </c>
    </row>
    <row r="145" spans="1:10" ht="20" x14ac:dyDescent="0.2">
      <c r="A145" s="32" t="s">
        <v>262</v>
      </c>
      <c r="B145" s="33">
        <v>0</v>
      </c>
      <c r="C145" s="33">
        <f t="shared" si="2"/>
        <v>-3.8405999999999998</v>
      </c>
      <c r="D145" s="33">
        <v>-3840.6</v>
      </c>
      <c r="E145" s="33">
        <v>1589.01</v>
      </c>
      <c r="F145" s="33">
        <v>20.25</v>
      </c>
      <c r="G145" s="33">
        <v>0.63</v>
      </c>
      <c r="H145" s="33">
        <v>0.68</v>
      </c>
      <c r="I145" s="33">
        <v>18.38</v>
      </c>
      <c r="J145" s="33">
        <v>4.54</v>
      </c>
    </row>
    <row r="146" spans="1:10" ht="20" x14ac:dyDescent="0.2">
      <c r="A146" s="32" t="s">
        <v>263</v>
      </c>
      <c r="B146" s="33">
        <v>0</v>
      </c>
      <c r="C146" s="33">
        <f t="shared" si="2"/>
        <v>-3.9624000000000001</v>
      </c>
      <c r="D146" s="33">
        <v>-3962.4</v>
      </c>
      <c r="E146" s="33">
        <v>1257.1500000000001</v>
      </c>
      <c r="F146" s="33">
        <v>18.59</v>
      </c>
      <c r="G146" s="33">
        <v>0.57999999999999996</v>
      </c>
      <c r="H146" s="33">
        <v>0.64</v>
      </c>
      <c r="I146" s="33">
        <v>17.79</v>
      </c>
      <c r="J146" s="33">
        <v>3.62</v>
      </c>
    </row>
    <row r="147" spans="1:10" ht="20" x14ac:dyDescent="0.2">
      <c r="A147" s="32" t="s">
        <v>255</v>
      </c>
      <c r="B147" s="33">
        <v>0</v>
      </c>
      <c r="C147" s="33">
        <f t="shared" si="2"/>
        <v>-4.2069999999999999</v>
      </c>
      <c r="D147" s="33">
        <v>-4207</v>
      </c>
      <c r="E147" s="33">
        <v>5013.24</v>
      </c>
      <c r="F147" s="33">
        <v>21.76</v>
      </c>
      <c r="G147" s="33">
        <v>0.69</v>
      </c>
      <c r="H147" s="33">
        <v>0.4</v>
      </c>
      <c r="I147" s="33">
        <v>34.29</v>
      </c>
      <c r="J147" s="33">
        <v>7.9</v>
      </c>
    </row>
    <row r="148" spans="1:10" ht="20" x14ac:dyDescent="0.2">
      <c r="A148" s="32" t="s">
        <v>264</v>
      </c>
      <c r="B148" s="33">
        <v>0</v>
      </c>
      <c r="C148" s="33">
        <f t="shared" si="2"/>
        <v>-4.6612</v>
      </c>
      <c r="D148" s="33">
        <v>-4661.2</v>
      </c>
      <c r="E148" s="33">
        <v>1714.95</v>
      </c>
      <c r="F148" s="33">
        <v>16.28</v>
      </c>
      <c r="G148" s="33">
        <v>0.5</v>
      </c>
      <c r="H148" s="33">
        <v>0.57999999999999996</v>
      </c>
      <c r="I148" s="33">
        <v>16.98</v>
      </c>
      <c r="J148" s="33">
        <v>5.54</v>
      </c>
    </row>
    <row r="149" spans="1:10" ht="20" x14ac:dyDescent="0.2">
      <c r="A149" s="32" t="s">
        <v>227</v>
      </c>
      <c r="B149" s="33">
        <v>0</v>
      </c>
      <c r="C149" s="33">
        <f t="shared" si="2"/>
        <v>-5.0171000000000001</v>
      </c>
      <c r="D149" s="33">
        <v>-5017.1000000000004</v>
      </c>
      <c r="E149" s="33">
        <v>14616.63</v>
      </c>
      <c r="F149" s="33">
        <v>39.75</v>
      </c>
      <c r="G149" s="33">
        <v>1.42</v>
      </c>
      <c r="H149" s="33">
        <v>0.76</v>
      </c>
      <c r="I149" s="33">
        <v>36.81</v>
      </c>
      <c r="J149" s="33">
        <v>6.36</v>
      </c>
    </row>
    <row r="150" spans="1:10" ht="20" x14ac:dyDescent="0.2">
      <c r="A150" s="32" t="s">
        <v>266</v>
      </c>
      <c r="B150" s="33">
        <v>0</v>
      </c>
      <c r="C150" s="33">
        <f t="shared" si="2"/>
        <v>-5.1055000000000001</v>
      </c>
      <c r="D150" s="33">
        <v>-5105.5</v>
      </c>
      <c r="E150" s="33">
        <v>2096.9899999999998</v>
      </c>
      <c r="F150" s="33">
        <v>29</v>
      </c>
      <c r="G150" s="33">
        <v>0.96</v>
      </c>
      <c r="H150" s="33">
        <v>0.75</v>
      </c>
      <c r="I150" s="33">
        <v>25.36</v>
      </c>
      <c r="J150" s="33">
        <v>1.05</v>
      </c>
    </row>
    <row r="151" spans="1:10" ht="20" x14ac:dyDescent="0.2">
      <c r="A151" s="32" t="s">
        <v>265</v>
      </c>
      <c r="B151" s="33">
        <v>0</v>
      </c>
      <c r="C151" s="33">
        <f t="shared" si="2"/>
        <v>-5.2273000000000005</v>
      </c>
      <c r="D151" s="33">
        <v>-5227.3</v>
      </c>
      <c r="E151" s="33">
        <v>2685.98</v>
      </c>
      <c r="F151" s="33">
        <v>21.08</v>
      </c>
      <c r="G151" s="33">
        <v>0.66</v>
      </c>
      <c r="H151" s="33">
        <v>0.65</v>
      </c>
      <c r="I151" s="33">
        <v>20.13</v>
      </c>
      <c r="J151" s="33">
        <v>5.36</v>
      </c>
    </row>
    <row r="152" spans="1:10" ht="20" x14ac:dyDescent="0.2">
      <c r="A152" s="32" t="s">
        <v>270</v>
      </c>
      <c r="B152" s="33">
        <v>0</v>
      </c>
      <c r="C152" s="33">
        <f t="shared" si="2"/>
        <v>-5.4356</v>
      </c>
      <c r="D152" s="33">
        <v>-5435.6</v>
      </c>
      <c r="E152" s="33">
        <v>902.63</v>
      </c>
      <c r="F152" s="33">
        <v>7.46</v>
      </c>
      <c r="G152" s="33">
        <v>0.22</v>
      </c>
      <c r="H152" s="33">
        <v>0.36</v>
      </c>
      <c r="I152" s="33">
        <v>11.79</v>
      </c>
      <c r="J152" s="33">
        <v>6.48</v>
      </c>
    </row>
    <row r="153" spans="1:10" ht="20" x14ac:dyDescent="0.2">
      <c r="A153" s="32" t="s">
        <v>269</v>
      </c>
      <c r="B153" s="33">
        <v>0</v>
      </c>
      <c r="C153" s="33">
        <f t="shared" si="2"/>
        <v>-5.6778000000000004</v>
      </c>
      <c r="D153" s="33">
        <v>-5677.8</v>
      </c>
      <c r="E153" s="33">
        <v>2106.88</v>
      </c>
      <c r="F153" s="33">
        <v>23.96</v>
      </c>
      <c r="G153" s="33">
        <v>0.77</v>
      </c>
      <c r="H153" s="33">
        <v>0.6</v>
      </c>
      <c r="I153" s="33">
        <v>25.39</v>
      </c>
      <c r="J153" s="33">
        <v>2.3199999999999998</v>
      </c>
    </row>
    <row r="154" spans="1:10" ht="20" x14ac:dyDescent="0.2">
      <c r="A154" s="32" t="s">
        <v>130</v>
      </c>
      <c r="B154" s="33">
        <v>0</v>
      </c>
      <c r="C154" s="33">
        <f t="shared" si="2"/>
        <v>-6.0288999999999993</v>
      </c>
      <c r="D154" s="33">
        <v>-6028.9</v>
      </c>
      <c r="E154" s="33">
        <v>41533.46</v>
      </c>
      <c r="F154" s="33">
        <v>31.42</v>
      </c>
      <c r="G154" s="33">
        <v>1.06</v>
      </c>
      <c r="H154" s="33">
        <v>0.76</v>
      </c>
      <c r="I154" s="33">
        <v>27.37</v>
      </c>
      <c r="J154" s="33">
        <v>8.36</v>
      </c>
    </row>
    <row r="155" spans="1:10" ht="20" x14ac:dyDescent="0.2">
      <c r="A155" s="32" t="s">
        <v>267</v>
      </c>
      <c r="B155" s="33">
        <v>0</v>
      </c>
      <c r="C155" s="33">
        <f t="shared" si="2"/>
        <v>-6.1135999999999999</v>
      </c>
      <c r="D155" s="33">
        <v>-6113.6</v>
      </c>
      <c r="E155" s="33">
        <v>4888.54</v>
      </c>
      <c r="F155" s="33">
        <v>40.26</v>
      </c>
      <c r="G155" s="33">
        <v>1.44</v>
      </c>
      <c r="H155" s="33">
        <v>0.81</v>
      </c>
      <c r="I155" s="33">
        <v>35.36</v>
      </c>
      <c r="J155" s="33">
        <v>2.08</v>
      </c>
    </row>
    <row r="156" spans="1:10" ht="20" x14ac:dyDescent="0.2">
      <c r="A156" s="32" t="s">
        <v>272</v>
      </c>
      <c r="B156" s="33">
        <v>0</v>
      </c>
      <c r="C156" s="33">
        <f t="shared" si="2"/>
        <v>-6.4806999999999997</v>
      </c>
      <c r="D156" s="33">
        <v>-6480.7</v>
      </c>
      <c r="E156" s="33">
        <v>2253.71</v>
      </c>
      <c r="F156" s="33">
        <v>20.96</v>
      </c>
      <c r="G156" s="33">
        <v>0.66</v>
      </c>
      <c r="H156" s="33">
        <v>0.61</v>
      </c>
      <c r="I156" s="33">
        <v>21.28</v>
      </c>
      <c r="J156" s="33">
        <v>3.16</v>
      </c>
    </row>
    <row r="157" spans="1:10" ht="20" x14ac:dyDescent="0.2">
      <c r="A157" s="32" t="s">
        <v>273</v>
      </c>
      <c r="B157" s="33">
        <v>0</v>
      </c>
      <c r="C157" s="33">
        <f t="shared" si="2"/>
        <v>-6.9728000000000003</v>
      </c>
      <c r="D157" s="33">
        <v>-6972.8</v>
      </c>
      <c r="E157" s="33">
        <v>2211.13</v>
      </c>
      <c r="F157" s="33">
        <v>20.5</v>
      </c>
      <c r="G157" s="33">
        <v>0.64</v>
      </c>
      <c r="H157" s="33">
        <v>0.6</v>
      </c>
      <c r="I157" s="33">
        <v>21.27</v>
      </c>
      <c r="J157" s="33">
        <v>2.71</v>
      </c>
    </row>
    <row r="158" spans="1:10" ht="20" x14ac:dyDescent="0.2">
      <c r="A158" s="32" t="s">
        <v>274</v>
      </c>
      <c r="B158" s="33">
        <v>0</v>
      </c>
      <c r="C158" s="33">
        <f t="shared" si="2"/>
        <v>-7.4118999999999993</v>
      </c>
      <c r="D158" s="33">
        <v>-7411.9</v>
      </c>
      <c r="E158" s="33">
        <v>3092.54</v>
      </c>
      <c r="F158" s="33">
        <v>29.26</v>
      </c>
      <c r="G158" s="33">
        <v>0.97</v>
      </c>
      <c r="H158" s="33">
        <v>0.38</v>
      </c>
      <c r="I158" s="33">
        <v>50.04</v>
      </c>
      <c r="J158" s="33">
        <v>1.07</v>
      </c>
    </row>
    <row r="159" spans="1:10" ht="20" x14ac:dyDescent="0.2">
      <c r="A159" s="32" t="s">
        <v>268</v>
      </c>
      <c r="B159" s="33">
        <v>0</v>
      </c>
      <c r="C159" s="33">
        <f t="shared" si="2"/>
        <v>-7.4950000000000001</v>
      </c>
      <c r="D159" s="33">
        <v>-7495</v>
      </c>
      <c r="E159" s="33">
        <v>8488.27</v>
      </c>
      <c r="F159" s="33">
        <v>34.520000000000003</v>
      </c>
      <c r="G159" s="33">
        <v>1.19</v>
      </c>
      <c r="H159" s="33">
        <v>0.74</v>
      </c>
      <c r="I159" s="33">
        <v>31.68</v>
      </c>
      <c r="J159" s="33">
        <v>5.03</v>
      </c>
    </row>
    <row r="160" spans="1:10" ht="20" x14ac:dyDescent="0.2">
      <c r="A160" s="32" t="s">
        <v>271</v>
      </c>
      <c r="B160" s="33">
        <v>0</v>
      </c>
      <c r="C160" s="33">
        <f t="shared" si="2"/>
        <v>-8.6974999999999998</v>
      </c>
      <c r="D160" s="33">
        <v>-8697.5</v>
      </c>
      <c r="E160" s="33">
        <v>9779.0300000000007</v>
      </c>
      <c r="F160" s="33">
        <v>32.08</v>
      </c>
      <c r="G160" s="33">
        <v>1.08</v>
      </c>
      <c r="H160" s="33">
        <v>0.83</v>
      </c>
      <c r="I160" s="33">
        <v>25.91</v>
      </c>
      <c r="J160" s="33">
        <v>5.53</v>
      </c>
    </row>
    <row r="161" spans="1:10" ht="20" x14ac:dyDescent="0.2">
      <c r="A161" s="32" t="s">
        <v>276</v>
      </c>
      <c r="B161" s="33">
        <v>0</v>
      </c>
      <c r="C161" s="33">
        <f t="shared" si="2"/>
        <v>-9.7772999999999985</v>
      </c>
      <c r="D161" s="33">
        <v>-9777.2999999999993</v>
      </c>
      <c r="E161" s="33">
        <v>3760.33</v>
      </c>
      <c r="F161" s="33">
        <v>25.07</v>
      </c>
      <c r="G161" s="33">
        <v>0.81</v>
      </c>
      <c r="H161" s="33">
        <v>0.7</v>
      </c>
      <c r="I161" s="33">
        <v>22.98</v>
      </c>
      <c r="J161" s="33">
        <v>2.12</v>
      </c>
    </row>
    <row r="162" spans="1:10" ht="20" x14ac:dyDescent="0.2">
      <c r="A162" s="32" t="s">
        <v>275</v>
      </c>
      <c r="B162" s="33">
        <v>0</v>
      </c>
      <c r="C162" s="33">
        <f t="shared" si="2"/>
        <v>-9.9122000000000003</v>
      </c>
      <c r="D162" s="33">
        <v>-9912.2000000000007</v>
      </c>
      <c r="E162" s="33">
        <v>5613.36</v>
      </c>
      <c r="F162" s="33">
        <v>26.42</v>
      </c>
      <c r="G162" s="33">
        <v>0.86</v>
      </c>
      <c r="H162" s="33">
        <v>0.66</v>
      </c>
      <c r="I162" s="33">
        <v>25.82</v>
      </c>
      <c r="J162" s="33">
        <v>4.0999999999999996</v>
      </c>
    </row>
    <row r="163" spans="1:10" ht="20" x14ac:dyDescent="0.2">
      <c r="A163" s="32" t="s">
        <v>277</v>
      </c>
      <c r="B163" s="33">
        <v>0</v>
      </c>
      <c r="C163" s="33">
        <f t="shared" si="2"/>
        <v>-10.0846</v>
      </c>
      <c r="D163" s="33">
        <v>-10084.6</v>
      </c>
      <c r="E163" s="33">
        <v>4011.98</v>
      </c>
      <c r="F163" s="33">
        <v>27.03</v>
      </c>
      <c r="G163" s="33">
        <v>0.88</v>
      </c>
      <c r="H163" s="33">
        <v>0.7</v>
      </c>
      <c r="I163" s="33">
        <v>25.04</v>
      </c>
      <c r="J163" s="33">
        <v>1.58</v>
      </c>
    </row>
    <row r="164" spans="1:10" ht="20" x14ac:dyDescent="0.2">
      <c r="A164" s="32" t="s">
        <v>279</v>
      </c>
      <c r="B164" s="33">
        <v>0</v>
      </c>
      <c r="C164" s="33">
        <f t="shared" si="2"/>
        <v>-10.2928</v>
      </c>
      <c r="D164" s="33">
        <v>-10292.799999999999</v>
      </c>
      <c r="E164" s="33">
        <v>3125.28</v>
      </c>
      <c r="F164" s="33">
        <v>19.170000000000002</v>
      </c>
      <c r="G164" s="33">
        <v>0.6</v>
      </c>
      <c r="H164" s="33">
        <v>0.59</v>
      </c>
      <c r="I164" s="33">
        <v>20.07</v>
      </c>
      <c r="J164" s="33">
        <v>3.04</v>
      </c>
    </row>
    <row r="165" spans="1:10" ht="20" x14ac:dyDescent="0.2">
      <c r="A165" s="32" t="s">
        <v>280</v>
      </c>
      <c r="B165" s="33">
        <v>0</v>
      </c>
      <c r="C165" s="33">
        <f t="shared" si="2"/>
        <v>-10.5794</v>
      </c>
      <c r="D165" s="33">
        <v>-10579.4</v>
      </c>
      <c r="E165" s="33">
        <v>1345.62</v>
      </c>
      <c r="F165" s="33">
        <v>10.99</v>
      </c>
      <c r="G165" s="33">
        <v>0.33</v>
      </c>
      <c r="H165" s="33">
        <v>0.32</v>
      </c>
      <c r="I165" s="33">
        <v>20.420000000000002</v>
      </c>
      <c r="J165" s="33">
        <v>1.3</v>
      </c>
    </row>
    <row r="166" spans="1:10" ht="20" x14ac:dyDescent="0.2">
      <c r="A166" s="32" t="s">
        <v>278</v>
      </c>
      <c r="B166" s="33">
        <v>0</v>
      </c>
      <c r="C166" s="33">
        <f t="shared" si="2"/>
        <v>-11.761299999999999</v>
      </c>
      <c r="D166" s="33">
        <v>-11761.3</v>
      </c>
      <c r="E166" s="33">
        <v>10429.75</v>
      </c>
      <c r="F166" s="33">
        <v>46.52</v>
      </c>
      <c r="G166" s="33">
        <v>1.75</v>
      </c>
      <c r="H166" s="33">
        <v>0.82</v>
      </c>
      <c r="I166" s="33">
        <v>42.2</v>
      </c>
      <c r="J166" s="33">
        <v>1.1200000000000001</v>
      </c>
    </row>
    <row r="167" spans="1:10" ht="20" x14ac:dyDescent="0.2">
      <c r="A167" s="32" t="s">
        <v>282</v>
      </c>
      <c r="B167" s="33">
        <v>0</v>
      </c>
      <c r="C167" s="33">
        <f t="shared" si="2"/>
        <v>-12.0436</v>
      </c>
      <c r="D167" s="33">
        <v>-12043.6</v>
      </c>
      <c r="E167" s="33">
        <v>3171.35</v>
      </c>
      <c r="F167" s="33">
        <v>20.03</v>
      </c>
      <c r="G167" s="33">
        <v>0.63</v>
      </c>
      <c r="H167" s="33">
        <v>0.5</v>
      </c>
      <c r="I167" s="33">
        <v>24.63</v>
      </c>
      <c r="J167" s="33">
        <v>1.45</v>
      </c>
    </row>
    <row r="168" spans="1:10" ht="20" x14ac:dyDescent="0.2">
      <c r="A168" s="32" t="s">
        <v>283</v>
      </c>
      <c r="B168" s="33">
        <v>0</v>
      </c>
      <c r="C168" s="33">
        <f t="shared" si="2"/>
        <v>-12.617100000000001</v>
      </c>
      <c r="D168" s="33">
        <v>-12617.1</v>
      </c>
      <c r="E168" s="33">
        <v>2970.74</v>
      </c>
      <c r="F168" s="33">
        <v>16.760000000000002</v>
      </c>
      <c r="G168" s="33">
        <v>0.51</v>
      </c>
      <c r="H168" s="33">
        <v>0.45</v>
      </c>
      <c r="I168" s="33">
        <v>22.64</v>
      </c>
      <c r="J168" s="33">
        <v>2.39</v>
      </c>
    </row>
    <row r="169" spans="1:10" ht="20" x14ac:dyDescent="0.2">
      <c r="A169" s="32" t="s">
        <v>281</v>
      </c>
      <c r="B169" s="33">
        <v>0</v>
      </c>
      <c r="C169" s="33">
        <f t="shared" si="2"/>
        <v>-12.8291</v>
      </c>
      <c r="D169" s="33">
        <v>-12829.1</v>
      </c>
      <c r="E169" s="33">
        <v>8462.57</v>
      </c>
      <c r="F169" s="33">
        <v>38.65</v>
      </c>
      <c r="G169" s="33">
        <v>1.37</v>
      </c>
      <c r="H169" s="33">
        <v>0.74</v>
      </c>
      <c r="I169" s="33">
        <v>36.75</v>
      </c>
      <c r="J169" s="33">
        <v>1.32</v>
      </c>
    </row>
    <row r="170" spans="1:10" ht="20" x14ac:dyDescent="0.2">
      <c r="A170" s="32" t="s">
        <v>284</v>
      </c>
      <c r="B170" s="33">
        <v>0</v>
      </c>
      <c r="C170" s="33">
        <f t="shared" si="2"/>
        <v>-13.9855</v>
      </c>
      <c r="D170" s="33">
        <v>-13985.5</v>
      </c>
      <c r="E170" s="33">
        <v>7458.65</v>
      </c>
      <c r="F170" s="33">
        <v>33.340000000000003</v>
      </c>
      <c r="G170" s="33">
        <v>1.1399999999999999</v>
      </c>
      <c r="H170" s="33">
        <v>0.76</v>
      </c>
      <c r="I170" s="33">
        <v>29.61</v>
      </c>
      <c r="J170" s="33">
        <v>1.48</v>
      </c>
    </row>
    <row r="171" spans="1:10" ht="20" x14ac:dyDescent="0.2">
      <c r="A171" s="32" t="s">
        <v>285</v>
      </c>
      <c r="B171" s="33">
        <v>0</v>
      </c>
      <c r="C171" s="33">
        <f t="shared" si="2"/>
        <v>-17.883700000000001</v>
      </c>
      <c r="D171" s="33">
        <v>-17883.7</v>
      </c>
      <c r="E171" s="33">
        <v>8480.5300000000007</v>
      </c>
      <c r="F171" s="33">
        <v>30.58</v>
      </c>
      <c r="G171" s="33">
        <v>1.02</v>
      </c>
      <c r="H171" s="33">
        <v>0.75</v>
      </c>
      <c r="I171" s="33">
        <v>27.09</v>
      </c>
      <c r="J171" s="33">
        <v>1.57</v>
      </c>
    </row>
    <row r="172" spans="1:10" ht="20" x14ac:dyDescent="0.2">
      <c r="A172" s="32" t="s">
        <v>287</v>
      </c>
      <c r="B172" s="33">
        <v>0</v>
      </c>
      <c r="C172" s="33">
        <f t="shared" si="2"/>
        <v>-18.304500000000001</v>
      </c>
      <c r="D172" s="33">
        <v>-18304.5</v>
      </c>
      <c r="E172" s="33">
        <v>4729.58</v>
      </c>
      <c r="F172" s="33">
        <v>21.31</v>
      </c>
      <c r="G172" s="33">
        <v>0.67</v>
      </c>
      <c r="H172" s="33">
        <v>0.69</v>
      </c>
      <c r="I172" s="33">
        <v>19.23</v>
      </c>
      <c r="J172" s="33">
        <v>0.56000000000000005</v>
      </c>
    </row>
    <row r="173" spans="1:10" ht="20" x14ac:dyDescent="0.2">
      <c r="A173" s="32" t="s">
        <v>286</v>
      </c>
      <c r="B173" s="33">
        <v>0</v>
      </c>
      <c r="C173" s="33">
        <f t="shared" si="2"/>
        <v>-20.231300000000001</v>
      </c>
      <c r="D173" s="33">
        <v>-20231.3</v>
      </c>
      <c r="E173" s="33">
        <v>13518.95</v>
      </c>
      <c r="F173" s="33">
        <v>39.51</v>
      </c>
      <c r="G173" s="33">
        <v>1.41</v>
      </c>
      <c r="H173" s="33">
        <v>0.77</v>
      </c>
      <c r="I173" s="33">
        <v>36.06</v>
      </c>
      <c r="J173" s="33">
        <v>1.1599999999999999</v>
      </c>
    </row>
    <row r="174" spans="1:10" ht="20" x14ac:dyDescent="0.2">
      <c r="A174" s="32" t="s">
        <v>289</v>
      </c>
      <c r="B174" s="33">
        <v>0</v>
      </c>
      <c r="C174" s="33">
        <f t="shared" si="2"/>
        <v>-22.366599999999998</v>
      </c>
      <c r="D174" s="33">
        <v>-22366.6</v>
      </c>
      <c r="E174" s="33">
        <v>4470.1499999999996</v>
      </c>
      <c r="F174" s="33">
        <v>13.51</v>
      </c>
      <c r="G174" s="33">
        <v>0.41</v>
      </c>
      <c r="H174" s="33">
        <v>0.35</v>
      </c>
      <c r="I174" s="33">
        <v>23.2</v>
      </c>
      <c r="J174" s="33">
        <v>3.17</v>
      </c>
    </row>
    <row r="175" spans="1:10" ht="20" x14ac:dyDescent="0.2">
      <c r="A175" s="32" t="s">
        <v>290</v>
      </c>
      <c r="B175" s="33">
        <v>0</v>
      </c>
      <c r="C175" s="33">
        <f t="shared" si="2"/>
        <v>-24.216999999999999</v>
      </c>
      <c r="D175" s="33">
        <v>-24217</v>
      </c>
      <c r="E175" s="33">
        <v>8620.1299999999992</v>
      </c>
      <c r="F175" s="33">
        <v>20.95</v>
      </c>
      <c r="G175" s="33">
        <v>0.66</v>
      </c>
      <c r="H175" s="33">
        <v>0.68</v>
      </c>
      <c r="I175" s="33">
        <v>19.22</v>
      </c>
      <c r="J175" s="33">
        <v>3.32</v>
      </c>
    </row>
    <row r="176" spans="1:10" ht="20" x14ac:dyDescent="0.2">
      <c r="A176" s="32" t="s">
        <v>288</v>
      </c>
      <c r="B176" s="33">
        <v>0</v>
      </c>
      <c r="C176" s="33">
        <f t="shared" si="2"/>
        <v>-24.239799999999999</v>
      </c>
      <c r="D176" s="33">
        <v>-24239.8</v>
      </c>
      <c r="E176" s="33">
        <v>13368.1</v>
      </c>
      <c r="F176" s="33">
        <v>25.36</v>
      </c>
      <c r="G176" s="33">
        <v>0.82</v>
      </c>
      <c r="H176" s="33">
        <v>0.71</v>
      </c>
      <c r="I176" s="33">
        <v>22.71</v>
      </c>
      <c r="J176" s="33">
        <v>4.3</v>
      </c>
    </row>
    <row r="177" spans="1:10" ht="20" x14ac:dyDescent="0.2">
      <c r="A177" s="32" t="s">
        <v>291</v>
      </c>
      <c r="B177" s="33">
        <v>0</v>
      </c>
      <c r="C177" s="33">
        <f t="shared" si="2"/>
        <v>-25.799099999999999</v>
      </c>
      <c r="D177" s="33">
        <v>-25799.1</v>
      </c>
      <c r="E177" s="33">
        <v>7070.78</v>
      </c>
      <c r="F177" s="33">
        <v>17.489999999999998</v>
      </c>
      <c r="G177" s="33">
        <v>0.54</v>
      </c>
      <c r="H177" s="33">
        <v>0.59</v>
      </c>
      <c r="I177" s="33">
        <v>18.11</v>
      </c>
      <c r="J177" s="33">
        <v>3.15</v>
      </c>
    </row>
    <row r="178" spans="1:10" ht="20" x14ac:dyDescent="0.2">
      <c r="A178" s="32" t="s">
        <v>293</v>
      </c>
      <c r="B178" s="33">
        <v>0</v>
      </c>
      <c r="C178" s="33">
        <f t="shared" si="2"/>
        <v>-26.7714</v>
      </c>
      <c r="D178" s="33">
        <v>-26771.4</v>
      </c>
      <c r="E178" s="33">
        <v>7397.17</v>
      </c>
      <c r="F178" s="33">
        <v>20.23</v>
      </c>
      <c r="G178" s="33">
        <v>0.63</v>
      </c>
      <c r="H178" s="33">
        <v>0.67</v>
      </c>
      <c r="I178" s="33">
        <v>18.690000000000001</v>
      </c>
      <c r="J178" s="33">
        <v>1.76</v>
      </c>
    </row>
    <row r="179" spans="1:10" ht="20" x14ac:dyDescent="0.2">
      <c r="A179" s="32" t="s">
        <v>292</v>
      </c>
      <c r="B179" s="33">
        <v>0</v>
      </c>
      <c r="C179" s="33">
        <f t="shared" si="2"/>
        <v>-28.906500000000001</v>
      </c>
      <c r="D179" s="33">
        <v>-28906.5</v>
      </c>
      <c r="E179" s="33">
        <v>17132.54</v>
      </c>
      <c r="F179" s="33">
        <v>36.479999999999997</v>
      </c>
      <c r="G179" s="33">
        <v>1.27</v>
      </c>
      <c r="H179" s="33">
        <v>0.78</v>
      </c>
      <c r="I179" s="33">
        <v>32.14</v>
      </c>
      <c r="J179" s="33">
        <v>1.23</v>
      </c>
    </row>
    <row r="180" spans="1:10" ht="20" x14ac:dyDescent="0.2">
      <c r="A180" s="32" t="s">
        <v>295</v>
      </c>
      <c r="B180" s="33">
        <v>0</v>
      </c>
      <c r="C180" s="33">
        <f t="shared" si="2"/>
        <v>-35.713200000000001</v>
      </c>
      <c r="D180" s="33">
        <v>-35713.199999999997</v>
      </c>
      <c r="E180" s="33">
        <v>7924.4</v>
      </c>
      <c r="F180" s="33">
        <v>14.24</v>
      </c>
      <c r="G180" s="33">
        <v>0.43</v>
      </c>
      <c r="H180" s="33">
        <v>0.42</v>
      </c>
      <c r="I180" s="33">
        <v>20.079999999999998</v>
      </c>
      <c r="J180" s="33">
        <v>3.48</v>
      </c>
    </row>
    <row r="181" spans="1:10" ht="20" x14ac:dyDescent="0.2">
      <c r="A181" s="32" t="s">
        <v>294</v>
      </c>
      <c r="B181" s="33">
        <v>0</v>
      </c>
      <c r="C181" s="33">
        <f t="shared" si="2"/>
        <v>-42.754300000000001</v>
      </c>
      <c r="D181" s="33">
        <v>-42754.3</v>
      </c>
      <c r="E181" s="33">
        <v>38403.15</v>
      </c>
      <c r="F181" s="33">
        <v>46.38</v>
      </c>
      <c r="G181" s="33">
        <v>1.75</v>
      </c>
      <c r="H181" s="33">
        <v>0.72</v>
      </c>
      <c r="I181" s="33">
        <v>47.85</v>
      </c>
      <c r="J181" s="33">
        <v>1.23</v>
      </c>
    </row>
    <row r="182" spans="1:10" ht="20" x14ac:dyDescent="0.2">
      <c r="A182" s="32" t="s">
        <v>297</v>
      </c>
      <c r="B182" s="33">
        <v>0</v>
      </c>
      <c r="C182" s="33">
        <f t="shared" si="2"/>
        <v>-48.466000000000001</v>
      </c>
      <c r="D182" s="33">
        <v>-48466</v>
      </c>
      <c r="E182" s="33">
        <v>8434.35</v>
      </c>
      <c r="F182" s="33">
        <v>14.14</v>
      </c>
      <c r="G182" s="33">
        <v>0.43</v>
      </c>
      <c r="H182" s="33">
        <v>0.31</v>
      </c>
      <c r="I182" s="33">
        <v>27.07</v>
      </c>
      <c r="J182" s="33">
        <v>1.53</v>
      </c>
    </row>
    <row r="183" spans="1:10" ht="20" x14ac:dyDescent="0.2">
      <c r="A183" s="32" t="s">
        <v>299</v>
      </c>
      <c r="B183" s="33">
        <v>0</v>
      </c>
      <c r="C183" s="33">
        <f t="shared" si="2"/>
        <v>-53.744</v>
      </c>
      <c r="D183" s="33">
        <v>-53744</v>
      </c>
      <c r="E183" s="33">
        <v>11206.05</v>
      </c>
      <c r="F183" s="33">
        <v>16.05</v>
      </c>
      <c r="G183" s="33">
        <v>0.49</v>
      </c>
      <c r="H183" s="33">
        <v>0.47</v>
      </c>
      <c r="I183" s="33">
        <v>20.84</v>
      </c>
      <c r="J183" s="33">
        <v>1.8</v>
      </c>
    </row>
    <row r="184" spans="1:10" ht="20" x14ac:dyDescent="0.2">
      <c r="A184" s="32" t="s">
        <v>296</v>
      </c>
      <c r="B184" s="33">
        <v>0</v>
      </c>
      <c r="C184" s="33">
        <f t="shared" si="2"/>
        <v>-53.845500000000001</v>
      </c>
      <c r="D184" s="33">
        <v>-53845.5</v>
      </c>
      <c r="E184" s="33">
        <v>32448.19</v>
      </c>
      <c r="F184" s="33">
        <v>31.95</v>
      </c>
      <c r="G184" s="33">
        <v>1.08</v>
      </c>
      <c r="H184" s="33">
        <v>0.78</v>
      </c>
      <c r="I184" s="33">
        <v>27.22</v>
      </c>
      <c r="J184" s="33">
        <v>2.73</v>
      </c>
    </row>
    <row r="185" spans="1:10" ht="20" x14ac:dyDescent="0.2">
      <c r="A185" s="32" t="s">
        <v>298</v>
      </c>
      <c r="B185" s="33">
        <v>0</v>
      </c>
      <c r="C185" s="33">
        <f t="shared" si="2"/>
        <v>-54.276800000000001</v>
      </c>
      <c r="D185" s="33">
        <v>-54276.800000000003</v>
      </c>
      <c r="E185" s="33">
        <v>19457.88</v>
      </c>
      <c r="F185" s="33">
        <v>25.77</v>
      </c>
      <c r="G185" s="33">
        <v>0.84</v>
      </c>
      <c r="H185" s="33">
        <v>0.77</v>
      </c>
      <c r="I185" s="33">
        <v>21.35</v>
      </c>
      <c r="J185" s="33">
        <v>1.27</v>
      </c>
    </row>
    <row r="186" spans="1:10" ht="20" x14ac:dyDescent="0.2">
      <c r="A186" s="32" t="s">
        <v>300</v>
      </c>
      <c r="B186" s="33">
        <v>0</v>
      </c>
      <c r="C186" s="33">
        <f t="shared" si="2"/>
        <v>-63.333100000000002</v>
      </c>
      <c r="D186" s="33">
        <v>-63333.1</v>
      </c>
      <c r="E186" s="33">
        <v>28334.01</v>
      </c>
      <c r="F186" s="33">
        <v>28.94</v>
      </c>
      <c r="G186" s="33">
        <v>0.96</v>
      </c>
      <c r="H186" s="33">
        <v>0.75</v>
      </c>
      <c r="I186" s="33">
        <v>25.32</v>
      </c>
      <c r="J186" s="33">
        <v>1.73</v>
      </c>
    </row>
    <row r="187" spans="1:10" ht="20" x14ac:dyDescent="0.2">
      <c r="A187" s="32" t="s">
        <v>301</v>
      </c>
      <c r="B187" s="33">
        <v>0</v>
      </c>
      <c r="C187" s="33">
        <f t="shared" si="2"/>
        <v>-68.832999999999998</v>
      </c>
      <c r="D187" s="33">
        <v>-68833</v>
      </c>
      <c r="E187" s="33">
        <v>30916.26</v>
      </c>
      <c r="F187" s="33">
        <v>21.62</v>
      </c>
      <c r="G187" s="33">
        <v>0.68</v>
      </c>
      <c r="H187" s="33">
        <v>0.52</v>
      </c>
      <c r="I187" s="33">
        <v>25.77</v>
      </c>
      <c r="J187" s="33">
        <v>4.4800000000000004</v>
      </c>
    </row>
    <row r="188" spans="1:10" ht="20" x14ac:dyDescent="0.2">
      <c r="A188" s="32" t="s">
        <v>302</v>
      </c>
      <c r="B188" s="33">
        <v>0</v>
      </c>
      <c r="C188" s="33">
        <f t="shared" si="2"/>
        <v>-72.906000000000006</v>
      </c>
      <c r="D188" s="33">
        <v>-72906</v>
      </c>
      <c r="E188" s="33">
        <v>12712.08</v>
      </c>
      <c r="F188" s="33">
        <v>13.64</v>
      </c>
      <c r="G188" s="33">
        <v>0.41</v>
      </c>
      <c r="H188" s="33">
        <v>0.35</v>
      </c>
      <c r="I188" s="33">
        <v>22.92</v>
      </c>
      <c r="J188" s="33">
        <v>1.94</v>
      </c>
    </row>
    <row r="189" spans="1:10" ht="20" x14ac:dyDescent="0.2">
      <c r="A189" s="32" t="s">
        <v>303</v>
      </c>
      <c r="B189" s="33">
        <v>0</v>
      </c>
      <c r="C189" s="33">
        <f t="shared" si="2"/>
        <v>-205.43199999999999</v>
      </c>
      <c r="D189" s="33">
        <v>-205432</v>
      </c>
      <c r="E189" s="33">
        <v>99654.68</v>
      </c>
      <c r="F189" s="33">
        <v>32.4</v>
      </c>
      <c r="G189" s="33">
        <v>1.1000000000000001</v>
      </c>
      <c r="H189" s="33">
        <v>0.85</v>
      </c>
      <c r="I189" s="33">
        <v>25.52</v>
      </c>
      <c r="J189" s="33">
        <v>1.0900000000000001</v>
      </c>
    </row>
    <row r="190" spans="1:10" ht="20" x14ac:dyDescent="0.2">
      <c r="A190" s="32" t="s">
        <v>304</v>
      </c>
      <c r="B190" s="33">
        <v>0</v>
      </c>
      <c r="C190" s="33">
        <f t="shared" si="2"/>
        <v>-295.29090000000002</v>
      </c>
      <c r="D190" s="33">
        <v>-295290.90000000002</v>
      </c>
      <c r="E190" s="33">
        <v>94784.58</v>
      </c>
      <c r="F190" s="33">
        <v>24.05</v>
      </c>
      <c r="G190" s="33">
        <v>0.77</v>
      </c>
      <c r="H190" s="33">
        <v>0.74</v>
      </c>
      <c r="I190" s="33">
        <v>20.48</v>
      </c>
      <c r="J190" s="33">
        <v>1.1200000000000001</v>
      </c>
    </row>
    <row r="191" spans="1:10" ht="20" x14ac:dyDescent="0.2">
      <c r="A191" s="32" t="s">
        <v>305</v>
      </c>
      <c r="B191" s="33">
        <v>0</v>
      </c>
      <c r="C191" s="33">
        <f t="shared" si="2"/>
        <v>-366.46100000000001</v>
      </c>
      <c r="D191" s="33">
        <v>-366461</v>
      </c>
      <c r="E191" s="33">
        <v>76082.19</v>
      </c>
      <c r="F191" s="33">
        <v>16.690000000000001</v>
      </c>
      <c r="G191" s="33">
        <v>0.51</v>
      </c>
      <c r="H191" s="33">
        <v>0.49</v>
      </c>
      <c r="I191" s="33">
        <v>20.72</v>
      </c>
      <c r="J191" s="33">
        <v>1.33</v>
      </c>
    </row>
    <row r="192" spans="1:10" ht="20" x14ac:dyDescent="0.2">
      <c r="A192" s="32" t="s">
        <v>306</v>
      </c>
      <c r="B192" s="33">
        <v>0</v>
      </c>
      <c r="C192" s="33">
        <f t="shared" si="2"/>
        <v>-421.24650000000003</v>
      </c>
      <c r="D192" s="33">
        <v>-421246.5</v>
      </c>
      <c r="E192" s="33">
        <v>170794.06</v>
      </c>
      <c r="F192" s="33">
        <v>27.23</v>
      </c>
      <c r="G192" s="33">
        <v>0.89</v>
      </c>
      <c r="H192" s="33">
        <v>0.87</v>
      </c>
      <c r="I192" s="33">
        <v>20.170000000000002</v>
      </c>
      <c r="J192" s="33">
        <v>1.64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BE9E-DE4D-4544-A57E-85B81492C82F}">
  <dimension ref="A1:J196"/>
  <sheetViews>
    <sheetView workbookViewId="0">
      <selection sqref="A1:XFD1"/>
    </sheetView>
  </sheetViews>
  <sheetFormatPr baseColWidth="10" defaultRowHeight="15" x14ac:dyDescent="0.2"/>
  <cols>
    <col min="1" max="1" width="28.5" customWidth="1"/>
    <col min="10" max="10" width="14.5" customWidth="1"/>
  </cols>
  <sheetData>
    <row r="1" spans="1:10" x14ac:dyDescent="0.2">
      <c r="A1" t="s">
        <v>307</v>
      </c>
      <c r="B1" t="s">
        <v>308</v>
      </c>
      <c r="C1" s="13" t="s">
        <v>507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x14ac:dyDescent="0.2">
      <c r="A2" s="18" t="s">
        <v>125</v>
      </c>
      <c r="B2" s="19">
        <v>2.36</v>
      </c>
      <c r="C2" s="19">
        <f>D2/1000</f>
        <v>11.702200000000001</v>
      </c>
      <c r="D2" s="19">
        <v>11702.2</v>
      </c>
      <c r="E2" s="19">
        <v>1630.12</v>
      </c>
      <c r="F2" s="19">
        <v>49.99</v>
      </c>
      <c r="G2" s="19">
        <v>1.36</v>
      </c>
      <c r="H2" s="19">
        <v>0.71</v>
      </c>
      <c r="I2" s="19">
        <v>37.630000000000003</v>
      </c>
      <c r="J2" s="19">
        <v>48.02</v>
      </c>
    </row>
    <row r="3" spans="1:10" x14ac:dyDescent="0.2">
      <c r="A3" s="18" t="s">
        <v>123</v>
      </c>
      <c r="B3" s="19">
        <v>3.47</v>
      </c>
      <c r="C3" s="19">
        <f t="shared" ref="C3:C66" si="0">D3/1000</f>
        <v>17.218599999999999</v>
      </c>
      <c r="D3" s="19">
        <v>17218.599999999999</v>
      </c>
      <c r="E3" s="19">
        <v>2793.91</v>
      </c>
      <c r="F3" s="19">
        <v>58.42</v>
      </c>
      <c r="G3" s="19">
        <v>1.72</v>
      </c>
      <c r="H3" s="19">
        <v>0.48</v>
      </c>
      <c r="I3" s="19">
        <v>70.180000000000007</v>
      </c>
      <c r="J3" s="19">
        <v>47.19</v>
      </c>
    </row>
    <row r="4" spans="1:10" x14ac:dyDescent="0.2">
      <c r="A4" s="18" t="s">
        <v>134</v>
      </c>
      <c r="B4" s="19">
        <v>0.87</v>
      </c>
      <c r="C4" s="19">
        <f t="shared" si="0"/>
        <v>4.3342000000000001</v>
      </c>
      <c r="D4" s="19">
        <v>4334.2</v>
      </c>
      <c r="E4" s="19">
        <v>885.03</v>
      </c>
      <c r="F4" s="19">
        <v>36.64</v>
      </c>
      <c r="G4" s="19">
        <v>0.89</v>
      </c>
      <c r="H4" s="19">
        <v>0.54</v>
      </c>
      <c r="I4" s="19">
        <v>32.880000000000003</v>
      </c>
      <c r="J4" s="19">
        <v>28.92</v>
      </c>
    </row>
    <row r="5" spans="1:10" x14ac:dyDescent="0.2">
      <c r="A5" s="18" t="s">
        <v>154</v>
      </c>
      <c r="B5" s="19">
        <v>0.18</v>
      </c>
      <c r="C5" s="19">
        <f t="shared" si="0"/>
        <v>0.89039999999999997</v>
      </c>
      <c r="D5" s="19">
        <v>890.4</v>
      </c>
      <c r="E5" s="19">
        <v>266.33999999999997</v>
      </c>
      <c r="F5" s="19">
        <v>52.55</v>
      </c>
      <c r="G5" s="19">
        <v>1.46</v>
      </c>
      <c r="H5" s="19">
        <v>0.36</v>
      </c>
      <c r="I5" s="19">
        <v>79.23</v>
      </c>
      <c r="J5" s="19">
        <v>26.66</v>
      </c>
    </row>
    <row r="6" spans="1:10" x14ac:dyDescent="0.2">
      <c r="A6" s="18" t="s">
        <v>117</v>
      </c>
      <c r="B6" s="19">
        <v>25.49</v>
      </c>
      <c r="C6" s="19">
        <f t="shared" si="0"/>
        <v>126.432</v>
      </c>
      <c r="D6" s="19">
        <v>126432</v>
      </c>
      <c r="E6" s="19">
        <v>32471.759999999998</v>
      </c>
      <c r="F6" s="19">
        <v>40.29</v>
      </c>
      <c r="G6" s="19">
        <v>1.01</v>
      </c>
      <c r="H6" s="19">
        <v>0.77</v>
      </c>
      <c r="I6" s="19">
        <v>25.98</v>
      </c>
      <c r="J6" s="19">
        <v>25.91</v>
      </c>
    </row>
    <row r="7" spans="1:10" x14ac:dyDescent="0.2">
      <c r="A7" s="18" t="s">
        <v>126</v>
      </c>
      <c r="B7" s="19">
        <v>2.12</v>
      </c>
      <c r="C7" s="19">
        <f t="shared" si="0"/>
        <v>10.4985</v>
      </c>
      <c r="D7" s="19">
        <v>10498.5</v>
      </c>
      <c r="E7" s="19">
        <v>3119.78</v>
      </c>
      <c r="F7" s="19">
        <v>46.44</v>
      </c>
      <c r="G7" s="19">
        <v>1.22</v>
      </c>
      <c r="H7" s="19">
        <v>0.68</v>
      </c>
      <c r="I7" s="19">
        <v>35.54</v>
      </c>
      <c r="J7" s="19">
        <v>25.13</v>
      </c>
    </row>
    <row r="8" spans="1:10" x14ac:dyDescent="0.2">
      <c r="A8" s="18" t="s">
        <v>152</v>
      </c>
      <c r="B8" s="19">
        <v>0.21</v>
      </c>
      <c r="C8" s="19">
        <f t="shared" si="0"/>
        <v>1.0602</v>
      </c>
      <c r="D8" s="19">
        <v>1060.2</v>
      </c>
      <c r="E8" s="19">
        <v>389.56</v>
      </c>
      <c r="F8" s="19">
        <v>45.95</v>
      </c>
      <c r="G8" s="19">
        <v>1.2</v>
      </c>
      <c r="H8" s="19">
        <v>0.62</v>
      </c>
      <c r="I8" s="19">
        <v>38.57</v>
      </c>
      <c r="J8" s="19">
        <v>21.6</v>
      </c>
    </row>
    <row r="9" spans="1:10" x14ac:dyDescent="0.2">
      <c r="A9" s="18" t="s">
        <v>136</v>
      </c>
      <c r="B9" s="19">
        <v>0.86</v>
      </c>
      <c r="C9" s="19">
        <f t="shared" si="0"/>
        <v>4.2735000000000003</v>
      </c>
      <c r="D9" s="19">
        <v>4273.5</v>
      </c>
      <c r="E9" s="19">
        <v>2348.54</v>
      </c>
      <c r="F9" s="19">
        <v>42.72</v>
      </c>
      <c r="G9" s="19">
        <v>1.0900000000000001</v>
      </c>
      <c r="H9" s="19">
        <v>0.73</v>
      </c>
      <c r="I9" s="19">
        <v>29.47</v>
      </c>
      <c r="J9" s="19">
        <v>16.53</v>
      </c>
    </row>
    <row r="10" spans="1:10" x14ac:dyDescent="0.2">
      <c r="A10" s="18" t="s">
        <v>122</v>
      </c>
      <c r="B10" s="19">
        <v>4.63</v>
      </c>
      <c r="C10" s="19">
        <f t="shared" si="0"/>
        <v>22.987299999999998</v>
      </c>
      <c r="D10" s="19">
        <v>22987.3</v>
      </c>
      <c r="E10" s="19">
        <v>13151.56</v>
      </c>
      <c r="F10" s="19">
        <v>39.06</v>
      </c>
      <c r="G10" s="19">
        <v>0.97</v>
      </c>
      <c r="H10" s="19">
        <v>0.77</v>
      </c>
      <c r="I10" s="19">
        <v>24.82</v>
      </c>
      <c r="J10" s="19">
        <v>15.86</v>
      </c>
    </row>
    <row r="11" spans="1:10" x14ac:dyDescent="0.2">
      <c r="A11" s="18" t="s">
        <v>133</v>
      </c>
      <c r="B11" s="19">
        <v>1.04</v>
      </c>
      <c r="C11" s="19">
        <f t="shared" si="0"/>
        <v>5.1801000000000004</v>
      </c>
      <c r="D11" s="19">
        <v>5180.1000000000004</v>
      </c>
      <c r="E11" s="19">
        <v>3308.47</v>
      </c>
      <c r="F11" s="19">
        <v>49.6</v>
      </c>
      <c r="G11" s="19">
        <v>1.34</v>
      </c>
      <c r="H11" s="19">
        <v>0.63</v>
      </c>
      <c r="I11" s="19">
        <v>42.01</v>
      </c>
      <c r="J11" s="19">
        <v>15.73</v>
      </c>
    </row>
    <row r="12" spans="1:10" x14ac:dyDescent="0.2">
      <c r="A12" s="18" t="s">
        <v>127</v>
      </c>
      <c r="B12" s="19">
        <v>2.09</v>
      </c>
      <c r="C12" s="19">
        <f t="shared" si="0"/>
        <v>10.351899999999999</v>
      </c>
      <c r="D12" s="19">
        <v>10351.9</v>
      </c>
      <c r="E12" s="19">
        <v>7101.4</v>
      </c>
      <c r="F12" s="19">
        <v>56.75</v>
      </c>
      <c r="G12" s="19">
        <v>1.64</v>
      </c>
      <c r="H12" s="19">
        <v>0.52</v>
      </c>
      <c r="I12" s="19">
        <v>62.96</v>
      </c>
      <c r="J12" s="19">
        <v>15.49</v>
      </c>
    </row>
    <row r="13" spans="1:10" x14ac:dyDescent="0.2">
      <c r="A13" s="18" t="s">
        <v>146</v>
      </c>
      <c r="B13" s="19">
        <v>0.37</v>
      </c>
      <c r="C13" s="19">
        <f t="shared" si="0"/>
        <v>1.8488</v>
      </c>
      <c r="D13" s="19">
        <v>1848.8</v>
      </c>
      <c r="E13" s="19">
        <v>1333.88</v>
      </c>
      <c r="F13" s="19">
        <v>53.63</v>
      </c>
      <c r="G13" s="19">
        <v>1.5</v>
      </c>
      <c r="H13" s="19">
        <v>0.75</v>
      </c>
      <c r="I13" s="19">
        <v>39.590000000000003</v>
      </c>
      <c r="J13" s="19">
        <v>14.88</v>
      </c>
    </row>
    <row r="14" spans="1:10" x14ac:dyDescent="0.2">
      <c r="A14" s="18" t="s">
        <v>160</v>
      </c>
      <c r="B14" s="19">
        <v>7.0000000000000007E-2</v>
      </c>
      <c r="C14" s="19">
        <f t="shared" si="0"/>
        <v>0.35649999999999998</v>
      </c>
      <c r="D14" s="19">
        <v>356.5</v>
      </c>
      <c r="E14" s="19">
        <v>203.29</v>
      </c>
      <c r="F14" s="19">
        <v>27.35</v>
      </c>
      <c r="G14" s="19">
        <v>0.63</v>
      </c>
      <c r="H14" s="19">
        <v>0.46</v>
      </c>
      <c r="I14" s="19">
        <v>26.63</v>
      </c>
      <c r="J14" s="19">
        <v>14.87</v>
      </c>
    </row>
    <row r="15" spans="1:10" x14ac:dyDescent="0.2">
      <c r="A15" s="18" t="s">
        <v>149</v>
      </c>
      <c r="B15" s="19">
        <v>0.24</v>
      </c>
      <c r="C15" s="19">
        <f t="shared" si="0"/>
        <v>1.1949000000000001</v>
      </c>
      <c r="D15" s="19">
        <v>1194.9000000000001</v>
      </c>
      <c r="E15" s="19">
        <v>880.62</v>
      </c>
      <c r="F15" s="19">
        <v>36.47</v>
      </c>
      <c r="G15" s="19">
        <v>0.89</v>
      </c>
      <c r="H15" s="19">
        <v>0.64</v>
      </c>
      <c r="I15" s="19">
        <v>27.32</v>
      </c>
      <c r="J15" s="19">
        <v>14</v>
      </c>
    </row>
    <row r="16" spans="1:10" x14ac:dyDescent="0.2">
      <c r="A16" s="18" t="s">
        <v>119</v>
      </c>
      <c r="B16" s="19">
        <v>9.9</v>
      </c>
      <c r="C16" s="19">
        <f t="shared" si="0"/>
        <v>49.1248</v>
      </c>
      <c r="D16" s="19">
        <v>49124.800000000003</v>
      </c>
      <c r="E16" s="19">
        <v>41166.129999999997</v>
      </c>
      <c r="F16" s="19">
        <v>38.479999999999997</v>
      </c>
      <c r="G16" s="19">
        <v>0.95</v>
      </c>
      <c r="H16" s="19">
        <v>0.77</v>
      </c>
      <c r="I16" s="19">
        <v>24.36</v>
      </c>
      <c r="J16" s="19">
        <v>13.36</v>
      </c>
    </row>
    <row r="17" spans="1:10" x14ac:dyDescent="0.2">
      <c r="A17" s="18" t="s">
        <v>151</v>
      </c>
      <c r="B17" s="19">
        <v>0.22</v>
      </c>
      <c r="C17" s="19">
        <f t="shared" si="0"/>
        <v>1.0957999999999999</v>
      </c>
      <c r="D17" s="19">
        <v>1095.8</v>
      </c>
      <c r="E17" s="19">
        <v>961.74</v>
      </c>
      <c r="F17" s="19">
        <v>39.99</v>
      </c>
      <c r="G17" s="19">
        <v>1</v>
      </c>
      <c r="H17" s="19">
        <v>0.75</v>
      </c>
      <c r="I17" s="19">
        <v>26.49</v>
      </c>
      <c r="J17" s="19">
        <v>13.14</v>
      </c>
    </row>
    <row r="18" spans="1:10" x14ac:dyDescent="0.2">
      <c r="A18" s="18" t="s">
        <v>141</v>
      </c>
      <c r="B18" s="19">
        <v>0.6</v>
      </c>
      <c r="C18" s="19">
        <f t="shared" si="0"/>
        <v>2.9737</v>
      </c>
      <c r="D18" s="19">
        <v>2973.7</v>
      </c>
      <c r="E18" s="19">
        <v>3038.24</v>
      </c>
      <c r="F18" s="19">
        <v>44.9</v>
      </c>
      <c r="G18" s="19">
        <v>1.17</v>
      </c>
      <c r="H18" s="19">
        <v>0.69</v>
      </c>
      <c r="I18" s="19">
        <v>33.369999999999997</v>
      </c>
      <c r="J18" s="19">
        <v>12.39</v>
      </c>
    </row>
    <row r="19" spans="1:10" x14ac:dyDescent="0.2">
      <c r="A19" s="18" t="s">
        <v>158</v>
      </c>
      <c r="B19" s="19">
        <v>0.08</v>
      </c>
      <c r="C19" s="19">
        <f t="shared" si="0"/>
        <v>0.39989999999999998</v>
      </c>
      <c r="D19" s="19">
        <v>399.9</v>
      </c>
      <c r="E19" s="19">
        <v>439.45</v>
      </c>
      <c r="F19" s="19">
        <v>31.21</v>
      </c>
      <c r="G19" s="19">
        <v>0.73</v>
      </c>
      <c r="H19" s="19">
        <v>0.55000000000000004</v>
      </c>
      <c r="I19" s="19">
        <v>26.14</v>
      </c>
      <c r="J19" s="19">
        <v>12.18</v>
      </c>
    </row>
    <row r="20" spans="1:10" x14ac:dyDescent="0.2">
      <c r="A20" s="18" t="s">
        <v>124</v>
      </c>
      <c r="B20" s="19">
        <v>2.87</v>
      </c>
      <c r="C20" s="19">
        <f t="shared" si="0"/>
        <v>14.2204</v>
      </c>
      <c r="D20" s="19">
        <v>14220.4</v>
      </c>
      <c r="E20" s="19">
        <v>15394.83</v>
      </c>
      <c r="F20" s="19">
        <v>47.16</v>
      </c>
      <c r="G20" s="19">
        <v>1.25</v>
      </c>
      <c r="H20" s="19">
        <v>0.64</v>
      </c>
      <c r="I20" s="19">
        <v>38.35</v>
      </c>
      <c r="J20" s="19">
        <v>12.09</v>
      </c>
    </row>
    <row r="21" spans="1:10" x14ac:dyDescent="0.2">
      <c r="A21" s="18" t="s">
        <v>135</v>
      </c>
      <c r="B21" s="19">
        <v>0.87</v>
      </c>
      <c r="C21" s="19">
        <f t="shared" si="0"/>
        <v>4.3178999999999998</v>
      </c>
      <c r="D21" s="19">
        <v>4317.8999999999996</v>
      </c>
      <c r="E21" s="19">
        <v>5129.18</v>
      </c>
      <c r="F21" s="19">
        <v>34.299999999999997</v>
      </c>
      <c r="G21" s="19">
        <v>0.82</v>
      </c>
      <c r="H21" s="19">
        <v>0.64</v>
      </c>
      <c r="I21" s="19">
        <v>25.45</v>
      </c>
      <c r="J21" s="19">
        <v>11.88</v>
      </c>
    </row>
    <row r="22" spans="1:10" x14ac:dyDescent="0.2">
      <c r="A22" s="18" t="s">
        <v>120</v>
      </c>
      <c r="B22" s="19">
        <v>7.41</v>
      </c>
      <c r="C22" s="19">
        <f t="shared" si="0"/>
        <v>36.762599999999999</v>
      </c>
      <c r="D22" s="19">
        <v>36762.6</v>
      </c>
      <c r="E22" s="19">
        <v>45563.96</v>
      </c>
      <c r="F22" s="19">
        <v>31.48</v>
      </c>
      <c r="G22" s="19">
        <v>0.74</v>
      </c>
      <c r="H22" s="19">
        <v>0.56999999999999995</v>
      </c>
      <c r="I22" s="19">
        <v>25.74</v>
      </c>
      <c r="J22" s="19">
        <v>11.8</v>
      </c>
    </row>
    <row r="23" spans="1:10" x14ac:dyDescent="0.2">
      <c r="A23" s="18" t="s">
        <v>168</v>
      </c>
      <c r="B23" s="19">
        <v>0.03</v>
      </c>
      <c r="C23" s="19">
        <f t="shared" si="0"/>
        <v>0.1268</v>
      </c>
      <c r="D23" s="19">
        <v>126.8</v>
      </c>
      <c r="E23" s="19">
        <v>182.46</v>
      </c>
      <c r="F23" s="19">
        <v>25.29</v>
      </c>
      <c r="G23" s="19">
        <v>0.56999999999999995</v>
      </c>
      <c r="H23" s="19">
        <v>0.38</v>
      </c>
      <c r="I23" s="19">
        <v>30.03</v>
      </c>
      <c r="J23" s="19">
        <v>11.61</v>
      </c>
    </row>
    <row r="24" spans="1:10" x14ac:dyDescent="0.2">
      <c r="A24" s="18" t="s">
        <v>118</v>
      </c>
      <c r="B24" s="19">
        <v>13.76</v>
      </c>
      <c r="C24" s="19">
        <f t="shared" si="0"/>
        <v>68.270899999999997</v>
      </c>
      <c r="D24" s="19">
        <v>68270.899999999994</v>
      </c>
      <c r="E24" s="19">
        <v>88443.31</v>
      </c>
      <c r="F24" s="19">
        <v>36.18</v>
      </c>
      <c r="G24" s="19">
        <v>0.88</v>
      </c>
      <c r="H24" s="19">
        <v>0.66</v>
      </c>
      <c r="I24" s="19">
        <v>26.41</v>
      </c>
      <c r="J24" s="19">
        <v>11.55</v>
      </c>
    </row>
    <row r="25" spans="1:10" x14ac:dyDescent="0.2">
      <c r="A25" s="18" t="s">
        <v>128</v>
      </c>
      <c r="B25" s="19">
        <v>1.8</v>
      </c>
      <c r="C25" s="19">
        <f t="shared" si="0"/>
        <v>8.9296000000000006</v>
      </c>
      <c r="D25" s="19">
        <v>8929.6</v>
      </c>
      <c r="E25" s="19">
        <v>11734.46</v>
      </c>
      <c r="F25" s="19">
        <v>34.67</v>
      </c>
      <c r="G25" s="19">
        <v>0.83</v>
      </c>
      <c r="H25" s="19">
        <v>0.7</v>
      </c>
      <c r="I25" s="19">
        <v>23.58</v>
      </c>
      <c r="J25" s="19">
        <v>11.55</v>
      </c>
    </row>
    <row r="26" spans="1:10" x14ac:dyDescent="0.2">
      <c r="A26" s="18" t="s">
        <v>137</v>
      </c>
      <c r="B26" s="19">
        <v>0.81</v>
      </c>
      <c r="C26" s="19">
        <f t="shared" si="0"/>
        <v>4.0286999999999997</v>
      </c>
      <c r="D26" s="19">
        <v>4028.7</v>
      </c>
      <c r="E26" s="19">
        <v>5743.88</v>
      </c>
      <c r="F26" s="19">
        <v>32.200000000000003</v>
      </c>
      <c r="G26" s="19">
        <v>0.76</v>
      </c>
      <c r="H26" s="19">
        <v>0.61</v>
      </c>
      <c r="I26" s="19">
        <v>24.81</v>
      </c>
      <c r="J26" s="19">
        <v>11.39</v>
      </c>
    </row>
    <row r="27" spans="1:10" x14ac:dyDescent="0.2">
      <c r="A27" s="18" t="s">
        <v>164</v>
      </c>
      <c r="B27" s="19">
        <v>0.05</v>
      </c>
      <c r="C27" s="19">
        <f t="shared" si="0"/>
        <v>0.2268</v>
      </c>
      <c r="D27" s="19">
        <v>226.8</v>
      </c>
      <c r="E27" s="19">
        <v>346.09</v>
      </c>
      <c r="F27" s="19">
        <v>35.880000000000003</v>
      </c>
      <c r="G27" s="19">
        <v>0.87</v>
      </c>
      <c r="H27" s="19">
        <v>0.56999999999999995</v>
      </c>
      <c r="I27" s="19">
        <v>29.97</v>
      </c>
      <c r="J27" s="19">
        <v>11.08</v>
      </c>
    </row>
    <row r="28" spans="1:10" x14ac:dyDescent="0.2">
      <c r="A28" s="18" t="s">
        <v>148</v>
      </c>
      <c r="B28" s="19">
        <v>0.28000000000000003</v>
      </c>
      <c r="C28" s="19">
        <f t="shared" si="0"/>
        <v>1.3751</v>
      </c>
      <c r="D28" s="19">
        <v>1375.1</v>
      </c>
      <c r="E28" s="19">
        <v>2047.34</v>
      </c>
      <c r="F28" s="19">
        <v>40.74</v>
      </c>
      <c r="G28" s="19">
        <v>1.02</v>
      </c>
      <c r="H28" s="19">
        <v>0.61</v>
      </c>
      <c r="I28" s="19">
        <v>33.29</v>
      </c>
      <c r="J28" s="19">
        <v>10.96</v>
      </c>
    </row>
    <row r="29" spans="1:10" x14ac:dyDescent="0.2">
      <c r="A29" s="18" t="s">
        <v>143</v>
      </c>
      <c r="B29" s="19">
        <v>0.51</v>
      </c>
      <c r="C29" s="19">
        <f t="shared" si="0"/>
        <v>2.5179999999999998</v>
      </c>
      <c r="D29" s="19">
        <v>2518</v>
      </c>
      <c r="E29" s="19">
        <v>3354.35</v>
      </c>
      <c r="F29" s="19">
        <v>56.21</v>
      </c>
      <c r="G29" s="19">
        <v>1.62</v>
      </c>
      <c r="H29" s="19">
        <v>0.75</v>
      </c>
      <c r="I29" s="19">
        <v>42.67</v>
      </c>
      <c r="J29" s="19">
        <v>10.89</v>
      </c>
    </row>
    <row r="30" spans="1:10" x14ac:dyDescent="0.2">
      <c r="A30" s="18" t="s">
        <v>157</v>
      </c>
      <c r="B30" s="19">
        <v>0.1</v>
      </c>
      <c r="C30" s="19">
        <f t="shared" si="0"/>
        <v>0.50209999999999999</v>
      </c>
      <c r="D30" s="19">
        <v>502.1</v>
      </c>
      <c r="E30" s="19">
        <v>968.49</v>
      </c>
      <c r="F30" s="19">
        <v>30.32</v>
      </c>
      <c r="G30" s="19">
        <v>0.71</v>
      </c>
      <c r="H30" s="19">
        <v>0.59</v>
      </c>
      <c r="I30" s="19">
        <v>23.64</v>
      </c>
      <c r="J30" s="19">
        <v>10.82</v>
      </c>
    </row>
    <row r="31" spans="1:10" x14ac:dyDescent="0.2">
      <c r="A31" s="18" t="s">
        <v>131</v>
      </c>
      <c r="B31" s="19">
        <v>1.32</v>
      </c>
      <c r="C31" s="19">
        <f t="shared" si="0"/>
        <v>6.5246000000000004</v>
      </c>
      <c r="D31" s="19">
        <v>6524.6</v>
      </c>
      <c r="E31" s="19">
        <v>10477.5</v>
      </c>
      <c r="F31" s="19">
        <v>40.01</v>
      </c>
      <c r="G31" s="19">
        <v>1</v>
      </c>
      <c r="H31" s="19">
        <v>0.59</v>
      </c>
      <c r="I31" s="19">
        <v>33.26</v>
      </c>
      <c r="J31" s="19">
        <v>10.76</v>
      </c>
    </row>
    <row r="32" spans="1:10" x14ac:dyDescent="0.2">
      <c r="A32" s="18" t="s">
        <v>153</v>
      </c>
      <c r="B32" s="19">
        <v>0.2</v>
      </c>
      <c r="C32" s="19">
        <f t="shared" si="0"/>
        <v>0.97239999999999993</v>
      </c>
      <c r="D32" s="19">
        <v>972.4</v>
      </c>
      <c r="E32" s="19">
        <v>1858.1</v>
      </c>
      <c r="F32" s="19">
        <v>34.520000000000003</v>
      </c>
      <c r="G32" s="19">
        <v>0.83</v>
      </c>
      <c r="H32" s="19">
        <v>0.62</v>
      </c>
      <c r="I32" s="19">
        <v>26.37</v>
      </c>
      <c r="J32" s="19">
        <v>10.61</v>
      </c>
    </row>
    <row r="33" spans="1:10" x14ac:dyDescent="0.2">
      <c r="A33" s="18" t="s">
        <v>129</v>
      </c>
      <c r="B33" s="19">
        <v>1.64</v>
      </c>
      <c r="C33" s="19">
        <f t="shared" si="0"/>
        <v>8.1470000000000002</v>
      </c>
      <c r="D33" s="19">
        <v>8147</v>
      </c>
      <c r="E33" s="19">
        <v>16921.52</v>
      </c>
      <c r="F33" s="19">
        <v>32.39</v>
      </c>
      <c r="G33" s="19">
        <v>0.77</v>
      </c>
      <c r="H33" s="19">
        <v>0.74</v>
      </c>
      <c r="I33" s="19">
        <v>20.49</v>
      </c>
      <c r="J33" s="19">
        <v>10.57</v>
      </c>
    </row>
    <row r="34" spans="1:10" x14ac:dyDescent="0.2">
      <c r="A34" s="18" t="s">
        <v>166</v>
      </c>
      <c r="B34" s="19">
        <v>0.04</v>
      </c>
      <c r="C34" s="19">
        <f t="shared" si="0"/>
        <v>0.1769</v>
      </c>
      <c r="D34" s="19">
        <v>176.9</v>
      </c>
      <c r="E34" s="19">
        <v>366.87</v>
      </c>
      <c r="F34" s="19">
        <v>32.479999999999997</v>
      </c>
      <c r="G34" s="19">
        <v>0.77</v>
      </c>
      <c r="H34" s="19">
        <v>0.57999999999999996</v>
      </c>
      <c r="I34" s="19">
        <v>26.4</v>
      </c>
      <c r="J34" s="19">
        <v>10.57</v>
      </c>
    </row>
    <row r="35" spans="1:10" x14ac:dyDescent="0.2">
      <c r="A35" s="18" t="s">
        <v>156</v>
      </c>
      <c r="B35" s="19">
        <v>0.14000000000000001</v>
      </c>
      <c r="C35" s="19">
        <f t="shared" si="0"/>
        <v>0.67810000000000004</v>
      </c>
      <c r="D35" s="19">
        <v>678.1</v>
      </c>
      <c r="E35" s="19">
        <v>1583.53</v>
      </c>
      <c r="F35" s="19">
        <v>33.51</v>
      </c>
      <c r="G35" s="19">
        <v>0.8</v>
      </c>
      <c r="H35" s="19">
        <v>0.6</v>
      </c>
      <c r="I35" s="19">
        <v>26.53</v>
      </c>
      <c r="J35" s="19">
        <v>10.3</v>
      </c>
    </row>
    <row r="36" spans="1:10" x14ac:dyDescent="0.2">
      <c r="A36" s="18" t="s">
        <v>138</v>
      </c>
      <c r="B36" s="19">
        <v>0.76</v>
      </c>
      <c r="C36" s="19">
        <f t="shared" si="0"/>
        <v>3.7606999999999999</v>
      </c>
      <c r="D36" s="19">
        <v>3760.7</v>
      </c>
      <c r="E36" s="19">
        <v>12335.88</v>
      </c>
      <c r="F36" s="19">
        <v>28.54</v>
      </c>
      <c r="G36" s="19">
        <v>0.66</v>
      </c>
      <c r="H36" s="19">
        <v>0.65</v>
      </c>
      <c r="I36" s="19">
        <v>19.91</v>
      </c>
      <c r="J36" s="19">
        <v>10.220000000000001</v>
      </c>
    </row>
    <row r="37" spans="1:10" x14ac:dyDescent="0.2">
      <c r="A37" s="18" t="s">
        <v>159</v>
      </c>
      <c r="B37" s="19">
        <v>0.08</v>
      </c>
      <c r="C37" s="19">
        <f t="shared" si="0"/>
        <v>0.39380000000000004</v>
      </c>
      <c r="D37" s="19">
        <v>393.8</v>
      </c>
      <c r="E37" s="19">
        <v>960.65</v>
      </c>
      <c r="F37" s="19">
        <v>34.700000000000003</v>
      </c>
      <c r="G37" s="19">
        <v>0.83</v>
      </c>
      <c r="H37" s="19">
        <v>0.56999999999999995</v>
      </c>
      <c r="I37" s="19">
        <v>29.01</v>
      </c>
      <c r="J37" s="19">
        <v>10.15</v>
      </c>
    </row>
    <row r="38" spans="1:10" x14ac:dyDescent="0.2">
      <c r="A38" s="18" t="s">
        <v>150</v>
      </c>
      <c r="B38" s="19">
        <v>0.22</v>
      </c>
      <c r="C38" s="19">
        <f t="shared" si="0"/>
        <v>1.1029</v>
      </c>
      <c r="D38" s="19">
        <v>1102.9000000000001</v>
      </c>
      <c r="E38" s="19">
        <v>2830.81</v>
      </c>
      <c r="F38" s="19">
        <v>35.15</v>
      </c>
      <c r="G38" s="19">
        <v>0.85</v>
      </c>
      <c r="H38" s="19">
        <v>0.63</v>
      </c>
      <c r="I38" s="19">
        <v>26.67</v>
      </c>
      <c r="J38" s="19">
        <v>10.029999999999999</v>
      </c>
    </row>
    <row r="39" spans="1:10" x14ac:dyDescent="0.2">
      <c r="A39" s="18" t="s">
        <v>140</v>
      </c>
      <c r="B39" s="19">
        <v>0.65</v>
      </c>
      <c r="C39" s="19">
        <f t="shared" si="0"/>
        <v>3.2120000000000002</v>
      </c>
      <c r="D39" s="19">
        <v>3212</v>
      </c>
      <c r="E39" s="19">
        <v>7291.17</v>
      </c>
      <c r="F39" s="19">
        <v>38.6</v>
      </c>
      <c r="G39" s="19">
        <v>0.95</v>
      </c>
      <c r="H39" s="19">
        <v>0.76</v>
      </c>
      <c r="I39" s="19">
        <v>24.85</v>
      </c>
      <c r="J39" s="19">
        <v>10.02</v>
      </c>
    </row>
    <row r="40" spans="1:10" x14ac:dyDescent="0.2">
      <c r="A40" s="18" t="s">
        <v>175</v>
      </c>
      <c r="B40" s="19">
        <v>0.01</v>
      </c>
      <c r="C40" s="19">
        <f t="shared" si="0"/>
        <v>6.0700000000000004E-2</v>
      </c>
      <c r="D40" s="19">
        <v>60.7</v>
      </c>
      <c r="E40" s="19">
        <v>325.44</v>
      </c>
      <c r="F40" s="19">
        <v>28.15</v>
      </c>
      <c r="G40" s="19">
        <v>0.65</v>
      </c>
      <c r="H40" s="19">
        <v>0.59</v>
      </c>
      <c r="I40" s="19">
        <v>21.84</v>
      </c>
      <c r="J40" s="19">
        <v>9.8699999999999992</v>
      </c>
    </row>
    <row r="41" spans="1:10" x14ac:dyDescent="0.2">
      <c r="A41" s="18" t="s">
        <v>121</v>
      </c>
      <c r="B41" s="19">
        <v>5.9</v>
      </c>
      <c r="C41" s="19">
        <f t="shared" si="0"/>
        <v>29.242999999999999</v>
      </c>
      <c r="D41" s="19">
        <v>29243</v>
      </c>
      <c r="E41" s="19">
        <v>112249.28</v>
      </c>
      <c r="F41" s="19">
        <v>31.02</v>
      </c>
      <c r="G41" s="19">
        <v>0.73</v>
      </c>
      <c r="H41" s="19">
        <v>0.72</v>
      </c>
      <c r="I41" s="19">
        <v>19.899999999999999</v>
      </c>
      <c r="J41" s="19">
        <v>9.86</v>
      </c>
    </row>
    <row r="42" spans="1:10" x14ac:dyDescent="0.2">
      <c r="A42" s="18" t="s">
        <v>165</v>
      </c>
      <c r="B42" s="19">
        <v>0.04</v>
      </c>
      <c r="C42" s="19">
        <f t="shared" si="0"/>
        <v>0.18990000000000001</v>
      </c>
      <c r="D42" s="19">
        <v>189.9</v>
      </c>
      <c r="E42" s="19">
        <v>797.24</v>
      </c>
      <c r="F42" s="19">
        <v>31.63</v>
      </c>
      <c r="G42" s="19">
        <v>0.74</v>
      </c>
      <c r="H42" s="19">
        <v>0.56999999999999995</v>
      </c>
      <c r="I42" s="19">
        <v>26.02</v>
      </c>
      <c r="J42" s="19">
        <v>9.73</v>
      </c>
    </row>
    <row r="43" spans="1:10" x14ac:dyDescent="0.2">
      <c r="A43" s="18" t="s">
        <v>161</v>
      </c>
      <c r="B43" s="19">
        <v>7.0000000000000007E-2</v>
      </c>
      <c r="C43" s="19">
        <f t="shared" si="0"/>
        <v>0.33689999999999998</v>
      </c>
      <c r="D43" s="19">
        <v>336.9</v>
      </c>
      <c r="E43" s="19">
        <v>1244.5</v>
      </c>
      <c r="F43" s="19">
        <v>33.520000000000003</v>
      </c>
      <c r="G43" s="19">
        <v>0.8</v>
      </c>
      <c r="H43" s="19">
        <v>0.63</v>
      </c>
      <c r="I43" s="19">
        <v>24.92</v>
      </c>
      <c r="J43" s="19">
        <v>9.69</v>
      </c>
    </row>
    <row r="44" spans="1:10" x14ac:dyDescent="0.2">
      <c r="A44" s="18" t="s">
        <v>155</v>
      </c>
      <c r="B44" s="19">
        <v>0.15</v>
      </c>
      <c r="C44" s="19">
        <f t="shared" si="0"/>
        <v>0.73580000000000001</v>
      </c>
      <c r="D44" s="19">
        <v>735.8</v>
      </c>
      <c r="E44" s="19">
        <v>2032.26</v>
      </c>
      <c r="F44" s="19">
        <v>38.57</v>
      </c>
      <c r="G44" s="19">
        <v>0.95</v>
      </c>
      <c r="H44" s="19">
        <v>0.66</v>
      </c>
      <c r="I44" s="19">
        <v>28.5</v>
      </c>
      <c r="J44" s="19">
        <v>9.67</v>
      </c>
    </row>
    <row r="45" spans="1:10" x14ac:dyDescent="0.2">
      <c r="A45" s="18" t="s">
        <v>132</v>
      </c>
      <c r="B45" s="19">
        <v>1.18</v>
      </c>
      <c r="C45" s="19">
        <f t="shared" si="0"/>
        <v>5.8693999999999997</v>
      </c>
      <c r="D45" s="19">
        <v>5869.4</v>
      </c>
      <c r="E45" s="19">
        <v>19382.73</v>
      </c>
      <c r="F45" s="19">
        <v>36.9</v>
      </c>
      <c r="G45" s="19">
        <v>0.9</v>
      </c>
      <c r="H45" s="19">
        <v>0.67</v>
      </c>
      <c r="I45" s="19">
        <v>26.56</v>
      </c>
      <c r="J45" s="19">
        <v>9.5399999999999991</v>
      </c>
    </row>
    <row r="46" spans="1:10" x14ac:dyDescent="0.2">
      <c r="A46" s="18" t="s">
        <v>172</v>
      </c>
      <c r="B46" s="19">
        <v>0.02</v>
      </c>
      <c r="C46" s="19">
        <f t="shared" si="0"/>
        <v>0.1028</v>
      </c>
      <c r="D46" s="19">
        <v>102.8</v>
      </c>
      <c r="E46" s="19">
        <v>641.21</v>
      </c>
      <c r="F46" s="19">
        <v>31.77</v>
      </c>
      <c r="G46" s="19">
        <v>0.75</v>
      </c>
      <c r="H46" s="19">
        <v>0.59</v>
      </c>
      <c r="I46" s="19">
        <v>25.04</v>
      </c>
      <c r="J46" s="19">
        <v>9.43</v>
      </c>
    </row>
    <row r="47" spans="1:10" x14ac:dyDescent="0.2">
      <c r="A47" s="18" t="s">
        <v>142</v>
      </c>
      <c r="B47" s="19">
        <v>0.6</v>
      </c>
      <c r="C47" s="19">
        <f t="shared" si="0"/>
        <v>2.9685000000000001</v>
      </c>
      <c r="D47" s="19">
        <v>2968.5</v>
      </c>
      <c r="E47" s="19">
        <v>8442.36</v>
      </c>
      <c r="F47" s="19">
        <v>41.16</v>
      </c>
      <c r="G47" s="19">
        <v>1.04</v>
      </c>
      <c r="H47" s="19">
        <v>0.72</v>
      </c>
      <c r="I47" s="19">
        <v>28.4</v>
      </c>
      <c r="J47" s="19">
        <v>9.43</v>
      </c>
    </row>
    <row r="48" spans="1:10" x14ac:dyDescent="0.2">
      <c r="A48" s="18" t="s">
        <v>162</v>
      </c>
      <c r="B48" s="19">
        <v>0.06</v>
      </c>
      <c r="C48" s="19">
        <f t="shared" si="0"/>
        <v>0.29160000000000003</v>
      </c>
      <c r="D48" s="19">
        <v>291.60000000000002</v>
      </c>
      <c r="E48" s="19">
        <v>991.03</v>
      </c>
      <c r="F48" s="19">
        <v>38.21</v>
      </c>
      <c r="G48" s="19">
        <v>0.94</v>
      </c>
      <c r="H48" s="19">
        <v>0.64</v>
      </c>
      <c r="I48" s="19">
        <v>29.27</v>
      </c>
      <c r="J48" s="19">
        <v>9.4</v>
      </c>
    </row>
    <row r="49" spans="1:10" x14ac:dyDescent="0.2">
      <c r="A49" s="18" t="s">
        <v>144</v>
      </c>
      <c r="B49" s="19">
        <v>0.45</v>
      </c>
      <c r="C49" s="19">
        <f t="shared" si="0"/>
        <v>2.2543000000000002</v>
      </c>
      <c r="D49" s="19">
        <v>2254.3000000000002</v>
      </c>
      <c r="E49" s="19">
        <v>7875.15</v>
      </c>
      <c r="F49" s="19">
        <v>38.01</v>
      </c>
      <c r="G49" s="19">
        <v>0.94</v>
      </c>
      <c r="H49" s="19">
        <v>0.66</v>
      </c>
      <c r="I49" s="19">
        <v>27.99</v>
      </c>
      <c r="J49" s="19">
        <v>9.3800000000000008</v>
      </c>
    </row>
    <row r="50" spans="1:10" x14ac:dyDescent="0.2">
      <c r="A50" s="18" t="s">
        <v>178</v>
      </c>
      <c r="B50" s="19">
        <v>0.01</v>
      </c>
      <c r="C50" s="19">
        <f t="shared" si="0"/>
        <v>2.75E-2</v>
      </c>
      <c r="D50" s="19">
        <v>27.5</v>
      </c>
      <c r="E50" s="19">
        <v>372.36</v>
      </c>
      <c r="F50" s="19">
        <v>29.64</v>
      </c>
      <c r="G50" s="19">
        <v>0.69</v>
      </c>
      <c r="H50" s="19">
        <v>0.64</v>
      </c>
      <c r="I50" s="19">
        <v>21.26</v>
      </c>
      <c r="J50" s="19">
        <v>9.34</v>
      </c>
    </row>
    <row r="51" spans="1:10" x14ac:dyDescent="0.2">
      <c r="A51" s="18" t="s">
        <v>219</v>
      </c>
      <c r="B51" s="19">
        <v>0</v>
      </c>
      <c r="C51" s="19">
        <f t="shared" si="0"/>
        <v>-0.37960000000000005</v>
      </c>
      <c r="D51" s="19">
        <v>-379.6</v>
      </c>
      <c r="E51" s="19">
        <v>2040.45</v>
      </c>
      <c r="F51" s="19">
        <v>23.35</v>
      </c>
      <c r="G51" s="19">
        <v>0.52</v>
      </c>
      <c r="H51" s="19">
        <v>0.47</v>
      </c>
      <c r="I51" s="19">
        <v>22.08</v>
      </c>
      <c r="J51" s="19">
        <v>9.31</v>
      </c>
    </row>
    <row r="52" spans="1:10" x14ac:dyDescent="0.2">
      <c r="A52" s="18" t="s">
        <v>139</v>
      </c>
      <c r="B52" s="19">
        <v>0.75</v>
      </c>
      <c r="C52" s="19">
        <f t="shared" si="0"/>
        <v>3.7090000000000001</v>
      </c>
      <c r="D52" s="19">
        <v>3709</v>
      </c>
      <c r="E52" s="19">
        <v>20864.53</v>
      </c>
      <c r="F52" s="19">
        <v>33.979999999999997</v>
      </c>
      <c r="G52" s="19">
        <v>0.81</v>
      </c>
      <c r="H52" s="19">
        <v>0.7</v>
      </c>
      <c r="I52" s="19">
        <v>22.94</v>
      </c>
      <c r="J52" s="19">
        <v>9.2899999999999991</v>
      </c>
    </row>
    <row r="53" spans="1:10" x14ac:dyDescent="0.2">
      <c r="A53" s="18" t="s">
        <v>177</v>
      </c>
      <c r="B53" s="19">
        <v>0.01</v>
      </c>
      <c r="C53" s="19">
        <f t="shared" si="0"/>
        <v>3.5400000000000001E-2</v>
      </c>
      <c r="D53" s="19">
        <v>35.4</v>
      </c>
      <c r="E53" s="19">
        <v>330.75</v>
      </c>
      <c r="F53" s="19">
        <v>31.5</v>
      </c>
      <c r="G53" s="19">
        <v>0.74</v>
      </c>
      <c r="H53" s="19">
        <v>0.6</v>
      </c>
      <c r="I53" s="19">
        <v>24.28</v>
      </c>
      <c r="J53" s="19">
        <v>9.27</v>
      </c>
    </row>
    <row r="54" spans="1:10" x14ac:dyDescent="0.2">
      <c r="A54" s="18" t="s">
        <v>183</v>
      </c>
      <c r="B54" s="19">
        <v>0</v>
      </c>
      <c r="C54" s="19">
        <f t="shared" si="0"/>
        <v>-5.2399999999999995E-2</v>
      </c>
      <c r="D54" s="19">
        <v>-52.4</v>
      </c>
      <c r="E54" s="19">
        <v>3074.48</v>
      </c>
      <c r="F54" s="19">
        <v>27.74</v>
      </c>
      <c r="G54" s="19">
        <v>0.64</v>
      </c>
      <c r="H54" s="19">
        <v>0.57999999999999996</v>
      </c>
      <c r="I54" s="19">
        <v>21.56</v>
      </c>
      <c r="J54" s="19">
        <v>9.26</v>
      </c>
    </row>
    <row r="55" spans="1:10" x14ac:dyDescent="0.2">
      <c r="A55" s="18" t="s">
        <v>171</v>
      </c>
      <c r="B55" s="19">
        <v>0.02</v>
      </c>
      <c r="C55" s="19">
        <f t="shared" si="0"/>
        <v>0.1114</v>
      </c>
      <c r="D55" s="19">
        <v>111.4</v>
      </c>
      <c r="E55" s="19">
        <v>1348.15</v>
      </c>
      <c r="F55" s="19">
        <v>32.01</v>
      </c>
      <c r="G55" s="19">
        <v>0.76</v>
      </c>
      <c r="H55" s="19">
        <v>0.57999999999999996</v>
      </c>
      <c r="I55" s="19">
        <v>25.56</v>
      </c>
      <c r="J55" s="19">
        <v>9.1199999999999992</v>
      </c>
    </row>
    <row r="56" spans="1:10" x14ac:dyDescent="0.2">
      <c r="A56" s="18" t="s">
        <v>147</v>
      </c>
      <c r="B56" s="19">
        <v>0.28000000000000003</v>
      </c>
      <c r="C56" s="19">
        <f t="shared" si="0"/>
        <v>1.3969</v>
      </c>
      <c r="D56" s="19">
        <v>1396.9</v>
      </c>
      <c r="E56" s="19">
        <v>6459.46</v>
      </c>
      <c r="F56" s="19">
        <v>38.07</v>
      </c>
      <c r="G56" s="19">
        <v>0.94</v>
      </c>
      <c r="H56" s="19">
        <v>0.72</v>
      </c>
      <c r="I56" s="19">
        <v>25.68</v>
      </c>
      <c r="J56" s="19">
        <v>9.07</v>
      </c>
    </row>
    <row r="57" spans="1:10" x14ac:dyDescent="0.2">
      <c r="A57" s="18" t="s">
        <v>145</v>
      </c>
      <c r="B57" s="19">
        <v>0.41</v>
      </c>
      <c r="C57" s="19">
        <f t="shared" si="0"/>
        <v>2.0464000000000002</v>
      </c>
      <c r="D57" s="19">
        <v>2046.4</v>
      </c>
      <c r="E57" s="19">
        <v>19630.3</v>
      </c>
      <c r="F57" s="19">
        <v>33.5</v>
      </c>
      <c r="G57" s="19">
        <v>0.8</v>
      </c>
      <c r="H57" s="19">
        <v>0.57999999999999996</v>
      </c>
      <c r="I57" s="19">
        <v>27.26</v>
      </c>
      <c r="J57" s="19">
        <v>9.0500000000000007</v>
      </c>
    </row>
    <row r="58" spans="1:10" x14ac:dyDescent="0.2">
      <c r="A58" s="18" t="s">
        <v>210</v>
      </c>
      <c r="B58" s="19">
        <v>0</v>
      </c>
      <c r="C58" s="19">
        <f t="shared" si="0"/>
        <v>-0.25969999999999999</v>
      </c>
      <c r="D58" s="19">
        <v>-259.7</v>
      </c>
      <c r="E58" s="19">
        <v>5476.98</v>
      </c>
      <c r="F58" s="19">
        <v>29.26</v>
      </c>
      <c r="G58" s="19">
        <v>0.68</v>
      </c>
      <c r="H58" s="19">
        <v>0.57999999999999996</v>
      </c>
      <c r="I58" s="19">
        <v>23.11</v>
      </c>
      <c r="J58" s="19">
        <v>8.9700000000000006</v>
      </c>
    </row>
    <row r="59" spans="1:10" x14ac:dyDescent="0.2">
      <c r="A59" s="18" t="s">
        <v>176</v>
      </c>
      <c r="B59" s="19">
        <v>0.01</v>
      </c>
      <c r="C59" s="19">
        <f t="shared" si="0"/>
        <v>3.9100000000000003E-2</v>
      </c>
      <c r="D59" s="19">
        <v>39.1</v>
      </c>
      <c r="E59" s="19">
        <v>1582.23</v>
      </c>
      <c r="F59" s="19">
        <v>32.659999999999997</v>
      </c>
      <c r="G59" s="19">
        <v>0.77</v>
      </c>
      <c r="H59" s="19">
        <v>0.61</v>
      </c>
      <c r="I59" s="19">
        <v>25.28</v>
      </c>
      <c r="J59" s="19">
        <v>8.84</v>
      </c>
    </row>
    <row r="60" spans="1:10" x14ac:dyDescent="0.2">
      <c r="A60" s="18" t="s">
        <v>179</v>
      </c>
      <c r="B60" s="19">
        <v>0</v>
      </c>
      <c r="C60" s="19">
        <f t="shared" si="0"/>
        <v>4.9000000000000007E-3</v>
      </c>
      <c r="D60" s="19">
        <v>4.9000000000000004</v>
      </c>
      <c r="E60" s="19">
        <v>466.75</v>
      </c>
      <c r="F60" s="19">
        <v>32.26</v>
      </c>
      <c r="G60" s="19">
        <v>0.76</v>
      </c>
      <c r="H60" s="19">
        <v>0.56000000000000005</v>
      </c>
      <c r="I60" s="19">
        <v>26.72</v>
      </c>
      <c r="J60" s="19">
        <v>8.83</v>
      </c>
    </row>
    <row r="61" spans="1:10" x14ac:dyDescent="0.2">
      <c r="A61" s="18" t="s">
        <v>174</v>
      </c>
      <c r="B61" s="19">
        <v>0.02</v>
      </c>
      <c r="C61" s="19">
        <f t="shared" si="0"/>
        <v>7.7299999999999994E-2</v>
      </c>
      <c r="D61" s="19">
        <v>77.3</v>
      </c>
      <c r="E61" s="19">
        <v>794.18</v>
      </c>
      <c r="F61" s="19">
        <v>36.43</v>
      </c>
      <c r="G61" s="19">
        <v>0.89</v>
      </c>
      <c r="H61" s="19">
        <v>0.6</v>
      </c>
      <c r="I61" s="19">
        <v>29.44</v>
      </c>
      <c r="J61" s="19">
        <v>8.7200000000000006</v>
      </c>
    </row>
    <row r="62" spans="1:10" x14ac:dyDescent="0.2">
      <c r="A62" s="18" t="s">
        <v>182</v>
      </c>
      <c r="B62" s="19">
        <v>0</v>
      </c>
      <c r="C62" s="19">
        <f t="shared" si="0"/>
        <v>-5.0099999999999999E-2</v>
      </c>
      <c r="D62" s="19">
        <v>-50.1</v>
      </c>
      <c r="E62" s="19">
        <v>358.47</v>
      </c>
      <c r="F62" s="19">
        <v>28.94</v>
      </c>
      <c r="G62" s="19">
        <v>0.67</v>
      </c>
      <c r="H62" s="19">
        <v>0.54</v>
      </c>
      <c r="I62" s="19">
        <v>24.47</v>
      </c>
      <c r="J62" s="19">
        <v>8.7100000000000009</v>
      </c>
    </row>
    <row r="63" spans="1:10" x14ac:dyDescent="0.2">
      <c r="A63" s="18" t="s">
        <v>173</v>
      </c>
      <c r="B63" s="19">
        <v>0.02</v>
      </c>
      <c r="C63" s="19">
        <f t="shared" si="0"/>
        <v>7.9500000000000001E-2</v>
      </c>
      <c r="D63" s="19">
        <v>79.5</v>
      </c>
      <c r="E63" s="19">
        <v>1383.56</v>
      </c>
      <c r="F63" s="19">
        <v>36.270000000000003</v>
      </c>
      <c r="G63" s="19">
        <v>0.88</v>
      </c>
      <c r="H63" s="19">
        <v>0.61</v>
      </c>
      <c r="I63" s="19">
        <v>28.52</v>
      </c>
      <c r="J63" s="19">
        <v>8.57</v>
      </c>
    </row>
    <row r="64" spans="1:10" x14ac:dyDescent="0.2">
      <c r="A64" s="18" t="s">
        <v>170</v>
      </c>
      <c r="B64" s="19">
        <v>0.02</v>
      </c>
      <c r="C64" s="19">
        <f t="shared" si="0"/>
        <v>0.1166</v>
      </c>
      <c r="D64" s="19">
        <v>116.6</v>
      </c>
      <c r="E64" s="19">
        <v>1356.69</v>
      </c>
      <c r="F64" s="19">
        <v>38.06</v>
      </c>
      <c r="G64" s="19">
        <v>0.94</v>
      </c>
      <c r="H64" s="19">
        <v>0.6</v>
      </c>
      <c r="I64" s="19">
        <v>30.84</v>
      </c>
      <c r="J64" s="19">
        <v>8.5</v>
      </c>
    </row>
    <row r="65" spans="1:10" x14ac:dyDescent="0.2">
      <c r="A65" s="18" t="s">
        <v>188</v>
      </c>
      <c r="B65" s="19">
        <v>0</v>
      </c>
      <c r="C65" s="19">
        <f t="shared" si="0"/>
        <v>-0.1052</v>
      </c>
      <c r="D65" s="19">
        <v>-105.2</v>
      </c>
      <c r="E65" s="19">
        <v>409.84</v>
      </c>
      <c r="F65" s="19">
        <v>27.71</v>
      </c>
      <c r="G65" s="19">
        <v>0.64</v>
      </c>
      <c r="H65" s="19">
        <v>0.54</v>
      </c>
      <c r="I65" s="19">
        <v>23.42</v>
      </c>
      <c r="J65" s="19">
        <v>8.5</v>
      </c>
    </row>
    <row r="66" spans="1:10" x14ac:dyDescent="0.2">
      <c r="A66" s="18" t="s">
        <v>169</v>
      </c>
      <c r="B66" s="19">
        <v>0.03</v>
      </c>
      <c r="C66" s="19">
        <f t="shared" si="0"/>
        <v>0.1255</v>
      </c>
      <c r="D66" s="19">
        <v>125.5</v>
      </c>
      <c r="E66" s="19">
        <v>2806.01</v>
      </c>
      <c r="F66" s="19">
        <v>37.03</v>
      </c>
      <c r="G66" s="19">
        <v>0.91</v>
      </c>
      <c r="H66" s="19">
        <v>0.53</v>
      </c>
      <c r="I66" s="19">
        <v>33.49</v>
      </c>
      <c r="J66" s="19">
        <v>8.43</v>
      </c>
    </row>
    <row r="67" spans="1:10" x14ac:dyDescent="0.2">
      <c r="A67" s="18" t="s">
        <v>184</v>
      </c>
      <c r="B67" s="19">
        <v>0</v>
      </c>
      <c r="C67" s="19">
        <f t="shared" ref="C67:C130" si="1">D67/1000</f>
        <v>-5.5899999999999998E-2</v>
      </c>
      <c r="D67" s="19">
        <v>-55.9</v>
      </c>
      <c r="E67" s="19">
        <v>211.75</v>
      </c>
      <c r="F67" s="19">
        <v>28.39</v>
      </c>
      <c r="G67" s="19">
        <v>0.65</v>
      </c>
      <c r="H67" s="19">
        <v>0.6</v>
      </c>
      <c r="I67" s="19">
        <v>21.6</v>
      </c>
      <c r="J67" s="19">
        <v>8.3699999999999992</v>
      </c>
    </row>
    <row r="68" spans="1:10" x14ac:dyDescent="0.2">
      <c r="A68" s="18" t="s">
        <v>193</v>
      </c>
      <c r="B68" s="19">
        <v>0</v>
      </c>
      <c r="C68" s="19">
        <f t="shared" si="1"/>
        <v>-0.12770000000000001</v>
      </c>
      <c r="D68" s="19">
        <v>-127.7</v>
      </c>
      <c r="E68" s="19">
        <v>575.38</v>
      </c>
      <c r="F68" s="19">
        <v>29.39</v>
      </c>
      <c r="G68" s="19">
        <v>0.68</v>
      </c>
      <c r="H68" s="19">
        <v>0.59</v>
      </c>
      <c r="I68" s="19">
        <v>22.94</v>
      </c>
      <c r="J68" s="19">
        <v>8.3699999999999992</v>
      </c>
    </row>
    <row r="69" spans="1:10" x14ac:dyDescent="0.2">
      <c r="A69" s="18" t="s">
        <v>130</v>
      </c>
      <c r="B69" s="19">
        <v>1.53</v>
      </c>
      <c r="C69" s="19">
        <f t="shared" si="1"/>
        <v>7.6073000000000004</v>
      </c>
      <c r="D69" s="19">
        <v>7607.3</v>
      </c>
      <c r="E69" s="19">
        <v>55169.65</v>
      </c>
      <c r="F69" s="19">
        <v>41.73</v>
      </c>
      <c r="G69" s="19">
        <v>1.06</v>
      </c>
      <c r="H69" s="19">
        <v>0.76</v>
      </c>
      <c r="I69" s="19">
        <v>27.37</v>
      </c>
      <c r="J69" s="19">
        <v>8.36</v>
      </c>
    </row>
    <row r="70" spans="1:10" x14ac:dyDescent="0.2">
      <c r="A70" s="18" t="s">
        <v>167</v>
      </c>
      <c r="B70" s="19">
        <v>0.03</v>
      </c>
      <c r="C70" s="19">
        <f t="shared" si="1"/>
        <v>0.1603</v>
      </c>
      <c r="D70" s="19">
        <v>160.30000000000001</v>
      </c>
      <c r="E70" s="19">
        <v>946.61</v>
      </c>
      <c r="F70" s="19">
        <v>43.82</v>
      </c>
      <c r="G70" s="19">
        <v>1.1299999999999999</v>
      </c>
      <c r="H70" s="19">
        <v>0.57999999999999996</v>
      </c>
      <c r="I70" s="19">
        <v>38.21</v>
      </c>
      <c r="J70" s="19">
        <v>8.31</v>
      </c>
    </row>
    <row r="71" spans="1:10" x14ac:dyDescent="0.2">
      <c r="A71" s="18" t="s">
        <v>191</v>
      </c>
      <c r="B71" s="19">
        <v>0</v>
      </c>
      <c r="C71" s="19">
        <f t="shared" si="1"/>
        <v>-0.1205</v>
      </c>
      <c r="D71" s="19">
        <v>-120.5</v>
      </c>
      <c r="E71" s="19">
        <v>288.26</v>
      </c>
      <c r="F71" s="19">
        <v>26.42</v>
      </c>
      <c r="G71" s="19">
        <v>0.6</v>
      </c>
      <c r="H71" s="19">
        <v>0.48</v>
      </c>
      <c r="I71" s="19">
        <v>24.96</v>
      </c>
      <c r="J71" s="19">
        <v>8.19</v>
      </c>
    </row>
    <row r="72" spans="1:10" x14ac:dyDescent="0.2">
      <c r="A72" s="18" t="s">
        <v>187</v>
      </c>
      <c r="B72" s="19">
        <v>0</v>
      </c>
      <c r="C72" s="19">
        <f t="shared" si="1"/>
        <v>-8.7499999999999994E-2</v>
      </c>
      <c r="D72" s="19">
        <v>-87.5</v>
      </c>
      <c r="E72" s="19">
        <v>294.33999999999997</v>
      </c>
      <c r="F72" s="19">
        <v>29.42</v>
      </c>
      <c r="G72" s="19">
        <v>0.68</v>
      </c>
      <c r="H72" s="19">
        <v>0.57999999999999996</v>
      </c>
      <c r="I72" s="19">
        <v>23.21</v>
      </c>
      <c r="J72" s="19">
        <v>8.11</v>
      </c>
    </row>
    <row r="73" spans="1:10" x14ac:dyDescent="0.2">
      <c r="A73" s="18" t="s">
        <v>228</v>
      </c>
      <c r="B73" s="19">
        <v>0</v>
      </c>
      <c r="C73" s="19">
        <f t="shared" si="1"/>
        <v>-0.70610000000000006</v>
      </c>
      <c r="D73" s="19">
        <v>-706.1</v>
      </c>
      <c r="E73" s="19">
        <v>6418.85</v>
      </c>
      <c r="F73" s="19">
        <v>34.630000000000003</v>
      </c>
      <c r="G73" s="19">
        <v>0.83</v>
      </c>
      <c r="H73" s="19">
        <v>0.6</v>
      </c>
      <c r="I73" s="19">
        <v>27.35</v>
      </c>
      <c r="J73" s="19">
        <v>8.08</v>
      </c>
    </row>
    <row r="74" spans="1:10" x14ac:dyDescent="0.2">
      <c r="A74" s="18" t="s">
        <v>203</v>
      </c>
      <c r="B74" s="19">
        <v>0</v>
      </c>
      <c r="C74" s="19">
        <f t="shared" si="1"/>
        <v>-0.21559999999999999</v>
      </c>
      <c r="D74" s="19">
        <v>-215.6</v>
      </c>
      <c r="E74" s="19">
        <v>891.39</v>
      </c>
      <c r="F74" s="19">
        <v>31.22</v>
      </c>
      <c r="G74" s="19">
        <v>0.73</v>
      </c>
      <c r="H74" s="19">
        <v>0.66</v>
      </c>
      <c r="I74" s="19">
        <v>22.06</v>
      </c>
      <c r="J74" s="19">
        <v>8.0399999999999991</v>
      </c>
    </row>
    <row r="75" spans="1:10" x14ac:dyDescent="0.2">
      <c r="A75" s="18" t="s">
        <v>223</v>
      </c>
      <c r="B75" s="19">
        <v>0</v>
      </c>
      <c r="C75" s="19">
        <f t="shared" si="1"/>
        <v>-0.44919999999999999</v>
      </c>
      <c r="D75" s="19">
        <v>-449.2</v>
      </c>
      <c r="E75" s="19">
        <v>997.63</v>
      </c>
      <c r="F75" s="19">
        <v>26.86</v>
      </c>
      <c r="G75" s="19">
        <v>0.61</v>
      </c>
      <c r="H75" s="19">
        <v>0.51</v>
      </c>
      <c r="I75" s="19">
        <v>23.78</v>
      </c>
      <c r="J75" s="19">
        <v>8.02</v>
      </c>
    </row>
    <row r="76" spans="1:10" x14ac:dyDescent="0.2">
      <c r="A76" s="18" t="s">
        <v>221</v>
      </c>
      <c r="B76" s="19">
        <v>0</v>
      </c>
      <c r="C76" s="19">
        <f t="shared" si="1"/>
        <v>-0.4249</v>
      </c>
      <c r="D76" s="19">
        <v>-424.9</v>
      </c>
      <c r="E76" s="19">
        <v>1672.18</v>
      </c>
      <c r="F76" s="19">
        <v>31.45</v>
      </c>
      <c r="G76" s="19">
        <v>0.74</v>
      </c>
      <c r="H76" s="19">
        <v>0.57999999999999996</v>
      </c>
      <c r="I76" s="19">
        <v>25.21</v>
      </c>
      <c r="J76" s="19">
        <v>7.96</v>
      </c>
    </row>
    <row r="77" spans="1:10" x14ac:dyDescent="0.2">
      <c r="A77" s="18" t="s">
        <v>186</v>
      </c>
      <c r="B77" s="19">
        <v>0</v>
      </c>
      <c r="C77" s="19">
        <f t="shared" si="1"/>
        <v>-6.9000000000000006E-2</v>
      </c>
      <c r="D77" s="19">
        <v>-69</v>
      </c>
      <c r="E77" s="19">
        <v>722.82</v>
      </c>
      <c r="F77" s="19">
        <v>36.36</v>
      </c>
      <c r="G77" s="19">
        <v>0.88</v>
      </c>
      <c r="H77" s="19">
        <v>0.6</v>
      </c>
      <c r="I77" s="19">
        <v>28.93</v>
      </c>
      <c r="J77" s="19">
        <v>7.92</v>
      </c>
    </row>
    <row r="78" spans="1:10" x14ac:dyDescent="0.2">
      <c r="A78" s="18" t="s">
        <v>255</v>
      </c>
      <c r="B78" s="19">
        <v>0</v>
      </c>
      <c r="C78" s="19">
        <f t="shared" si="1"/>
        <v>-2.3931999999999998</v>
      </c>
      <c r="D78" s="19">
        <v>-2393.1999999999998</v>
      </c>
      <c r="E78" s="19">
        <v>6827</v>
      </c>
      <c r="F78" s="19">
        <v>29.64</v>
      </c>
      <c r="G78" s="19">
        <v>0.69</v>
      </c>
      <c r="H78" s="19">
        <v>0.4</v>
      </c>
      <c r="I78" s="19">
        <v>34.29</v>
      </c>
      <c r="J78" s="19">
        <v>7.9</v>
      </c>
    </row>
    <row r="79" spans="1:10" x14ac:dyDescent="0.2">
      <c r="A79" s="18" t="s">
        <v>202</v>
      </c>
      <c r="B79" s="19">
        <v>0</v>
      </c>
      <c r="C79" s="19">
        <f t="shared" si="1"/>
        <v>-0.20230000000000001</v>
      </c>
      <c r="D79" s="19">
        <v>-202.3</v>
      </c>
      <c r="E79" s="19">
        <v>582.38</v>
      </c>
      <c r="F79" s="19">
        <v>30.1</v>
      </c>
      <c r="G79" s="19">
        <v>0.7</v>
      </c>
      <c r="H79" s="19">
        <v>0.54</v>
      </c>
      <c r="I79" s="19">
        <v>25.58</v>
      </c>
      <c r="J79" s="19">
        <v>7.84</v>
      </c>
    </row>
    <row r="80" spans="1:10" x14ac:dyDescent="0.2">
      <c r="A80" s="18" t="s">
        <v>213</v>
      </c>
      <c r="B80" s="19">
        <v>0</v>
      </c>
      <c r="C80" s="19">
        <f t="shared" si="1"/>
        <v>-0.32269999999999999</v>
      </c>
      <c r="D80" s="19">
        <v>-322.7</v>
      </c>
      <c r="E80" s="19">
        <v>922.51</v>
      </c>
      <c r="F80" s="19">
        <v>30.16</v>
      </c>
      <c r="G80" s="19">
        <v>0.7</v>
      </c>
      <c r="H80" s="19">
        <v>0.56000000000000005</v>
      </c>
      <c r="I80" s="19">
        <v>24.92</v>
      </c>
      <c r="J80" s="19">
        <v>7.82</v>
      </c>
    </row>
    <row r="81" spans="1:10" x14ac:dyDescent="0.2">
      <c r="A81" s="18" t="s">
        <v>190</v>
      </c>
      <c r="B81" s="19">
        <v>0</v>
      </c>
      <c r="C81" s="19">
        <f t="shared" si="1"/>
        <v>-0.1174</v>
      </c>
      <c r="D81" s="19">
        <v>-117.4</v>
      </c>
      <c r="E81" s="19">
        <v>453.57</v>
      </c>
      <c r="F81" s="19">
        <v>32.51</v>
      </c>
      <c r="G81" s="19">
        <v>0.77</v>
      </c>
      <c r="H81" s="19">
        <v>0.55000000000000004</v>
      </c>
      <c r="I81" s="19">
        <v>27.68</v>
      </c>
      <c r="J81" s="19">
        <v>7.79</v>
      </c>
    </row>
    <row r="82" spans="1:10" x14ac:dyDescent="0.2">
      <c r="A82" s="18" t="s">
        <v>163</v>
      </c>
      <c r="B82" s="19">
        <v>0.06</v>
      </c>
      <c r="C82" s="19">
        <f t="shared" si="1"/>
        <v>0.27350000000000002</v>
      </c>
      <c r="D82" s="19">
        <v>273.5</v>
      </c>
      <c r="E82" s="19">
        <v>14062.63</v>
      </c>
      <c r="F82" s="19">
        <v>41.87</v>
      </c>
      <c r="G82" s="19">
        <v>1.06</v>
      </c>
      <c r="H82" s="19">
        <v>0.68</v>
      </c>
      <c r="I82" s="19">
        <v>30.93</v>
      </c>
      <c r="J82" s="19">
        <v>7.78</v>
      </c>
    </row>
    <row r="83" spans="1:10" x14ac:dyDescent="0.2">
      <c r="A83" s="18" t="s">
        <v>196</v>
      </c>
      <c r="B83" s="19">
        <v>0</v>
      </c>
      <c r="C83" s="19">
        <f t="shared" si="1"/>
        <v>-0.1346</v>
      </c>
      <c r="D83" s="19">
        <v>-134.6</v>
      </c>
      <c r="E83" s="19">
        <v>400.08</v>
      </c>
      <c r="F83" s="19">
        <v>30.92</v>
      </c>
      <c r="G83" s="19">
        <v>0.72</v>
      </c>
      <c r="H83" s="19">
        <v>0.47</v>
      </c>
      <c r="I83" s="19">
        <v>30.45</v>
      </c>
      <c r="J83" s="19">
        <v>7.75</v>
      </c>
    </row>
    <row r="84" spans="1:10" x14ac:dyDescent="0.2">
      <c r="A84" s="18" t="s">
        <v>211</v>
      </c>
      <c r="B84" s="19">
        <v>0</v>
      </c>
      <c r="C84" s="19">
        <f t="shared" si="1"/>
        <v>-0.2646</v>
      </c>
      <c r="D84" s="19">
        <v>-264.60000000000002</v>
      </c>
      <c r="E84" s="19">
        <v>737.21</v>
      </c>
      <c r="F84" s="19">
        <v>30.52</v>
      </c>
      <c r="G84" s="19">
        <v>0.71</v>
      </c>
      <c r="H84" s="19">
        <v>0.61</v>
      </c>
      <c r="I84" s="19">
        <v>23.28</v>
      </c>
      <c r="J84" s="19">
        <v>7.73</v>
      </c>
    </row>
    <row r="85" spans="1:10" x14ac:dyDescent="0.2">
      <c r="A85" s="18" t="s">
        <v>189</v>
      </c>
      <c r="B85" s="19">
        <v>0</v>
      </c>
      <c r="C85" s="19">
        <f t="shared" si="1"/>
        <v>-0.1135</v>
      </c>
      <c r="D85" s="19">
        <v>-113.5</v>
      </c>
      <c r="E85" s="19">
        <v>402.12</v>
      </c>
      <c r="F85" s="19">
        <v>33.51</v>
      </c>
      <c r="G85" s="19">
        <v>0.8</v>
      </c>
      <c r="H85" s="19">
        <v>0.64</v>
      </c>
      <c r="I85" s="19">
        <v>24.75</v>
      </c>
      <c r="J85" s="19">
        <v>7.56</v>
      </c>
    </row>
    <row r="86" spans="1:10" x14ac:dyDescent="0.2">
      <c r="A86" s="18" t="s">
        <v>207</v>
      </c>
      <c r="B86" s="19">
        <v>0</v>
      </c>
      <c r="C86" s="19">
        <f t="shared" si="1"/>
        <v>-0.2412</v>
      </c>
      <c r="D86" s="19">
        <v>-241.2</v>
      </c>
      <c r="E86" s="19">
        <v>1407.26</v>
      </c>
      <c r="F86" s="19">
        <v>36.83</v>
      </c>
      <c r="G86" s="19">
        <v>0.9</v>
      </c>
      <c r="H86" s="19">
        <v>0.63</v>
      </c>
      <c r="I86" s="19">
        <v>28.2</v>
      </c>
      <c r="J86" s="19">
        <v>7.54</v>
      </c>
    </row>
    <row r="87" spans="1:10" x14ac:dyDescent="0.2">
      <c r="A87" s="18" t="s">
        <v>212</v>
      </c>
      <c r="B87" s="19">
        <v>0</v>
      </c>
      <c r="C87" s="19">
        <f t="shared" si="1"/>
        <v>-0.31469999999999998</v>
      </c>
      <c r="D87" s="19">
        <v>-314.7</v>
      </c>
      <c r="E87" s="19">
        <v>561.13</v>
      </c>
      <c r="F87" s="19">
        <v>27.88</v>
      </c>
      <c r="G87" s="19">
        <v>0.64</v>
      </c>
      <c r="H87" s="19">
        <v>0.56999999999999995</v>
      </c>
      <c r="I87" s="19">
        <v>22.29</v>
      </c>
      <c r="J87" s="19">
        <v>7.5</v>
      </c>
    </row>
    <row r="88" spans="1:10" x14ac:dyDescent="0.2">
      <c r="A88" s="18" t="s">
        <v>201</v>
      </c>
      <c r="B88" s="19">
        <v>0</v>
      </c>
      <c r="C88" s="19">
        <f t="shared" si="1"/>
        <v>-0.19739999999999999</v>
      </c>
      <c r="D88" s="19">
        <v>-197.4</v>
      </c>
      <c r="E88" s="19">
        <v>484.79</v>
      </c>
      <c r="F88" s="19">
        <v>31.07</v>
      </c>
      <c r="G88" s="19">
        <v>0.73</v>
      </c>
      <c r="H88" s="19">
        <v>0.47</v>
      </c>
      <c r="I88" s="19">
        <v>30.83</v>
      </c>
      <c r="J88" s="19">
        <v>7.47</v>
      </c>
    </row>
    <row r="89" spans="1:10" x14ac:dyDescent="0.2">
      <c r="A89" s="18" t="s">
        <v>205</v>
      </c>
      <c r="B89" s="19">
        <v>0</v>
      </c>
      <c r="C89" s="19">
        <f t="shared" si="1"/>
        <v>-0.222</v>
      </c>
      <c r="D89" s="19">
        <v>-222</v>
      </c>
      <c r="E89" s="19">
        <v>765.78</v>
      </c>
      <c r="F89" s="19">
        <v>33.99</v>
      </c>
      <c r="G89" s="19">
        <v>0.81</v>
      </c>
      <c r="H89" s="19">
        <v>0.6</v>
      </c>
      <c r="I89" s="19">
        <v>26.7</v>
      </c>
      <c r="J89" s="19">
        <v>7.46</v>
      </c>
    </row>
    <row r="90" spans="1:10" x14ac:dyDescent="0.2">
      <c r="A90" s="18" t="s">
        <v>222</v>
      </c>
      <c r="B90" s="19">
        <v>0</v>
      </c>
      <c r="C90" s="19">
        <f t="shared" si="1"/>
        <v>-0.42610000000000003</v>
      </c>
      <c r="D90" s="19">
        <v>-426.1</v>
      </c>
      <c r="E90" s="19">
        <v>807.68</v>
      </c>
      <c r="F90" s="19">
        <v>28.81</v>
      </c>
      <c r="G90" s="19">
        <v>0.67</v>
      </c>
      <c r="H90" s="19">
        <v>0.52</v>
      </c>
      <c r="I90" s="19">
        <v>25.11</v>
      </c>
      <c r="J90" s="19">
        <v>7.44</v>
      </c>
    </row>
    <row r="91" spans="1:10" x14ac:dyDescent="0.2">
      <c r="A91" s="18" t="s">
        <v>195</v>
      </c>
      <c r="B91" s="19">
        <v>0</v>
      </c>
      <c r="C91" s="19">
        <f t="shared" si="1"/>
        <v>-0.13100000000000001</v>
      </c>
      <c r="D91" s="19">
        <v>-131</v>
      </c>
      <c r="E91" s="19">
        <v>1103.8900000000001</v>
      </c>
      <c r="F91" s="19">
        <v>39.53</v>
      </c>
      <c r="G91" s="19">
        <v>0.98</v>
      </c>
      <c r="H91" s="19">
        <v>0.68</v>
      </c>
      <c r="I91" s="19">
        <v>28.55</v>
      </c>
      <c r="J91" s="19">
        <v>7.41</v>
      </c>
    </row>
    <row r="92" spans="1:10" x14ac:dyDescent="0.2">
      <c r="A92" s="18" t="s">
        <v>200</v>
      </c>
      <c r="B92" s="19">
        <v>0</v>
      </c>
      <c r="C92" s="19">
        <f t="shared" si="1"/>
        <v>-0.19669999999999999</v>
      </c>
      <c r="D92" s="19">
        <v>-196.7</v>
      </c>
      <c r="E92" s="19">
        <v>941.45</v>
      </c>
      <c r="F92" s="19">
        <v>36.65</v>
      </c>
      <c r="G92" s="19">
        <v>0.89</v>
      </c>
      <c r="H92" s="19">
        <v>0.62</v>
      </c>
      <c r="I92" s="19">
        <v>28.32</v>
      </c>
      <c r="J92" s="19">
        <v>7.4</v>
      </c>
    </row>
    <row r="93" spans="1:10" x14ac:dyDescent="0.2">
      <c r="A93" s="18" t="s">
        <v>242</v>
      </c>
      <c r="B93" s="19">
        <v>0</v>
      </c>
      <c r="C93" s="19">
        <f t="shared" si="1"/>
        <v>-1.3720000000000001</v>
      </c>
      <c r="D93" s="19">
        <v>-1372</v>
      </c>
      <c r="E93" s="19">
        <v>1961.53</v>
      </c>
      <c r="F93" s="19">
        <v>26.12</v>
      </c>
      <c r="G93" s="19">
        <v>0.59</v>
      </c>
      <c r="H93" s="19">
        <v>0.42</v>
      </c>
      <c r="I93" s="19">
        <v>28.22</v>
      </c>
      <c r="J93" s="19">
        <v>7.4</v>
      </c>
    </row>
    <row r="94" spans="1:10" x14ac:dyDescent="0.2">
      <c r="A94" s="18" t="s">
        <v>181</v>
      </c>
      <c r="B94" s="19">
        <v>0</v>
      </c>
      <c r="C94" s="19">
        <f t="shared" si="1"/>
        <v>-4.6799999999999994E-2</v>
      </c>
      <c r="D94" s="19">
        <v>-46.8</v>
      </c>
      <c r="E94" s="19">
        <v>241.84</v>
      </c>
      <c r="F94" s="19">
        <v>37.270000000000003</v>
      </c>
      <c r="G94" s="19">
        <v>0.91</v>
      </c>
      <c r="H94" s="19">
        <v>0.44</v>
      </c>
      <c r="I94" s="19">
        <v>40.950000000000003</v>
      </c>
      <c r="J94" s="19">
        <v>7.39</v>
      </c>
    </row>
    <row r="95" spans="1:10" x14ac:dyDescent="0.2">
      <c r="A95" s="18" t="s">
        <v>192</v>
      </c>
      <c r="B95" s="19">
        <v>0</v>
      </c>
      <c r="C95" s="19">
        <f t="shared" si="1"/>
        <v>-0.12529999999999999</v>
      </c>
      <c r="D95" s="19">
        <v>-125.3</v>
      </c>
      <c r="E95" s="19">
        <v>818.45</v>
      </c>
      <c r="F95" s="19">
        <v>38.71</v>
      </c>
      <c r="G95" s="19">
        <v>0.96</v>
      </c>
      <c r="H95" s="19">
        <v>0.7</v>
      </c>
      <c r="I95" s="19">
        <v>27.08</v>
      </c>
      <c r="J95" s="19">
        <v>7.37</v>
      </c>
    </row>
    <row r="96" spans="1:10" x14ac:dyDescent="0.2">
      <c r="A96" s="18" t="s">
        <v>180</v>
      </c>
      <c r="B96" s="19">
        <v>0</v>
      </c>
      <c r="C96" s="19">
        <f t="shared" si="1"/>
        <v>-2.4E-2</v>
      </c>
      <c r="D96" s="19">
        <v>-24</v>
      </c>
      <c r="E96" s="19">
        <v>2286.16</v>
      </c>
      <c r="F96" s="19">
        <v>44.28</v>
      </c>
      <c r="G96" s="19">
        <v>1.1399999999999999</v>
      </c>
      <c r="H96" s="19">
        <v>0.67</v>
      </c>
      <c r="I96" s="19">
        <v>33.67</v>
      </c>
      <c r="J96" s="19">
        <v>7.35</v>
      </c>
    </row>
    <row r="97" spans="1:10" x14ac:dyDescent="0.2">
      <c r="A97" s="18" t="s">
        <v>199</v>
      </c>
      <c r="B97" s="19">
        <v>0</v>
      </c>
      <c r="C97" s="19">
        <f t="shared" si="1"/>
        <v>-0.1963</v>
      </c>
      <c r="D97" s="19">
        <v>-196.3</v>
      </c>
      <c r="E97" s="19">
        <v>556.51</v>
      </c>
      <c r="F97" s="19">
        <v>33.19</v>
      </c>
      <c r="G97" s="19">
        <v>0.79</v>
      </c>
      <c r="H97" s="19">
        <v>0.57999999999999996</v>
      </c>
      <c r="I97" s="19">
        <v>26.96</v>
      </c>
      <c r="J97" s="19">
        <v>7.34</v>
      </c>
    </row>
    <row r="98" spans="1:10" x14ac:dyDescent="0.2">
      <c r="A98" s="18" t="s">
        <v>208</v>
      </c>
      <c r="B98" s="19">
        <v>0</v>
      </c>
      <c r="C98" s="19">
        <f t="shared" si="1"/>
        <v>-0.2417</v>
      </c>
      <c r="D98" s="19">
        <v>-241.7</v>
      </c>
      <c r="E98" s="19">
        <v>1110.48</v>
      </c>
      <c r="F98" s="19">
        <v>36.92</v>
      </c>
      <c r="G98" s="19">
        <v>0.9</v>
      </c>
      <c r="H98" s="19">
        <v>0.6</v>
      </c>
      <c r="I98" s="19">
        <v>29.63</v>
      </c>
      <c r="J98" s="19">
        <v>7.33</v>
      </c>
    </row>
    <row r="99" spans="1:10" x14ac:dyDescent="0.2">
      <c r="A99" s="18" t="s">
        <v>209</v>
      </c>
      <c r="B99" s="19">
        <v>0</v>
      </c>
      <c r="C99" s="19">
        <f t="shared" si="1"/>
        <v>-0.25889999999999996</v>
      </c>
      <c r="D99" s="19">
        <v>-258.89999999999998</v>
      </c>
      <c r="E99" s="19">
        <v>770.93</v>
      </c>
      <c r="F99" s="19">
        <v>33.86</v>
      </c>
      <c r="G99" s="19">
        <v>0.81</v>
      </c>
      <c r="H99" s="19">
        <v>0.57999999999999996</v>
      </c>
      <c r="I99" s="19">
        <v>27.82</v>
      </c>
      <c r="J99" s="19">
        <v>7.3</v>
      </c>
    </row>
    <row r="100" spans="1:10" x14ac:dyDescent="0.2">
      <c r="A100" s="18" t="s">
        <v>185</v>
      </c>
      <c r="B100" s="19">
        <v>0</v>
      </c>
      <c r="C100" s="19">
        <f t="shared" si="1"/>
        <v>-6.59E-2</v>
      </c>
      <c r="D100" s="19">
        <v>-65.900000000000006</v>
      </c>
      <c r="E100" s="19">
        <v>1182.1099999999999</v>
      </c>
      <c r="F100" s="19">
        <v>42.85</v>
      </c>
      <c r="G100" s="19">
        <v>1.1000000000000001</v>
      </c>
      <c r="H100" s="19">
        <v>0.64</v>
      </c>
      <c r="I100" s="19">
        <v>34.049999999999997</v>
      </c>
      <c r="J100" s="19">
        <v>7.3</v>
      </c>
    </row>
    <row r="101" spans="1:10" x14ac:dyDescent="0.2">
      <c r="A101" s="18" t="s">
        <v>220</v>
      </c>
      <c r="B101" s="19">
        <v>0</v>
      </c>
      <c r="C101" s="19">
        <f t="shared" si="1"/>
        <v>-0.38380000000000003</v>
      </c>
      <c r="D101" s="19">
        <v>-383.8</v>
      </c>
      <c r="E101" s="19">
        <v>550.89</v>
      </c>
      <c r="F101" s="19">
        <v>26.7</v>
      </c>
      <c r="G101" s="19">
        <v>0.61</v>
      </c>
      <c r="H101" s="19">
        <v>0.59</v>
      </c>
      <c r="I101" s="19">
        <v>20.329999999999998</v>
      </c>
      <c r="J101" s="19">
        <v>7.29</v>
      </c>
    </row>
    <row r="102" spans="1:10" x14ac:dyDescent="0.2">
      <c r="A102" s="18" t="s">
        <v>198</v>
      </c>
      <c r="B102" s="19">
        <v>0</v>
      </c>
      <c r="C102" s="19">
        <f t="shared" si="1"/>
        <v>-0.15330000000000002</v>
      </c>
      <c r="D102" s="19">
        <v>-153.30000000000001</v>
      </c>
      <c r="E102" s="19">
        <v>491.73</v>
      </c>
      <c r="F102" s="19">
        <v>34.94</v>
      </c>
      <c r="G102" s="19">
        <v>0.84</v>
      </c>
      <c r="H102" s="19">
        <v>0.55000000000000004</v>
      </c>
      <c r="I102" s="19">
        <v>30.43</v>
      </c>
      <c r="J102" s="19">
        <v>7.23</v>
      </c>
    </row>
    <row r="103" spans="1:10" x14ac:dyDescent="0.2">
      <c r="A103" s="18" t="s">
        <v>194</v>
      </c>
      <c r="B103" s="19">
        <v>0</v>
      </c>
      <c r="C103" s="19">
        <f t="shared" si="1"/>
        <v>-0.12859999999999999</v>
      </c>
      <c r="D103" s="19">
        <v>-128.6</v>
      </c>
      <c r="E103" s="19">
        <v>3863.44</v>
      </c>
      <c r="F103" s="19">
        <v>45.21</v>
      </c>
      <c r="G103" s="19">
        <v>1.18</v>
      </c>
      <c r="H103" s="19">
        <v>0.66</v>
      </c>
      <c r="I103" s="19">
        <v>35.020000000000003</v>
      </c>
      <c r="J103" s="19">
        <v>7.13</v>
      </c>
    </row>
    <row r="104" spans="1:10" x14ac:dyDescent="0.2">
      <c r="A104" s="18" t="s">
        <v>225</v>
      </c>
      <c r="B104" s="19">
        <v>0</v>
      </c>
      <c r="C104" s="19">
        <f t="shared" si="1"/>
        <v>-0.5131</v>
      </c>
      <c r="D104" s="19">
        <v>-513.1</v>
      </c>
      <c r="E104" s="19">
        <v>1104.1400000000001</v>
      </c>
      <c r="F104" s="19">
        <v>33.44</v>
      </c>
      <c r="G104" s="19">
        <v>0.8</v>
      </c>
      <c r="H104" s="19">
        <v>0.51</v>
      </c>
      <c r="I104" s="19">
        <v>31</v>
      </c>
      <c r="J104" s="19">
        <v>6.87</v>
      </c>
    </row>
    <row r="105" spans="1:10" x14ac:dyDescent="0.2">
      <c r="A105" s="18" t="s">
        <v>254</v>
      </c>
      <c r="B105" s="19">
        <v>0</v>
      </c>
      <c r="C105" s="19">
        <f t="shared" si="1"/>
        <v>-2.1835</v>
      </c>
      <c r="D105" s="19">
        <v>-2183.5</v>
      </c>
      <c r="E105" s="19">
        <v>1714.83</v>
      </c>
      <c r="F105" s="19">
        <v>21.68</v>
      </c>
      <c r="G105" s="19">
        <v>0.48</v>
      </c>
      <c r="H105" s="19">
        <v>0.35</v>
      </c>
      <c r="I105" s="19">
        <v>27.09</v>
      </c>
      <c r="J105" s="19">
        <v>6.83</v>
      </c>
    </row>
    <row r="106" spans="1:10" x14ac:dyDescent="0.2">
      <c r="A106" s="18" t="s">
        <v>218</v>
      </c>
      <c r="B106" s="19">
        <v>0</v>
      </c>
      <c r="C106" s="19">
        <f t="shared" si="1"/>
        <v>-0.37269999999999998</v>
      </c>
      <c r="D106" s="19">
        <v>-372.7</v>
      </c>
      <c r="E106" s="19">
        <v>3259.52</v>
      </c>
      <c r="F106" s="19">
        <v>45.13</v>
      </c>
      <c r="G106" s="19">
        <v>1.18</v>
      </c>
      <c r="H106" s="19">
        <v>0.77</v>
      </c>
      <c r="I106" s="19">
        <v>30.15</v>
      </c>
      <c r="J106" s="19">
        <v>6.72</v>
      </c>
    </row>
    <row r="107" spans="1:10" x14ac:dyDescent="0.2">
      <c r="A107" s="18" t="s">
        <v>217</v>
      </c>
      <c r="B107" s="19">
        <v>0</v>
      </c>
      <c r="C107" s="19">
        <f t="shared" si="1"/>
        <v>-0.36119999999999997</v>
      </c>
      <c r="D107" s="19">
        <v>-361.2</v>
      </c>
      <c r="E107" s="19">
        <v>511.41</v>
      </c>
      <c r="F107" s="19">
        <v>29.88</v>
      </c>
      <c r="G107" s="19">
        <v>0.69</v>
      </c>
      <c r="H107" s="19">
        <v>0.51</v>
      </c>
      <c r="I107" s="19">
        <v>26.71</v>
      </c>
      <c r="J107" s="19">
        <v>6.64</v>
      </c>
    </row>
    <row r="108" spans="1:10" x14ac:dyDescent="0.2">
      <c r="A108" s="18" t="s">
        <v>246</v>
      </c>
      <c r="B108" s="19">
        <v>0</v>
      </c>
      <c r="C108" s="19">
        <f t="shared" si="1"/>
        <v>-1.6804000000000001</v>
      </c>
      <c r="D108" s="19">
        <v>-1680.4</v>
      </c>
      <c r="E108" s="19">
        <v>1611</v>
      </c>
      <c r="F108" s="19">
        <v>25.09</v>
      </c>
      <c r="G108" s="19">
        <v>0.56999999999999995</v>
      </c>
      <c r="H108" s="19">
        <v>0.51</v>
      </c>
      <c r="I108" s="19">
        <v>21.73</v>
      </c>
      <c r="J108" s="19">
        <v>6.61</v>
      </c>
    </row>
    <row r="109" spans="1:10" x14ac:dyDescent="0.2">
      <c r="A109" s="18" t="s">
        <v>239</v>
      </c>
      <c r="B109" s="19">
        <v>0</v>
      </c>
      <c r="C109" s="19">
        <f t="shared" si="1"/>
        <v>-1.2033</v>
      </c>
      <c r="D109" s="19">
        <v>-1203.3</v>
      </c>
      <c r="E109" s="19">
        <v>3706.07</v>
      </c>
      <c r="F109" s="19">
        <v>39.35</v>
      </c>
      <c r="G109" s="19">
        <v>0.98</v>
      </c>
      <c r="H109" s="19">
        <v>0.64</v>
      </c>
      <c r="I109" s="19">
        <v>30.42</v>
      </c>
      <c r="J109" s="19">
        <v>6.51</v>
      </c>
    </row>
    <row r="110" spans="1:10" x14ac:dyDescent="0.2">
      <c r="A110" s="18" t="s">
        <v>270</v>
      </c>
      <c r="B110" s="19">
        <v>0</v>
      </c>
      <c r="C110" s="19">
        <f t="shared" si="1"/>
        <v>-5.0667</v>
      </c>
      <c r="D110" s="19">
        <v>-5066.7</v>
      </c>
      <c r="E110" s="19">
        <v>1271.5999999999999</v>
      </c>
      <c r="F110" s="19">
        <v>10.51</v>
      </c>
      <c r="G110" s="19">
        <v>0.22</v>
      </c>
      <c r="H110" s="19">
        <v>0.36</v>
      </c>
      <c r="I110" s="19">
        <v>11.79</v>
      </c>
      <c r="J110" s="19">
        <v>6.48</v>
      </c>
    </row>
    <row r="111" spans="1:10" x14ac:dyDescent="0.2">
      <c r="A111" s="18" t="s">
        <v>227</v>
      </c>
      <c r="B111" s="19">
        <v>0</v>
      </c>
      <c r="C111" s="19">
        <f t="shared" si="1"/>
        <v>-0.65989999999999993</v>
      </c>
      <c r="D111" s="19">
        <v>-659.9</v>
      </c>
      <c r="E111" s="19">
        <v>18973.77</v>
      </c>
      <c r="F111" s="19">
        <v>51.59</v>
      </c>
      <c r="G111" s="19">
        <v>1.42</v>
      </c>
      <c r="H111" s="19">
        <v>0.76</v>
      </c>
      <c r="I111" s="19">
        <v>36.81</v>
      </c>
      <c r="J111" s="19">
        <v>6.36</v>
      </c>
    </row>
    <row r="112" spans="1:10" x14ac:dyDescent="0.2">
      <c r="A112" s="18" t="s">
        <v>226</v>
      </c>
      <c r="B112" s="19">
        <v>0</v>
      </c>
      <c r="C112" s="19">
        <f t="shared" si="1"/>
        <v>-0.51849999999999996</v>
      </c>
      <c r="D112" s="19">
        <v>-518.5</v>
      </c>
      <c r="E112" s="19">
        <v>2598.04</v>
      </c>
      <c r="F112" s="19">
        <v>45.52</v>
      </c>
      <c r="G112" s="19">
        <v>1.19</v>
      </c>
      <c r="H112" s="19">
        <v>0.78</v>
      </c>
      <c r="I112" s="19">
        <v>30.31</v>
      </c>
      <c r="J112" s="19">
        <v>6.22</v>
      </c>
    </row>
    <row r="113" spans="1:10" x14ac:dyDescent="0.2">
      <c r="A113" s="18" t="s">
        <v>224</v>
      </c>
      <c r="B113" s="19">
        <v>0</v>
      </c>
      <c r="C113" s="19">
        <f t="shared" si="1"/>
        <v>-0.45950000000000002</v>
      </c>
      <c r="D113" s="19">
        <v>-459.5</v>
      </c>
      <c r="E113" s="19">
        <v>1724.52</v>
      </c>
      <c r="F113" s="19">
        <v>44</v>
      </c>
      <c r="G113" s="19">
        <v>1.1299999999999999</v>
      </c>
      <c r="H113" s="19">
        <v>0.7</v>
      </c>
      <c r="I113" s="19">
        <v>31.91</v>
      </c>
      <c r="J113" s="19">
        <v>6.09</v>
      </c>
    </row>
    <row r="114" spans="1:10" x14ac:dyDescent="0.2">
      <c r="A114" s="18" t="s">
        <v>206</v>
      </c>
      <c r="B114" s="19">
        <v>0</v>
      </c>
      <c r="C114" s="19">
        <f t="shared" si="1"/>
        <v>-0.22490000000000002</v>
      </c>
      <c r="D114" s="19">
        <v>-224.9</v>
      </c>
      <c r="E114" s="19">
        <v>265.02</v>
      </c>
      <c r="F114" s="19">
        <v>30.56</v>
      </c>
      <c r="G114" s="19">
        <v>0.71</v>
      </c>
      <c r="H114" s="19">
        <v>0.38</v>
      </c>
      <c r="I114" s="19">
        <v>37.06</v>
      </c>
      <c r="J114" s="19">
        <v>6</v>
      </c>
    </row>
    <row r="115" spans="1:10" x14ac:dyDescent="0.2">
      <c r="A115" s="18" t="s">
        <v>214</v>
      </c>
      <c r="B115" s="19">
        <v>0</v>
      </c>
      <c r="C115" s="19">
        <f t="shared" si="1"/>
        <v>-0.3251</v>
      </c>
      <c r="D115" s="19">
        <v>-325.10000000000002</v>
      </c>
      <c r="E115" s="19">
        <v>714.32</v>
      </c>
      <c r="F115" s="19">
        <v>40.49</v>
      </c>
      <c r="G115" s="19">
        <v>1.02</v>
      </c>
      <c r="H115" s="19">
        <v>0.59</v>
      </c>
      <c r="I115" s="19">
        <v>33.909999999999997</v>
      </c>
      <c r="J115" s="19">
        <v>5.72</v>
      </c>
    </row>
    <row r="116" spans="1:10" x14ac:dyDescent="0.2">
      <c r="A116" s="18" t="s">
        <v>248</v>
      </c>
      <c r="B116" s="19">
        <v>0</v>
      </c>
      <c r="C116" s="19">
        <f t="shared" si="1"/>
        <v>-1.8832</v>
      </c>
      <c r="D116" s="19">
        <v>-1883.2</v>
      </c>
      <c r="E116" s="19">
        <v>1723.65</v>
      </c>
      <c r="F116" s="19">
        <v>28.23</v>
      </c>
      <c r="G116" s="19">
        <v>0.65</v>
      </c>
      <c r="H116" s="19">
        <v>0.61</v>
      </c>
      <c r="I116" s="19">
        <v>21.13</v>
      </c>
      <c r="J116" s="19">
        <v>5.71</v>
      </c>
    </row>
    <row r="117" spans="1:10" x14ac:dyDescent="0.2">
      <c r="A117" s="18" t="s">
        <v>264</v>
      </c>
      <c r="B117" s="19">
        <v>0</v>
      </c>
      <c r="C117" s="19">
        <f t="shared" si="1"/>
        <v>-4.0091999999999999</v>
      </c>
      <c r="D117" s="19">
        <v>-4009.2</v>
      </c>
      <c r="E117" s="19">
        <v>2366.9</v>
      </c>
      <c r="F117" s="19">
        <v>22.46</v>
      </c>
      <c r="G117" s="19">
        <v>0.5</v>
      </c>
      <c r="H117" s="19">
        <v>0.57999999999999996</v>
      </c>
      <c r="I117" s="19">
        <v>16.98</v>
      </c>
      <c r="J117" s="19">
        <v>5.54</v>
      </c>
    </row>
    <row r="118" spans="1:10" x14ac:dyDescent="0.2">
      <c r="A118" s="18" t="s">
        <v>271</v>
      </c>
      <c r="B118" s="19">
        <v>0</v>
      </c>
      <c r="C118" s="19">
        <f t="shared" si="1"/>
        <v>-5.5099</v>
      </c>
      <c r="D118" s="19">
        <v>-5509.9</v>
      </c>
      <c r="E118" s="19">
        <v>12966.67</v>
      </c>
      <c r="F118" s="19">
        <v>42.54</v>
      </c>
      <c r="G118" s="19">
        <v>1.08</v>
      </c>
      <c r="H118" s="19">
        <v>0.83</v>
      </c>
      <c r="I118" s="19">
        <v>25.91</v>
      </c>
      <c r="J118" s="19">
        <v>5.53</v>
      </c>
    </row>
    <row r="119" spans="1:10" x14ac:dyDescent="0.2">
      <c r="A119" s="18" t="s">
        <v>243</v>
      </c>
      <c r="B119" s="19">
        <v>0</v>
      </c>
      <c r="C119" s="19">
        <f t="shared" si="1"/>
        <v>-1.5062</v>
      </c>
      <c r="D119" s="19">
        <v>-1506.2</v>
      </c>
      <c r="E119" s="19">
        <v>1541.27</v>
      </c>
      <c r="F119" s="19">
        <v>30.73</v>
      </c>
      <c r="G119" s="19">
        <v>0.72</v>
      </c>
      <c r="H119" s="19">
        <v>0.59</v>
      </c>
      <c r="I119" s="19">
        <v>23.97</v>
      </c>
      <c r="J119" s="19">
        <v>5.51</v>
      </c>
    </row>
    <row r="120" spans="1:10" x14ac:dyDescent="0.2">
      <c r="A120" s="18" t="s">
        <v>247</v>
      </c>
      <c r="B120" s="19">
        <v>0</v>
      </c>
      <c r="C120" s="19">
        <f t="shared" si="1"/>
        <v>-1.859</v>
      </c>
      <c r="D120" s="19">
        <v>-1859</v>
      </c>
      <c r="E120" s="19">
        <v>1888.28</v>
      </c>
      <c r="F120" s="19">
        <v>31.06</v>
      </c>
      <c r="G120" s="19">
        <v>0.73</v>
      </c>
      <c r="H120" s="19">
        <v>0.54</v>
      </c>
      <c r="I120" s="19">
        <v>26.64</v>
      </c>
      <c r="J120" s="19">
        <v>5.41</v>
      </c>
    </row>
    <row r="121" spans="1:10" x14ac:dyDescent="0.2">
      <c r="A121" s="18" t="s">
        <v>234</v>
      </c>
      <c r="B121" s="19">
        <v>0</v>
      </c>
      <c r="C121" s="19">
        <f t="shared" si="1"/>
        <v>-1.0249000000000001</v>
      </c>
      <c r="D121" s="19">
        <v>-1024.9000000000001</v>
      </c>
      <c r="E121" s="19">
        <v>1169.51</v>
      </c>
      <c r="F121" s="19">
        <v>32.99</v>
      </c>
      <c r="G121" s="19">
        <v>0.78</v>
      </c>
      <c r="H121" s="19">
        <v>0.57999999999999996</v>
      </c>
      <c r="I121" s="19">
        <v>26.65</v>
      </c>
      <c r="J121" s="19">
        <v>5.38</v>
      </c>
    </row>
    <row r="122" spans="1:10" x14ac:dyDescent="0.2">
      <c r="A122" s="18" t="s">
        <v>235</v>
      </c>
      <c r="B122" s="19">
        <v>0</v>
      </c>
      <c r="C122" s="19">
        <f t="shared" si="1"/>
        <v>-1.0875999999999999</v>
      </c>
      <c r="D122" s="19">
        <v>-1087.5999999999999</v>
      </c>
      <c r="E122" s="19">
        <v>2031.76</v>
      </c>
      <c r="F122" s="19">
        <v>40.340000000000003</v>
      </c>
      <c r="G122" s="19">
        <v>1.01</v>
      </c>
      <c r="H122" s="19">
        <v>0.68</v>
      </c>
      <c r="I122" s="19">
        <v>29.29</v>
      </c>
      <c r="J122" s="19">
        <v>5.38</v>
      </c>
    </row>
    <row r="123" spans="1:10" x14ac:dyDescent="0.2">
      <c r="A123" s="18" t="s">
        <v>265</v>
      </c>
      <c r="B123" s="19">
        <v>0</v>
      </c>
      <c r="C123" s="19">
        <f t="shared" si="1"/>
        <v>-4.2492999999999999</v>
      </c>
      <c r="D123" s="19">
        <v>-4249.3</v>
      </c>
      <c r="E123" s="19">
        <v>3663.94</v>
      </c>
      <c r="F123" s="19">
        <v>28.76</v>
      </c>
      <c r="G123" s="19">
        <v>0.66</v>
      </c>
      <c r="H123" s="19">
        <v>0.65</v>
      </c>
      <c r="I123" s="19">
        <v>20.13</v>
      </c>
      <c r="J123" s="19">
        <v>5.36</v>
      </c>
    </row>
    <row r="124" spans="1:10" x14ac:dyDescent="0.2">
      <c r="A124" s="18" t="s">
        <v>237</v>
      </c>
      <c r="B124" s="19">
        <v>0</v>
      </c>
      <c r="C124" s="19">
        <f t="shared" si="1"/>
        <v>-1.1211</v>
      </c>
      <c r="D124" s="19">
        <v>-1121.0999999999999</v>
      </c>
      <c r="E124" s="19">
        <v>1579.76</v>
      </c>
      <c r="F124" s="19">
        <v>36.94</v>
      </c>
      <c r="G124" s="19">
        <v>0.9</v>
      </c>
      <c r="H124" s="19">
        <v>0.67</v>
      </c>
      <c r="I124" s="19">
        <v>26.63</v>
      </c>
      <c r="J124" s="19">
        <v>5.24</v>
      </c>
    </row>
    <row r="125" spans="1:10" x14ac:dyDescent="0.2">
      <c r="A125" s="18" t="s">
        <v>238</v>
      </c>
      <c r="B125" s="19">
        <v>0</v>
      </c>
      <c r="C125" s="19">
        <f t="shared" si="1"/>
        <v>-1.1214000000000002</v>
      </c>
      <c r="D125" s="19">
        <v>-1121.4000000000001</v>
      </c>
      <c r="E125" s="19">
        <v>1887.18</v>
      </c>
      <c r="F125" s="19">
        <v>39.78</v>
      </c>
      <c r="G125" s="19">
        <v>0.99</v>
      </c>
      <c r="H125" s="19">
        <v>0.65</v>
      </c>
      <c r="I125" s="19">
        <v>30.18</v>
      </c>
      <c r="J125" s="19">
        <v>5.21</v>
      </c>
    </row>
    <row r="126" spans="1:10" x14ac:dyDescent="0.2">
      <c r="A126" s="18" t="s">
        <v>232</v>
      </c>
      <c r="B126" s="19">
        <v>0</v>
      </c>
      <c r="C126" s="19">
        <f t="shared" si="1"/>
        <v>-0.99660000000000004</v>
      </c>
      <c r="D126" s="19">
        <v>-996.6</v>
      </c>
      <c r="E126" s="19">
        <v>984.75</v>
      </c>
      <c r="F126" s="19">
        <v>31.64</v>
      </c>
      <c r="G126" s="19">
        <v>0.74</v>
      </c>
      <c r="H126" s="19">
        <v>0.64</v>
      </c>
      <c r="I126" s="19">
        <v>22.93</v>
      </c>
      <c r="J126" s="19">
        <v>5.18</v>
      </c>
    </row>
    <row r="127" spans="1:10" x14ac:dyDescent="0.2">
      <c r="A127" s="18" t="s">
        <v>268</v>
      </c>
      <c r="B127" s="19">
        <v>0</v>
      </c>
      <c r="C127" s="19">
        <f t="shared" si="1"/>
        <v>-4.8022999999999998</v>
      </c>
      <c r="D127" s="19">
        <v>-4802.3</v>
      </c>
      <c r="E127" s="19">
        <v>11180.96</v>
      </c>
      <c r="F127" s="19">
        <v>45.47</v>
      </c>
      <c r="G127" s="19">
        <v>1.19</v>
      </c>
      <c r="H127" s="19">
        <v>0.74</v>
      </c>
      <c r="I127" s="19">
        <v>31.68</v>
      </c>
      <c r="J127" s="19">
        <v>5.03</v>
      </c>
    </row>
    <row r="128" spans="1:10" x14ac:dyDescent="0.2">
      <c r="A128" s="18" t="s">
        <v>240</v>
      </c>
      <c r="B128" s="19">
        <v>0</v>
      </c>
      <c r="C128" s="19">
        <f t="shared" si="1"/>
        <v>-1.3175999999999999</v>
      </c>
      <c r="D128" s="19">
        <v>-1317.6</v>
      </c>
      <c r="E128" s="19">
        <v>836.79</v>
      </c>
      <c r="F128" s="19">
        <v>25.27</v>
      </c>
      <c r="G128" s="19">
        <v>0.56999999999999995</v>
      </c>
      <c r="H128" s="19">
        <v>0.49</v>
      </c>
      <c r="I128" s="19">
        <v>22.92</v>
      </c>
      <c r="J128" s="19">
        <v>5.0199999999999996</v>
      </c>
    </row>
    <row r="129" spans="1:10" x14ac:dyDescent="0.2">
      <c r="A129" s="18" t="s">
        <v>230</v>
      </c>
      <c r="B129" s="19">
        <v>0</v>
      </c>
      <c r="C129" s="19">
        <f t="shared" si="1"/>
        <v>-0.83110000000000006</v>
      </c>
      <c r="D129" s="19">
        <v>-831.1</v>
      </c>
      <c r="E129" s="19">
        <v>934.98</v>
      </c>
      <c r="F129" s="19">
        <v>35.06</v>
      </c>
      <c r="G129" s="19">
        <v>0.85</v>
      </c>
      <c r="H129" s="19">
        <v>0.56999999999999995</v>
      </c>
      <c r="I129" s="19">
        <v>29.48</v>
      </c>
      <c r="J129" s="19">
        <v>4.88</v>
      </c>
    </row>
    <row r="130" spans="1:10" x14ac:dyDescent="0.2">
      <c r="A130" s="18" t="s">
        <v>262</v>
      </c>
      <c r="B130" s="19">
        <v>0</v>
      </c>
      <c r="C130" s="19">
        <f t="shared" si="1"/>
        <v>-3.2576000000000001</v>
      </c>
      <c r="D130" s="19">
        <v>-3257.6</v>
      </c>
      <c r="E130" s="19">
        <v>2172.0300000000002</v>
      </c>
      <c r="F130" s="19">
        <v>27.68</v>
      </c>
      <c r="G130" s="19">
        <v>0.63</v>
      </c>
      <c r="H130" s="19">
        <v>0.68</v>
      </c>
      <c r="I130" s="19">
        <v>18.38</v>
      </c>
      <c r="J130" s="19">
        <v>4.54</v>
      </c>
    </row>
    <row r="131" spans="1:10" x14ac:dyDescent="0.2">
      <c r="A131" s="18" t="s">
        <v>233</v>
      </c>
      <c r="B131" s="19">
        <v>0</v>
      </c>
      <c r="C131" s="19">
        <f t="shared" ref="C131:C192" si="2">D131/1000</f>
        <v>-1.0058</v>
      </c>
      <c r="D131" s="19">
        <v>-1005.8</v>
      </c>
      <c r="E131" s="19">
        <v>1004.25</v>
      </c>
      <c r="F131" s="19">
        <v>34.729999999999997</v>
      </c>
      <c r="G131" s="19">
        <v>0.84</v>
      </c>
      <c r="H131" s="19">
        <v>0.49</v>
      </c>
      <c r="I131" s="19">
        <v>33.950000000000003</v>
      </c>
      <c r="J131" s="19">
        <v>4.51</v>
      </c>
    </row>
    <row r="132" spans="1:10" x14ac:dyDescent="0.2">
      <c r="A132" s="18" t="s">
        <v>301</v>
      </c>
      <c r="B132" s="19">
        <v>0</v>
      </c>
      <c r="C132" s="19">
        <f t="shared" si="2"/>
        <v>-57.632800000000003</v>
      </c>
      <c r="D132" s="19">
        <v>-57632.800000000003</v>
      </c>
      <c r="E132" s="19">
        <v>42116.41</v>
      </c>
      <c r="F132" s="19">
        <v>29.45</v>
      </c>
      <c r="G132" s="19">
        <v>0.68</v>
      </c>
      <c r="H132" s="19">
        <v>0.52</v>
      </c>
      <c r="I132" s="19">
        <v>25.77</v>
      </c>
      <c r="J132" s="19">
        <v>4.4800000000000004</v>
      </c>
    </row>
    <row r="133" spans="1:10" x14ac:dyDescent="0.2">
      <c r="A133" s="18" t="s">
        <v>244</v>
      </c>
      <c r="B133" s="19">
        <v>0</v>
      </c>
      <c r="C133" s="19">
        <f t="shared" si="2"/>
        <v>-1.603</v>
      </c>
      <c r="D133" s="19">
        <v>-1603</v>
      </c>
      <c r="E133" s="19">
        <v>999.89</v>
      </c>
      <c r="F133" s="19">
        <v>26.89</v>
      </c>
      <c r="G133" s="19">
        <v>0.61</v>
      </c>
      <c r="H133" s="19">
        <v>0.56000000000000005</v>
      </c>
      <c r="I133" s="19">
        <v>21.74</v>
      </c>
      <c r="J133" s="19">
        <v>4.45</v>
      </c>
    </row>
    <row r="134" spans="1:10" x14ac:dyDescent="0.2">
      <c r="A134" s="18" t="s">
        <v>236</v>
      </c>
      <c r="B134" s="19">
        <v>0</v>
      </c>
      <c r="C134" s="19">
        <f t="shared" si="2"/>
        <v>-1.1165</v>
      </c>
      <c r="D134" s="19">
        <v>-1116.5</v>
      </c>
      <c r="E134" s="19">
        <v>1315.73</v>
      </c>
      <c r="F134" s="19">
        <v>38.200000000000003</v>
      </c>
      <c r="G134" s="19">
        <v>0.94</v>
      </c>
      <c r="H134" s="19">
        <v>0.52</v>
      </c>
      <c r="I134" s="19">
        <v>36.14</v>
      </c>
      <c r="J134" s="19">
        <v>4.38</v>
      </c>
    </row>
    <row r="135" spans="1:10" x14ac:dyDescent="0.2">
      <c r="A135" s="18" t="s">
        <v>288</v>
      </c>
      <c r="B135" s="19">
        <v>0</v>
      </c>
      <c r="C135" s="19">
        <f t="shared" si="2"/>
        <v>-19.567499999999999</v>
      </c>
      <c r="D135" s="19">
        <v>-19567.5</v>
      </c>
      <c r="E135" s="19">
        <v>18040.38</v>
      </c>
      <c r="F135" s="19">
        <v>34.22</v>
      </c>
      <c r="G135" s="19">
        <v>0.82</v>
      </c>
      <c r="H135" s="19">
        <v>0.71</v>
      </c>
      <c r="I135" s="19">
        <v>22.71</v>
      </c>
      <c r="J135" s="19">
        <v>4.3</v>
      </c>
    </row>
    <row r="136" spans="1:10" x14ac:dyDescent="0.2">
      <c r="A136" s="18" t="s">
        <v>275</v>
      </c>
      <c r="B136" s="19">
        <v>0</v>
      </c>
      <c r="C136" s="19">
        <f t="shared" si="2"/>
        <v>-7.9708999999999994</v>
      </c>
      <c r="D136" s="19">
        <v>-7970.9</v>
      </c>
      <c r="E136" s="19">
        <v>7554.71</v>
      </c>
      <c r="F136" s="19">
        <v>35.56</v>
      </c>
      <c r="G136" s="19">
        <v>0.86</v>
      </c>
      <c r="H136" s="19">
        <v>0.66</v>
      </c>
      <c r="I136" s="19">
        <v>25.82</v>
      </c>
      <c r="J136" s="19">
        <v>4.0999999999999996</v>
      </c>
    </row>
    <row r="137" spans="1:10" x14ac:dyDescent="0.2">
      <c r="A137" s="18" t="s">
        <v>216</v>
      </c>
      <c r="B137" s="19">
        <v>0</v>
      </c>
      <c r="C137" s="19">
        <f t="shared" si="2"/>
        <v>-0.34660000000000002</v>
      </c>
      <c r="D137" s="19">
        <v>-346.6</v>
      </c>
      <c r="E137" s="19">
        <v>620.32000000000005</v>
      </c>
      <c r="F137" s="19">
        <v>48.37</v>
      </c>
      <c r="G137" s="19">
        <v>1.29</v>
      </c>
      <c r="H137" s="19">
        <v>0.55000000000000004</v>
      </c>
      <c r="I137" s="19">
        <v>46.91</v>
      </c>
      <c r="J137" s="19">
        <v>3.83</v>
      </c>
    </row>
    <row r="138" spans="1:10" x14ac:dyDescent="0.2">
      <c r="A138" s="18" t="s">
        <v>263</v>
      </c>
      <c r="B138" s="19">
        <v>0</v>
      </c>
      <c r="C138" s="19">
        <f t="shared" si="2"/>
        <v>-3.4941</v>
      </c>
      <c r="D138" s="19">
        <v>-3494.1</v>
      </c>
      <c r="E138" s="19">
        <v>1725.38</v>
      </c>
      <c r="F138" s="19">
        <v>25.52</v>
      </c>
      <c r="G138" s="19">
        <v>0.57999999999999996</v>
      </c>
      <c r="H138" s="19">
        <v>0.64</v>
      </c>
      <c r="I138" s="19">
        <v>17.79</v>
      </c>
      <c r="J138" s="19">
        <v>3.62</v>
      </c>
    </row>
    <row r="139" spans="1:10" x14ac:dyDescent="0.2">
      <c r="A139" s="18" t="s">
        <v>231</v>
      </c>
      <c r="B139" s="19">
        <v>0</v>
      </c>
      <c r="C139" s="19">
        <f t="shared" si="2"/>
        <v>-0.86809999999999998</v>
      </c>
      <c r="D139" s="19">
        <v>-868.1</v>
      </c>
      <c r="E139" s="19">
        <v>481.44</v>
      </c>
      <c r="F139" s="19">
        <v>27.63</v>
      </c>
      <c r="G139" s="19">
        <v>0.63</v>
      </c>
      <c r="H139" s="19">
        <v>0.39</v>
      </c>
      <c r="I139" s="19">
        <v>32.29</v>
      </c>
      <c r="J139" s="19">
        <v>3.59</v>
      </c>
    </row>
    <row r="140" spans="1:10" x14ac:dyDescent="0.2">
      <c r="A140" s="18" t="s">
        <v>295</v>
      </c>
      <c r="B140" s="19">
        <v>0</v>
      </c>
      <c r="C140" s="19">
        <f t="shared" si="2"/>
        <v>-32.647500000000001</v>
      </c>
      <c r="D140" s="19">
        <v>-32647.5</v>
      </c>
      <c r="E140" s="19">
        <v>10990.04</v>
      </c>
      <c r="F140" s="19">
        <v>19.75</v>
      </c>
      <c r="G140" s="19">
        <v>0.43</v>
      </c>
      <c r="H140" s="19">
        <v>0.42</v>
      </c>
      <c r="I140" s="19">
        <v>20.079999999999998</v>
      </c>
      <c r="J140" s="19">
        <v>3.48</v>
      </c>
    </row>
    <row r="141" spans="1:10" x14ac:dyDescent="0.2">
      <c r="A141" s="18" t="s">
        <v>229</v>
      </c>
      <c r="B141" s="19">
        <v>0</v>
      </c>
      <c r="C141" s="19">
        <f t="shared" si="2"/>
        <v>-0.74920000000000009</v>
      </c>
      <c r="D141" s="19">
        <v>-749.2</v>
      </c>
      <c r="E141" s="19">
        <v>366.64</v>
      </c>
      <c r="F141" s="19">
        <v>25.87</v>
      </c>
      <c r="G141" s="19">
        <v>0.59</v>
      </c>
      <c r="H141" s="19">
        <v>0.42</v>
      </c>
      <c r="I141" s="19">
        <v>27.85</v>
      </c>
      <c r="J141" s="19">
        <v>3.45</v>
      </c>
    </row>
    <row r="142" spans="1:10" x14ac:dyDescent="0.2">
      <c r="A142" s="18" t="s">
        <v>249</v>
      </c>
      <c r="B142" s="19">
        <v>0</v>
      </c>
      <c r="C142" s="19">
        <f t="shared" si="2"/>
        <v>-1.8835</v>
      </c>
      <c r="D142" s="19">
        <v>-1883.5</v>
      </c>
      <c r="E142" s="19">
        <v>1672.59</v>
      </c>
      <c r="F142" s="19">
        <v>37.049999999999997</v>
      </c>
      <c r="G142" s="19">
        <v>0.91</v>
      </c>
      <c r="H142" s="19">
        <v>0.64</v>
      </c>
      <c r="I142" s="19">
        <v>28.03</v>
      </c>
      <c r="J142" s="19">
        <v>3.44</v>
      </c>
    </row>
    <row r="143" spans="1:10" x14ac:dyDescent="0.2">
      <c r="A143" s="18" t="s">
        <v>197</v>
      </c>
      <c r="B143" s="19">
        <v>0</v>
      </c>
      <c r="C143" s="19">
        <f t="shared" si="2"/>
        <v>-0.1351</v>
      </c>
      <c r="D143" s="19">
        <v>-135.1</v>
      </c>
      <c r="E143" s="19">
        <v>225.91</v>
      </c>
      <c r="F143" s="19">
        <v>49.32</v>
      </c>
      <c r="G143" s="19">
        <v>1.33</v>
      </c>
      <c r="H143" s="19">
        <v>0.42</v>
      </c>
      <c r="I143" s="19">
        <v>62.46</v>
      </c>
      <c r="J143" s="19">
        <v>3.44</v>
      </c>
    </row>
    <row r="144" spans="1:10" x14ac:dyDescent="0.2">
      <c r="A144" s="18" t="s">
        <v>252</v>
      </c>
      <c r="B144" s="19">
        <v>0</v>
      </c>
      <c r="C144" s="19">
        <f t="shared" si="2"/>
        <v>-2.0895000000000001</v>
      </c>
      <c r="D144" s="19">
        <v>-2089.5</v>
      </c>
      <c r="E144" s="19">
        <v>1421.84</v>
      </c>
      <c r="F144" s="19">
        <v>32.159999999999997</v>
      </c>
      <c r="G144" s="19">
        <v>0.76</v>
      </c>
      <c r="H144" s="19">
        <v>0.55000000000000004</v>
      </c>
      <c r="I144" s="19">
        <v>27.3</v>
      </c>
      <c r="J144" s="19">
        <v>3.37</v>
      </c>
    </row>
    <row r="145" spans="1:10" x14ac:dyDescent="0.2">
      <c r="A145" s="18" t="s">
        <v>290</v>
      </c>
      <c r="B145" s="19">
        <v>0</v>
      </c>
      <c r="C145" s="19">
        <f t="shared" si="2"/>
        <v>-21.0745</v>
      </c>
      <c r="D145" s="19">
        <v>-21074.5</v>
      </c>
      <c r="E145" s="19">
        <v>11762.64</v>
      </c>
      <c r="F145" s="19">
        <v>28.58</v>
      </c>
      <c r="G145" s="19">
        <v>0.66</v>
      </c>
      <c r="H145" s="19">
        <v>0.68</v>
      </c>
      <c r="I145" s="19">
        <v>19.22</v>
      </c>
      <c r="J145" s="19">
        <v>3.32</v>
      </c>
    </row>
    <row r="146" spans="1:10" x14ac:dyDescent="0.2">
      <c r="A146" s="18" t="s">
        <v>253</v>
      </c>
      <c r="B146" s="19">
        <v>0</v>
      </c>
      <c r="C146" s="19">
        <f t="shared" si="2"/>
        <v>-2.1379000000000001</v>
      </c>
      <c r="D146" s="19">
        <v>-2137.9</v>
      </c>
      <c r="E146" s="19">
        <v>1708.47</v>
      </c>
      <c r="F146" s="19">
        <v>35.49</v>
      </c>
      <c r="G146" s="19">
        <v>0.86</v>
      </c>
      <c r="H146" s="19">
        <v>0.67</v>
      </c>
      <c r="I146" s="19">
        <v>25.43</v>
      </c>
      <c r="J146" s="19">
        <v>3.31</v>
      </c>
    </row>
    <row r="147" spans="1:10" x14ac:dyDescent="0.2">
      <c r="A147" s="18" t="s">
        <v>251</v>
      </c>
      <c r="B147" s="19">
        <v>0</v>
      </c>
      <c r="C147" s="19">
        <f t="shared" si="2"/>
        <v>-1.9395</v>
      </c>
      <c r="D147" s="19">
        <v>-1939.5</v>
      </c>
      <c r="E147" s="19">
        <v>2089.94</v>
      </c>
      <c r="F147" s="19">
        <v>41.92</v>
      </c>
      <c r="G147" s="19">
        <v>1.06</v>
      </c>
      <c r="H147" s="19">
        <v>0.69</v>
      </c>
      <c r="I147" s="19">
        <v>30.59</v>
      </c>
      <c r="J147" s="19">
        <v>3.21</v>
      </c>
    </row>
    <row r="148" spans="1:10" x14ac:dyDescent="0.2">
      <c r="A148" s="18" t="s">
        <v>289</v>
      </c>
      <c r="B148" s="19">
        <v>0</v>
      </c>
      <c r="C148" s="19">
        <f t="shared" si="2"/>
        <v>-20.6266</v>
      </c>
      <c r="D148" s="19">
        <v>-20626.599999999999</v>
      </c>
      <c r="E148" s="19">
        <v>6210.12</v>
      </c>
      <c r="F148" s="19">
        <v>18.77</v>
      </c>
      <c r="G148" s="19">
        <v>0.41</v>
      </c>
      <c r="H148" s="19">
        <v>0.35</v>
      </c>
      <c r="I148" s="19">
        <v>23.2</v>
      </c>
      <c r="J148" s="19">
        <v>3.17</v>
      </c>
    </row>
    <row r="149" spans="1:10" x14ac:dyDescent="0.2">
      <c r="A149" s="18" t="s">
        <v>272</v>
      </c>
      <c r="B149" s="19">
        <v>0</v>
      </c>
      <c r="C149" s="19">
        <f t="shared" si="2"/>
        <v>-5.6591000000000005</v>
      </c>
      <c r="D149" s="19">
        <v>-5659.1</v>
      </c>
      <c r="E149" s="19">
        <v>3075.22</v>
      </c>
      <c r="F149" s="19">
        <v>28.6</v>
      </c>
      <c r="G149" s="19">
        <v>0.66</v>
      </c>
      <c r="H149" s="19">
        <v>0.61</v>
      </c>
      <c r="I149" s="19">
        <v>21.28</v>
      </c>
      <c r="J149" s="19">
        <v>3.16</v>
      </c>
    </row>
    <row r="150" spans="1:10" x14ac:dyDescent="0.2">
      <c r="A150" s="18" t="s">
        <v>291</v>
      </c>
      <c r="B150" s="19">
        <v>0</v>
      </c>
      <c r="C150" s="19">
        <f t="shared" si="2"/>
        <v>-23.139599999999998</v>
      </c>
      <c r="D150" s="19">
        <v>-23139.599999999999</v>
      </c>
      <c r="E150" s="19">
        <v>9730.27</v>
      </c>
      <c r="F150" s="19">
        <v>24.07</v>
      </c>
      <c r="G150" s="19">
        <v>0.54</v>
      </c>
      <c r="H150" s="19">
        <v>0.59</v>
      </c>
      <c r="I150" s="19">
        <v>18.11</v>
      </c>
      <c r="J150" s="19">
        <v>3.15</v>
      </c>
    </row>
    <row r="151" spans="1:10" x14ac:dyDescent="0.2">
      <c r="A151" s="18" t="s">
        <v>215</v>
      </c>
      <c r="B151" s="19">
        <v>0</v>
      </c>
      <c r="C151" s="19">
        <f t="shared" si="2"/>
        <v>-0.34110000000000001</v>
      </c>
      <c r="D151" s="19">
        <v>-341.1</v>
      </c>
      <c r="E151" s="19">
        <v>220.94</v>
      </c>
      <c r="F151" s="19">
        <v>32.19</v>
      </c>
      <c r="G151" s="19">
        <v>0.76</v>
      </c>
      <c r="H151" s="19">
        <v>0.57999999999999996</v>
      </c>
      <c r="I151" s="19">
        <v>25.75</v>
      </c>
      <c r="J151" s="19">
        <v>3.08</v>
      </c>
    </row>
    <row r="152" spans="1:10" x14ac:dyDescent="0.2">
      <c r="A152" s="18" t="s">
        <v>279</v>
      </c>
      <c r="B152" s="19">
        <v>0</v>
      </c>
      <c r="C152" s="19">
        <f t="shared" si="2"/>
        <v>-9.1347999999999985</v>
      </c>
      <c r="D152" s="19">
        <v>-9134.7999999999993</v>
      </c>
      <c r="E152" s="19">
        <v>4283.28</v>
      </c>
      <c r="F152" s="19">
        <v>26.27</v>
      </c>
      <c r="G152" s="19">
        <v>0.6</v>
      </c>
      <c r="H152" s="19">
        <v>0.59</v>
      </c>
      <c r="I152" s="19">
        <v>20.07</v>
      </c>
      <c r="J152" s="19">
        <v>3.04</v>
      </c>
    </row>
    <row r="153" spans="1:10" x14ac:dyDescent="0.2">
      <c r="A153" s="18" t="s">
        <v>296</v>
      </c>
      <c r="B153" s="19">
        <v>0</v>
      </c>
      <c r="C153" s="19">
        <f t="shared" si="2"/>
        <v>-43.253099999999996</v>
      </c>
      <c r="D153" s="19">
        <v>-43253.1</v>
      </c>
      <c r="E153" s="19">
        <v>43040.57</v>
      </c>
      <c r="F153" s="19">
        <v>42.37</v>
      </c>
      <c r="G153" s="19">
        <v>1.08</v>
      </c>
      <c r="H153" s="19">
        <v>0.78</v>
      </c>
      <c r="I153" s="19">
        <v>27.22</v>
      </c>
      <c r="J153" s="19">
        <v>2.73</v>
      </c>
    </row>
    <row r="154" spans="1:10" x14ac:dyDescent="0.2">
      <c r="A154" s="18" t="s">
        <v>273</v>
      </c>
      <c r="B154" s="19">
        <v>0</v>
      </c>
      <c r="C154" s="19">
        <f t="shared" si="2"/>
        <v>-6.1633999999999993</v>
      </c>
      <c r="D154" s="19">
        <v>-6163.4</v>
      </c>
      <c r="E154" s="19">
        <v>3020.56</v>
      </c>
      <c r="F154" s="19">
        <v>28</v>
      </c>
      <c r="G154" s="19">
        <v>0.64</v>
      </c>
      <c r="H154" s="19">
        <v>0.6</v>
      </c>
      <c r="I154" s="19">
        <v>21.27</v>
      </c>
      <c r="J154" s="19">
        <v>2.71</v>
      </c>
    </row>
    <row r="155" spans="1:10" x14ac:dyDescent="0.2">
      <c r="A155" s="18" t="s">
        <v>258</v>
      </c>
      <c r="B155" s="19">
        <v>0</v>
      </c>
      <c r="C155" s="19">
        <f t="shared" si="2"/>
        <v>-2.6198000000000001</v>
      </c>
      <c r="D155" s="19">
        <v>-2619.8000000000002</v>
      </c>
      <c r="E155" s="19">
        <v>3806.77</v>
      </c>
      <c r="F155" s="19">
        <v>50.57</v>
      </c>
      <c r="G155" s="19">
        <v>1.38</v>
      </c>
      <c r="H155" s="19">
        <v>0.78</v>
      </c>
      <c r="I155" s="19">
        <v>34.76</v>
      </c>
      <c r="J155" s="19">
        <v>2.68</v>
      </c>
    </row>
    <row r="156" spans="1:10" x14ac:dyDescent="0.2">
      <c r="A156" s="18" t="s">
        <v>257</v>
      </c>
      <c r="B156" s="19">
        <v>0</v>
      </c>
      <c r="C156" s="19">
        <f t="shared" si="2"/>
        <v>-2.573</v>
      </c>
      <c r="D156" s="19">
        <v>-2573</v>
      </c>
      <c r="E156" s="19">
        <v>1649.29</v>
      </c>
      <c r="F156" s="19">
        <v>33.71</v>
      </c>
      <c r="G156" s="19">
        <v>0.8</v>
      </c>
      <c r="H156" s="19">
        <v>0.6</v>
      </c>
      <c r="I156" s="19">
        <v>26.4</v>
      </c>
      <c r="J156" s="19">
        <v>2.57</v>
      </c>
    </row>
    <row r="157" spans="1:10" x14ac:dyDescent="0.2">
      <c r="A157" s="18" t="s">
        <v>241</v>
      </c>
      <c r="B157" s="19">
        <v>0</v>
      </c>
      <c r="C157" s="19">
        <f t="shared" si="2"/>
        <v>-1.3597000000000001</v>
      </c>
      <c r="D157" s="19">
        <v>-1359.7</v>
      </c>
      <c r="E157" s="19">
        <v>1672</v>
      </c>
      <c r="F157" s="19">
        <v>47.66</v>
      </c>
      <c r="G157" s="19">
        <v>1.27</v>
      </c>
      <c r="H157" s="19">
        <v>0.61</v>
      </c>
      <c r="I157" s="19">
        <v>41.3</v>
      </c>
      <c r="J157" s="19">
        <v>2.56</v>
      </c>
    </row>
    <row r="158" spans="1:10" x14ac:dyDescent="0.2">
      <c r="A158" s="18" t="s">
        <v>204</v>
      </c>
      <c r="B158" s="19">
        <v>0</v>
      </c>
      <c r="C158" s="19">
        <f t="shared" si="2"/>
        <v>-0.21930000000000002</v>
      </c>
      <c r="D158" s="19">
        <v>-219.3</v>
      </c>
      <c r="E158" s="19">
        <v>150.5</v>
      </c>
      <c r="F158" s="19">
        <v>35.65</v>
      </c>
      <c r="G158" s="19">
        <v>0.86</v>
      </c>
      <c r="H158" s="19">
        <v>0.35</v>
      </c>
      <c r="I158" s="19">
        <v>49.43</v>
      </c>
      <c r="J158" s="19">
        <v>2.4300000000000002</v>
      </c>
    </row>
    <row r="159" spans="1:10" x14ac:dyDescent="0.2">
      <c r="A159" s="18" t="s">
        <v>283</v>
      </c>
      <c r="B159" s="19">
        <v>0</v>
      </c>
      <c r="C159" s="19">
        <f t="shared" si="2"/>
        <v>-11.4925</v>
      </c>
      <c r="D159" s="19">
        <v>-11492.5</v>
      </c>
      <c r="E159" s="19">
        <v>4095.32</v>
      </c>
      <c r="F159" s="19">
        <v>23.11</v>
      </c>
      <c r="G159" s="19">
        <v>0.51</v>
      </c>
      <c r="H159" s="19">
        <v>0.45</v>
      </c>
      <c r="I159" s="19">
        <v>22.64</v>
      </c>
      <c r="J159" s="19">
        <v>2.39</v>
      </c>
    </row>
    <row r="160" spans="1:10" x14ac:dyDescent="0.2">
      <c r="A160" s="18" t="s">
        <v>269</v>
      </c>
      <c r="B160" s="19">
        <v>0</v>
      </c>
      <c r="C160" s="19">
        <f t="shared" si="2"/>
        <v>-4.9314</v>
      </c>
      <c r="D160" s="19">
        <v>-4931.3999999999996</v>
      </c>
      <c r="E160" s="19">
        <v>2853.36</v>
      </c>
      <c r="F160" s="19">
        <v>32.450000000000003</v>
      </c>
      <c r="G160" s="19">
        <v>0.77</v>
      </c>
      <c r="H160" s="19">
        <v>0.6</v>
      </c>
      <c r="I160" s="19">
        <v>25.39</v>
      </c>
      <c r="J160" s="19">
        <v>2.3199999999999998</v>
      </c>
    </row>
    <row r="161" spans="1:10" x14ac:dyDescent="0.2">
      <c r="A161" s="18" t="s">
        <v>259</v>
      </c>
      <c r="B161" s="19">
        <v>0</v>
      </c>
      <c r="C161" s="19">
        <f t="shared" si="2"/>
        <v>-2.8384</v>
      </c>
      <c r="D161" s="19">
        <v>-2838.4</v>
      </c>
      <c r="E161" s="19">
        <v>3370.45</v>
      </c>
      <c r="F161" s="19">
        <v>48.43</v>
      </c>
      <c r="G161" s="19">
        <v>1.3</v>
      </c>
      <c r="H161" s="19">
        <v>0.71</v>
      </c>
      <c r="I161" s="19">
        <v>36.19</v>
      </c>
      <c r="J161" s="19">
        <v>2.2400000000000002</v>
      </c>
    </row>
    <row r="162" spans="1:10" x14ac:dyDescent="0.2">
      <c r="A162" s="18" t="s">
        <v>276</v>
      </c>
      <c r="B162" s="19">
        <v>0</v>
      </c>
      <c r="C162" s="19">
        <f t="shared" si="2"/>
        <v>-8.4592999999999989</v>
      </c>
      <c r="D162" s="19">
        <v>-8459.2999999999993</v>
      </c>
      <c r="E162" s="19">
        <v>5078.2700000000004</v>
      </c>
      <c r="F162" s="19">
        <v>33.86</v>
      </c>
      <c r="G162" s="19">
        <v>0.81</v>
      </c>
      <c r="H162" s="19">
        <v>0.7</v>
      </c>
      <c r="I162" s="19">
        <v>22.98</v>
      </c>
      <c r="J162" s="19">
        <v>2.12</v>
      </c>
    </row>
    <row r="163" spans="1:10" x14ac:dyDescent="0.2">
      <c r="A163" s="18" t="s">
        <v>267</v>
      </c>
      <c r="B163" s="19">
        <v>0</v>
      </c>
      <c r="C163" s="19">
        <f t="shared" si="2"/>
        <v>-4.6657999999999999</v>
      </c>
      <c r="D163" s="19">
        <v>-4665.8</v>
      </c>
      <c r="E163" s="19">
        <v>6336.37</v>
      </c>
      <c r="F163" s="19">
        <v>52.19</v>
      </c>
      <c r="G163" s="19">
        <v>1.44</v>
      </c>
      <c r="H163" s="19">
        <v>0.81</v>
      </c>
      <c r="I163" s="19">
        <v>35.36</v>
      </c>
      <c r="J163" s="19">
        <v>2.08</v>
      </c>
    </row>
    <row r="164" spans="1:10" x14ac:dyDescent="0.2">
      <c r="A164" s="18" t="s">
        <v>506</v>
      </c>
      <c r="B164" s="19">
        <v>0</v>
      </c>
      <c r="C164" s="19">
        <f t="shared" si="2"/>
        <v>-2.9874999999999998</v>
      </c>
      <c r="D164" s="19">
        <v>-2987.5</v>
      </c>
      <c r="E164" s="19">
        <v>74.739999999999995</v>
      </c>
      <c r="F164" s="19">
        <v>2.23</v>
      </c>
      <c r="G164" s="19">
        <v>0.04</v>
      </c>
      <c r="H164" s="19">
        <v>0.06</v>
      </c>
      <c r="I164" s="19">
        <v>15.16</v>
      </c>
      <c r="J164" s="19">
        <v>1.99</v>
      </c>
    </row>
    <row r="165" spans="1:10" x14ac:dyDescent="0.2">
      <c r="A165" s="18" t="s">
        <v>302</v>
      </c>
      <c r="B165" s="19">
        <v>0</v>
      </c>
      <c r="C165" s="19">
        <f t="shared" si="2"/>
        <v>-67.963200000000001</v>
      </c>
      <c r="D165" s="19">
        <v>-67963.199999999997</v>
      </c>
      <c r="E165" s="19">
        <v>17654.830000000002</v>
      </c>
      <c r="F165" s="19">
        <v>18.940000000000001</v>
      </c>
      <c r="G165" s="19">
        <v>0.41</v>
      </c>
      <c r="H165" s="19">
        <v>0.35</v>
      </c>
      <c r="I165" s="19">
        <v>22.92</v>
      </c>
      <c r="J165" s="19">
        <v>1.94</v>
      </c>
    </row>
    <row r="166" spans="1:10" x14ac:dyDescent="0.2">
      <c r="A166" s="18" t="s">
        <v>256</v>
      </c>
      <c r="B166" s="19">
        <v>0</v>
      </c>
      <c r="C166" s="19">
        <f t="shared" si="2"/>
        <v>-2.5499000000000001</v>
      </c>
      <c r="D166" s="19">
        <v>-2549.9</v>
      </c>
      <c r="E166" s="19">
        <v>2666.77</v>
      </c>
      <c r="F166" s="19">
        <v>47.28</v>
      </c>
      <c r="G166" s="19">
        <v>1.25</v>
      </c>
      <c r="H166" s="19">
        <v>0.55000000000000004</v>
      </c>
      <c r="I166" s="19">
        <v>45.02</v>
      </c>
      <c r="J166" s="19">
        <v>1.86</v>
      </c>
    </row>
    <row r="167" spans="1:10" x14ac:dyDescent="0.2">
      <c r="A167" s="18" t="s">
        <v>299</v>
      </c>
      <c r="B167" s="19">
        <v>0</v>
      </c>
      <c r="C167" s="19">
        <f t="shared" si="2"/>
        <v>-49.475699999999996</v>
      </c>
      <c r="D167" s="19">
        <v>-49475.7</v>
      </c>
      <c r="E167" s="19">
        <v>15474.39</v>
      </c>
      <c r="F167" s="19">
        <v>22.17</v>
      </c>
      <c r="G167" s="19">
        <v>0.49</v>
      </c>
      <c r="H167" s="19">
        <v>0.47</v>
      </c>
      <c r="I167" s="19">
        <v>20.84</v>
      </c>
      <c r="J167" s="19">
        <v>1.8</v>
      </c>
    </row>
    <row r="168" spans="1:10" x14ac:dyDescent="0.2">
      <c r="A168" s="18" t="s">
        <v>260</v>
      </c>
      <c r="B168" s="19">
        <v>0</v>
      </c>
      <c r="C168" s="19">
        <f t="shared" si="2"/>
        <v>-3.0914000000000001</v>
      </c>
      <c r="D168" s="19">
        <v>-3091.4</v>
      </c>
      <c r="E168" s="19">
        <v>2016.99</v>
      </c>
      <c r="F168" s="19">
        <v>36.74</v>
      </c>
      <c r="G168" s="19">
        <v>0.9</v>
      </c>
      <c r="H168" s="19">
        <v>0.7</v>
      </c>
      <c r="I168" s="19">
        <v>25.31</v>
      </c>
      <c r="J168" s="19">
        <v>1.8</v>
      </c>
    </row>
    <row r="169" spans="1:10" x14ac:dyDescent="0.2">
      <c r="A169" s="18" t="s">
        <v>293</v>
      </c>
      <c r="B169" s="19">
        <v>0</v>
      </c>
      <c r="C169" s="19">
        <f t="shared" si="2"/>
        <v>-24.056699999999999</v>
      </c>
      <c r="D169" s="19">
        <v>-24056.7</v>
      </c>
      <c r="E169" s="19">
        <v>10111.790000000001</v>
      </c>
      <c r="F169" s="19">
        <v>27.65</v>
      </c>
      <c r="G169" s="19">
        <v>0.63</v>
      </c>
      <c r="H169" s="19">
        <v>0.67</v>
      </c>
      <c r="I169" s="19">
        <v>18.690000000000001</v>
      </c>
      <c r="J169" s="19">
        <v>1.76</v>
      </c>
    </row>
    <row r="170" spans="1:10" x14ac:dyDescent="0.2">
      <c r="A170" s="18" t="s">
        <v>300</v>
      </c>
      <c r="B170" s="19">
        <v>0</v>
      </c>
      <c r="C170" s="19">
        <f t="shared" si="2"/>
        <v>-53.782499999999999</v>
      </c>
      <c r="D170" s="19">
        <v>-53782.5</v>
      </c>
      <c r="E170" s="19">
        <v>37884.620000000003</v>
      </c>
      <c r="F170" s="19">
        <v>38.69</v>
      </c>
      <c r="G170" s="19">
        <v>0.96</v>
      </c>
      <c r="H170" s="19">
        <v>0.75</v>
      </c>
      <c r="I170" s="19">
        <v>25.32</v>
      </c>
      <c r="J170" s="19">
        <v>1.73</v>
      </c>
    </row>
    <row r="171" spans="1:10" x14ac:dyDescent="0.2">
      <c r="A171" s="18" t="s">
        <v>306</v>
      </c>
      <c r="B171" s="19">
        <v>0</v>
      </c>
      <c r="C171" s="19">
        <f t="shared" si="2"/>
        <v>-362.66159999999996</v>
      </c>
      <c r="D171" s="19">
        <v>-362661.6</v>
      </c>
      <c r="E171" s="19">
        <v>229378.92</v>
      </c>
      <c r="F171" s="19">
        <v>36.58</v>
      </c>
      <c r="G171" s="19">
        <v>0.89</v>
      </c>
      <c r="H171" s="19">
        <v>0.87</v>
      </c>
      <c r="I171" s="19">
        <v>20.170000000000002</v>
      </c>
      <c r="J171" s="19">
        <v>1.64</v>
      </c>
    </row>
    <row r="172" spans="1:10" x14ac:dyDescent="0.2">
      <c r="A172" s="18" t="s">
        <v>277</v>
      </c>
      <c r="B172" s="19">
        <v>0</v>
      </c>
      <c r="C172" s="19">
        <f t="shared" si="2"/>
        <v>-8.7055000000000007</v>
      </c>
      <c r="D172" s="19">
        <v>-8705.5</v>
      </c>
      <c r="E172" s="19">
        <v>5391.04</v>
      </c>
      <c r="F172" s="19">
        <v>36.32</v>
      </c>
      <c r="G172" s="19">
        <v>0.88</v>
      </c>
      <c r="H172" s="19">
        <v>0.7</v>
      </c>
      <c r="I172" s="19">
        <v>25.04</v>
      </c>
      <c r="J172" s="19">
        <v>1.58</v>
      </c>
    </row>
    <row r="173" spans="1:10" x14ac:dyDescent="0.2">
      <c r="A173" s="18" t="s">
        <v>285</v>
      </c>
      <c r="B173" s="19">
        <v>0</v>
      </c>
      <c r="C173" s="19">
        <f t="shared" si="2"/>
        <v>-15.074299999999999</v>
      </c>
      <c r="D173" s="19">
        <v>-15074.3</v>
      </c>
      <c r="E173" s="19">
        <v>11289.9</v>
      </c>
      <c r="F173" s="19">
        <v>40.72</v>
      </c>
      <c r="G173" s="19">
        <v>1.02</v>
      </c>
      <c r="H173" s="19">
        <v>0.75</v>
      </c>
      <c r="I173" s="19">
        <v>27.09</v>
      </c>
      <c r="J173" s="19">
        <v>1.57</v>
      </c>
    </row>
    <row r="174" spans="1:10" x14ac:dyDescent="0.2">
      <c r="A174" s="18" t="s">
        <v>297</v>
      </c>
      <c r="B174" s="19">
        <v>0</v>
      </c>
      <c r="C174" s="19">
        <f t="shared" si="2"/>
        <v>-45.200300000000006</v>
      </c>
      <c r="D174" s="19">
        <v>-45200.3</v>
      </c>
      <c r="E174" s="19">
        <v>11700.05</v>
      </c>
      <c r="F174" s="19">
        <v>19.61</v>
      </c>
      <c r="G174" s="19">
        <v>0.43</v>
      </c>
      <c r="H174" s="19">
        <v>0.31</v>
      </c>
      <c r="I174" s="19">
        <v>27.07</v>
      </c>
      <c r="J174" s="19">
        <v>1.53</v>
      </c>
    </row>
    <row r="175" spans="1:10" x14ac:dyDescent="0.2">
      <c r="A175" s="18" t="s">
        <v>261</v>
      </c>
      <c r="B175" s="19">
        <v>0</v>
      </c>
      <c r="C175" s="19">
        <f t="shared" si="2"/>
        <v>-3.2296</v>
      </c>
      <c r="D175" s="19">
        <v>-3229.6</v>
      </c>
      <c r="E175" s="19">
        <v>1766.49</v>
      </c>
      <c r="F175" s="19">
        <v>33.83</v>
      </c>
      <c r="G175" s="19">
        <v>0.81</v>
      </c>
      <c r="H175" s="19">
        <v>0.43</v>
      </c>
      <c r="I175" s="19">
        <v>37.25</v>
      </c>
      <c r="J175" s="19">
        <v>1.5</v>
      </c>
    </row>
    <row r="176" spans="1:10" x14ac:dyDescent="0.2">
      <c r="A176" s="18" t="s">
        <v>284</v>
      </c>
      <c r="B176" s="19">
        <v>0</v>
      </c>
      <c r="C176" s="19">
        <f t="shared" si="2"/>
        <v>-11.5878</v>
      </c>
      <c r="D176" s="19">
        <v>-11587.8</v>
      </c>
      <c r="E176" s="19">
        <v>9856.26</v>
      </c>
      <c r="F176" s="19">
        <v>44.06</v>
      </c>
      <c r="G176" s="19">
        <v>1.1399999999999999</v>
      </c>
      <c r="H176" s="19">
        <v>0.76</v>
      </c>
      <c r="I176" s="19">
        <v>29.61</v>
      </c>
      <c r="J176" s="19">
        <v>1.48</v>
      </c>
    </row>
    <row r="177" spans="1:10" x14ac:dyDescent="0.2">
      <c r="A177" s="18" t="s">
        <v>282</v>
      </c>
      <c r="B177" s="19">
        <v>0</v>
      </c>
      <c r="C177" s="19">
        <f t="shared" si="2"/>
        <v>-10.877700000000001</v>
      </c>
      <c r="D177" s="19">
        <v>-10877.7</v>
      </c>
      <c r="E177" s="19">
        <v>4337.24</v>
      </c>
      <c r="F177" s="19">
        <v>27.4</v>
      </c>
      <c r="G177" s="19">
        <v>0.63</v>
      </c>
      <c r="H177" s="19">
        <v>0.5</v>
      </c>
      <c r="I177" s="19">
        <v>24.63</v>
      </c>
      <c r="J177" s="19">
        <v>1.45</v>
      </c>
    </row>
    <row r="178" spans="1:10" x14ac:dyDescent="0.2">
      <c r="A178" s="18" t="s">
        <v>305</v>
      </c>
      <c r="B178" s="19">
        <v>0</v>
      </c>
      <c r="C178" s="19">
        <f t="shared" si="2"/>
        <v>-337.6431</v>
      </c>
      <c r="D178" s="19">
        <v>-337643.1</v>
      </c>
      <c r="E178" s="19">
        <v>104900.04</v>
      </c>
      <c r="F178" s="19">
        <v>23.02</v>
      </c>
      <c r="G178" s="19">
        <v>0.51</v>
      </c>
      <c r="H178" s="19">
        <v>0.49</v>
      </c>
      <c r="I178" s="19">
        <v>20.72</v>
      </c>
      <c r="J178" s="19">
        <v>1.33</v>
      </c>
    </row>
    <row r="179" spans="1:10" x14ac:dyDescent="0.2">
      <c r="A179" s="18" t="s">
        <v>281</v>
      </c>
      <c r="B179" s="19">
        <v>0</v>
      </c>
      <c r="C179" s="19">
        <f t="shared" si="2"/>
        <v>-10.272200000000002</v>
      </c>
      <c r="D179" s="19">
        <v>-10272.200000000001</v>
      </c>
      <c r="E179" s="19">
        <v>11019.48</v>
      </c>
      <c r="F179" s="19">
        <v>50.33</v>
      </c>
      <c r="G179" s="19">
        <v>1.37</v>
      </c>
      <c r="H179" s="19">
        <v>0.74</v>
      </c>
      <c r="I179" s="19">
        <v>36.75</v>
      </c>
      <c r="J179" s="19">
        <v>1.32</v>
      </c>
    </row>
    <row r="180" spans="1:10" x14ac:dyDescent="0.2">
      <c r="A180" s="18" t="s">
        <v>280</v>
      </c>
      <c r="B180" s="19">
        <v>0</v>
      </c>
      <c r="C180" s="19">
        <f t="shared" si="2"/>
        <v>-10.044600000000001</v>
      </c>
      <c r="D180" s="19">
        <v>-10044.6</v>
      </c>
      <c r="E180" s="19">
        <v>1880.42</v>
      </c>
      <c r="F180" s="19">
        <v>15.36</v>
      </c>
      <c r="G180" s="19">
        <v>0.33</v>
      </c>
      <c r="H180" s="19">
        <v>0.32</v>
      </c>
      <c r="I180" s="19">
        <v>20.420000000000002</v>
      </c>
      <c r="J180" s="19">
        <v>1.3</v>
      </c>
    </row>
    <row r="181" spans="1:10" x14ac:dyDescent="0.2">
      <c r="A181" s="18" t="s">
        <v>250</v>
      </c>
      <c r="B181" s="19">
        <v>0</v>
      </c>
      <c r="C181" s="19">
        <f t="shared" si="2"/>
        <v>-1.8962999999999999</v>
      </c>
      <c r="D181" s="19">
        <v>-1896.3</v>
      </c>
      <c r="E181" s="19">
        <v>1000.9</v>
      </c>
      <c r="F181" s="19">
        <v>33.67</v>
      </c>
      <c r="G181" s="19">
        <v>0.8</v>
      </c>
      <c r="H181" s="19">
        <v>0.61</v>
      </c>
      <c r="I181" s="19">
        <v>26.17</v>
      </c>
      <c r="J181" s="19">
        <v>1.29</v>
      </c>
    </row>
    <row r="182" spans="1:10" x14ac:dyDescent="0.2">
      <c r="A182" s="18" t="s">
        <v>298</v>
      </c>
      <c r="B182" s="19">
        <v>0</v>
      </c>
      <c r="C182" s="19">
        <f t="shared" si="2"/>
        <v>-47.503599999999999</v>
      </c>
      <c r="D182" s="19">
        <v>-47503.6</v>
      </c>
      <c r="E182" s="19">
        <v>26231.119999999999</v>
      </c>
      <c r="F182" s="19">
        <v>34.74</v>
      </c>
      <c r="G182" s="19">
        <v>0.84</v>
      </c>
      <c r="H182" s="19">
        <v>0.77</v>
      </c>
      <c r="I182" s="19">
        <v>21.35</v>
      </c>
      <c r="J182" s="19">
        <v>1.27</v>
      </c>
    </row>
    <row r="183" spans="1:10" x14ac:dyDescent="0.2">
      <c r="A183" s="18" t="s">
        <v>294</v>
      </c>
      <c r="B183" s="19">
        <v>0</v>
      </c>
      <c r="C183" s="19">
        <f t="shared" si="2"/>
        <v>-32.270600000000002</v>
      </c>
      <c r="D183" s="19">
        <v>-32270.6</v>
      </c>
      <c r="E183" s="19">
        <v>48886.78</v>
      </c>
      <c r="F183" s="19">
        <v>59.04</v>
      </c>
      <c r="G183" s="19">
        <v>1.75</v>
      </c>
      <c r="H183" s="19">
        <v>0.72</v>
      </c>
      <c r="I183" s="19">
        <v>47.85</v>
      </c>
      <c r="J183" s="19">
        <v>1.23</v>
      </c>
    </row>
    <row r="184" spans="1:10" x14ac:dyDescent="0.2">
      <c r="A184" s="18" t="s">
        <v>292</v>
      </c>
      <c r="B184" s="19">
        <v>0</v>
      </c>
      <c r="C184" s="19">
        <f t="shared" si="2"/>
        <v>-23.593700000000002</v>
      </c>
      <c r="D184" s="19">
        <v>-23593.7</v>
      </c>
      <c r="E184" s="19">
        <v>22445.27</v>
      </c>
      <c r="F184" s="19">
        <v>47.8</v>
      </c>
      <c r="G184" s="19">
        <v>1.27</v>
      </c>
      <c r="H184" s="19">
        <v>0.78</v>
      </c>
      <c r="I184" s="19">
        <v>32.14</v>
      </c>
      <c r="J184" s="19">
        <v>1.23</v>
      </c>
    </row>
    <row r="185" spans="1:10" x14ac:dyDescent="0.2">
      <c r="A185" s="18" t="s">
        <v>286</v>
      </c>
      <c r="B185" s="19">
        <v>0</v>
      </c>
      <c r="C185" s="19">
        <f t="shared" si="2"/>
        <v>-16.189399999999999</v>
      </c>
      <c r="D185" s="19">
        <v>-16189.4</v>
      </c>
      <c r="E185" s="19">
        <v>17560.84</v>
      </c>
      <c r="F185" s="19">
        <v>51.32</v>
      </c>
      <c r="G185" s="19">
        <v>1.41</v>
      </c>
      <c r="H185" s="19">
        <v>0.77</v>
      </c>
      <c r="I185" s="19">
        <v>36.06</v>
      </c>
      <c r="J185" s="19">
        <v>1.1599999999999999</v>
      </c>
    </row>
    <row r="186" spans="1:10" x14ac:dyDescent="0.2">
      <c r="A186" s="18" t="s">
        <v>278</v>
      </c>
      <c r="B186" s="19">
        <v>0</v>
      </c>
      <c r="C186" s="19">
        <f t="shared" si="2"/>
        <v>-8.9196000000000009</v>
      </c>
      <c r="D186" s="19">
        <v>-8919.6</v>
      </c>
      <c r="E186" s="19">
        <v>13271.48</v>
      </c>
      <c r="F186" s="19">
        <v>59.19</v>
      </c>
      <c r="G186" s="19">
        <v>1.75</v>
      </c>
      <c r="H186" s="19">
        <v>0.82</v>
      </c>
      <c r="I186" s="19">
        <v>42.2</v>
      </c>
      <c r="J186" s="19">
        <v>1.1200000000000001</v>
      </c>
    </row>
    <row r="187" spans="1:10" x14ac:dyDescent="0.2">
      <c r="A187" s="18" t="s">
        <v>304</v>
      </c>
      <c r="B187" s="19">
        <v>0</v>
      </c>
      <c r="C187" s="19">
        <f t="shared" si="2"/>
        <v>-261.73779999999999</v>
      </c>
      <c r="D187" s="19">
        <v>-261737.8</v>
      </c>
      <c r="E187" s="19">
        <v>128337.68</v>
      </c>
      <c r="F187" s="19">
        <v>32.57</v>
      </c>
      <c r="G187" s="19">
        <v>0.77</v>
      </c>
      <c r="H187" s="19">
        <v>0.74</v>
      </c>
      <c r="I187" s="19">
        <v>20.48</v>
      </c>
      <c r="J187" s="19">
        <v>1.1200000000000001</v>
      </c>
    </row>
    <row r="188" spans="1:10" x14ac:dyDescent="0.2">
      <c r="A188" s="18" t="s">
        <v>303</v>
      </c>
      <c r="B188" s="19">
        <v>0</v>
      </c>
      <c r="C188" s="19">
        <f t="shared" si="2"/>
        <v>-173.0617</v>
      </c>
      <c r="D188" s="19">
        <v>-173061.7</v>
      </c>
      <c r="E188" s="19">
        <v>132024.95000000001</v>
      </c>
      <c r="F188" s="19">
        <v>42.92</v>
      </c>
      <c r="G188" s="19">
        <v>1.1000000000000001</v>
      </c>
      <c r="H188" s="19">
        <v>0.85</v>
      </c>
      <c r="I188" s="19">
        <v>25.52</v>
      </c>
      <c r="J188" s="19">
        <v>1.0900000000000001</v>
      </c>
    </row>
    <row r="189" spans="1:10" x14ac:dyDescent="0.2">
      <c r="A189" s="18" t="s">
        <v>274</v>
      </c>
      <c r="B189" s="19">
        <v>0</v>
      </c>
      <c r="C189" s="19">
        <f t="shared" si="2"/>
        <v>-6.3730000000000002</v>
      </c>
      <c r="D189" s="19">
        <v>-6373</v>
      </c>
      <c r="E189" s="19">
        <v>4131.46</v>
      </c>
      <c r="F189" s="19">
        <v>39.090000000000003</v>
      </c>
      <c r="G189" s="19">
        <v>0.97</v>
      </c>
      <c r="H189" s="19">
        <v>0.38</v>
      </c>
      <c r="I189" s="19">
        <v>50.04</v>
      </c>
      <c r="J189" s="19">
        <v>1.07</v>
      </c>
    </row>
    <row r="190" spans="1:10" x14ac:dyDescent="0.2">
      <c r="A190" s="18" t="s">
        <v>266</v>
      </c>
      <c r="B190" s="19">
        <v>0</v>
      </c>
      <c r="C190" s="19">
        <f t="shared" si="2"/>
        <v>-4.3991000000000007</v>
      </c>
      <c r="D190" s="19">
        <v>-4399.1000000000004</v>
      </c>
      <c r="E190" s="19">
        <v>2803.38</v>
      </c>
      <c r="F190" s="19">
        <v>38.770000000000003</v>
      </c>
      <c r="G190" s="19">
        <v>0.96</v>
      </c>
      <c r="H190" s="19">
        <v>0.75</v>
      </c>
      <c r="I190" s="19">
        <v>25.36</v>
      </c>
      <c r="J190" s="19">
        <v>1.05</v>
      </c>
    </row>
    <row r="191" spans="1:10" x14ac:dyDescent="0.2">
      <c r="A191" s="18" t="s">
        <v>245</v>
      </c>
      <c r="B191" s="19">
        <v>0</v>
      </c>
      <c r="C191" s="19">
        <f t="shared" si="2"/>
        <v>-1.6448</v>
      </c>
      <c r="D191" s="19">
        <v>-1644.8</v>
      </c>
      <c r="E191" s="19">
        <v>1239.02</v>
      </c>
      <c r="F191" s="19">
        <v>42.83</v>
      </c>
      <c r="G191" s="19">
        <v>1.0900000000000001</v>
      </c>
      <c r="H191" s="19">
        <v>0.69</v>
      </c>
      <c r="I191" s="19">
        <v>31.23</v>
      </c>
      <c r="J191" s="19">
        <v>1.04</v>
      </c>
    </row>
    <row r="192" spans="1:10" x14ac:dyDescent="0.2">
      <c r="A192" s="18" t="s">
        <v>287</v>
      </c>
      <c r="B192" s="19">
        <v>0</v>
      </c>
      <c r="C192" s="19">
        <f t="shared" si="2"/>
        <v>-16.586200000000002</v>
      </c>
      <c r="D192" s="19">
        <v>-16586.2</v>
      </c>
      <c r="E192" s="19">
        <v>6447.92</v>
      </c>
      <c r="F192" s="19">
        <v>29.06</v>
      </c>
      <c r="G192" s="19">
        <v>0.67</v>
      </c>
      <c r="H192" s="19">
        <v>0.69</v>
      </c>
      <c r="I192" s="19">
        <v>19.23</v>
      </c>
      <c r="J192" s="19">
        <v>0.56000000000000005</v>
      </c>
    </row>
    <row r="196" spans="1:1" x14ac:dyDescent="0.2">
      <c r="A196" s="6" t="s">
        <v>517</v>
      </c>
    </row>
  </sheetData>
  <hyperlinks>
    <hyperlink ref="A196" r:id="rId1" xr:uid="{DE7BA4D0-61F1-414B-A779-68BA303D275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FF07-8BCA-AC4B-B474-A799F9112257}">
  <dimension ref="A1:J192"/>
  <sheetViews>
    <sheetView workbookViewId="0">
      <selection activeCell="A3" sqref="A3"/>
    </sheetView>
  </sheetViews>
  <sheetFormatPr baseColWidth="10" defaultRowHeight="15" x14ac:dyDescent="0.2"/>
  <cols>
    <col min="1" max="1" width="41.83203125" style="18" customWidth="1"/>
  </cols>
  <sheetData>
    <row r="1" spans="1:10" x14ac:dyDescent="0.2">
      <c r="A1" s="18" t="s">
        <v>307</v>
      </c>
      <c r="B1" t="s">
        <v>308</v>
      </c>
      <c r="C1" s="13" t="s">
        <v>507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ht="20" x14ac:dyDescent="0.2">
      <c r="A2" s="18" t="s">
        <v>117</v>
      </c>
      <c r="B2" s="33">
        <v>20.100000000000001</v>
      </c>
      <c r="C2">
        <f>D2/1000</f>
        <v>134.52179999999998</v>
      </c>
      <c r="D2" s="33">
        <v>134521.79999999999</v>
      </c>
      <c r="E2" s="33">
        <v>40561.620000000003</v>
      </c>
      <c r="F2" s="33">
        <v>50.33</v>
      </c>
      <c r="G2" s="33">
        <v>1.01</v>
      </c>
      <c r="H2" s="33">
        <v>0.77</v>
      </c>
      <c r="I2" s="33">
        <v>25.98</v>
      </c>
      <c r="J2" s="33">
        <v>25.91</v>
      </c>
    </row>
    <row r="3" spans="1:10" ht="20" x14ac:dyDescent="0.2">
      <c r="A3" s="18" t="s">
        <v>118</v>
      </c>
      <c r="B3" s="33">
        <v>13.65</v>
      </c>
      <c r="C3">
        <f t="shared" ref="C3:C66" si="0">D3/1000</f>
        <v>91.376499999999993</v>
      </c>
      <c r="D3" s="33">
        <v>91376.5</v>
      </c>
      <c r="E3" s="33">
        <v>111548.95</v>
      </c>
      <c r="F3" s="33">
        <v>45.63</v>
      </c>
      <c r="G3" s="33">
        <v>0.88</v>
      </c>
      <c r="H3" s="33">
        <v>0.66</v>
      </c>
      <c r="I3" s="33">
        <v>26.41</v>
      </c>
      <c r="J3" s="33">
        <v>11.55</v>
      </c>
    </row>
    <row r="4" spans="1:10" ht="20" x14ac:dyDescent="0.2">
      <c r="A4" s="18" t="s">
        <v>121</v>
      </c>
      <c r="B4" s="33">
        <v>9</v>
      </c>
      <c r="C4">
        <f t="shared" si="0"/>
        <v>60.2286</v>
      </c>
      <c r="D4" s="33">
        <v>60228.6</v>
      </c>
      <c r="E4" s="33">
        <v>143234.91</v>
      </c>
      <c r="F4" s="33">
        <v>39.58</v>
      </c>
      <c r="G4" s="33">
        <v>0.73</v>
      </c>
      <c r="H4" s="33">
        <v>0.72</v>
      </c>
      <c r="I4" s="33">
        <v>19.899999999999999</v>
      </c>
      <c r="J4" s="33">
        <v>9.86</v>
      </c>
    </row>
    <row r="5" spans="1:10" ht="20" x14ac:dyDescent="0.2">
      <c r="A5" s="18" t="s">
        <v>119</v>
      </c>
      <c r="B5" s="33">
        <v>8.91</v>
      </c>
      <c r="C5">
        <f t="shared" si="0"/>
        <v>59.601900000000001</v>
      </c>
      <c r="D5" s="33">
        <v>59601.9</v>
      </c>
      <c r="E5" s="33">
        <v>51643.15</v>
      </c>
      <c r="F5" s="33">
        <v>48.27</v>
      </c>
      <c r="G5" s="33">
        <v>0.95</v>
      </c>
      <c r="H5" s="33">
        <v>0.77</v>
      </c>
      <c r="I5" s="33">
        <v>24.36</v>
      </c>
      <c r="J5" s="33">
        <v>13.36</v>
      </c>
    </row>
    <row r="6" spans="1:10" ht="20" x14ac:dyDescent="0.2">
      <c r="A6" s="18" t="s">
        <v>120</v>
      </c>
      <c r="B6" s="33">
        <v>7.36</v>
      </c>
      <c r="C6">
        <f t="shared" si="0"/>
        <v>49.281099999999995</v>
      </c>
      <c r="D6" s="33">
        <v>49281.1</v>
      </c>
      <c r="E6" s="33">
        <v>58082.42</v>
      </c>
      <c r="F6" s="33">
        <v>40.130000000000003</v>
      </c>
      <c r="G6" s="33">
        <v>0.74</v>
      </c>
      <c r="H6" s="33">
        <v>0.56999999999999995</v>
      </c>
      <c r="I6" s="33">
        <v>25.74</v>
      </c>
      <c r="J6" s="33">
        <v>11.8</v>
      </c>
    </row>
    <row r="7" spans="1:10" ht="20" x14ac:dyDescent="0.2">
      <c r="A7" s="18" t="s">
        <v>122</v>
      </c>
      <c r="B7" s="33">
        <v>3.93</v>
      </c>
      <c r="C7">
        <f t="shared" si="0"/>
        <v>26.312000000000001</v>
      </c>
      <c r="D7" s="33">
        <v>26312</v>
      </c>
      <c r="E7" s="33">
        <v>16476.330000000002</v>
      </c>
      <c r="F7" s="33">
        <v>48.93</v>
      </c>
      <c r="G7" s="33">
        <v>0.97</v>
      </c>
      <c r="H7" s="33">
        <v>0.77</v>
      </c>
      <c r="I7" s="33">
        <v>24.82</v>
      </c>
      <c r="J7" s="33">
        <v>15.86</v>
      </c>
    </row>
    <row r="8" spans="1:10" ht="20" x14ac:dyDescent="0.2">
      <c r="A8" s="18" t="s">
        <v>130</v>
      </c>
      <c r="B8" s="33">
        <v>3.15</v>
      </c>
      <c r="C8">
        <f t="shared" si="0"/>
        <v>21.113099999999999</v>
      </c>
      <c r="D8" s="33">
        <v>21113.1</v>
      </c>
      <c r="E8" s="33">
        <v>68675.5</v>
      </c>
      <c r="F8" s="33">
        <v>51.95</v>
      </c>
      <c r="G8" s="33">
        <v>1.06</v>
      </c>
      <c r="H8" s="33">
        <v>0.76</v>
      </c>
      <c r="I8" s="33">
        <v>27.37</v>
      </c>
      <c r="J8" s="33">
        <v>8.36</v>
      </c>
    </row>
    <row r="9" spans="1:10" ht="20" x14ac:dyDescent="0.2">
      <c r="A9" s="18" t="s">
        <v>123</v>
      </c>
      <c r="B9" s="33">
        <v>2.65</v>
      </c>
      <c r="C9">
        <f t="shared" si="0"/>
        <v>17.753299999999999</v>
      </c>
      <c r="D9" s="33">
        <v>17753.3</v>
      </c>
      <c r="E9" s="33">
        <v>3328.64</v>
      </c>
      <c r="F9" s="33">
        <v>69.599999999999994</v>
      </c>
      <c r="G9" s="33">
        <v>1.72</v>
      </c>
      <c r="H9" s="33">
        <v>0.48</v>
      </c>
      <c r="I9" s="33">
        <v>70.180000000000007</v>
      </c>
      <c r="J9" s="33">
        <v>47.19</v>
      </c>
    </row>
    <row r="10" spans="1:10" ht="20" x14ac:dyDescent="0.2">
      <c r="A10" s="18" t="s">
        <v>124</v>
      </c>
      <c r="B10" s="33">
        <v>2.65</v>
      </c>
      <c r="C10">
        <f t="shared" si="0"/>
        <v>17.732700000000001</v>
      </c>
      <c r="D10" s="33">
        <v>17732.7</v>
      </c>
      <c r="E10" s="33">
        <v>18907.060000000001</v>
      </c>
      <c r="F10" s="33">
        <v>57.92</v>
      </c>
      <c r="G10" s="33">
        <v>1.25</v>
      </c>
      <c r="H10" s="33">
        <v>0.64</v>
      </c>
      <c r="I10" s="33">
        <v>38.35</v>
      </c>
      <c r="J10" s="33">
        <v>12.09</v>
      </c>
    </row>
    <row r="11" spans="1:10" ht="20" x14ac:dyDescent="0.2">
      <c r="A11" s="18" t="s">
        <v>129</v>
      </c>
      <c r="B11" s="33">
        <v>1.91</v>
      </c>
      <c r="C11">
        <f t="shared" si="0"/>
        <v>12.7522</v>
      </c>
      <c r="D11" s="33">
        <v>12752.2</v>
      </c>
      <c r="E11" s="33">
        <v>21526.720000000001</v>
      </c>
      <c r="F11" s="33">
        <v>41.21</v>
      </c>
      <c r="G11" s="33">
        <v>0.77</v>
      </c>
      <c r="H11" s="33">
        <v>0.74</v>
      </c>
      <c r="I11" s="33">
        <v>20.49</v>
      </c>
      <c r="J11" s="33">
        <v>10.57</v>
      </c>
    </row>
    <row r="12" spans="1:10" ht="20" x14ac:dyDescent="0.2">
      <c r="A12" s="18" t="s">
        <v>125</v>
      </c>
      <c r="B12" s="33">
        <v>1.8</v>
      </c>
      <c r="C12">
        <f t="shared" si="0"/>
        <v>12.0595</v>
      </c>
      <c r="D12" s="33">
        <v>12059.5</v>
      </c>
      <c r="E12" s="33">
        <v>1987.43</v>
      </c>
      <c r="F12" s="33">
        <v>60.95</v>
      </c>
      <c r="G12" s="33">
        <v>1.36</v>
      </c>
      <c r="H12" s="33">
        <v>0.71</v>
      </c>
      <c r="I12" s="33">
        <v>37.630000000000003</v>
      </c>
      <c r="J12" s="33">
        <v>48.02</v>
      </c>
    </row>
    <row r="13" spans="1:10" ht="20" x14ac:dyDescent="0.2">
      <c r="A13" s="18" t="s">
        <v>128</v>
      </c>
      <c r="B13" s="33">
        <v>1.8</v>
      </c>
      <c r="C13">
        <f t="shared" si="0"/>
        <v>12.0466</v>
      </c>
      <c r="D13" s="33">
        <v>12046.6</v>
      </c>
      <c r="E13" s="33">
        <v>14851.55</v>
      </c>
      <c r="F13" s="33">
        <v>43.88</v>
      </c>
      <c r="G13" s="33">
        <v>0.83</v>
      </c>
      <c r="H13" s="33">
        <v>0.7</v>
      </c>
      <c r="I13" s="33">
        <v>23.58</v>
      </c>
      <c r="J13" s="33">
        <v>11.55</v>
      </c>
    </row>
    <row r="14" spans="1:10" ht="20" x14ac:dyDescent="0.2">
      <c r="A14" s="18" t="s">
        <v>127</v>
      </c>
      <c r="B14" s="33">
        <v>1.76</v>
      </c>
      <c r="C14">
        <f t="shared" si="0"/>
        <v>11.751299999999999</v>
      </c>
      <c r="D14" s="33">
        <v>11751.3</v>
      </c>
      <c r="E14" s="33">
        <v>8500.7900000000009</v>
      </c>
      <c r="F14" s="33">
        <v>67.930000000000007</v>
      </c>
      <c r="G14" s="33">
        <v>1.64</v>
      </c>
      <c r="H14" s="33">
        <v>0.52</v>
      </c>
      <c r="I14" s="33">
        <v>62.96</v>
      </c>
      <c r="J14" s="33">
        <v>15.49</v>
      </c>
    </row>
    <row r="15" spans="1:10" ht="20" x14ac:dyDescent="0.2">
      <c r="A15" s="18" t="s">
        <v>126</v>
      </c>
      <c r="B15" s="33">
        <v>1.68</v>
      </c>
      <c r="C15">
        <f t="shared" si="0"/>
        <v>11.2172</v>
      </c>
      <c r="D15" s="33">
        <v>11217.2</v>
      </c>
      <c r="E15" s="33">
        <v>3838.53</v>
      </c>
      <c r="F15" s="33">
        <v>57.14</v>
      </c>
      <c r="G15" s="33">
        <v>1.22</v>
      </c>
      <c r="H15" s="33">
        <v>0.68</v>
      </c>
      <c r="I15" s="33">
        <v>35.54</v>
      </c>
      <c r="J15" s="33">
        <v>25.13</v>
      </c>
    </row>
    <row r="16" spans="1:10" ht="20" x14ac:dyDescent="0.2">
      <c r="A16" s="18" t="s">
        <v>132</v>
      </c>
      <c r="B16" s="33">
        <v>1.63</v>
      </c>
      <c r="C16">
        <f t="shared" si="0"/>
        <v>10.892299999999999</v>
      </c>
      <c r="D16" s="33">
        <v>10892.3</v>
      </c>
      <c r="E16" s="33">
        <v>24405.61</v>
      </c>
      <c r="F16" s="33">
        <v>46.47</v>
      </c>
      <c r="G16" s="33">
        <v>0.9</v>
      </c>
      <c r="H16" s="33">
        <v>0.67</v>
      </c>
      <c r="I16" s="33">
        <v>26.56</v>
      </c>
      <c r="J16" s="33">
        <v>9.5399999999999991</v>
      </c>
    </row>
    <row r="17" spans="1:10" ht="20" x14ac:dyDescent="0.2">
      <c r="A17" s="18" t="s">
        <v>139</v>
      </c>
      <c r="B17" s="33">
        <v>1.39</v>
      </c>
      <c r="C17">
        <f t="shared" si="0"/>
        <v>9.2922999999999991</v>
      </c>
      <c r="D17" s="33">
        <v>9292.2999999999993</v>
      </c>
      <c r="E17" s="33">
        <v>26447.88</v>
      </c>
      <c r="F17" s="33">
        <v>43.08</v>
      </c>
      <c r="G17" s="33">
        <v>0.81</v>
      </c>
      <c r="H17" s="33">
        <v>0.7</v>
      </c>
      <c r="I17" s="33">
        <v>22.94</v>
      </c>
      <c r="J17" s="33">
        <v>9.2899999999999991</v>
      </c>
    </row>
    <row r="18" spans="1:10" ht="20" x14ac:dyDescent="0.2">
      <c r="A18" s="18" t="s">
        <v>131</v>
      </c>
      <c r="B18" s="33">
        <v>1.37</v>
      </c>
      <c r="C18">
        <f t="shared" si="0"/>
        <v>9.1437000000000008</v>
      </c>
      <c r="D18" s="33">
        <v>9143.7000000000007</v>
      </c>
      <c r="E18" s="33">
        <v>13096.53</v>
      </c>
      <c r="F18" s="33">
        <v>50.01</v>
      </c>
      <c r="G18" s="33">
        <v>1</v>
      </c>
      <c r="H18" s="33">
        <v>0.59</v>
      </c>
      <c r="I18" s="33">
        <v>33.26</v>
      </c>
      <c r="J18" s="33">
        <v>10.76</v>
      </c>
    </row>
    <row r="19" spans="1:10" ht="20" x14ac:dyDescent="0.2">
      <c r="A19" s="18" t="s">
        <v>145</v>
      </c>
      <c r="B19" s="33">
        <v>1.0900000000000001</v>
      </c>
      <c r="C19">
        <f t="shared" si="0"/>
        <v>7.3268999999999993</v>
      </c>
      <c r="D19" s="33">
        <v>7326.9</v>
      </c>
      <c r="E19" s="33">
        <v>24910.82</v>
      </c>
      <c r="F19" s="33">
        <v>42.51</v>
      </c>
      <c r="G19" s="33">
        <v>0.8</v>
      </c>
      <c r="H19" s="33">
        <v>0.57999999999999996</v>
      </c>
      <c r="I19" s="33">
        <v>27.26</v>
      </c>
      <c r="J19" s="33">
        <v>9.0500000000000007</v>
      </c>
    </row>
    <row r="20" spans="1:10" ht="20" x14ac:dyDescent="0.2">
      <c r="A20" s="18" t="s">
        <v>138</v>
      </c>
      <c r="B20" s="33">
        <v>1.08</v>
      </c>
      <c r="C20">
        <f t="shared" si="0"/>
        <v>7.2516999999999996</v>
      </c>
      <c r="D20" s="33">
        <v>7251.7</v>
      </c>
      <c r="E20" s="33">
        <v>15826.91</v>
      </c>
      <c r="F20" s="33">
        <v>36.61</v>
      </c>
      <c r="G20" s="33">
        <v>0.66</v>
      </c>
      <c r="H20" s="33">
        <v>0.65</v>
      </c>
      <c r="I20" s="33">
        <v>19.91</v>
      </c>
      <c r="J20" s="33">
        <v>10.220000000000001</v>
      </c>
    </row>
    <row r="21" spans="1:10" ht="20" x14ac:dyDescent="0.2">
      <c r="A21" s="18" t="s">
        <v>133</v>
      </c>
      <c r="B21" s="33">
        <v>0.88</v>
      </c>
      <c r="C21">
        <f t="shared" si="0"/>
        <v>5.9095000000000004</v>
      </c>
      <c r="D21" s="33">
        <v>5909.5</v>
      </c>
      <c r="E21" s="33">
        <v>4037.82</v>
      </c>
      <c r="F21" s="33">
        <v>60.53</v>
      </c>
      <c r="G21" s="33">
        <v>1.34</v>
      </c>
      <c r="H21" s="33">
        <v>0.63</v>
      </c>
      <c r="I21" s="33">
        <v>42.01</v>
      </c>
      <c r="J21" s="33">
        <v>15.73</v>
      </c>
    </row>
    <row r="22" spans="1:10" ht="20" x14ac:dyDescent="0.2">
      <c r="A22" s="18" t="s">
        <v>135</v>
      </c>
      <c r="B22" s="33">
        <v>0.85</v>
      </c>
      <c r="C22">
        <f t="shared" si="0"/>
        <v>5.6858000000000004</v>
      </c>
      <c r="D22" s="33">
        <v>5685.8</v>
      </c>
      <c r="E22" s="33">
        <v>6497.03</v>
      </c>
      <c r="F22" s="33">
        <v>43.45</v>
      </c>
      <c r="G22" s="33">
        <v>0.82</v>
      </c>
      <c r="H22" s="33">
        <v>0.64</v>
      </c>
      <c r="I22" s="33">
        <v>25.45</v>
      </c>
      <c r="J22" s="33">
        <v>11.88</v>
      </c>
    </row>
    <row r="23" spans="1:10" ht="20" x14ac:dyDescent="0.2">
      <c r="A23" s="18" t="s">
        <v>137</v>
      </c>
      <c r="B23" s="33">
        <v>0.84</v>
      </c>
      <c r="C23">
        <f t="shared" si="0"/>
        <v>5.5949999999999998</v>
      </c>
      <c r="D23" s="33">
        <v>5595</v>
      </c>
      <c r="E23" s="33">
        <v>7310.22</v>
      </c>
      <c r="F23" s="33">
        <v>40.98</v>
      </c>
      <c r="G23" s="33">
        <v>0.76</v>
      </c>
      <c r="H23" s="33">
        <v>0.61</v>
      </c>
      <c r="I23" s="33">
        <v>24.81</v>
      </c>
      <c r="J23" s="33">
        <v>11.39</v>
      </c>
    </row>
    <row r="24" spans="1:10" ht="20" x14ac:dyDescent="0.2">
      <c r="A24" s="18" t="s">
        <v>140</v>
      </c>
      <c r="B24" s="33">
        <v>0.76</v>
      </c>
      <c r="C24">
        <f t="shared" si="0"/>
        <v>5.0651999999999999</v>
      </c>
      <c r="D24" s="33">
        <v>5065.2</v>
      </c>
      <c r="E24" s="33">
        <v>9144.34</v>
      </c>
      <c r="F24" s="33">
        <v>48.41</v>
      </c>
      <c r="G24" s="33">
        <v>0.95</v>
      </c>
      <c r="H24" s="33">
        <v>0.76</v>
      </c>
      <c r="I24" s="33">
        <v>24.85</v>
      </c>
      <c r="J24" s="33">
        <v>10.02</v>
      </c>
    </row>
    <row r="25" spans="1:10" ht="20" x14ac:dyDescent="0.2">
      <c r="A25" s="18" t="s">
        <v>142</v>
      </c>
      <c r="B25" s="33">
        <v>0.75</v>
      </c>
      <c r="C25">
        <f t="shared" si="0"/>
        <v>5.0499000000000001</v>
      </c>
      <c r="D25" s="33">
        <v>5049.8999999999996</v>
      </c>
      <c r="E25" s="33">
        <v>10523.74</v>
      </c>
      <c r="F25" s="33">
        <v>51.3</v>
      </c>
      <c r="G25" s="33">
        <v>1.04</v>
      </c>
      <c r="H25" s="33">
        <v>0.72</v>
      </c>
      <c r="I25" s="33">
        <v>28.4</v>
      </c>
      <c r="J25" s="33">
        <v>9.43</v>
      </c>
    </row>
    <row r="26" spans="1:10" ht="20" x14ac:dyDescent="0.2">
      <c r="A26" s="18" t="s">
        <v>136</v>
      </c>
      <c r="B26" s="33">
        <v>0.72</v>
      </c>
      <c r="C26">
        <f t="shared" si="0"/>
        <v>4.8414999999999999</v>
      </c>
      <c r="D26" s="33">
        <v>4841.5</v>
      </c>
      <c r="E26" s="33">
        <v>2916.44</v>
      </c>
      <c r="F26" s="33">
        <v>53.05</v>
      </c>
      <c r="G26" s="33">
        <v>1.0900000000000001</v>
      </c>
      <c r="H26" s="33">
        <v>0.73</v>
      </c>
      <c r="I26" s="33">
        <v>29.47</v>
      </c>
      <c r="J26" s="33">
        <v>16.53</v>
      </c>
    </row>
    <row r="27" spans="1:10" ht="20" x14ac:dyDescent="0.2">
      <c r="A27" s="18" t="s">
        <v>134</v>
      </c>
      <c r="B27" s="33">
        <v>0.68</v>
      </c>
      <c r="C27">
        <f t="shared" si="0"/>
        <v>4.5643000000000002</v>
      </c>
      <c r="D27" s="33">
        <v>4564.3</v>
      </c>
      <c r="E27" s="33">
        <v>1115.07</v>
      </c>
      <c r="F27" s="33">
        <v>46.16</v>
      </c>
      <c r="G27" s="33">
        <v>0.89</v>
      </c>
      <c r="H27" s="33">
        <v>0.54</v>
      </c>
      <c r="I27" s="33">
        <v>32.880000000000003</v>
      </c>
      <c r="J27" s="33">
        <v>28.92</v>
      </c>
    </row>
    <row r="28" spans="1:10" ht="20" x14ac:dyDescent="0.2">
      <c r="A28" s="18" t="s">
        <v>144</v>
      </c>
      <c r="B28" s="33">
        <v>0.64</v>
      </c>
      <c r="C28">
        <f t="shared" si="0"/>
        <v>4.2694999999999999</v>
      </c>
      <c r="D28" s="33">
        <v>4269.5</v>
      </c>
      <c r="E28" s="33">
        <v>9890.3799999999992</v>
      </c>
      <c r="F28" s="33">
        <v>47.74</v>
      </c>
      <c r="G28" s="33">
        <v>0.94</v>
      </c>
      <c r="H28" s="33">
        <v>0.66</v>
      </c>
      <c r="I28" s="33">
        <v>27.99</v>
      </c>
      <c r="J28" s="33">
        <v>9.3800000000000008</v>
      </c>
    </row>
    <row r="29" spans="1:10" ht="20" x14ac:dyDescent="0.2">
      <c r="A29" s="18" t="s">
        <v>163</v>
      </c>
      <c r="B29" s="33">
        <v>0.55000000000000004</v>
      </c>
      <c r="C29">
        <f t="shared" si="0"/>
        <v>3.7101999999999999</v>
      </c>
      <c r="D29" s="33">
        <v>3710.2</v>
      </c>
      <c r="E29" s="33">
        <v>17499.38</v>
      </c>
      <c r="F29" s="33">
        <v>52.1</v>
      </c>
      <c r="G29" s="33">
        <v>1.06</v>
      </c>
      <c r="H29" s="33">
        <v>0.68</v>
      </c>
      <c r="I29" s="33">
        <v>30.93</v>
      </c>
      <c r="J29" s="33">
        <v>7.78</v>
      </c>
    </row>
    <row r="30" spans="1:10" ht="20" x14ac:dyDescent="0.2">
      <c r="A30" s="18" t="s">
        <v>141</v>
      </c>
      <c r="B30" s="33">
        <v>0.55000000000000004</v>
      </c>
      <c r="C30">
        <f t="shared" si="0"/>
        <v>3.6881999999999997</v>
      </c>
      <c r="D30" s="33">
        <v>3688.2</v>
      </c>
      <c r="E30" s="33">
        <v>3752.71</v>
      </c>
      <c r="F30" s="33">
        <v>55.46</v>
      </c>
      <c r="G30" s="33">
        <v>1.17</v>
      </c>
      <c r="H30" s="33">
        <v>0.69</v>
      </c>
      <c r="I30" s="33">
        <v>33.369999999999997</v>
      </c>
      <c r="J30" s="33">
        <v>12.39</v>
      </c>
    </row>
    <row r="31" spans="1:10" ht="20" x14ac:dyDescent="0.2">
      <c r="A31" s="18" t="s">
        <v>227</v>
      </c>
      <c r="B31" s="33">
        <v>0.51</v>
      </c>
      <c r="C31">
        <f t="shared" si="0"/>
        <v>3.4013</v>
      </c>
      <c r="D31" s="33">
        <v>3401.3</v>
      </c>
      <c r="E31" s="33">
        <v>23035.06</v>
      </c>
      <c r="F31" s="33">
        <v>62.64</v>
      </c>
      <c r="G31" s="33">
        <v>1.42</v>
      </c>
      <c r="H31" s="33">
        <v>0.76</v>
      </c>
      <c r="I31" s="33">
        <v>36.81</v>
      </c>
      <c r="J31" s="33">
        <v>6.36</v>
      </c>
    </row>
    <row r="32" spans="1:10" ht="20" x14ac:dyDescent="0.2">
      <c r="A32" s="18" t="s">
        <v>143</v>
      </c>
      <c r="B32" s="33">
        <v>0.48</v>
      </c>
      <c r="C32">
        <f t="shared" si="0"/>
        <v>3.1850999999999998</v>
      </c>
      <c r="D32" s="33">
        <v>3185.1</v>
      </c>
      <c r="E32" s="33">
        <v>4021.44</v>
      </c>
      <c r="F32" s="33">
        <v>67.38</v>
      </c>
      <c r="G32" s="33">
        <v>1.62</v>
      </c>
      <c r="H32" s="33">
        <v>0.75</v>
      </c>
      <c r="I32" s="33">
        <v>42.67</v>
      </c>
      <c r="J32" s="33">
        <v>10.89</v>
      </c>
    </row>
    <row r="33" spans="1:10" ht="20" x14ac:dyDescent="0.2">
      <c r="A33" s="18" t="s">
        <v>147</v>
      </c>
      <c r="B33" s="33">
        <v>0.46</v>
      </c>
      <c r="C33">
        <f t="shared" si="0"/>
        <v>3.0486999999999997</v>
      </c>
      <c r="D33" s="33">
        <v>3048.7</v>
      </c>
      <c r="E33" s="33">
        <v>8111.26</v>
      </c>
      <c r="F33" s="33">
        <v>47.81</v>
      </c>
      <c r="G33" s="33">
        <v>0.94</v>
      </c>
      <c r="H33" s="33">
        <v>0.72</v>
      </c>
      <c r="I33" s="33">
        <v>25.68</v>
      </c>
      <c r="J33" s="33">
        <v>9.07</v>
      </c>
    </row>
    <row r="34" spans="1:10" ht="20" x14ac:dyDescent="0.2">
      <c r="A34" s="18" t="s">
        <v>146</v>
      </c>
      <c r="B34" s="33">
        <v>0.32</v>
      </c>
      <c r="C34">
        <f t="shared" si="0"/>
        <v>2.1255000000000002</v>
      </c>
      <c r="D34" s="33">
        <v>2125.5</v>
      </c>
      <c r="E34" s="33">
        <v>1610.57</v>
      </c>
      <c r="F34" s="33">
        <v>64.75</v>
      </c>
      <c r="G34" s="33">
        <v>1.5</v>
      </c>
      <c r="H34" s="33">
        <v>0.75</v>
      </c>
      <c r="I34" s="33">
        <v>39.590000000000003</v>
      </c>
      <c r="J34" s="33">
        <v>14.88</v>
      </c>
    </row>
    <row r="35" spans="1:10" ht="20" x14ac:dyDescent="0.2">
      <c r="A35" s="18" t="s">
        <v>148</v>
      </c>
      <c r="B35" s="33">
        <v>0.28000000000000003</v>
      </c>
      <c r="C35">
        <f t="shared" si="0"/>
        <v>1.8824000000000001</v>
      </c>
      <c r="D35" s="33">
        <v>1882.4</v>
      </c>
      <c r="E35" s="33">
        <v>2554.63</v>
      </c>
      <c r="F35" s="33">
        <v>50.84</v>
      </c>
      <c r="G35" s="33">
        <v>1.02</v>
      </c>
      <c r="H35" s="33">
        <v>0.61</v>
      </c>
      <c r="I35" s="33">
        <v>33.29</v>
      </c>
      <c r="J35" s="33">
        <v>10.96</v>
      </c>
    </row>
    <row r="36" spans="1:10" ht="20" x14ac:dyDescent="0.2">
      <c r="A36" s="18" t="s">
        <v>150</v>
      </c>
      <c r="B36" s="33">
        <v>0.28000000000000003</v>
      </c>
      <c r="C36">
        <f t="shared" si="0"/>
        <v>1.8509</v>
      </c>
      <c r="D36" s="33">
        <v>1850.9</v>
      </c>
      <c r="E36" s="33">
        <v>3578.83</v>
      </c>
      <c r="F36" s="33">
        <v>44.44</v>
      </c>
      <c r="G36" s="33">
        <v>0.85</v>
      </c>
      <c r="H36" s="33">
        <v>0.63</v>
      </c>
      <c r="I36" s="33">
        <v>26.67</v>
      </c>
      <c r="J36" s="33">
        <v>10.029999999999999</v>
      </c>
    </row>
    <row r="37" spans="1:10" ht="20" x14ac:dyDescent="0.2">
      <c r="A37" s="18" t="s">
        <v>153</v>
      </c>
      <c r="B37" s="33">
        <v>0.22</v>
      </c>
      <c r="C37">
        <f t="shared" si="0"/>
        <v>1.4667999999999999</v>
      </c>
      <c r="D37" s="33">
        <v>1466.8</v>
      </c>
      <c r="E37" s="33">
        <v>2352.4499999999998</v>
      </c>
      <c r="F37" s="33">
        <v>43.71</v>
      </c>
      <c r="G37" s="33">
        <v>0.83</v>
      </c>
      <c r="H37" s="33">
        <v>0.62</v>
      </c>
      <c r="I37" s="33">
        <v>26.37</v>
      </c>
      <c r="J37" s="33">
        <v>10.61</v>
      </c>
    </row>
    <row r="38" spans="1:10" ht="20" x14ac:dyDescent="0.2">
      <c r="A38" s="18" t="s">
        <v>149</v>
      </c>
      <c r="B38" s="33">
        <v>0.21</v>
      </c>
      <c r="C38">
        <f t="shared" si="0"/>
        <v>1.4242000000000001</v>
      </c>
      <c r="D38" s="33">
        <v>1424.2</v>
      </c>
      <c r="E38" s="33">
        <v>1109.94</v>
      </c>
      <c r="F38" s="33">
        <v>45.96</v>
      </c>
      <c r="G38" s="33">
        <v>0.89</v>
      </c>
      <c r="H38" s="33">
        <v>0.64</v>
      </c>
      <c r="I38" s="33">
        <v>27.32</v>
      </c>
      <c r="J38" s="33">
        <v>14</v>
      </c>
    </row>
    <row r="39" spans="1:10" ht="20" x14ac:dyDescent="0.2">
      <c r="A39" s="18" t="s">
        <v>151</v>
      </c>
      <c r="B39" s="33">
        <v>0.2</v>
      </c>
      <c r="C39">
        <f t="shared" si="0"/>
        <v>1.3362000000000001</v>
      </c>
      <c r="D39" s="33">
        <v>1336.2</v>
      </c>
      <c r="E39" s="33">
        <v>1202.2</v>
      </c>
      <c r="F39" s="33">
        <v>49.99</v>
      </c>
      <c r="G39" s="33">
        <v>1</v>
      </c>
      <c r="H39" s="33">
        <v>0.75</v>
      </c>
      <c r="I39" s="33">
        <v>26.49</v>
      </c>
      <c r="J39" s="33">
        <v>13.14</v>
      </c>
    </row>
    <row r="40" spans="1:10" ht="20" x14ac:dyDescent="0.2">
      <c r="A40" s="18" t="s">
        <v>210</v>
      </c>
      <c r="B40" s="33">
        <v>0.19</v>
      </c>
      <c r="C40">
        <f t="shared" si="0"/>
        <v>1.2792000000000001</v>
      </c>
      <c r="D40" s="33">
        <v>1279.2</v>
      </c>
      <c r="E40" s="33">
        <v>7015.84</v>
      </c>
      <c r="F40" s="33">
        <v>37.49</v>
      </c>
      <c r="G40" s="33">
        <v>0.68</v>
      </c>
      <c r="H40" s="33">
        <v>0.57999999999999996</v>
      </c>
      <c r="I40" s="33">
        <v>23.11</v>
      </c>
      <c r="J40" s="33">
        <v>8.9700000000000006</v>
      </c>
    </row>
    <row r="41" spans="1:10" ht="20" x14ac:dyDescent="0.2">
      <c r="A41" s="18" t="s">
        <v>155</v>
      </c>
      <c r="B41" s="33">
        <v>0.19</v>
      </c>
      <c r="C41">
        <f t="shared" si="0"/>
        <v>1.2524999999999999</v>
      </c>
      <c r="D41" s="33">
        <v>1252.5</v>
      </c>
      <c r="E41" s="33">
        <v>2548.94</v>
      </c>
      <c r="F41" s="33">
        <v>48.38</v>
      </c>
      <c r="G41" s="33">
        <v>0.95</v>
      </c>
      <c r="H41" s="33">
        <v>0.66</v>
      </c>
      <c r="I41" s="33">
        <v>28.5</v>
      </c>
      <c r="J41" s="33">
        <v>9.67</v>
      </c>
    </row>
    <row r="42" spans="1:10" ht="20" x14ac:dyDescent="0.2">
      <c r="A42" s="18" t="s">
        <v>152</v>
      </c>
      <c r="B42" s="33">
        <v>0.17</v>
      </c>
      <c r="C42">
        <f t="shared" si="0"/>
        <v>1.1505999999999998</v>
      </c>
      <c r="D42" s="33">
        <v>1150.5999999999999</v>
      </c>
      <c r="E42" s="33">
        <v>479.9</v>
      </c>
      <c r="F42" s="33">
        <v>56.61</v>
      </c>
      <c r="G42" s="33">
        <v>1.2</v>
      </c>
      <c r="H42" s="33">
        <v>0.62</v>
      </c>
      <c r="I42" s="33">
        <v>38.57</v>
      </c>
      <c r="J42" s="33">
        <v>21.6</v>
      </c>
    </row>
    <row r="43" spans="1:10" ht="20" x14ac:dyDescent="0.2">
      <c r="A43" s="18" t="s">
        <v>156</v>
      </c>
      <c r="B43" s="33">
        <v>0.16</v>
      </c>
      <c r="C43">
        <f t="shared" si="0"/>
        <v>1.1040000000000001</v>
      </c>
      <c r="D43" s="33">
        <v>1104</v>
      </c>
      <c r="E43" s="33">
        <v>2009.41</v>
      </c>
      <c r="F43" s="33">
        <v>42.53</v>
      </c>
      <c r="G43" s="33">
        <v>0.8</v>
      </c>
      <c r="H43" s="33">
        <v>0.6</v>
      </c>
      <c r="I43" s="33">
        <v>26.53</v>
      </c>
      <c r="J43" s="33">
        <v>10.3</v>
      </c>
    </row>
    <row r="44" spans="1:10" ht="20" x14ac:dyDescent="0.2">
      <c r="A44" s="18" t="s">
        <v>228</v>
      </c>
      <c r="B44" s="33">
        <v>0.15</v>
      </c>
      <c r="C44">
        <f t="shared" si="0"/>
        <v>0.99970000000000003</v>
      </c>
      <c r="D44" s="33">
        <v>999.7</v>
      </c>
      <c r="E44" s="33">
        <v>8124.58</v>
      </c>
      <c r="F44" s="33">
        <v>43.83</v>
      </c>
      <c r="G44" s="33">
        <v>0.83</v>
      </c>
      <c r="H44" s="33">
        <v>0.6</v>
      </c>
      <c r="I44" s="33">
        <v>27.35</v>
      </c>
      <c r="J44" s="33">
        <v>8.08</v>
      </c>
    </row>
    <row r="45" spans="1:10" ht="20" x14ac:dyDescent="0.2">
      <c r="A45" s="18" t="s">
        <v>154</v>
      </c>
      <c r="B45" s="33">
        <v>0.14000000000000001</v>
      </c>
      <c r="C45">
        <f t="shared" si="0"/>
        <v>0.9466</v>
      </c>
      <c r="D45" s="33">
        <v>946.6</v>
      </c>
      <c r="E45" s="33">
        <v>322.52</v>
      </c>
      <c r="F45" s="33">
        <v>63.64</v>
      </c>
      <c r="G45" s="33">
        <v>1.46</v>
      </c>
      <c r="H45" s="33">
        <v>0.36</v>
      </c>
      <c r="I45" s="33">
        <v>79.23</v>
      </c>
      <c r="J45" s="33">
        <v>26.66</v>
      </c>
    </row>
    <row r="46" spans="1:10" ht="20" x14ac:dyDescent="0.2">
      <c r="A46" s="18" t="s">
        <v>169</v>
      </c>
      <c r="B46" s="33">
        <v>0.13</v>
      </c>
      <c r="C46">
        <f t="shared" si="0"/>
        <v>0.85170000000000001</v>
      </c>
      <c r="D46" s="33">
        <v>851.7</v>
      </c>
      <c r="E46" s="33">
        <v>3532.16</v>
      </c>
      <c r="F46" s="33">
        <v>46.61</v>
      </c>
      <c r="G46" s="33">
        <v>0.91</v>
      </c>
      <c r="H46" s="33">
        <v>0.53</v>
      </c>
      <c r="I46" s="33">
        <v>33.49</v>
      </c>
      <c r="J46" s="33">
        <v>8.43</v>
      </c>
    </row>
    <row r="47" spans="1:10" ht="20" x14ac:dyDescent="0.2">
      <c r="A47" s="18" t="s">
        <v>183</v>
      </c>
      <c r="B47" s="33">
        <v>0.12</v>
      </c>
      <c r="C47">
        <f t="shared" si="0"/>
        <v>0.82450000000000001</v>
      </c>
      <c r="D47" s="33">
        <v>824.5</v>
      </c>
      <c r="E47" s="33">
        <v>3951.4</v>
      </c>
      <c r="F47" s="33">
        <v>35.65</v>
      </c>
      <c r="G47" s="33">
        <v>0.64</v>
      </c>
      <c r="H47" s="33">
        <v>0.57999999999999996</v>
      </c>
      <c r="I47" s="33">
        <v>21.56</v>
      </c>
      <c r="J47" s="33">
        <v>9.26</v>
      </c>
    </row>
    <row r="48" spans="1:10" ht="20" x14ac:dyDescent="0.2">
      <c r="A48" s="18" t="s">
        <v>194</v>
      </c>
      <c r="B48" s="33">
        <v>0.12</v>
      </c>
      <c r="C48">
        <f t="shared" si="0"/>
        <v>0.7762</v>
      </c>
      <c r="D48" s="33">
        <v>776.2</v>
      </c>
      <c r="E48" s="33">
        <v>4768.25</v>
      </c>
      <c r="F48" s="33">
        <v>55.8</v>
      </c>
      <c r="G48" s="33">
        <v>1.18</v>
      </c>
      <c r="H48" s="33">
        <v>0.66</v>
      </c>
      <c r="I48" s="33">
        <v>35.020000000000003</v>
      </c>
      <c r="J48" s="33">
        <v>7.13</v>
      </c>
    </row>
    <row r="49" spans="1:10" ht="20" x14ac:dyDescent="0.2">
      <c r="A49" s="18" t="s">
        <v>157</v>
      </c>
      <c r="B49" s="33">
        <v>0.12</v>
      </c>
      <c r="C49">
        <f t="shared" si="0"/>
        <v>0.77129999999999999</v>
      </c>
      <c r="D49" s="33">
        <v>771.3</v>
      </c>
      <c r="E49" s="33">
        <v>1237.74</v>
      </c>
      <c r="F49" s="33">
        <v>38.75</v>
      </c>
      <c r="G49" s="33">
        <v>0.71</v>
      </c>
      <c r="H49" s="33">
        <v>0.59</v>
      </c>
      <c r="I49" s="33">
        <v>23.64</v>
      </c>
      <c r="J49" s="33">
        <v>10.82</v>
      </c>
    </row>
    <row r="50" spans="1:10" ht="20" x14ac:dyDescent="0.2">
      <c r="A50" s="18" t="s">
        <v>161</v>
      </c>
      <c r="B50" s="33">
        <v>0.1</v>
      </c>
      <c r="C50">
        <f t="shared" si="0"/>
        <v>0.67149999999999999</v>
      </c>
      <c r="D50" s="33">
        <v>671.5</v>
      </c>
      <c r="E50" s="33">
        <v>1579.17</v>
      </c>
      <c r="F50" s="33">
        <v>42.54</v>
      </c>
      <c r="G50" s="33">
        <v>0.8</v>
      </c>
      <c r="H50" s="33">
        <v>0.63</v>
      </c>
      <c r="I50" s="33">
        <v>24.92</v>
      </c>
      <c r="J50" s="33">
        <v>9.69</v>
      </c>
    </row>
    <row r="51" spans="1:10" ht="20" x14ac:dyDescent="0.2">
      <c r="A51" s="18" t="s">
        <v>159</v>
      </c>
      <c r="B51" s="33">
        <v>0.1</v>
      </c>
      <c r="C51">
        <f t="shared" si="0"/>
        <v>0.64890000000000003</v>
      </c>
      <c r="D51" s="33">
        <v>648.9</v>
      </c>
      <c r="E51" s="33">
        <v>1215.75</v>
      </c>
      <c r="F51" s="33">
        <v>43.91</v>
      </c>
      <c r="G51" s="33">
        <v>0.83</v>
      </c>
      <c r="H51" s="33">
        <v>0.56999999999999995</v>
      </c>
      <c r="I51" s="33">
        <v>29.01</v>
      </c>
      <c r="J51" s="33">
        <v>10.15</v>
      </c>
    </row>
    <row r="52" spans="1:10" ht="20" x14ac:dyDescent="0.2">
      <c r="A52" s="18" t="s">
        <v>162</v>
      </c>
      <c r="B52" s="33">
        <v>0.08</v>
      </c>
      <c r="C52">
        <f t="shared" si="0"/>
        <v>0.54459999999999997</v>
      </c>
      <c r="D52" s="33">
        <v>544.6</v>
      </c>
      <c r="E52" s="33">
        <v>1244.04</v>
      </c>
      <c r="F52" s="33">
        <v>47.97</v>
      </c>
      <c r="G52" s="33">
        <v>0.94</v>
      </c>
      <c r="H52" s="33">
        <v>0.64</v>
      </c>
      <c r="I52" s="33">
        <v>29.27</v>
      </c>
      <c r="J52" s="33">
        <v>9.4</v>
      </c>
    </row>
    <row r="53" spans="1:10" ht="20" x14ac:dyDescent="0.2">
      <c r="A53" s="18" t="s">
        <v>158</v>
      </c>
      <c r="B53" s="33">
        <v>0.08</v>
      </c>
      <c r="C53">
        <f t="shared" si="0"/>
        <v>0.52100000000000002</v>
      </c>
      <c r="D53" s="33">
        <v>521</v>
      </c>
      <c r="E53" s="33">
        <v>560.52</v>
      </c>
      <c r="F53" s="33">
        <v>39.81</v>
      </c>
      <c r="G53" s="33">
        <v>0.73</v>
      </c>
      <c r="H53" s="33">
        <v>0.55000000000000004</v>
      </c>
      <c r="I53" s="33">
        <v>26.14</v>
      </c>
      <c r="J53" s="33">
        <v>12.18</v>
      </c>
    </row>
    <row r="54" spans="1:10" ht="20" x14ac:dyDescent="0.2">
      <c r="A54" s="18" t="s">
        <v>180</v>
      </c>
      <c r="B54" s="33">
        <v>0.08</v>
      </c>
      <c r="C54">
        <f t="shared" si="0"/>
        <v>0.51790000000000003</v>
      </c>
      <c r="D54" s="33">
        <v>517.9</v>
      </c>
      <c r="E54" s="33">
        <v>2828.11</v>
      </c>
      <c r="F54" s="33">
        <v>54.78</v>
      </c>
      <c r="G54" s="33">
        <v>1.1399999999999999</v>
      </c>
      <c r="H54" s="33">
        <v>0.67</v>
      </c>
      <c r="I54" s="33">
        <v>33.67</v>
      </c>
      <c r="J54" s="33">
        <v>7.35</v>
      </c>
    </row>
    <row r="55" spans="1:10" ht="20" x14ac:dyDescent="0.2">
      <c r="A55" s="18" t="s">
        <v>171</v>
      </c>
      <c r="B55" s="33">
        <v>7.0000000000000007E-2</v>
      </c>
      <c r="C55">
        <f t="shared" si="0"/>
        <v>0.47970000000000002</v>
      </c>
      <c r="D55" s="33">
        <v>479.7</v>
      </c>
      <c r="E55" s="33">
        <v>1716.52</v>
      </c>
      <c r="F55" s="33">
        <v>40.76</v>
      </c>
      <c r="G55" s="33">
        <v>0.76</v>
      </c>
      <c r="H55" s="33">
        <v>0.57999999999999996</v>
      </c>
      <c r="I55" s="33">
        <v>25.56</v>
      </c>
      <c r="J55" s="33">
        <v>9.1199999999999992</v>
      </c>
    </row>
    <row r="56" spans="1:10" ht="20" x14ac:dyDescent="0.2">
      <c r="A56" s="18" t="s">
        <v>176</v>
      </c>
      <c r="B56" s="33">
        <v>7.0000000000000007E-2</v>
      </c>
      <c r="C56">
        <f t="shared" si="0"/>
        <v>0.46850000000000003</v>
      </c>
      <c r="D56" s="33">
        <v>468.5</v>
      </c>
      <c r="E56" s="33">
        <v>2011.64</v>
      </c>
      <c r="F56" s="33">
        <v>41.52</v>
      </c>
      <c r="G56" s="33">
        <v>0.77</v>
      </c>
      <c r="H56" s="33">
        <v>0.61</v>
      </c>
      <c r="I56" s="33">
        <v>25.28</v>
      </c>
      <c r="J56" s="33">
        <v>8.84</v>
      </c>
    </row>
    <row r="57" spans="1:10" ht="20" x14ac:dyDescent="0.2">
      <c r="A57" s="18" t="s">
        <v>170</v>
      </c>
      <c r="B57" s="33">
        <v>7.0000000000000007E-2</v>
      </c>
      <c r="C57">
        <f t="shared" si="0"/>
        <v>0.46360000000000001</v>
      </c>
      <c r="D57" s="33">
        <v>463.6</v>
      </c>
      <c r="E57" s="33">
        <v>1703.65</v>
      </c>
      <c r="F57" s="33">
        <v>47.8</v>
      </c>
      <c r="G57" s="33">
        <v>0.94</v>
      </c>
      <c r="H57" s="33">
        <v>0.6</v>
      </c>
      <c r="I57" s="33">
        <v>30.84</v>
      </c>
      <c r="J57" s="33">
        <v>8.5</v>
      </c>
    </row>
    <row r="58" spans="1:10" ht="20" x14ac:dyDescent="0.2">
      <c r="A58" s="18" t="s">
        <v>173</v>
      </c>
      <c r="B58" s="33">
        <v>7.0000000000000007E-2</v>
      </c>
      <c r="C58">
        <f t="shared" si="0"/>
        <v>0.44069999999999998</v>
      </c>
      <c r="D58" s="33">
        <v>440.7</v>
      </c>
      <c r="E58" s="33">
        <v>1744.67</v>
      </c>
      <c r="F58" s="33">
        <v>45.73</v>
      </c>
      <c r="G58" s="33">
        <v>0.88</v>
      </c>
      <c r="H58" s="33">
        <v>0.61</v>
      </c>
      <c r="I58" s="33">
        <v>28.52</v>
      </c>
      <c r="J58" s="33">
        <v>8.57</v>
      </c>
    </row>
    <row r="59" spans="1:10" ht="20" x14ac:dyDescent="0.2">
      <c r="A59" s="18" t="s">
        <v>160</v>
      </c>
      <c r="B59" s="33">
        <v>0.06</v>
      </c>
      <c r="C59">
        <f t="shared" si="0"/>
        <v>0.41470000000000001</v>
      </c>
      <c r="D59" s="33">
        <v>414.7</v>
      </c>
      <c r="E59" s="33">
        <v>261.5</v>
      </c>
      <c r="F59" s="33">
        <v>35.18</v>
      </c>
      <c r="G59" s="33">
        <v>0.63</v>
      </c>
      <c r="H59" s="33">
        <v>0.46</v>
      </c>
      <c r="I59" s="33">
        <v>26.63</v>
      </c>
      <c r="J59" s="33">
        <v>14.87</v>
      </c>
    </row>
    <row r="60" spans="1:10" ht="20" x14ac:dyDescent="0.2">
      <c r="A60" s="18" t="s">
        <v>165</v>
      </c>
      <c r="B60" s="33">
        <v>0.06</v>
      </c>
      <c r="C60">
        <f t="shared" si="0"/>
        <v>0.40870000000000001</v>
      </c>
      <c r="D60" s="33">
        <v>408.7</v>
      </c>
      <c r="E60" s="33">
        <v>1015.94</v>
      </c>
      <c r="F60" s="33">
        <v>40.299999999999997</v>
      </c>
      <c r="G60" s="33">
        <v>0.74</v>
      </c>
      <c r="H60" s="33">
        <v>0.56999999999999995</v>
      </c>
      <c r="I60" s="33">
        <v>26.02</v>
      </c>
      <c r="J60" s="33">
        <v>9.73</v>
      </c>
    </row>
    <row r="61" spans="1:10" ht="20" x14ac:dyDescent="0.2">
      <c r="A61" s="18" t="s">
        <v>218</v>
      </c>
      <c r="B61" s="33">
        <v>0.06</v>
      </c>
      <c r="C61">
        <f t="shared" si="0"/>
        <v>0.39139999999999997</v>
      </c>
      <c r="D61" s="33">
        <v>391.4</v>
      </c>
      <c r="E61" s="33">
        <v>4023.66</v>
      </c>
      <c r="F61" s="33">
        <v>55.72</v>
      </c>
      <c r="G61" s="33">
        <v>1.18</v>
      </c>
      <c r="H61" s="33">
        <v>0.77</v>
      </c>
      <c r="I61" s="33">
        <v>30.15</v>
      </c>
      <c r="J61" s="33">
        <v>6.72</v>
      </c>
    </row>
    <row r="62" spans="1:10" ht="20" x14ac:dyDescent="0.2">
      <c r="A62" s="18" t="s">
        <v>167</v>
      </c>
      <c r="B62" s="33">
        <v>0.06</v>
      </c>
      <c r="C62">
        <f t="shared" si="0"/>
        <v>0.3861</v>
      </c>
      <c r="D62" s="33">
        <v>386.1</v>
      </c>
      <c r="E62" s="33">
        <v>1172.3599999999999</v>
      </c>
      <c r="F62" s="33">
        <v>54.27</v>
      </c>
      <c r="G62" s="33">
        <v>1.1299999999999999</v>
      </c>
      <c r="H62" s="33">
        <v>0.57999999999999996</v>
      </c>
      <c r="I62" s="33">
        <v>38.21</v>
      </c>
      <c r="J62" s="33">
        <v>8.31</v>
      </c>
    </row>
    <row r="63" spans="1:10" ht="20" x14ac:dyDescent="0.2">
      <c r="A63" s="18" t="s">
        <v>164</v>
      </c>
      <c r="B63" s="33">
        <v>0.05</v>
      </c>
      <c r="C63">
        <f t="shared" si="0"/>
        <v>0.31760000000000005</v>
      </c>
      <c r="D63" s="33">
        <v>317.60000000000002</v>
      </c>
      <c r="E63" s="33">
        <v>436.81</v>
      </c>
      <c r="F63" s="33">
        <v>45.29</v>
      </c>
      <c r="G63" s="33">
        <v>0.87</v>
      </c>
      <c r="H63" s="33">
        <v>0.56999999999999995</v>
      </c>
      <c r="I63" s="33">
        <v>29.97</v>
      </c>
      <c r="J63" s="33">
        <v>11.08</v>
      </c>
    </row>
    <row r="64" spans="1:10" ht="20" x14ac:dyDescent="0.2">
      <c r="A64" s="18" t="s">
        <v>174</v>
      </c>
      <c r="B64" s="33">
        <v>0.04</v>
      </c>
      <c r="C64">
        <f t="shared" si="0"/>
        <v>0.28420000000000001</v>
      </c>
      <c r="D64" s="33">
        <v>284.2</v>
      </c>
      <c r="E64" s="33">
        <v>1001.09</v>
      </c>
      <c r="F64" s="33">
        <v>45.92</v>
      </c>
      <c r="G64" s="33">
        <v>0.89</v>
      </c>
      <c r="H64" s="33">
        <v>0.6</v>
      </c>
      <c r="I64" s="33">
        <v>29.44</v>
      </c>
      <c r="J64" s="33">
        <v>8.7200000000000006</v>
      </c>
    </row>
    <row r="65" spans="1:10" ht="20" x14ac:dyDescent="0.2">
      <c r="A65" s="18" t="s">
        <v>172</v>
      </c>
      <c r="B65" s="33">
        <v>0.04</v>
      </c>
      <c r="C65">
        <f t="shared" si="0"/>
        <v>0.27839999999999998</v>
      </c>
      <c r="D65" s="33">
        <v>278.39999999999998</v>
      </c>
      <c r="E65" s="33">
        <v>816.85</v>
      </c>
      <c r="F65" s="33">
        <v>40.47</v>
      </c>
      <c r="G65" s="33">
        <v>0.75</v>
      </c>
      <c r="H65" s="33">
        <v>0.59</v>
      </c>
      <c r="I65" s="33">
        <v>25.04</v>
      </c>
      <c r="J65" s="33">
        <v>9.43</v>
      </c>
    </row>
    <row r="66" spans="1:10" ht="20" x14ac:dyDescent="0.2">
      <c r="A66" s="18" t="s">
        <v>166</v>
      </c>
      <c r="B66" s="33">
        <v>0.04</v>
      </c>
      <c r="C66">
        <f t="shared" si="0"/>
        <v>0.2767</v>
      </c>
      <c r="D66" s="33">
        <v>276.7</v>
      </c>
      <c r="E66" s="33">
        <v>466.63</v>
      </c>
      <c r="F66" s="33">
        <v>41.31</v>
      </c>
      <c r="G66" s="33">
        <v>0.77</v>
      </c>
      <c r="H66" s="33">
        <v>0.57999999999999996</v>
      </c>
      <c r="I66" s="33">
        <v>26.4</v>
      </c>
      <c r="J66" s="33">
        <v>10.57</v>
      </c>
    </row>
    <row r="67" spans="1:10" ht="20" x14ac:dyDescent="0.2">
      <c r="A67" s="18" t="s">
        <v>219</v>
      </c>
      <c r="B67" s="33">
        <v>0.03</v>
      </c>
      <c r="C67">
        <f t="shared" ref="C67:C130" si="1">D67/1000</f>
        <v>0.22690000000000002</v>
      </c>
      <c r="D67" s="33">
        <v>226.9</v>
      </c>
      <c r="E67" s="33">
        <v>2646.92</v>
      </c>
      <c r="F67" s="33">
        <v>30.3</v>
      </c>
      <c r="G67" s="33">
        <v>0.52</v>
      </c>
      <c r="H67" s="33">
        <v>0.47</v>
      </c>
      <c r="I67" s="33">
        <v>22.08</v>
      </c>
      <c r="J67" s="33">
        <v>9.31</v>
      </c>
    </row>
    <row r="68" spans="1:10" ht="20" x14ac:dyDescent="0.2">
      <c r="A68" s="18" t="s">
        <v>185</v>
      </c>
      <c r="B68" s="33">
        <v>0.03</v>
      </c>
      <c r="C68">
        <f t="shared" si="1"/>
        <v>0.2195</v>
      </c>
      <c r="D68" s="33">
        <v>219.5</v>
      </c>
      <c r="E68" s="33">
        <v>1467.5</v>
      </c>
      <c r="F68" s="33">
        <v>53.2</v>
      </c>
      <c r="G68" s="33">
        <v>1.1000000000000001</v>
      </c>
      <c r="H68" s="33">
        <v>0.64</v>
      </c>
      <c r="I68" s="33">
        <v>34.049999999999997</v>
      </c>
      <c r="J68" s="33">
        <v>7.3</v>
      </c>
    </row>
    <row r="69" spans="1:10" ht="20" x14ac:dyDescent="0.2">
      <c r="A69" s="18" t="s">
        <v>168</v>
      </c>
      <c r="B69" s="33">
        <v>0.03</v>
      </c>
      <c r="C69">
        <f t="shared" si="1"/>
        <v>0.18009999999999998</v>
      </c>
      <c r="D69" s="33">
        <v>180.1</v>
      </c>
      <c r="E69" s="33">
        <v>235.74</v>
      </c>
      <c r="F69" s="33">
        <v>32.67</v>
      </c>
      <c r="G69" s="33">
        <v>0.56999999999999995</v>
      </c>
      <c r="H69" s="33">
        <v>0.38</v>
      </c>
      <c r="I69" s="33">
        <v>30.03</v>
      </c>
      <c r="J69" s="33">
        <v>11.61</v>
      </c>
    </row>
    <row r="70" spans="1:10" ht="20" x14ac:dyDescent="0.2">
      <c r="A70" s="18" t="s">
        <v>175</v>
      </c>
      <c r="B70" s="33">
        <v>0.02</v>
      </c>
      <c r="C70">
        <f t="shared" si="1"/>
        <v>0.15309999999999999</v>
      </c>
      <c r="D70" s="33">
        <v>153.1</v>
      </c>
      <c r="E70" s="33">
        <v>417.89</v>
      </c>
      <c r="F70" s="33">
        <v>36.14</v>
      </c>
      <c r="G70" s="33">
        <v>0.65</v>
      </c>
      <c r="H70" s="33">
        <v>0.59</v>
      </c>
      <c r="I70" s="33">
        <v>21.84</v>
      </c>
      <c r="J70" s="33">
        <v>9.8699999999999992</v>
      </c>
    </row>
    <row r="71" spans="1:10" ht="20" x14ac:dyDescent="0.2">
      <c r="A71" s="18" t="s">
        <v>195</v>
      </c>
      <c r="B71" s="33">
        <v>0.02</v>
      </c>
      <c r="C71">
        <f t="shared" si="1"/>
        <v>0.14649999999999999</v>
      </c>
      <c r="D71" s="33">
        <v>146.5</v>
      </c>
      <c r="E71" s="33">
        <v>1381.41</v>
      </c>
      <c r="F71" s="33">
        <v>49.47</v>
      </c>
      <c r="G71" s="33">
        <v>0.98</v>
      </c>
      <c r="H71" s="33">
        <v>0.68</v>
      </c>
      <c r="I71" s="33">
        <v>28.55</v>
      </c>
      <c r="J71" s="33">
        <v>7.41</v>
      </c>
    </row>
    <row r="72" spans="1:10" ht="20" x14ac:dyDescent="0.2">
      <c r="A72" s="18" t="s">
        <v>179</v>
      </c>
      <c r="B72" s="33">
        <v>0.02</v>
      </c>
      <c r="C72">
        <f t="shared" si="1"/>
        <v>0.1321</v>
      </c>
      <c r="D72" s="33">
        <v>132.1</v>
      </c>
      <c r="E72" s="33">
        <v>593.96</v>
      </c>
      <c r="F72" s="33">
        <v>41.05</v>
      </c>
      <c r="G72" s="33">
        <v>0.76</v>
      </c>
      <c r="H72" s="33">
        <v>0.56000000000000005</v>
      </c>
      <c r="I72" s="33">
        <v>26.72</v>
      </c>
      <c r="J72" s="33">
        <v>8.83</v>
      </c>
    </row>
    <row r="73" spans="1:10" ht="20" x14ac:dyDescent="0.2">
      <c r="A73" s="18" t="s">
        <v>178</v>
      </c>
      <c r="B73" s="33">
        <v>0.02</v>
      </c>
      <c r="C73">
        <f t="shared" si="1"/>
        <v>0.13169999999999998</v>
      </c>
      <c r="D73" s="33">
        <v>131.69999999999999</v>
      </c>
      <c r="E73" s="33">
        <v>476.59</v>
      </c>
      <c r="F73" s="33">
        <v>37.94</v>
      </c>
      <c r="G73" s="33">
        <v>0.69</v>
      </c>
      <c r="H73" s="33">
        <v>0.64</v>
      </c>
      <c r="I73" s="33">
        <v>21.26</v>
      </c>
      <c r="J73" s="33">
        <v>9.34</v>
      </c>
    </row>
    <row r="74" spans="1:10" ht="20" x14ac:dyDescent="0.2">
      <c r="A74" s="18" t="s">
        <v>177</v>
      </c>
      <c r="B74" s="33">
        <v>0.02</v>
      </c>
      <c r="C74">
        <f t="shared" si="1"/>
        <v>0.1263</v>
      </c>
      <c r="D74" s="33">
        <v>126.3</v>
      </c>
      <c r="E74" s="33">
        <v>421.6</v>
      </c>
      <c r="F74" s="33">
        <v>40.15</v>
      </c>
      <c r="G74" s="33">
        <v>0.74</v>
      </c>
      <c r="H74" s="33">
        <v>0.6</v>
      </c>
      <c r="I74" s="33">
        <v>24.28</v>
      </c>
      <c r="J74" s="33">
        <v>9.27</v>
      </c>
    </row>
    <row r="75" spans="1:10" ht="20" x14ac:dyDescent="0.2">
      <c r="A75" s="18" t="s">
        <v>207</v>
      </c>
      <c r="B75" s="33">
        <v>0.02</v>
      </c>
      <c r="C75">
        <f t="shared" si="1"/>
        <v>0.12379999999999999</v>
      </c>
      <c r="D75" s="33">
        <v>123.8</v>
      </c>
      <c r="E75" s="33">
        <v>1772.24</v>
      </c>
      <c r="F75" s="33">
        <v>46.38</v>
      </c>
      <c r="G75" s="33">
        <v>0.9</v>
      </c>
      <c r="H75" s="33">
        <v>0.63</v>
      </c>
      <c r="I75" s="33">
        <v>28.2</v>
      </c>
      <c r="J75" s="33">
        <v>7.54</v>
      </c>
    </row>
    <row r="76" spans="1:10" ht="20" x14ac:dyDescent="0.2">
      <c r="A76" s="18" t="s">
        <v>186</v>
      </c>
      <c r="B76" s="33">
        <v>0.02</v>
      </c>
      <c r="C76">
        <f t="shared" si="1"/>
        <v>0.1195</v>
      </c>
      <c r="D76" s="33">
        <v>119.5</v>
      </c>
      <c r="E76" s="33">
        <v>911.28</v>
      </c>
      <c r="F76" s="33">
        <v>45.84</v>
      </c>
      <c r="G76" s="33">
        <v>0.88</v>
      </c>
      <c r="H76" s="33">
        <v>0.6</v>
      </c>
      <c r="I76" s="33">
        <v>28.93</v>
      </c>
      <c r="J76" s="33">
        <v>7.92</v>
      </c>
    </row>
    <row r="77" spans="1:10" ht="20" x14ac:dyDescent="0.2">
      <c r="A77" s="18" t="s">
        <v>226</v>
      </c>
      <c r="B77" s="33">
        <v>0.01</v>
      </c>
      <c r="C77">
        <f t="shared" si="1"/>
        <v>8.7499999999999994E-2</v>
      </c>
      <c r="D77" s="33">
        <v>87.5</v>
      </c>
      <c r="E77" s="33">
        <v>3204.01</v>
      </c>
      <c r="F77" s="33">
        <v>56.14</v>
      </c>
      <c r="G77" s="33">
        <v>1.19</v>
      </c>
      <c r="H77" s="33">
        <v>0.78</v>
      </c>
      <c r="I77" s="33">
        <v>30.31</v>
      </c>
      <c r="J77" s="33">
        <v>6.22</v>
      </c>
    </row>
    <row r="78" spans="1:10" ht="20" x14ac:dyDescent="0.2">
      <c r="A78" s="18" t="s">
        <v>192</v>
      </c>
      <c r="B78" s="33">
        <v>0.01</v>
      </c>
      <c r="C78">
        <f t="shared" si="1"/>
        <v>8.2400000000000001E-2</v>
      </c>
      <c r="D78" s="33">
        <v>82.4</v>
      </c>
      <c r="E78" s="33">
        <v>1026.18</v>
      </c>
      <c r="F78" s="33">
        <v>48.54</v>
      </c>
      <c r="G78" s="33">
        <v>0.96</v>
      </c>
      <c r="H78" s="33">
        <v>0.7</v>
      </c>
      <c r="I78" s="33">
        <v>27.08</v>
      </c>
      <c r="J78" s="33">
        <v>7.37</v>
      </c>
    </row>
    <row r="79" spans="1:10" ht="20" x14ac:dyDescent="0.2">
      <c r="A79" s="18" t="s">
        <v>182</v>
      </c>
      <c r="B79" s="33">
        <v>0.01</v>
      </c>
      <c r="C79">
        <f t="shared" si="1"/>
        <v>5.0900000000000001E-2</v>
      </c>
      <c r="D79" s="33">
        <v>50.9</v>
      </c>
      <c r="E79" s="33">
        <v>459.52</v>
      </c>
      <c r="F79" s="33">
        <v>37.1</v>
      </c>
      <c r="G79" s="33">
        <v>0.67</v>
      </c>
      <c r="H79" s="33">
        <v>0.54</v>
      </c>
      <c r="I79" s="33">
        <v>24.47</v>
      </c>
      <c r="J79" s="33">
        <v>8.7100000000000009</v>
      </c>
    </row>
    <row r="80" spans="1:10" ht="20" x14ac:dyDescent="0.2">
      <c r="A80" s="18" t="s">
        <v>200</v>
      </c>
      <c r="B80" s="33">
        <v>0.01</v>
      </c>
      <c r="C80">
        <f t="shared" si="1"/>
        <v>4.7899999999999998E-2</v>
      </c>
      <c r="D80" s="33">
        <v>47.9</v>
      </c>
      <c r="E80" s="33">
        <v>1186.1300000000001</v>
      </c>
      <c r="F80" s="33">
        <v>46.17</v>
      </c>
      <c r="G80" s="33">
        <v>0.89</v>
      </c>
      <c r="H80" s="33">
        <v>0.62</v>
      </c>
      <c r="I80" s="33">
        <v>28.32</v>
      </c>
      <c r="J80" s="33">
        <v>7.4</v>
      </c>
    </row>
    <row r="81" spans="1:10" ht="20" x14ac:dyDescent="0.2">
      <c r="A81" s="18" t="s">
        <v>208</v>
      </c>
      <c r="B81" s="33">
        <v>0.01</v>
      </c>
      <c r="C81">
        <f t="shared" si="1"/>
        <v>4.6100000000000002E-2</v>
      </c>
      <c r="D81" s="33">
        <v>46.1</v>
      </c>
      <c r="E81" s="33">
        <v>1398.2</v>
      </c>
      <c r="F81" s="33">
        <v>46.49</v>
      </c>
      <c r="G81" s="33">
        <v>0.9</v>
      </c>
      <c r="H81" s="33">
        <v>0.6</v>
      </c>
      <c r="I81" s="33">
        <v>29.63</v>
      </c>
      <c r="J81" s="33">
        <v>7.33</v>
      </c>
    </row>
    <row r="82" spans="1:10" ht="20" x14ac:dyDescent="0.2">
      <c r="A82" s="18" t="s">
        <v>221</v>
      </c>
      <c r="B82" s="33">
        <v>0.01</v>
      </c>
      <c r="C82">
        <f t="shared" si="1"/>
        <v>3.4599999999999999E-2</v>
      </c>
      <c r="D82" s="33">
        <v>34.6</v>
      </c>
      <c r="E82" s="33">
        <v>2131.75</v>
      </c>
      <c r="F82" s="33">
        <v>40.090000000000003</v>
      </c>
      <c r="G82" s="33">
        <v>0.74</v>
      </c>
      <c r="H82" s="33">
        <v>0.57999999999999996</v>
      </c>
      <c r="I82" s="33">
        <v>25.21</v>
      </c>
      <c r="J82" s="33">
        <v>7.96</v>
      </c>
    </row>
    <row r="83" spans="1:10" ht="20" x14ac:dyDescent="0.2">
      <c r="A83" s="18" t="s">
        <v>193</v>
      </c>
      <c r="B83" s="33">
        <v>0.01</v>
      </c>
      <c r="C83">
        <f t="shared" si="1"/>
        <v>3.3700000000000001E-2</v>
      </c>
      <c r="D83" s="33">
        <v>33.700000000000003</v>
      </c>
      <c r="E83" s="33">
        <v>736.84</v>
      </c>
      <c r="F83" s="33">
        <v>37.64</v>
      </c>
      <c r="G83" s="33">
        <v>0.68</v>
      </c>
      <c r="H83" s="33">
        <v>0.59</v>
      </c>
      <c r="I83" s="33">
        <v>22.94</v>
      </c>
      <c r="J83" s="33">
        <v>8.3699999999999992</v>
      </c>
    </row>
    <row r="84" spans="1:10" ht="20" x14ac:dyDescent="0.2">
      <c r="A84" s="18" t="s">
        <v>203</v>
      </c>
      <c r="B84" s="33">
        <v>0</v>
      </c>
      <c r="C84">
        <f t="shared" si="1"/>
        <v>0.03</v>
      </c>
      <c r="D84" s="33">
        <v>30</v>
      </c>
      <c r="E84" s="33">
        <v>1136.94</v>
      </c>
      <c r="F84" s="33">
        <v>39.82</v>
      </c>
      <c r="G84" s="33">
        <v>0.73</v>
      </c>
      <c r="H84" s="33">
        <v>0.66</v>
      </c>
      <c r="I84" s="33">
        <v>22.06</v>
      </c>
      <c r="J84" s="33">
        <v>8.0399999999999991</v>
      </c>
    </row>
    <row r="85" spans="1:10" ht="20" x14ac:dyDescent="0.2">
      <c r="A85" s="18" t="s">
        <v>181</v>
      </c>
      <c r="B85" s="33">
        <v>0</v>
      </c>
      <c r="C85">
        <f t="shared" si="1"/>
        <v>1.5599999999999999E-2</v>
      </c>
      <c r="D85" s="33">
        <v>15.6</v>
      </c>
      <c r="E85" s="33">
        <v>304.26</v>
      </c>
      <c r="F85" s="33">
        <v>46.88</v>
      </c>
      <c r="G85" s="33">
        <v>0.91</v>
      </c>
      <c r="H85" s="33">
        <v>0.44</v>
      </c>
      <c r="I85" s="33">
        <v>40.950000000000003</v>
      </c>
      <c r="J85" s="33">
        <v>7.39</v>
      </c>
    </row>
    <row r="86" spans="1:10" ht="20" x14ac:dyDescent="0.2">
      <c r="A86" s="18" t="s">
        <v>188</v>
      </c>
      <c r="B86" s="33">
        <v>0</v>
      </c>
      <c r="C86">
        <f t="shared" si="1"/>
        <v>1.1800000000000001E-2</v>
      </c>
      <c r="D86" s="33">
        <v>11.8</v>
      </c>
      <c r="E86" s="33">
        <v>526.77</v>
      </c>
      <c r="F86" s="33">
        <v>35.61</v>
      </c>
      <c r="G86" s="33">
        <v>0.64</v>
      </c>
      <c r="H86" s="33">
        <v>0.54</v>
      </c>
      <c r="I86" s="33">
        <v>23.42</v>
      </c>
      <c r="J86" s="33">
        <v>8.5</v>
      </c>
    </row>
    <row r="87" spans="1:10" ht="20" x14ac:dyDescent="0.2">
      <c r="A87" s="18" t="s">
        <v>190</v>
      </c>
      <c r="B87" s="33">
        <v>0</v>
      </c>
      <c r="C87">
        <f t="shared" si="1"/>
        <v>5.9000000000000007E-3</v>
      </c>
      <c r="D87" s="33">
        <v>5.9</v>
      </c>
      <c r="E87" s="33">
        <v>576.85</v>
      </c>
      <c r="F87" s="33">
        <v>41.35</v>
      </c>
      <c r="G87" s="33">
        <v>0.77</v>
      </c>
      <c r="H87" s="33">
        <v>0.55000000000000004</v>
      </c>
      <c r="I87" s="33">
        <v>27.68</v>
      </c>
      <c r="J87" s="33">
        <v>7.79</v>
      </c>
    </row>
    <row r="88" spans="1:10" ht="20" x14ac:dyDescent="0.2">
      <c r="A88" s="18" t="s">
        <v>184</v>
      </c>
      <c r="B88" s="33">
        <v>0</v>
      </c>
      <c r="C88">
        <f t="shared" si="1"/>
        <v>4.0999999999999995E-3</v>
      </c>
      <c r="D88" s="33">
        <v>4.0999999999999996</v>
      </c>
      <c r="E88" s="33">
        <v>271.76</v>
      </c>
      <c r="F88" s="33">
        <v>36.44</v>
      </c>
      <c r="G88" s="33">
        <v>0.65</v>
      </c>
      <c r="H88" s="33">
        <v>0.6</v>
      </c>
      <c r="I88" s="33">
        <v>21.6</v>
      </c>
      <c r="J88" s="33">
        <v>8.3699999999999992</v>
      </c>
    </row>
    <row r="89" spans="1:10" ht="20" x14ac:dyDescent="0.2">
      <c r="A89" s="18" t="s">
        <v>187</v>
      </c>
      <c r="B89" s="33">
        <v>0</v>
      </c>
      <c r="C89">
        <f t="shared" si="1"/>
        <v>-4.9000000000000007E-3</v>
      </c>
      <c r="D89" s="33">
        <v>-4.9000000000000004</v>
      </c>
      <c r="E89" s="33">
        <v>376.91</v>
      </c>
      <c r="F89" s="33">
        <v>37.68</v>
      </c>
      <c r="G89" s="33">
        <v>0.68</v>
      </c>
      <c r="H89" s="33">
        <v>0.57999999999999996</v>
      </c>
      <c r="I89" s="33">
        <v>23.21</v>
      </c>
      <c r="J89" s="33">
        <v>8.11</v>
      </c>
    </row>
    <row r="90" spans="1:10" ht="20" x14ac:dyDescent="0.2">
      <c r="A90" s="18" t="s">
        <v>189</v>
      </c>
      <c r="B90" s="33">
        <v>0</v>
      </c>
      <c r="C90">
        <f t="shared" si="1"/>
        <v>-5.3E-3</v>
      </c>
      <c r="D90" s="33">
        <v>-5.3</v>
      </c>
      <c r="E90" s="33">
        <v>510.28</v>
      </c>
      <c r="F90" s="33">
        <v>42.52</v>
      </c>
      <c r="G90" s="33">
        <v>0.8</v>
      </c>
      <c r="H90" s="33">
        <v>0.64</v>
      </c>
      <c r="I90" s="33">
        <v>24.75</v>
      </c>
      <c r="J90" s="33">
        <v>7.56</v>
      </c>
    </row>
    <row r="91" spans="1:10" ht="20" x14ac:dyDescent="0.2">
      <c r="A91" s="18" t="s">
        <v>205</v>
      </c>
      <c r="B91" s="33">
        <v>0</v>
      </c>
      <c r="C91">
        <f t="shared" si="1"/>
        <v>-1.7100000000000001E-2</v>
      </c>
      <c r="D91" s="33">
        <v>-17.100000000000001</v>
      </c>
      <c r="E91" s="33">
        <v>970.68</v>
      </c>
      <c r="F91" s="33">
        <v>43.09</v>
      </c>
      <c r="G91" s="33">
        <v>0.81</v>
      </c>
      <c r="H91" s="33">
        <v>0.6</v>
      </c>
      <c r="I91" s="33">
        <v>26.7</v>
      </c>
      <c r="J91" s="33">
        <v>7.46</v>
      </c>
    </row>
    <row r="92" spans="1:10" ht="20" x14ac:dyDescent="0.2">
      <c r="A92" s="18" t="s">
        <v>198</v>
      </c>
      <c r="B92" s="33">
        <v>0</v>
      </c>
      <c r="C92">
        <f t="shared" si="1"/>
        <v>-2.3E-2</v>
      </c>
      <c r="D92" s="33">
        <v>-23</v>
      </c>
      <c r="E92" s="33">
        <v>621.96</v>
      </c>
      <c r="F92" s="33">
        <v>44.19</v>
      </c>
      <c r="G92" s="33">
        <v>0.84</v>
      </c>
      <c r="H92" s="33">
        <v>0.55000000000000004</v>
      </c>
      <c r="I92" s="33">
        <v>30.43</v>
      </c>
      <c r="J92" s="33">
        <v>7.23</v>
      </c>
    </row>
    <row r="93" spans="1:10" ht="20" x14ac:dyDescent="0.2">
      <c r="A93" s="18" t="s">
        <v>196</v>
      </c>
      <c r="B93" s="33">
        <v>0</v>
      </c>
      <c r="C93">
        <f t="shared" si="1"/>
        <v>-2.4E-2</v>
      </c>
      <c r="D93" s="33">
        <v>-24</v>
      </c>
      <c r="E93" s="33">
        <v>510.63</v>
      </c>
      <c r="F93" s="33">
        <v>39.46</v>
      </c>
      <c r="G93" s="33">
        <v>0.72</v>
      </c>
      <c r="H93" s="33">
        <v>0.47</v>
      </c>
      <c r="I93" s="33">
        <v>30.45</v>
      </c>
      <c r="J93" s="33">
        <v>7.75</v>
      </c>
    </row>
    <row r="94" spans="1:10" ht="20" x14ac:dyDescent="0.2">
      <c r="A94" s="18" t="s">
        <v>191</v>
      </c>
      <c r="B94" s="33">
        <v>0</v>
      </c>
      <c r="C94">
        <f t="shared" si="1"/>
        <v>-3.7200000000000004E-2</v>
      </c>
      <c r="D94" s="33">
        <v>-37.200000000000003</v>
      </c>
      <c r="E94" s="33">
        <v>371.53</v>
      </c>
      <c r="F94" s="33">
        <v>34.049999999999997</v>
      </c>
      <c r="G94" s="33">
        <v>0.6</v>
      </c>
      <c r="H94" s="33">
        <v>0.48</v>
      </c>
      <c r="I94" s="33">
        <v>24.96</v>
      </c>
      <c r="J94" s="33">
        <v>8.19</v>
      </c>
    </row>
    <row r="95" spans="1:10" ht="20" x14ac:dyDescent="0.2">
      <c r="A95" s="18" t="s">
        <v>202</v>
      </c>
      <c r="B95" s="33">
        <v>0</v>
      </c>
      <c r="C95">
        <f t="shared" si="1"/>
        <v>-4.0100000000000004E-2</v>
      </c>
      <c r="D95" s="33">
        <v>-40.1</v>
      </c>
      <c r="E95" s="33">
        <v>744.66</v>
      </c>
      <c r="F95" s="33">
        <v>38.479999999999997</v>
      </c>
      <c r="G95" s="33">
        <v>0.7</v>
      </c>
      <c r="H95" s="33">
        <v>0.54</v>
      </c>
      <c r="I95" s="33">
        <v>25.58</v>
      </c>
      <c r="J95" s="33">
        <v>7.84</v>
      </c>
    </row>
    <row r="96" spans="1:10" ht="20" x14ac:dyDescent="0.2">
      <c r="A96" s="18" t="s">
        <v>199</v>
      </c>
      <c r="B96" s="33">
        <v>0</v>
      </c>
      <c r="C96">
        <f t="shared" si="1"/>
        <v>-4.6100000000000002E-2</v>
      </c>
      <c r="D96" s="33">
        <v>-46.1</v>
      </c>
      <c r="E96" s="33">
        <v>706.7</v>
      </c>
      <c r="F96" s="33">
        <v>42.15</v>
      </c>
      <c r="G96" s="33">
        <v>0.79</v>
      </c>
      <c r="H96" s="33">
        <v>0.57999999999999996</v>
      </c>
      <c r="I96" s="33">
        <v>26.96</v>
      </c>
      <c r="J96" s="33">
        <v>7.34</v>
      </c>
    </row>
    <row r="97" spans="1:10" ht="20" x14ac:dyDescent="0.2">
      <c r="A97" s="18" t="s">
        <v>224</v>
      </c>
      <c r="B97" s="33">
        <v>0</v>
      </c>
      <c r="C97">
        <f t="shared" si="1"/>
        <v>-4.9200000000000001E-2</v>
      </c>
      <c r="D97" s="33">
        <v>-49.2</v>
      </c>
      <c r="E97" s="33">
        <v>2134.84</v>
      </c>
      <c r="F97" s="33">
        <v>54.47</v>
      </c>
      <c r="G97" s="33">
        <v>1.1299999999999999</v>
      </c>
      <c r="H97" s="33">
        <v>0.7</v>
      </c>
      <c r="I97" s="33">
        <v>31.91</v>
      </c>
      <c r="J97" s="33">
        <v>6.09</v>
      </c>
    </row>
    <row r="98" spans="1:10" ht="20" x14ac:dyDescent="0.2">
      <c r="A98" s="18" t="s">
        <v>209</v>
      </c>
      <c r="B98" s="33">
        <v>0</v>
      </c>
      <c r="C98">
        <f t="shared" si="1"/>
        <v>-5.2299999999999999E-2</v>
      </c>
      <c r="D98" s="33">
        <v>-52.3</v>
      </c>
      <c r="E98" s="33">
        <v>977.51</v>
      </c>
      <c r="F98" s="33">
        <v>42.93</v>
      </c>
      <c r="G98" s="33">
        <v>0.81</v>
      </c>
      <c r="H98" s="33">
        <v>0.57999999999999996</v>
      </c>
      <c r="I98" s="33">
        <v>27.82</v>
      </c>
      <c r="J98" s="33">
        <v>7.3</v>
      </c>
    </row>
    <row r="99" spans="1:10" ht="20" x14ac:dyDescent="0.2">
      <c r="A99" s="18" t="s">
        <v>211</v>
      </c>
      <c r="B99" s="33">
        <v>0</v>
      </c>
      <c r="C99">
        <f t="shared" si="1"/>
        <v>-6.0100000000000001E-2</v>
      </c>
      <c r="D99" s="33">
        <v>-60.1</v>
      </c>
      <c r="E99" s="33">
        <v>941.74</v>
      </c>
      <c r="F99" s="33">
        <v>38.99</v>
      </c>
      <c r="G99" s="33">
        <v>0.71</v>
      </c>
      <c r="H99" s="33">
        <v>0.61</v>
      </c>
      <c r="I99" s="33">
        <v>23.28</v>
      </c>
      <c r="J99" s="33">
        <v>7.73</v>
      </c>
    </row>
    <row r="100" spans="1:10" ht="20" x14ac:dyDescent="0.2">
      <c r="A100" s="18" t="s">
        <v>201</v>
      </c>
      <c r="B100" s="33">
        <v>0</v>
      </c>
      <c r="C100">
        <f t="shared" si="1"/>
        <v>-6.3700000000000007E-2</v>
      </c>
      <c r="D100" s="33">
        <v>-63.7</v>
      </c>
      <c r="E100" s="33">
        <v>618.54999999999995</v>
      </c>
      <c r="F100" s="33">
        <v>39.64</v>
      </c>
      <c r="G100" s="33">
        <v>0.73</v>
      </c>
      <c r="H100" s="33">
        <v>0.47</v>
      </c>
      <c r="I100" s="33">
        <v>30.83</v>
      </c>
      <c r="J100" s="33">
        <v>7.47</v>
      </c>
    </row>
    <row r="101" spans="1:10" ht="20" x14ac:dyDescent="0.2">
      <c r="A101" s="18" t="s">
        <v>213</v>
      </c>
      <c r="B101" s="33">
        <v>0</v>
      </c>
      <c r="C101">
        <f t="shared" si="1"/>
        <v>-6.59E-2</v>
      </c>
      <c r="D101" s="33">
        <v>-65.900000000000006</v>
      </c>
      <c r="E101" s="33">
        <v>1179.3900000000001</v>
      </c>
      <c r="F101" s="33">
        <v>38.56</v>
      </c>
      <c r="G101" s="33">
        <v>0.7</v>
      </c>
      <c r="H101" s="33">
        <v>0.56000000000000005</v>
      </c>
      <c r="I101" s="33">
        <v>24.92</v>
      </c>
      <c r="J101" s="33">
        <v>7.82</v>
      </c>
    </row>
    <row r="102" spans="1:10" ht="20" x14ac:dyDescent="0.2">
      <c r="A102" s="18" t="s">
        <v>197</v>
      </c>
      <c r="B102" s="33">
        <v>0</v>
      </c>
      <c r="C102">
        <f t="shared" si="1"/>
        <v>-8.5099999999999995E-2</v>
      </c>
      <c r="D102" s="33">
        <v>-85.1</v>
      </c>
      <c r="E102" s="33">
        <v>275.91000000000003</v>
      </c>
      <c r="F102" s="33">
        <v>60.24</v>
      </c>
      <c r="G102" s="33">
        <v>1.33</v>
      </c>
      <c r="H102" s="33">
        <v>0.42</v>
      </c>
      <c r="I102" s="33">
        <v>62.46</v>
      </c>
      <c r="J102" s="33">
        <v>3.44</v>
      </c>
    </row>
    <row r="103" spans="1:10" ht="20" x14ac:dyDescent="0.2">
      <c r="A103" s="18" t="s">
        <v>214</v>
      </c>
      <c r="B103" s="33">
        <v>0</v>
      </c>
      <c r="C103">
        <f t="shared" si="1"/>
        <v>-0.14759999999999998</v>
      </c>
      <c r="D103" s="33">
        <v>-147.6</v>
      </c>
      <c r="E103" s="33">
        <v>891.85</v>
      </c>
      <c r="F103" s="33">
        <v>50.56</v>
      </c>
      <c r="G103" s="33">
        <v>1.02</v>
      </c>
      <c r="H103" s="33">
        <v>0.59</v>
      </c>
      <c r="I103" s="33">
        <v>33.909999999999997</v>
      </c>
      <c r="J103" s="33">
        <v>5.72</v>
      </c>
    </row>
    <row r="104" spans="1:10" ht="20" x14ac:dyDescent="0.2">
      <c r="A104" s="18" t="s">
        <v>206</v>
      </c>
      <c r="B104" s="33">
        <v>0</v>
      </c>
      <c r="C104">
        <f t="shared" si="1"/>
        <v>-0.15140000000000001</v>
      </c>
      <c r="D104" s="33">
        <v>-151.4</v>
      </c>
      <c r="E104" s="33">
        <v>338.52</v>
      </c>
      <c r="F104" s="33">
        <v>39.03</v>
      </c>
      <c r="G104" s="33">
        <v>0.71</v>
      </c>
      <c r="H104" s="33">
        <v>0.38</v>
      </c>
      <c r="I104" s="33">
        <v>37.06</v>
      </c>
      <c r="J104" s="33">
        <v>6</v>
      </c>
    </row>
    <row r="105" spans="1:10" ht="20" x14ac:dyDescent="0.2">
      <c r="A105" s="18" t="s">
        <v>212</v>
      </c>
      <c r="B105" s="33">
        <v>0</v>
      </c>
      <c r="C105">
        <f t="shared" si="1"/>
        <v>-0.15490000000000001</v>
      </c>
      <c r="D105" s="33">
        <v>-154.9</v>
      </c>
      <c r="E105" s="33">
        <v>720.96</v>
      </c>
      <c r="F105" s="33">
        <v>35.82</v>
      </c>
      <c r="G105" s="33">
        <v>0.64</v>
      </c>
      <c r="H105" s="33">
        <v>0.56999999999999995</v>
      </c>
      <c r="I105" s="33">
        <v>22.29</v>
      </c>
      <c r="J105" s="33">
        <v>7.5</v>
      </c>
    </row>
    <row r="106" spans="1:10" ht="20" x14ac:dyDescent="0.2">
      <c r="A106" s="18" t="s">
        <v>223</v>
      </c>
      <c r="B106" s="33">
        <v>0</v>
      </c>
      <c r="C106">
        <f t="shared" si="1"/>
        <v>-0.16219999999999998</v>
      </c>
      <c r="D106" s="33">
        <v>-162.19999999999999</v>
      </c>
      <c r="E106" s="33">
        <v>1284.5899999999999</v>
      </c>
      <c r="F106" s="33">
        <v>34.590000000000003</v>
      </c>
      <c r="G106" s="33">
        <v>0.61</v>
      </c>
      <c r="H106" s="33">
        <v>0.51</v>
      </c>
      <c r="I106" s="33">
        <v>23.78</v>
      </c>
      <c r="J106" s="33">
        <v>8.02</v>
      </c>
    </row>
    <row r="107" spans="1:10" ht="20" x14ac:dyDescent="0.2">
      <c r="A107" s="18" t="s">
        <v>204</v>
      </c>
      <c r="B107" s="33">
        <v>0</v>
      </c>
      <c r="C107">
        <f t="shared" si="1"/>
        <v>-0.1797</v>
      </c>
      <c r="D107" s="33">
        <v>-179.7</v>
      </c>
      <c r="E107" s="33">
        <v>190.05</v>
      </c>
      <c r="F107" s="33">
        <v>45.01</v>
      </c>
      <c r="G107" s="33">
        <v>0.86</v>
      </c>
      <c r="H107" s="33">
        <v>0.35</v>
      </c>
      <c r="I107" s="33">
        <v>49.43</v>
      </c>
      <c r="J107" s="33">
        <v>2.4300000000000002</v>
      </c>
    </row>
    <row r="108" spans="1:10" ht="20" x14ac:dyDescent="0.2">
      <c r="A108" s="18" t="s">
        <v>222</v>
      </c>
      <c r="B108" s="33">
        <v>0</v>
      </c>
      <c r="C108">
        <f t="shared" si="1"/>
        <v>-0.1981</v>
      </c>
      <c r="D108" s="33">
        <v>-198.1</v>
      </c>
      <c r="E108" s="33">
        <v>1035.6500000000001</v>
      </c>
      <c r="F108" s="33">
        <v>36.94</v>
      </c>
      <c r="G108" s="33">
        <v>0.67</v>
      </c>
      <c r="H108" s="33">
        <v>0.52</v>
      </c>
      <c r="I108" s="33">
        <v>25.11</v>
      </c>
      <c r="J108" s="33">
        <v>7.44</v>
      </c>
    </row>
    <row r="109" spans="1:10" ht="20" x14ac:dyDescent="0.2">
      <c r="A109" s="18" t="s">
        <v>216</v>
      </c>
      <c r="B109" s="33">
        <v>0</v>
      </c>
      <c r="C109">
        <f t="shared" si="1"/>
        <v>-0.20749999999999999</v>
      </c>
      <c r="D109" s="33">
        <v>-207.5</v>
      </c>
      <c r="E109" s="33">
        <v>759.48</v>
      </c>
      <c r="F109" s="33">
        <v>59.22</v>
      </c>
      <c r="G109" s="33">
        <v>1.29</v>
      </c>
      <c r="H109" s="33">
        <v>0.55000000000000004</v>
      </c>
      <c r="I109" s="33">
        <v>46.91</v>
      </c>
      <c r="J109" s="33">
        <v>3.83</v>
      </c>
    </row>
    <row r="110" spans="1:10" ht="20" x14ac:dyDescent="0.2">
      <c r="A110" s="18" t="s">
        <v>225</v>
      </c>
      <c r="B110" s="33">
        <v>0</v>
      </c>
      <c r="C110">
        <f t="shared" si="1"/>
        <v>-0.21590000000000001</v>
      </c>
      <c r="D110" s="33">
        <v>-215.9</v>
      </c>
      <c r="E110" s="33">
        <v>1401.32</v>
      </c>
      <c r="F110" s="33">
        <v>42.45</v>
      </c>
      <c r="G110" s="33">
        <v>0.8</v>
      </c>
      <c r="H110" s="33">
        <v>0.51</v>
      </c>
      <c r="I110" s="33">
        <v>31</v>
      </c>
      <c r="J110" s="33">
        <v>6.87</v>
      </c>
    </row>
    <row r="111" spans="1:10" ht="20" x14ac:dyDescent="0.2">
      <c r="A111" s="18" t="s">
        <v>217</v>
      </c>
      <c r="B111" s="33">
        <v>0</v>
      </c>
      <c r="C111">
        <f t="shared" si="1"/>
        <v>-0.21840000000000001</v>
      </c>
      <c r="D111" s="33">
        <v>-218.4</v>
      </c>
      <c r="E111" s="33">
        <v>654.21</v>
      </c>
      <c r="F111" s="33">
        <v>38.229999999999997</v>
      </c>
      <c r="G111" s="33">
        <v>0.69</v>
      </c>
      <c r="H111" s="33">
        <v>0.51</v>
      </c>
      <c r="I111" s="33">
        <v>26.71</v>
      </c>
      <c r="J111" s="33">
        <v>6.64</v>
      </c>
    </row>
    <row r="112" spans="1:10" ht="20" x14ac:dyDescent="0.2">
      <c r="A112" s="18" t="s">
        <v>220</v>
      </c>
      <c r="B112" s="33">
        <v>0</v>
      </c>
      <c r="C112">
        <f t="shared" si="1"/>
        <v>-0.22509999999999999</v>
      </c>
      <c r="D112" s="33">
        <v>-225.1</v>
      </c>
      <c r="E112" s="33">
        <v>709.59</v>
      </c>
      <c r="F112" s="33">
        <v>34.39</v>
      </c>
      <c r="G112" s="33">
        <v>0.61</v>
      </c>
      <c r="H112" s="33">
        <v>0.59</v>
      </c>
      <c r="I112" s="33">
        <v>20.329999999999998</v>
      </c>
      <c r="J112" s="33">
        <v>7.29</v>
      </c>
    </row>
    <row r="113" spans="1:10" ht="20" x14ac:dyDescent="0.2">
      <c r="A113" s="18" t="s">
        <v>239</v>
      </c>
      <c r="B113" s="33">
        <v>0</v>
      </c>
      <c r="C113">
        <f t="shared" si="1"/>
        <v>-0.26960000000000001</v>
      </c>
      <c r="D113" s="33">
        <v>-269.60000000000002</v>
      </c>
      <c r="E113" s="33">
        <v>4639.78</v>
      </c>
      <c r="F113" s="33">
        <v>49.26</v>
      </c>
      <c r="G113" s="33">
        <v>0.98</v>
      </c>
      <c r="H113" s="33">
        <v>0.64</v>
      </c>
      <c r="I113" s="33">
        <v>30.42</v>
      </c>
      <c r="J113" s="33">
        <v>6.51</v>
      </c>
    </row>
    <row r="114" spans="1:10" ht="20" x14ac:dyDescent="0.2">
      <c r="A114" s="18" t="s">
        <v>215</v>
      </c>
      <c r="B114" s="33">
        <v>0</v>
      </c>
      <c r="C114">
        <f t="shared" si="1"/>
        <v>-0.28089999999999998</v>
      </c>
      <c r="D114" s="33">
        <v>-280.89999999999998</v>
      </c>
      <c r="E114" s="33">
        <v>281.2</v>
      </c>
      <c r="F114" s="33">
        <v>40.96</v>
      </c>
      <c r="G114" s="33">
        <v>0.76</v>
      </c>
      <c r="H114" s="33">
        <v>0.57999999999999996</v>
      </c>
      <c r="I114" s="33">
        <v>25.75</v>
      </c>
      <c r="J114" s="33">
        <v>3.08</v>
      </c>
    </row>
    <row r="115" spans="1:10" ht="20" x14ac:dyDescent="0.2">
      <c r="A115" s="18" t="s">
        <v>255</v>
      </c>
      <c r="B115" s="33">
        <v>0</v>
      </c>
      <c r="C115">
        <f t="shared" si="1"/>
        <v>-0.48210000000000003</v>
      </c>
      <c r="D115" s="33">
        <v>-482.1</v>
      </c>
      <c r="E115" s="33">
        <v>8738.09</v>
      </c>
      <c r="F115" s="33">
        <v>37.93</v>
      </c>
      <c r="G115" s="33">
        <v>0.69</v>
      </c>
      <c r="H115" s="33">
        <v>0.4</v>
      </c>
      <c r="I115" s="33">
        <v>34.29</v>
      </c>
      <c r="J115" s="33">
        <v>7.9</v>
      </c>
    </row>
    <row r="116" spans="1:10" ht="20" x14ac:dyDescent="0.2">
      <c r="A116" s="18" t="s">
        <v>235</v>
      </c>
      <c r="B116" s="33">
        <v>0</v>
      </c>
      <c r="C116">
        <f t="shared" si="1"/>
        <v>-0.58169999999999999</v>
      </c>
      <c r="D116" s="33">
        <v>-581.70000000000005</v>
      </c>
      <c r="E116" s="33">
        <v>2537.62</v>
      </c>
      <c r="F116" s="33">
        <v>50.39</v>
      </c>
      <c r="G116" s="33">
        <v>1.01</v>
      </c>
      <c r="H116" s="33">
        <v>0.68</v>
      </c>
      <c r="I116" s="33">
        <v>29.29</v>
      </c>
      <c r="J116" s="33">
        <v>5.38</v>
      </c>
    </row>
    <row r="117" spans="1:10" ht="20" x14ac:dyDescent="0.2">
      <c r="A117" s="18" t="s">
        <v>230</v>
      </c>
      <c r="B117" s="33">
        <v>0</v>
      </c>
      <c r="C117">
        <f t="shared" si="1"/>
        <v>-0.58379999999999999</v>
      </c>
      <c r="D117" s="33">
        <v>-583.79999999999995</v>
      </c>
      <c r="E117" s="33">
        <v>1182.28</v>
      </c>
      <c r="F117" s="33">
        <v>44.34</v>
      </c>
      <c r="G117" s="33">
        <v>0.85</v>
      </c>
      <c r="H117" s="33">
        <v>0.56999999999999995</v>
      </c>
      <c r="I117" s="33">
        <v>29.48</v>
      </c>
      <c r="J117" s="33">
        <v>4.88</v>
      </c>
    </row>
    <row r="118" spans="1:10" ht="20" x14ac:dyDescent="0.2">
      <c r="A118" s="18" t="s">
        <v>229</v>
      </c>
      <c r="B118" s="33">
        <v>0</v>
      </c>
      <c r="C118">
        <f t="shared" si="1"/>
        <v>-0.64270000000000005</v>
      </c>
      <c r="D118" s="33">
        <v>-642.70000000000005</v>
      </c>
      <c r="E118" s="33">
        <v>473.11</v>
      </c>
      <c r="F118" s="33">
        <v>33.380000000000003</v>
      </c>
      <c r="G118" s="33">
        <v>0.59</v>
      </c>
      <c r="H118" s="33">
        <v>0.42</v>
      </c>
      <c r="I118" s="33">
        <v>27.85</v>
      </c>
      <c r="J118" s="33">
        <v>3.45</v>
      </c>
    </row>
    <row r="119" spans="1:10" ht="20" x14ac:dyDescent="0.2">
      <c r="A119" s="18" t="s">
        <v>238</v>
      </c>
      <c r="B119" s="33">
        <v>0</v>
      </c>
      <c r="C119">
        <f t="shared" si="1"/>
        <v>-0.64829999999999999</v>
      </c>
      <c r="D119" s="33">
        <v>-648.29999999999995</v>
      </c>
      <c r="E119" s="33">
        <v>2360.19</v>
      </c>
      <c r="F119" s="33">
        <v>49.75</v>
      </c>
      <c r="G119" s="33">
        <v>0.99</v>
      </c>
      <c r="H119" s="33">
        <v>0.65</v>
      </c>
      <c r="I119" s="33">
        <v>30.18</v>
      </c>
      <c r="J119" s="33">
        <v>5.21</v>
      </c>
    </row>
    <row r="120" spans="1:10" ht="20" x14ac:dyDescent="0.2">
      <c r="A120" s="18" t="s">
        <v>234</v>
      </c>
      <c r="B120" s="33">
        <v>0</v>
      </c>
      <c r="C120">
        <f t="shared" si="1"/>
        <v>-0.70860000000000001</v>
      </c>
      <c r="D120" s="33">
        <v>-708.6</v>
      </c>
      <c r="E120" s="33">
        <v>1485.81</v>
      </c>
      <c r="F120" s="33">
        <v>41.91</v>
      </c>
      <c r="G120" s="33">
        <v>0.78</v>
      </c>
      <c r="H120" s="33">
        <v>0.57999999999999996</v>
      </c>
      <c r="I120" s="33">
        <v>26.65</v>
      </c>
      <c r="J120" s="33">
        <v>5.38</v>
      </c>
    </row>
    <row r="121" spans="1:10" ht="20" x14ac:dyDescent="0.2">
      <c r="A121" s="18" t="s">
        <v>237</v>
      </c>
      <c r="B121" s="33">
        <v>0</v>
      </c>
      <c r="C121">
        <f t="shared" si="1"/>
        <v>-0.71189999999999998</v>
      </c>
      <c r="D121" s="33">
        <v>-711.9</v>
      </c>
      <c r="E121" s="33">
        <v>1988.97</v>
      </c>
      <c r="F121" s="33">
        <v>46.51</v>
      </c>
      <c r="G121" s="33">
        <v>0.9</v>
      </c>
      <c r="H121" s="33">
        <v>0.67</v>
      </c>
      <c r="I121" s="33">
        <v>26.63</v>
      </c>
      <c r="J121" s="33">
        <v>5.24</v>
      </c>
    </row>
    <row r="122" spans="1:10" ht="20" x14ac:dyDescent="0.2">
      <c r="A122" s="18" t="s">
        <v>232</v>
      </c>
      <c r="B122" s="33">
        <v>0</v>
      </c>
      <c r="C122">
        <f t="shared" si="1"/>
        <v>-0.72650000000000003</v>
      </c>
      <c r="D122" s="33">
        <v>-726.5</v>
      </c>
      <c r="E122" s="33">
        <v>1254.8399999999999</v>
      </c>
      <c r="F122" s="33">
        <v>40.32</v>
      </c>
      <c r="G122" s="33">
        <v>0.74</v>
      </c>
      <c r="H122" s="33">
        <v>0.64</v>
      </c>
      <c r="I122" s="33">
        <v>22.93</v>
      </c>
      <c r="J122" s="33">
        <v>5.18</v>
      </c>
    </row>
    <row r="123" spans="1:10" ht="20" x14ac:dyDescent="0.2">
      <c r="A123" s="18" t="s">
        <v>231</v>
      </c>
      <c r="B123" s="33">
        <v>0</v>
      </c>
      <c r="C123">
        <f t="shared" si="1"/>
        <v>-0.73060000000000003</v>
      </c>
      <c r="D123" s="33">
        <v>-730.6</v>
      </c>
      <c r="E123" s="33">
        <v>618.9</v>
      </c>
      <c r="F123" s="33">
        <v>35.520000000000003</v>
      </c>
      <c r="G123" s="33">
        <v>0.63</v>
      </c>
      <c r="H123" s="33">
        <v>0.39</v>
      </c>
      <c r="I123" s="33">
        <v>32.29</v>
      </c>
      <c r="J123" s="33">
        <v>3.59</v>
      </c>
    </row>
    <row r="124" spans="1:10" ht="20" x14ac:dyDescent="0.2">
      <c r="A124" s="18" t="s">
        <v>233</v>
      </c>
      <c r="B124" s="33">
        <v>0</v>
      </c>
      <c r="C124">
        <f t="shared" si="1"/>
        <v>-0.73920000000000008</v>
      </c>
      <c r="D124" s="33">
        <v>-739.2</v>
      </c>
      <c r="E124" s="33">
        <v>1270.8399999999999</v>
      </c>
      <c r="F124" s="33">
        <v>43.95</v>
      </c>
      <c r="G124" s="33">
        <v>0.84</v>
      </c>
      <c r="H124" s="33">
        <v>0.49</v>
      </c>
      <c r="I124" s="33">
        <v>33.950000000000003</v>
      </c>
      <c r="J124" s="33">
        <v>4.51</v>
      </c>
    </row>
    <row r="125" spans="1:10" ht="20" x14ac:dyDescent="0.2">
      <c r="A125" s="18" t="s">
        <v>236</v>
      </c>
      <c r="B125" s="33">
        <v>0</v>
      </c>
      <c r="C125">
        <f t="shared" si="1"/>
        <v>-0.78049999999999997</v>
      </c>
      <c r="D125" s="33">
        <v>-780.5</v>
      </c>
      <c r="E125" s="33">
        <v>1651.67</v>
      </c>
      <c r="F125" s="33">
        <v>47.96</v>
      </c>
      <c r="G125" s="33">
        <v>0.94</v>
      </c>
      <c r="H125" s="33">
        <v>0.52</v>
      </c>
      <c r="I125" s="33">
        <v>36.14</v>
      </c>
      <c r="J125" s="33">
        <v>4.38</v>
      </c>
    </row>
    <row r="126" spans="1:10" ht="20" x14ac:dyDescent="0.2">
      <c r="A126" s="18" t="s">
        <v>242</v>
      </c>
      <c r="B126" s="33">
        <v>0</v>
      </c>
      <c r="C126">
        <f t="shared" si="1"/>
        <v>-0.80370000000000008</v>
      </c>
      <c r="D126" s="33">
        <v>-803.7</v>
      </c>
      <c r="E126" s="33">
        <v>2529.75</v>
      </c>
      <c r="F126" s="33">
        <v>33.69</v>
      </c>
      <c r="G126" s="33">
        <v>0.59</v>
      </c>
      <c r="H126" s="33">
        <v>0.42</v>
      </c>
      <c r="I126" s="33">
        <v>28.22</v>
      </c>
      <c r="J126" s="33">
        <v>7.4</v>
      </c>
    </row>
    <row r="127" spans="1:10" ht="20" x14ac:dyDescent="0.2">
      <c r="A127" s="18" t="s">
        <v>241</v>
      </c>
      <c r="B127" s="33">
        <v>0</v>
      </c>
      <c r="C127">
        <f t="shared" si="1"/>
        <v>-0.98089999999999999</v>
      </c>
      <c r="D127" s="33">
        <v>-980.9</v>
      </c>
      <c r="E127" s="33">
        <v>2050.84</v>
      </c>
      <c r="F127" s="33">
        <v>58.46</v>
      </c>
      <c r="G127" s="33">
        <v>1.27</v>
      </c>
      <c r="H127" s="33">
        <v>0.61</v>
      </c>
      <c r="I127" s="33">
        <v>41.3</v>
      </c>
      <c r="J127" s="33">
        <v>2.56</v>
      </c>
    </row>
    <row r="128" spans="1:10" ht="20" x14ac:dyDescent="0.2">
      <c r="A128" s="18" t="s">
        <v>240</v>
      </c>
      <c r="B128" s="33">
        <v>0</v>
      </c>
      <c r="C128">
        <f t="shared" si="1"/>
        <v>-1.0732999999999999</v>
      </c>
      <c r="D128" s="33">
        <v>-1073.3</v>
      </c>
      <c r="E128" s="33">
        <v>1081.1600000000001</v>
      </c>
      <c r="F128" s="33">
        <v>32.64</v>
      </c>
      <c r="G128" s="33">
        <v>0.56999999999999995</v>
      </c>
      <c r="H128" s="33">
        <v>0.49</v>
      </c>
      <c r="I128" s="33">
        <v>22.92</v>
      </c>
      <c r="J128" s="33">
        <v>5.0199999999999996</v>
      </c>
    </row>
    <row r="129" spans="1:10" ht="20" x14ac:dyDescent="0.2">
      <c r="A129" s="18" t="s">
        <v>243</v>
      </c>
      <c r="B129" s="33">
        <v>0</v>
      </c>
      <c r="C129">
        <f t="shared" si="1"/>
        <v>-1.0794999999999999</v>
      </c>
      <c r="D129" s="33">
        <v>-1079.5</v>
      </c>
      <c r="E129" s="33">
        <v>1968</v>
      </c>
      <c r="F129" s="33">
        <v>39.229999999999997</v>
      </c>
      <c r="G129" s="33">
        <v>0.72</v>
      </c>
      <c r="H129" s="33">
        <v>0.59</v>
      </c>
      <c r="I129" s="33">
        <v>23.97</v>
      </c>
      <c r="J129" s="33">
        <v>5.51</v>
      </c>
    </row>
    <row r="130" spans="1:10" ht="20" x14ac:dyDescent="0.2">
      <c r="A130" s="18" t="s">
        <v>246</v>
      </c>
      <c r="B130" s="33">
        <v>0</v>
      </c>
      <c r="C130">
        <f t="shared" si="1"/>
        <v>-1.2092000000000001</v>
      </c>
      <c r="D130" s="33">
        <v>-1209.2</v>
      </c>
      <c r="E130" s="33">
        <v>2082.2399999999998</v>
      </c>
      <c r="F130" s="33">
        <v>32.42</v>
      </c>
      <c r="G130" s="33">
        <v>0.56999999999999995</v>
      </c>
      <c r="H130" s="33">
        <v>0.51</v>
      </c>
      <c r="I130" s="33">
        <v>21.73</v>
      </c>
      <c r="J130" s="33">
        <v>6.61</v>
      </c>
    </row>
    <row r="131" spans="1:10" ht="20" x14ac:dyDescent="0.2">
      <c r="A131" s="18" t="s">
        <v>244</v>
      </c>
      <c r="B131" s="33">
        <v>0</v>
      </c>
      <c r="C131">
        <f t="shared" ref="C131:C192" si="2">D131/1000</f>
        <v>-1.3154999999999999</v>
      </c>
      <c r="D131" s="33">
        <v>-1315.5</v>
      </c>
      <c r="E131" s="33">
        <v>1287.43</v>
      </c>
      <c r="F131" s="33">
        <v>34.619999999999997</v>
      </c>
      <c r="G131" s="33">
        <v>0.61</v>
      </c>
      <c r="H131" s="33">
        <v>0.56000000000000005</v>
      </c>
      <c r="I131" s="33">
        <v>21.74</v>
      </c>
      <c r="J131" s="33">
        <v>4.45</v>
      </c>
    </row>
    <row r="132" spans="1:10" ht="20" x14ac:dyDescent="0.2">
      <c r="A132" s="18" t="s">
        <v>247</v>
      </c>
      <c r="B132" s="33">
        <v>0</v>
      </c>
      <c r="C132">
        <f t="shared" si="2"/>
        <v>-1.3380000000000001</v>
      </c>
      <c r="D132" s="33">
        <v>-1338</v>
      </c>
      <c r="E132" s="33">
        <v>2409.2800000000002</v>
      </c>
      <c r="F132" s="33">
        <v>39.64</v>
      </c>
      <c r="G132" s="33">
        <v>0.73</v>
      </c>
      <c r="H132" s="33">
        <v>0.54</v>
      </c>
      <c r="I132" s="33">
        <v>26.64</v>
      </c>
      <c r="J132" s="33">
        <v>5.41</v>
      </c>
    </row>
    <row r="133" spans="1:10" ht="20" x14ac:dyDescent="0.2">
      <c r="A133" s="18" t="s">
        <v>245</v>
      </c>
      <c r="B133" s="33">
        <v>0</v>
      </c>
      <c r="C133">
        <f t="shared" si="2"/>
        <v>-1.3455999999999999</v>
      </c>
      <c r="D133" s="33">
        <v>-1345.6</v>
      </c>
      <c r="E133" s="33">
        <v>1538.23</v>
      </c>
      <c r="F133" s="33">
        <v>53.17</v>
      </c>
      <c r="G133" s="33">
        <v>1.0900000000000001</v>
      </c>
      <c r="H133" s="33">
        <v>0.69</v>
      </c>
      <c r="I133" s="33">
        <v>31.23</v>
      </c>
      <c r="J133" s="33">
        <v>1.04</v>
      </c>
    </row>
    <row r="134" spans="1:10" ht="20" x14ac:dyDescent="0.2">
      <c r="A134" s="18" t="s">
        <v>248</v>
      </c>
      <c r="B134" s="33">
        <v>0</v>
      </c>
      <c r="C134">
        <f t="shared" si="2"/>
        <v>-1.3939000000000001</v>
      </c>
      <c r="D134" s="33">
        <v>-1393.9</v>
      </c>
      <c r="E134" s="33">
        <v>2212.91</v>
      </c>
      <c r="F134" s="33">
        <v>36.25</v>
      </c>
      <c r="G134" s="33">
        <v>0.65</v>
      </c>
      <c r="H134" s="33">
        <v>0.61</v>
      </c>
      <c r="I134" s="33">
        <v>21.13</v>
      </c>
      <c r="J134" s="33">
        <v>5.71</v>
      </c>
    </row>
    <row r="135" spans="1:10" ht="20" x14ac:dyDescent="0.2">
      <c r="A135" s="18" t="s">
        <v>251</v>
      </c>
      <c r="B135" s="33">
        <v>0</v>
      </c>
      <c r="C135">
        <f t="shared" si="2"/>
        <v>-1.429</v>
      </c>
      <c r="D135" s="33">
        <v>-1429</v>
      </c>
      <c r="E135" s="33">
        <v>2600.4</v>
      </c>
      <c r="F135" s="33">
        <v>52.16</v>
      </c>
      <c r="G135" s="33">
        <v>1.06</v>
      </c>
      <c r="H135" s="33">
        <v>0.69</v>
      </c>
      <c r="I135" s="33">
        <v>30.59</v>
      </c>
      <c r="J135" s="33">
        <v>3.21</v>
      </c>
    </row>
    <row r="136" spans="1:10" ht="20" x14ac:dyDescent="0.2">
      <c r="A136" s="18" t="s">
        <v>249</v>
      </c>
      <c r="B136" s="33">
        <v>0</v>
      </c>
      <c r="C136">
        <f t="shared" si="2"/>
        <v>-1.4507999999999999</v>
      </c>
      <c r="D136" s="33">
        <v>-1450.8</v>
      </c>
      <c r="E136" s="33">
        <v>2105.3000000000002</v>
      </c>
      <c r="F136" s="33">
        <v>46.64</v>
      </c>
      <c r="G136" s="33">
        <v>0.91</v>
      </c>
      <c r="H136" s="33">
        <v>0.64</v>
      </c>
      <c r="I136" s="33">
        <v>28.03</v>
      </c>
      <c r="J136" s="33">
        <v>3.44</v>
      </c>
    </row>
    <row r="137" spans="1:10" ht="20" x14ac:dyDescent="0.2">
      <c r="A137" s="18" t="s">
        <v>250</v>
      </c>
      <c r="B137" s="33">
        <v>0</v>
      </c>
      <c r="C137">
        <f t="shared" si="2"/>
        <v>-1.6274999999999999</v>
      </c>
      <c r="D137" s="33">
        <v>-1627.5</v>
      </c>
      <c r="E137" s="33">
        <v>1269.6500000000001</v>
      </c>
      <c r="F137" s="33">
        <v>42.71</v>
      </c>
      <c r="G137" s="33">
        <v>0.8</v>
      </c>
      <c r="H137" s="33">
        <v>0.61</v>
      </c>
      <c r="I137" s="33">
        <v>26.17</v>
      </c>
      <c r="J137" s="33">
        <v>1.29</v>
      </c>
    </row>
    <row r="138" spans="1:10" ht="20" x14ac:dyDescent="0.2">
      <c r="A138" s="18" t="s">
        <v>254</v>
      </c>
      <c r="B138" s="33">
        <v>0</v>
      </c>
      <c r="C138">
        <f t="shared" si="2"/>
        <v>-1.6660999999999999</v>
      </c>
      <c r="D138" s="33">
        <v>-1666.1</v>
      </c>
      <c r="E138" s="33">
        <v>2232.2399999999998</v>
      </c>
      <c r="F138" s="33">
        <v>28.22</v>
      </c>
      <c r="G138" s="33">
        <v>0.48</v>
      </c>
      <c r="H138" s="33">
        <v>0.35</v>
      </c>
      <c r="I138" s="33">
        <v>27.09</v>
      </c>
      <c r="J138" s="33">
        <v>6.83</v>
      </c>
    </row>
    <row r="139" spans="1:10" ht="20" x14ac:dyDescent="0.2">
      <c r="A139" s="18" t="s">
        <v>253</v>
      </c>
      <c r="B139" s="33">
        <v>0</v>
      </c>
      <c r="C139">
        <f t="shared" si="2"/>
        <v>-1.6882000000000001</v>
      </c>
      <c r="D139" s="33">
        <v>-1688.2</v>
      </c>
      <c r="E139" s="33">
        <v>2158.25</v>
      </c>
      <c r="F139" s="33">
        <v>44.83</v>
      </c>
      <c r="G139" s="33">
        <v>0.86</v>
      </c>
      <c r="H139" s="33">
        <v>0.67</v>
      </c>
      <c r="I139" s="33">
        <v>25.43</v>
      </c>
      <c r="J139" s="33">
        <v>3.31</v>
      </c>
    </row>
    <row r="140" spans="1:10" ht="20" x14ac:dyDescent="0.2">
      <c r="A140" s="18" t="s">
        <v>252</v>
      </c>
      <c r="B140" s="33">
        <v>0</v>
      </c>
      <c r="C140">
        <f t="shared" si="2"/>
        <v>-1.7016</v>
      </c>
      <c r="D140" s="33">
        <v>-1701.6</v>
      </c>
      <c r="E140" s="33">
        <v>1809.73</v>
      </c>
      <c r="F140" s="33">
        <v>40.93</v>
      </c>
      <c r="G140" s="33">
        <v>0.76</v>
      </c>
      <c r="H140" s="33">
        <v>0.55000000000000004</v>
      </c>
      <c r="I140" s="33">
        <v>27.3</v>
      </c>
      <c r="J140" s="33">
        <v>3.37</v>
      </c>
    </row>
    <row r="141" spans="1:10" ht="20" x14ac:dyDescent="0.2">
      <c r="A141" s="18" t="s">
        <v>258</v>
      </c>
      <c r="B141" s="33">
        <v>0</v>
      </c>
      <c r="C141">
        <f t="shared" si="2"/>
        <v>-1.7925</v>
      </c>
      <c r="D141" s="33">
        <v>-1792.5</v>
      </c>
      <c r="E141" s="33">
        <v>4634.12</v>
      </c>
      <c r="F141" s="33">
        <v>61.56</v>
      </c>
      <c r="G141" s="33">
        <v>1.38</v>
      </c>
      <c r="H141" s="33">
        <v>0.78</v>
      </c>
      <c r="I141" s="33">
        <v>34.76</v>
      </c>
      <c r="J141" s="33">
        <v>2.68</v>
      </c>
    </row>
    <row r="142" spans="1:10" ht="20" x14ac:dyDescent="0.2">
      <c r="A142" s="18" t="s">
        <v>256</v>
      </c>
      <c r="B142" s="33">
        <v>0</v>
      </c>
      <c r="C142">
        <f t="shared" si="2"/>
        <v>-1.9424999999999999</v>
      </c>
      <c r="D142" s="33">
        <v>-1942.5</v>
      </c>
      <c r="E142" s="33">
        <v>3274.22</v>
      </c>
      <c r="F142" s="33">
        <v>58.04</v>
      </c>
      <c r="G142" s="33">
        <v>1.25</v>
      </c>
      <c r="H142" s="33">
        <v>0.55000000000000004</v>
      </c>
      <c r="I142" s="33">
        <v>45.02</v>
      </c>
      <c r="J142" s="33">
        <v>1.86</v>
      </c>
    </row>
    <row r="143" spans="1:10" ht="20" x14ac:dyDescent="0.2">
      <c r="A143" s="18" t="s">
        <v>259</v>
      </c>
      <c r="B143" s="33">
        <v>0</v>
      </c>
      <c r="C143">
        <f t="shared" si="2"/>
        <v>-2.0830000000000002</v>
      </c>
      <c r="D143" s="33">
        <v>-2083</v>
      </c>
      <c r="E143" s="33">
        <v>4125.91</v>
      </c>
      <c r="F143" s="33">
        <v>59.29</v>
      </c>
      <c r="G143" s="33">
        <v>1.3</v>
      </c>
      <c r="H143" s="33">
        <v>0.71</v>
      </c>
      <c r="I143" s="33">
        <v>36.19</v>
      </c>
      <c r="J143" s="33">
        <v>2.2400000000000002</v>
      </c>
    </row>
    <row r="144" spans="1:10" ht="20" x14ac:dyDescent="0.2">
      <c r="A144" s="18" t="s">
        <v>257</v>
      </c>
      <c r="B144" s="33">
        <v>0</v>
      </c>
      <c r="C144">
        <f t="shared" si="2"/>
        <v>-2.1304000000000003</v>
      </c>
      <c r="D144" s="33">
        <v>-2130.4</v>
      </c>
      <c r="E144" s="33">
        <v>2091.9299999999998</v>
      </c>
      <c r="F144" s="33">
        <v>42.76</v>
      </c>
      <c r="G144" s="33">
        <v>0.8</v>
      </c>
      <c r="H144" s="33">
        <v>0.6</v>
      </c>
      <c r="I144" s="33">
        <v>26.4</v>
      </c>
      <c r="J144" s="33">
        <v>2.57</v>
      </c>
    </row>
    <row r="145" spans="1:10" ht="20" x14ac:dyDescent="0.2">
      <c r="A145" s="18" t="s">
        <v>268</v>
      </c>
      <c r="B145" s="33">
        <v>0</v>
      </c>
      <c r="C145">
        <f t="shared" si="2"/>
        <v>-2.1926000000000001</v>
      </c>
      <c r="D145" s="33">
        <v>-2192.6</v>
      </c>
      <c r="E145" s="33">
        <v>13790.67</v>
      </c>
      <c r="F145" s="33">
        <v>56.08</v>
      </c>
      <c r="G145" s="33">
        <v>1.19</v>
      </c>
      <c r="H145" s="33">
        <v>0.74</v>
      </c>
      <c r="I145" s="33">
        <v>31.68</v>
      </c>
      <c r="J145" s="33">
        <v>5.03</v>
      </c>
    </row>
    <row r="146" spans="1:10" ht="20" x14ac:dyDescent="0.2">
      <c r="A146" s="18" t="s">
        <v>271</v>
      </c>
      <c r="B146" s="33">
        <v>0</v>
      </c>
      <c r="C146">
        <f t="shared" si="2"/>
        <v>-2.367</v>
      </c>
      <c r="D146" s="33">
        <v>-2367</v>
      </c>
      <c r="E146" s="33">
        <v>16109.52</v>
      </c>
      <c r="F146" s="33">
        <v>52.85</v>
      </c>
      <c r="G146" s="33">
        <v>1.08</v>
      </c>
      <c r="H146" s="33">
        <v>0.83</v>
      </c>
      <c r="I146" s="33">
        <v>25.91</v>
      </c>
      <c r="J146" s="33">
        <v>5.53</v>
      </c>
    </row>
    <row r="147" spans="1:10" ht="20" x14ac:dyDescent="0.2">
      <c r="A147" s="18" t="s">
        <v>260</v>
      </c>
      <c r="B147" s="33">
        <v>0</v>
      </c>
      <c r="C147">
        <f t="shared" si="2"/>
        <v>-2.5678000000000001</v>
      </c>
      <c r="D147" s="33">
        <v>-2567.8000000000002</v>
      </c>
      <c r="E147" s="33">
        <v>2540.66</v>
      </c>
      <c r="F147" s="33">
        <v>46.27</v>
      </c>
      <c r="G147" s="33">
        <v>0.9</v>
      </c>
      <c r="H147" s="33">
        <v>0.7</v>
      </c>
      <c r="I147" s="33">
        <v>25.31</v>
      </c>
      <c r="J147" s="33">
        <v>1.8</v>
      </c>
    </row>
    <row r="148" spans="1:10" ht="20" x14ac:dyDescent="0.2">
      <c r="A148" s="18" t="s">
        <v>262</v>
      </c>
      <c r="B148" s="33">
        <v>0</v>
      </c>
      <c r="C148">
        <f t="shared" si="2"/>
        <v>-2.6376999999999997</v>
      </c>
      <c r="D148" s="33">
        <v>-2637.7</v>
      </c>
      <c r="E148" s="33">
        <v>2791.91</v>
      </c>
      <c r="F148" s="33">
        <v>35.57</v>
      </c>
      <c r="G148" s="33">
        <v>0.63</v>
      </c>
      <c r="H148" s="33">
        <v>0.68</v>
      </c>
      <c r="I148" s="33">
        <v>18.38</v>
      </c>
      <c r="J148" s="33">
        <v>4.54</v>
      </c>
    </row>
    <row r="149" spans="1:10" ht="20" x14ac:dyDescent="0.2">
      <c r="A149" s="18" t="s">
        <v>261</v>
      </c>
      <c r="B149" s="33">
        <v>0</v>
      </c>
      <c r="C149">
        <f t="shared" si="2"/>
        <v>-2.7561</v>
      </c>
      <c r="D149" s="33">
        <v>-2756.1</v>
      </c>
      <c r="E149" s="33">
        <v>2239.9899999999998</v>
      </c>
      <c r="F149" s="33">
        <v>42.89</v>
      </c>
      <c r="G149" s="33">
        <v>0.81</v>
      </c>
      <c r="H149" s="33">
        <v>0.43</v>
      </c>
      <c r="I149" s="33">
        <v>37.25</v>
      </c>
      <c r="J149" s="33">
        <v>1.5</v>
      </c>
    </row>
    <row r="150" spans="1:10" ht="20" x14ac:dyDescent="0.2">
      <c r="A150" s="18" t="s">
        <v>506</v>
      </c>
      <c r="B150" s="33">
        <v>0</v>
      </c>
      <c r="C150">
        <f t="shared" si="2"/>
        <v>-2.9613</v>
      </c>
      <c r="D150" s="33">
        <v>-2961.3</v>
      </c>
      <c r="E150" s="33">
        <v>101.01</v>
      </c>
      <c r="F150" s="33">
        <v>3.01</v>
      </c>
      <c r="G150" s="33">
        <v>0.04</v>
      </c>
      <c r="H150" s="33">
        <v>0.06</v>
      </c>
      <c r="I150" s="33">
        <v>15.16</v>
      </c>
      <c r="J150" s="33">
        <v>1.99</v>
      </c>
    </row>
    <row r="151" spans="1:10" ht="20" x14ac:dyDescent="0.2">
      <c r="A151" s="18" t="s">
        <v>263</v>
      </c>
      <c r="B151" s="33">
        <v>0</v>
      </c>
      <c r="C151">
        <f t="shared" si="2"/>
        <v>-2.9914999999999998</v>
      </c>
      <c r="D151" s="33">
        <v>-2991.5</v>
      </c>
      <c r="E151" s="33">
        <v>2228.0300000000002</v>
      </c>
      <c r="F151" s="33">
        <v>32.950000000000003</v>
      </c>
      <c r="G151" s="33">
        <v>0.57999999999999996</v>
      </c>
      <c r="H151" s="33">
        <v>0.64</v>
      </c>
      <c r="I151" s="33">
        <v>17.79</v>
      </c>
      <c r="J151" s="33">
        <v>3.62</v>
      </c>
    </row>
    <row r="152" spans="1:10" ht="20" x14ac:dyDescent="0.2">
      <c r="A152" s="18" t="s">
        <v>265</v>
      </c>
      <c r="B152" s="33">
        <v>0</v>
      </c>
      <c r="C152">
        <f t="shared" si="2"/>
        <v>-3.2145999999999999</v>
      </c>
      <c r="D152" s="33">
        <v>-3214.6</v>
      </c>
      <c r="E152" s="33">
        <v>4698.59</v>
      </c>
      <c r="F152" s="33">
        <v>36.880000000000003</v>
      </c>
      <c r="G152" s="33">
        <v>0.66</v>
      </c>
      <c r="H152" s="33">
        <v>0.65</v>
      </c>
      <c r="I152" s="33">
        <v>20.13</v>
      </c>
      <c r="J152" s="33">
        <v>5.36</v>
      </c>
    </row>
    <row r="153" spans="1:10" ht="20" x14ac:dyDescent="0.2">
      <c r="A153" s="18" t="s">
        <v>264</v>
      </c>
      <c r="B153" s="33">
        <v>0</v>
      </c>
      <c r="C153">
        <f t="shared" si="2"/>
        <v>-3.3</v>
      </c>
      <c r="D153" s="33">
        <v>-3300</v>
      </c>
      <c r="E153" s="33">
        <v>3076.09</v>
      </c>
      <c r="F153" s="33">
        <v>29.19</v>
      </c>
      <c r="G153" s="33">
        <v>0.5</v>
      </c>
      <c r="H153" s="33">
        <v>0.57999999999999996</v>
      </c>
      <c r="I153" s="33">
        <v>16.98</v>
      </c>
      <c r="J153" s="33">
        <v>5.54</v>
      </c>
    </row>
    <row r="154" spans="1:10" ht="20" x14ac:dyDescent="0.2">
      <c r="A154" s="18" t="s">
        <v>267</v>
      </c>
      <c r="B154" s="33">
        <v>0</v>
      </c>
      <c r="C154">
        <f t="shared" si="2"/>
        <v>-3.3218000000000001</v>
      </c>
      <c r="D154" s="33">
        <v>-3321.8</v>
      </c>
      <c r="E154" s="33">
        <v>7680.43</v>
      </c>
      <c r="F154" s="33">
        <v>63.26</v>
      </c>
      <c r="G154" s="33">
        <v>1.44</v>
      </c>
      <c r="H154" s="33">
        <v>0.81</v>
      </c>
      <c r="I154" s="33">
        <v>35.36</v>
      </c>
      <c r="J154" s="33">
        <v>2.08</v>
      </c>
    </row>
    <row r="155" spans="1:10" ht="20" x14ac:dyDescent="0.2">
      <c r="A155" s="18" t="s">
        <v>266</v>
      </c>
      <c r="B155" s="33">
        <v>0</v>
      </c>
      <c r="C155">
        <f t="shared" si="2"/>
        <v>-3.6879</v>
      </c>
      <c r="D155" s="33">
        <v>-3687.9</v>
      </c>
      <c r="E155" s="33">
        <v>3514.5</v>
      </c>
      <c r="F155" s="33">
        <v>48.6</v>
      </c>
      <c r="G155" s="33">
        <v>0.96</v>
      </c>
      <c r="H155" s="33">
        <v>0.75</v>
      </c>
      <c r="I155" s="33">
        <v>25.36</v>
      </c>
      <c r="J155" s="33">
        <v>1.05</v>
      </c>
    </row>
    <row r="156" spans="1:10" ht="20" x14ac:dyDescent="0.2">
      <c r="A156" s="18" t="s">
        <v>269</v>
      </c>
      <c r="B156" s="33">
        <v>0</v>
      </c>
      <c r="C156">
        <f t="shared" si="2"/>
        <v>-4.1553000000000004</v>
      </c>
      <c r="D156" s="33">
        <v>-4155.3</v>
      </c>
      <c r="E156" s="33">
        <v>3629.42</v>
      </c>
      <c r="F156" s="33">
        <v>41.28</v>
      </c>
      <c r="G156" s="33">
        <v>0.77</v>
      </c>
      <c r="H156" s="33">
        <v>0.6</v>
      </c>
      <c r="I156" s="33">
        <v>25.39</v>
      </c>
      <c r="J156" s="33">
        <v>2.3199999999999998</v>
      </c>
    </row>
    <row r="157" spans="1:10" ht="20" x14ac:dyDescent="0.2">
      <c r="A157" s="18" t="s">
        <v>270</v>
      </c>
      <c r="B157" s="33">
        <v>0</v>
      </c>
      <c r="C157">
        <f t="shared" si="2"/>
        <v>-4.6459999999999999</v>
      </c>
      <c r="D157" s="33">
        <v>-4646</v>
      </c>
      <c r="E157" s="33">
        <v>1692.33</v>
      </c>
      <c r="F157" s="33">
        <v>13.99</v>
      </c>
      <c r="G157" s="33">
        <v>0.22</v>
      </c>
      <c r="H157" s="33">
        <v>0.36</v>
      </c>
      <c r="I157" s="33">
        <v>11.79</v>
      </c>
      <c r="J157" s="33">
        <v>6.48</v>
      </c>
    </row>
    <row r="158" spans="1:10" ht="20" x14ac:dyDescent="0.2">
      <c r="A158" s="18" t="s">
        <v>272</v>
      </c>
      <c r="B158" s="33">
        <v>0</v>
      </c>
      <c r="C158">
        <f t="shared" si="2"/>
        <v>-4.7893999999999997</v>
      </c>
      <c r="D158" s="33">
        <v>-4789.3999999999996</v>
      </c>
      <c r="E158" s="33">
        <v>3944.99</v>
      </c>
      <c r="F158" s="33">
        <v>36.69</v>
      </c>
      <c r="G158" s="33">
        <v>0.66</v>
      </c>
      <c r="H158" s="33">
        <v>0.61</v>
      </c>
      <c r="I158" s="33">
        <v>21.28</v>
      </c>
      <c r="J158" s="33">
        <v>3.16</v>
      </c>
    </row>
    <row r="159" spans="1:10" ht="20" x14ac:dyDescent="0.2">
      <c r="A159" s="18" t="s">
        <v>273</v>
      </c>
      <c r="B159" s="33">
        <v>0</v>
      </c>
      <c r="C159">
        <f t="shared" si="2"/>
        <v>-5.3040000000000003</v>
      </c>
      <c r="D159" s="33">
        <v>-5304</v>
      </c>
      <c r="E159" s="33">
        <v>3879.89</v>
      </c>
      <c r="F159" s="33">
        <v>35.97</v>
      </c>
      <c r="G159" s="33">
        <v>0.64</v>
      </c>
      <c r="H159" s="33">
        <v>0.6</v>
      </c>
      <c r="I159" s="33">
        <v>21.27</v>
      </c>
      <c r="J159" s="33">
        <v>2.71</v>
      </c>
    </row>
    <row r="160" spans="1:10" ht="20" x14ac:dyDescent="0.2">
      <c r="A160" s="18" t="s">
        <v>274</v>
      </c>
      <c r="B160" s="33">
        <v>0</v>
      </c>
      <c r="C160">
        <f t="shared" si="2"/>
        <v>-5.3289</v>
      </c>
      <c r="D160" s="33">
        <v>-5328.9</v>
      </c>
      <c r="E160" s="33">
        <v>5175.5200000000004</v>
      </c>
      <c r="F160" s="33">
        <v>48.97</v>
      </c>
      <c r="G160" s="33">
        <v>0.97</v>
      </c>
      <c r="H160" s="33">
        <v>0.38</v>
      </c>
      <c r="I160" s="33">
        <v>50.04</v>
      </c>
      <c r="J160" s="33">
        <v>1.07</v>
      </c>
    </row>
    <row r="161" spans="1:10" ht="20" x14ac:dyDescent="0.2">
      <c r="A161" s="18" t="s">
        <v>275</v>
      </c>
      <c r="B161" s="33">
        <v>0</v>
      </c>
      <c r="C161">
        <f t="shared" si="2"/>
        <v>-5.9835000000000003</v>
      </c>
      <c r="D161" s="33">
        <v>-5983.5</v>
      </c>
      <c r="E161" s="33">
        <v>9542.07</v>
      </c>
      <c r="F161" s="33">
        <v>44.91</v>
      </c>
      <c r="G161" s="33">
        <v>0.86</v>
      </c>
      <c r="H161" s="33">
        <v>0.66</v>
      </c>
      <c r="I161" s="33">
        <v>25.82</v>
      </c>
      <c r="J161" s="33">
        <v>4.0999999999999996</v>
      </c>
    </row>
    <row r="162" spans="1:10" ht="20" x14ac:dyDescent="0.2">
      <c r="A162" s="18" t="s">
        <v>278</v>
      </c>
      <c r="B162" s="33">
        <v>0</v>
      </c>
      <c r="C162">
        <f t="shared" si="2"/>
        <v>-6.4146000000000001</v>
      </c>
      <c r="D162" s="33">
        <v>-6414.6</v>
      </c>
      <c r="E162" s="33">
        <v>15776.48</v>
      </c>
      <c r="F162" s="33">
        <v>70.36</v>
      </c>
      <c r="G162" s="33">
        <v>1.75</v>
      </c>
      <c r="H162" s="33">
        <v>0.82</v>
      </c>
      <c r="I162" s="33">
        <v>42.2</v>
      </c>
      <c r="J162" s="33">
        <v>1.1200000000000001</v>
      </c>
    </row>
    <row r="163" spans="1:10" ht="20" x14ac:dyDescent="0.2">
      <c r="A163" s="18" t="s">
        <v>276</v>
      </c>
      <c r="B163" s="33">
        <v>0</v>
      </c>
      <c r="C163">
        <f t="shared" si="2"/>
        <v>-7.0986000000000002</v>
      </c>
      <c r="D163" s="33">
        <v>-7098.6</v>
      </c>
      <c r="E163" s="33">
        <v>6438.97</v>
      </c>
      <c r="F163" s="33">
        <v>42.94</v>
      </c>
      <c r="G163" s="33">
        <v>0.81</v>
      </c>
      <c r="H163" s="33">
        <v>0.7</v>
      </c>
      <c r="I163" s="33">
        <v>22.98</v>
      </c>
      <c r="J163" s="33">
        <v>2.12</v>
      </c>
    </row>
    <row r="164" spans="1:10" ht="20" x14ac:dyDescent="0.2">
      <c r="A164" s="18" t="s">
        <v>277</v>
      </c>
      <c r="B164" s="33">
        <v>0</v>
      </c>
      <c r="C164">
        <f t="shared" si="2"/>
        <v>-7.2991999999999999</v>
      </c>
      <c r="D164" s="33">
        <v>-7299.2</v>
      </c>
      <c r="E164" s="33">
        <v>6797.3</v>
      </c>
      <c r="F164" s="33">
        <v>45.79</v>
      </c>
      <c r="G164" s="33">
        <v>0.88</v>
      </c>
      <c r="H164" s="33">
        <v>0.7</v>
      </c>
      <c r="I164" s="33">
        <v>25.04</v>
      </c>
      <c r="J164" s="33">
        <v>1.58</v>
      </c>
    </row>
    <row r="165" spans="1:10" ht="20" x14ac:dyDescent="0.2">
      <c r="A165" s="18" t="s">
        <v>281</v>
      </c>
      <c r="B165" s="33">
        <v>0</v>
      </c>
      <c r="C165">
        <f t="shared" si="2"/>
        <v>-7.8686999999999996</v>
      </c>
      <c r="D165" s="33">
        <v>-7868.7</v>
      </c>
      <c r="E165" s="33">
        <v>13422.95</v>
      </c>
      <c r="F165" s="33">
        <v>61.31</v>
      </c>
      <c r="G165" s="33">
        <v>1.37</v>
      </c>
      <c r="H165" s="33">
        <v>0.74</v>
      </c>
      <c r="I165" s="33">
        <v>36.75</v>
      </c>
      <c r="J165" s="33">
        <v>1.32</v>
      </c>
    </row>
    <row r="166" spans="1:10" ht="20" x14ac:dyDescent="0.2">
      <c r="A166" s="18" t="s">
        <v>279</v>
      </c>
      <c r="B166" s="33">
        <v>0</v>
      </c>
      <c r="C166">
        <f t="shared" si="2"/>
        <v>-7.8958000000000004</v>
      </c>
      <c r="D166" s="33">
        <v>-7895.8</v>
      </c>
      <c r="E166" s="33">
        <v>5522.26</v>
      </c>
      <c r="F166" s="33">
        <v>33.869999999999997</v>
      </c>
      <c r="G166" s="33">
        <v>0.6</v>
      </c>
      <c r="H166" s="33">
        <v>0.59</v>
      </c>
      <c r="I166" s="33">
        <v>20.07</v>
      </c>
      <c r="J166" s="33">
        <v>3.04</v>
      </c>
    </row>
    <row r="167" spans="1:10" ht="20" x14ac:dyDescent="0.2">
      <c r="A167" s="18" t="s">
        <v>284</v>
      </c>
      <c r="B167" s="33">
        <v>0</v>
      </c>
      <c r="C167">
        <f t="shared" si="2"/>
        <v>-9.2446999999999999</v>
      </c>
      <c r="D167" s="33">
        <v>-9244.7000000000007</v>
      </c>
      <c r="E167" s="33">
        <v>12199.45</v>
      </c>
      <c r="F167" s="33">
        <v>54.53</v>
      </c>
      <c r="G167" s="33">
        <v>1.1399999999999999</v>
      </c>
      <c r="H167" s="33">
        <v>0.76</v>
      </c>
      <c r="I167" s="33">
        <v>29.61</v>
      </c>
      <c r="J167" s="33">
        <v>1.48</v>
      </c>
    </row>
    <row r="168" spans="1:10" ht="20" x14ac:dyDescent="0.2">
      <c r="A168" s="18" t="s">
        <v>280</v>
      </c>
      <c r="B168" s="33">
        <v>0</v>
      </c>
      <c r="C168">
        <f t="shared" si="2"/>
        <v>-9.4457999999999984</v>
      </c>
      <c r="D168" s="33">
        <v>-9445.7999999999993</v>
      </c>
      <c r="E168" s="33">
        <v>2479.19</v>
      </c>
      <c r="F168" s="33">
        <v>20.25</v>
      </c>
      <c r="G168" s="33">
        <v>0.33</v>
      </c>
      <c r="H168" s="33">
        <v>0.32</v>
      </c>
      <c r="I168" s="33">
        <v>20.420000000000002</v>
      </c>
      <c r="J168" s="33">
        <v>1.3</v>
      </c>
    </row>
    <row r="169" spans="1:10" ht="20" x14ac:dyDescent="0.2">
      <c r="A169" s="18" t="s">
        <v>282</v>
      </c>
      <c r="B169" s="33">
        <v>0</v>
      </c>
      <c r="C169">
        <f t="shared" si="2"/>
        <v>-9.6364999999999998</v>
      </c>
      <c r="D169" s="33">
        <v>-9636.5</v>
      </c>
      <c r="E169" s="33">
        <v>5578.39</v>
      </c>
      <c r="F169" s="33">
        <v>35.24</v>
      </c>
      <c r="G169" s="33">
        <v>0.63</v>
      </c>
      <c r="H169" s="33">
        <v>0.5</v>
      </c>
      <c r="I169" s="33">
        <v>24.63</v>
      </c>
      <c r="J169" s="33">
        <v>1.45</v>
      </c>
    </row>
    <row r="170" spans="1:10" ht="20" x14ac:dyDescent="0.2">
      <c r="A170" s="18" t="s">
        <v>283</v>
      </c>
      <c r="B170" s="33">
        <v>0</v>
      </c>
      <c r="C170">
        <f t="shared" si="2"/>
        <v>-10.272500000000001</v>
      </c>
      <c r="D170" s="33">
        <v>-10272.5</v>
      </c>
      <c r="E170" s="33">
        <v>5315.29</v>
      </c>
      <c r="F170" s="33">
        <v>29.99</v>
      </c>
      <c r="G170" s="33">
        <v>0.51</v>
      </c>
      <c r="H170" s="33">
        <v>0.45</v>
      </c>
      <c r="I170" s="33">
        <v>22.64</v>
      </c>
      <c r="J170" s="33">
        <v>2.39</v>
      </c>
    </row>
    <row r="171" spans="1:10" ht="20" x14ac:dyDescent="0.2">
      <c r="A171" s="18" t="s">
        <v>285</v>
      </c>
      <c r="B171" s="33">
        <v>0</v>
      </c>
      <c r="C171">
        <f t="shared" si="2"/>
        <v>-12.276</v>
      </c>
      <c r="D171" s="33">
        <v>-12276</v>
      </c>
      <c r="E171" s="33">
        <v>14088.24</v>
      </c>
      <c r="F171" s="33">
        <v>50.81</v>
      </c>
      <c r="G171" s="33">
        <v>1.02</v>
      </c>
      <c r="H171" s="33">
        <v>0.75</v>
      </c>
      <c r="I171" s="33">
        <v>27.09</v>
      </c>
      <c r="J171" s="33">
        <v>1.57</v>
      </c>
    </row>
    <row r="172" spans="1:10" ht="20" x14ac:dyDescent="0.2">
      <c r="A172" s="18" t="s">
        <v>286</v>
      </c>
      <c r="B172" s="33">
        <v>0</v>
      </c>
      <c r="C172">
        <f t="shared" si="2"/>
        <v>-12.414999999999999</v>
      </c>
      <c r="D172" s="33">
        <v>-12415</v>
      </c>
      <c r="E172" s="33">
        <v>21335.26</v>
      </c>
      <c r="F172" s="33">
        <v>62.35</v>
      </c>
      <c r="G172" s="33">
        <v>1.41</v>
      </c>
      <c r="H172" s="33">
        <v>0.77</v>
      </c>
      <c r="I172" s="33">
        <v>36.06</v>
      </c>
      <c r="J172" s="33">
        <v>1.1599999999999999</v>
      </c>
    </row>
    <row r="173" spans="1:10" ht="20" x14ac:dyDescent="0.2">
      <c r="A173" s="18" t="s">
        <v>288</v>
      </c>
      <c r="B173" s="33">
        <v>0</v>
      </c>
      <c r="C173">
        <f t="shared" si="2"/>
        <v>-14.7522</v>
      </c>
      <c r="D173" s="33">
        <v>-14752.2</v>
      </c>
      <c r="E173" s="33">
        <v>22855.71</v>
      </c>
      <c r="F173" s="33">
        <v>43.35</v>
      </c>
      <c r="G173" s="33">
        <v>0.82</v>
      </c>
      <c r="H173" s="33">
        <v>0.71</v>
      </c>
      <c r="I173" s="33">
        <v>22.71</v>
      </c>
      <c r="J173" s="33">
        <v>4.3</v>
      </c>
    </row>
    <row r="174" spans="1:10" ht="20" x14ac:dyDescent="0.2">
      <c r="A174" s="18" t="s">
        <v>287</v>
      </c>
      <c r="B174" s="33">
        <v>0</v>
      </c>
      <c r="C174">
        <f t="shared" si="2"/>
        <v>-14.770700000000001</v>
      </c>
      <c r="D174" s="33">
        <v>-14770.7</v>
      </c>
      <c r="E174" s="33">
        <v>8263.36</v>
      </c>
      <c r="F174" s="33">
        <v>37.24</v>
      </c>
      <c r="G174" s="33">
        <v>0.67</v>
      </c>
      <c r="H174" s="33">
        <v>0.69</v>
      </c>
      <c r="I174" s="33">
        <v>19.23</v>
      </c>
      <c r="J174" s="33">
        <v>0.56000000000000005</v>
      </c>
    </row>
    <row r="175" spans="1:10" ht="20" x14ac:dyDescent="0.2">
      <c r="A175" s="18" t="s">
        <v>290</v>
      </c>
      <c r="B175" s="33">
        <v>0</v>
      </c>
      <c r="C175">
        <f t="shared" si="2"/>
        <v>-17.747199999999999</v>
      </c>
      <c r="D175" s="33">
        <v>-17747.2</v>
      </c>
      <c r="E175" s="33">
        <v>15089.96</v>
      </c>
      <c r="F175" s="33">
        <v>36.67</v>
      </c>
      <c r="G175" s="33">
        <v>0.66</v>
      </c>
      <c r="H175" s="33">
        <v>0.68</v>
      </c>
      <c r="I175" s="33">
        <v>19.22</v>
      </c>
      <c r="J175" s="33">
        <v>3.32</v>
      </c>
    </row>
    <row r="176" spans="1:10" ht="20" x14ac:dyDescent="0.2">
      <c r="A176" s="18" t="s">
        <v>292</v>
      </c>
      <c r="B176" s="33">
        <v>0</v>
      </c>
      <c r="C176">
        <f t="shared" si="2"/>
        <v>-18.517799999999998</v>
      </c>
      <c r="D176" s="33">
        <v>-18517.8</v>
      </c>
      <c r="E176" s="33">
        <v>27521.17</v>
      </c>
      <c r="F176" s="33">
        <v>58.61</v>
      </c>
      <c r="G176" s="33">
        <v>1.27</v>
      </c>
      <c r="H176" s="33">
        <v>0.78</v>
      </c>
      <c r="I176" s="33">
        <v>32.14</v>
      </c>
      <c r="J176" s="33">
        <v>1.23</v>
      </c>
    </row>
    <row r="177" spans="1:10" ht="20" x14ac:dyDescent="0.2">
      <c r="A177" s="18" t="s">
        <v>289</v>
      </c>
      <c r="B177" s="33">
        <v>0</v>
      </c>
      <c r="C177">
        <f t="shared" si="2"/>
        <v>-18.704699999999999</v>
      </c>
      <c r="D177" s="33">
        <v>-18704.7</v>
      </c>
      <c r="E177" s="33">
        <v>8132.02</v>
      </c>
      <c r="F177" s="33">
        <v>24.58</v>
      </c>
      <c r="G177" s="33">
        <v>0.41</v>
      </c>
      <c r="H177" s="33">
        <v>0.35</v>
      </c>
      <c r="I177" s="33">
        <v>23.2</v>
      </c>
      <c r="J177" s="33">
        <v>3.17</v>
      </c>
    </row>
    <row r="178" spans="1:10" ht="20" x14ac:dyDescent="0.2">
      <c r="A178" s="18" t="s">
        <v>291</v>
      </c>
      <c r="B178" s="33">
        <v>0</v>
      </c>
      <c r="C178">
        <f t="shared" si="2"/>
        <v>-20.266500000000001</v>
      </c>
      <c r="D178" s="33">
        <v>-20266.5</v>
      </c>
      <c r="E178" s="33">
        <v>12603.4</v>
      </c>
      <c r="F178" s="33">
        <v>31.18</v>
      </c>
      <c r="G178" s="33">
        <v>0.54</v>
      </c>
      <c r="H178" s="33">
        <v>0.59</v>
      </c>
      <c r="I178" s="33">
        <v>18.11</v>
      </c>
      <c r="J178" s="33">
        <v>3.15</v>
      </c>
    </row>
    <row r="179" spans="1:10" ht="20" x14ac:dyDescent="0.2">
      <c r="A179" s="18" t="s">
        <v>293</v>
      </c>
      <c r="B179" s="33">
        <v>0</v>
      </c>
      <c r="C179">
        <f t="shared" si="2"/>
        <v>-21.170200000000001</v>
      </c>
      <c r="D179" s="33">
        <v>-21170.2</v>
      </c>
      <c r="E179" s="33">
        <v>12998.34</v>
      </c>
      <c r="F179" s="33">
        <v>35.54</v>
      </c>
      <c r="G179" s="33">
        <v>0.63</v>
      </c>
      <c r="H179" s="33">
        <v>0.67</v>
      </c>
      <c r="I179" s="33">
        <v>18.690000000000001</v>
      </c>
      <c r="J179" s="33">
        <v>1.76</v>
      </c>
    </row>
    <row r="180" spans="1:10" ht="20" x14ac:dyDescent="0.2">
      <c r="A180" s="18" t="s">
        <v>294</v>
      </c>
      <c r="B180" s="33">
        <v>0</v>
      </c>
      <c r="C180">
        <f t="shared" si="2"/>
        <v>-23.0183</v>
      </c>
      <c r="D180" s="33">
        <v>-23018.3</v>
      </c>
      <c r="E180" s="33">
        <v>58139.15</v>
      </c>
      <c r="F180" s="33">
        <v>70.22</v>
      </c>
      <c r="G180" s="33">
        <v>1.75</v>
      </c>
      <c r="H180" s="33">
        <v>0.72</v>
      </c>
      <c r="I180" s="33">
        <v>47.85</v>
      </c>
      <c r="J180" s="33">
        <v>1.23</v>
      </c>
    </row>
    <row r="181" spans="1:10" ht="20" x14ac:dyDescent="0.2">
      <c r="A181" s="18" t="s">
        <v>295</v>
      </c>
      <c r="B181" s="33">
        <v>0</v>
      </c>
      <c r="C181">
        <f t="shared" si="2"/>
        <v>-29.274799999999999</v>
      </c>
      <c r="D181" s="33">
        <v>-29274.799999999999</v>
      </c>
      <c r="E181" s="33">
        <v>14362.75</v>
      </c>
      <c r="F181" s="33">
        <v>25.81</v>
      </c>
      <c r="G181" s="33">
        <v>0.43</v>
      </c>
      <c r="H181" s="33">
        <v>0.42</v>
      </c>
      <c r="I181" s="33">
        <v>20.079999999999998</v>
      </c>
      <c r="J181" s="33">
        <v>3.48</v>
      </c>
    </row>
    <row r="182" spans="1:10" ht="20" x14ac:dyDescent="0.2">
      <c r="A182" s="18" t="s">
        <v>296</v>
      </c>
      <c r="B182" s="33">
        <v>0</v>
      </c>
      <c r="C182">
        <f t="shared" si="2"/>
        <v>-32.799999999999997</v>
      </c>
      <c r="D182" s="33">
        <v>-32800</v>
      </c>
      <c r="E182" s="33">
        <v>53493.7</v>
      </c>
      <c r="F182" s="33">
        <v>52.67</v>
      </c>
      <c r="G182" s="33">
        <v>1.08</v>
      </c>
      <c r="H182" s="33">
        <v>0.78</v>
      </c>
      <c r="I182" s="33">
        <v>27.22</v>
      </c>
      <c r="J182" s="33">
        <v>2.73</v>
      </c>
    </row>
    <row r="183" spans="1:10" ht="20" x14ac:dyDescent="0.2">
      <c r="A183" s="18" t="s">
        <v>298</v>
      </c>
      <c r="B183" s="33">
        <v>0</v>
      </c>
      <c r="C183">
        <f t="shared" si="2"/>
        <v>-40.540999999999997</v>
      </c>
      <c r="D183" s="33">
        <v>-40541</v>
      </c>
      <c r="E183" s="33">
        <v>33193.699999999997</v>
      </c>
      <c r="F183" s="33">
        <v>43.96</v>
      </c>
      <c r="G183" s="33">
        <v>0.84</v>
      </c>
      <c r="H183" s="33">
        <v>0.77</v>
      </c>
      <c r="I183" s="33">
        <v>21.35</v>
      </c>
      <c r="J183" s="33">
        <v>1.27</v>
      </c>
    </row>
    <row r="184" spans="1:10" ht="20" x14ac:dyDescent="0.2">
      <c r="A184" s="18" t="s">
        <v>297</v>
      </c>
      <c r="B184" s="33">
        <v>0</v>
      </c>
      <c r="C184">
        <f t="shared" si="2"/>
        <v>-41.605499999999999</v>
      </c>
      <c r="D184" s="33">
        <v>-41605.5</v>
      </c>
      <c r="E184" s="33">
        <v>15294.85</v>
      </c>
      <c r="F184" s="33">
        <v>25.64</v>
      </c>
      <c r="G184" s="33">
        <v>0.43</v>
      </c>
      <c r="H184" s="33">
        <v>0.31</v>
      </c>
      <c r="I184" s="33">
        <v>27.07</v>
      </c>
      <c r="J184" s="33">
        <v>1.53</v>
      </c>
    </row>
    <row r="185" spans="1:10" ht="20" x14ac:dyDescent="0.2">
      <c r="A185" s="18" t="s">
        <v>300</v>
      </c>
      <c r="B185" s="33">
        <v>0</v>
      </c>
      <c r="C185">
        <f t="shared" si="2"/>
        <v>-44.164000000000001</v>
      </c>
      <c r="D185" s="33">
        <v>-44164</v>
      </c>
      <c r="E185" s="33">
        <v>47503.1</v>
      </c>
      <c r="F185" s="33">
        <v>48.51</v>
      </c>
      <c r="G185" s="33">
        <v>0.96</v>
      </c>
      <c r="H185" s="33">
        <v>0.75</v>
      </c>
      <c r="I185" s="33">
        <v>25.32</v>
      </c>
      <c r="J185" s="33">
        <v>1.73</v>
      </c>
    </row>
    <row r="186" spans="1:10" ht="20" x14ac:dyDescent="0.2">
      <c r="A186" s="18" t="s">
        <v>299</v>
      </c>
      <c r="B186" s="33">
        <v>0</v>
      </c>
      <c r="C186">
        <f t="shared" si="2"/>
        <v>-44.826800000000006</v>
      </c>
      <c r="D186" s="33">
        <v>-44826.8</v>
      </c>
      <c r="E186" s="33">
        <v>20123.28</v>
      </c>
      <c r="F186" s="33">
        <v>28.83</v>
      </c>
      <c r="G186" s="33">
        <v>0.49</v>
      </c>
      <c r="H186" s="33">
        <v>0.47</v>
      </c>
      <c r="I186" s="33">
        <v>20.84</v>
      </c>
      <c r="J186" s="33">
        <v>1.8</v>
      </c>
    </row>
    <row r="187" spans="1:10" ht="20" x14ac:dyDescent="0.2">
      <c r="A187" s="18" t="s">
        <v>301</v>
      </c>
      <c r="B187" s="33">
        <v>0</v>
      </c>
      <c r="C187">
        <f t="shared" si="2"/>
        <v>-45.8217</v>
      </c>
      <c r="D187" s="33">
        <v>-45821.7</v>
      </c>
      <c r="E187" s="33">
        <v>53927.55</v>
      </c>
      <c r="F187" s="33">
        <v>37.71</v>
      </c>
      <c r="G187" s="33">
        <v>0.68</v>
      </c>
      <c r="H187" s="33">
        <v>0.52</v>
      </c>
      <c r="I187" s="33">
        <v>25.77</v>
      </c>
      <c r="J187" s="33">
        <v>4.4800000000000004</v>
      </c>
    </row>
    <row r="188" spans="1:10" ht="20" x14ac:dyDescent="0.2">
      <c r="A188" s="18" t="s">
        <v>302</v>
      </c>
      <c r="B188" s="33">
        <v>0</v>
      </c>
      <c r="C188">
        <f t="shared" si="2"/>
        <v>-62.5075</v>
      </c>
      <c r="D188" s="33">
        <v>-62507.5</v>
      </c>
      <c r="E188" s="33">
        <v>23110.54</v>
      </c>
      <c r="F188" s="33">
        <v>24.8</v>
      </c>
      <c r="G188" s="33">
        <v>0.41</v>
      </c>
      <c r="H188" s="33">
        <v>0.35</v>
      </c>
      <c r="I188" s="33">
        <v>22.92</v>
      </c>
      <c r="J188" s="33">
        <v>1.94</v>
      </c>
    </row>
    <row r="189" spans="1:10" ht="20" x14ac:dyDescent="0.2">
      <c r="A189" s="18" t="s">
        <v>303</v>
      </c>
      <c r="B189" s="33">
        <v>0</v>
      </c>
      <c r="C189">
        <f t="shared" si="2"/>
        <v>-141.21700000000001</v>
      </c>
      <c r="D189" s="33">
        <v>-141217</v>
      </c>
      <c r="E189" s="33">
        <v>163869.62</v>
      </c>
      <c r="F189" s="33">
        <v>53.28</v>
      </c>
      <c r="G189" s="33">
        <v>1.1000000000000001</v>
      </c>
      <c r="H189" s="33">
        <v>0.85</v>
      </c>
      <c r="I189" s="33">
        <v>25.52</v>
      </c>
      <c r="J189" s="33">
        <v>1.0900000000000001</v>
      </c>
    </row>
    <row r="190" spans="1:10" ht="20" x14ac:dyDescent="0.2">
      <c r="A190" s="18" t="s">
        <v>304</v>
      </c>
      <c r="B190" s="33">
        <v>0</v>
      </c>
      <c r="C190">
        <f t="shared" si="2"/>
        <v>-226.87460000000002</v>
      </c>
      <c r="D190" s="33">
        <v>-226874.6</v>
      </c>
      <c r="E190" s="33">
        <v>163200.88</v>
      </c>
      <c r="F190" s="33">
        <v>41.41</v>
      </c>
      <c r="G190" s="33">
        <v>0.77</v>
      </c>
      <c r="H190" s="33">
        <v>0.74</v>
      </c>
      <c r="I190" s="33">
        <v>20.48</v>
      </c>
      <c r="J190" s="33">
        <v>1.1200000000000001</v>
      </c>
    </row>
    <row r="191" spans="1:10" ht="20" x14ac:dyDescent="0.2">
      <c r="A191" s="18" t="s">
        <v>306</v>
      </c>
      <c r="B191" s="33">
        <v>0</v>
      </c>
      <c r="C191">
        <f t="shared" si="2"/>
        <v>-303.00099999999998</v>
      </c>
      <c r="D191" s="33">
        <v>-303001</v>
      </c>
      <c r="E191" s="33">
        <v>289039.5</v>
      </c>
      <c r="F191" s="33">
        <v>46.09</v>
      </c>
      <c r="G191" s="33">
        <v>0.89</v>
      </c>
      <c r="H191" s="33">
        <v>0.87</v>
      </c>
      <c r="I191" s="33">
        <v>20.170000000000002</v>
      </c>
      <c r="J191" s="33">
        <v>1.64</v>
      </c>
    </row>
    <row r="192" spans="1:10" ht="20" x14ac:dyDescent="0.2">
      <c r="A192" s="18" t="s">
        <v>305</v>
      </c>
      <c r="B192" s="33">
        <v>0</v>
      </c>
      <c r="C192">
        <f t="shared" si="2"/>
        <v>-306.3691</v>
      </c>
      <c r="D192" s="33">
        <v>-306369.09999999998</v>
      </c>
      <c r="E192" s="33">
        <v>136174.04</v>
      </c>
      <c r="F192" s="33">
        <v>29.88</v>
      </c>
      <c r="G192" s="33">
        <v>0.51</v>
      </c>
      <c r="H192" s="33">
        <v>0.49</v>
      </c>
      <c r="I192" s="33">
        <v>20.72</v>
      </c>
      <c r="J192" s="33">
        <v>1.33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8D5-DA3D-2145-8C82-B1F57C94CAA6}">
  <dimension ref="A1:J192"/>
  <sheetViews>
    <sheetView workbookViewId="0">
      <selection sqref="A1:XFD1"/>
    </sheetView>
  </sheetViews>
  <sheetFormatPr baseColWidth="10" defaultRowHeight="15" x14ac:dyDescent="0.2"/>
  <cols>
    <col min="1" max="1" width="52.6640625" customWidth="1"/>
  </cols>
  <sheetData>
    <row r="1" spans="1:10" x14ac:dyDescent="0.2">
      <c r="A1" t="s">
        <v>307</v>
      </c>
      <c r="B1" t="s">
        <v>308</v>
      </c>
      <c r="C1" s="13" t="s">
        <v>507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ht="20" x14ac:dyDescent="0.2">
      <c r="A2" s="32" t="s">
        <v>117</v>
      </c>
      <c r="B2" s="33">
        <v>16.64</v>
      </c>
      <c r="C2" s="33">
        <f>D2/1000</f>
        <v>142.59629999999999</v>
      </c>
      <c r="D2" s="33">
        <v>142596.29999999999</v>
      </c>
      <c r="E2" s="33">
        <v>48636.06</v>
      </c>
      <c r="F2" s="33">
        <v>60.35</v>
      </c>
      <c r="G2" s="33">
        <v>1.01</v>
      </c>
      <c r="H2" s="33">
        <v>0.77</v>
      </c>
      <c r="I2" s="33">
        <v>25.98</v>
      </c>
      <c r="J2" s="33">
        <v>25.91</v>
      </c>
    </row>
    <row r="3" spans="1:10" ht="20" x14ac:dyDescent="0.2">
      <c r="A3" s="32" t="s">
        <v>118</v>
      </c>
      <c r="B3" s="33">
        <v>13.43</v>
      </c>
      <c r="C3" s="33">
        <f t="shared" ref="C3:C66" si="0">D3/1000</f>
        <v>115.0513</v>
      </c>
      <c r="D3" s="33">
        <v>115051.3</v>
      </c>
      <c r="E3" s="33">
        <v>135223.73000000001</v>
      </c>
      <c r="F3" s="33">
        <v>55.32</v>
      </c>
      <c r="G3" s="33">
        <v>0.88</v>
      </c>
      <c r="H3" s="33">
        <v>0.66</v>
      </c>
      <c r="I3" s="33">
        <v>26.41</v>
      </c>
      <c r="J3" s="33">
        <v>11.55</v>
      </c>
    </row>
    <row r="4" spans="1:10" ht="20" x14ac:dyDescent="0.2">
      <c r="A4" s="32" t="s">
        <v>121</v>
      </c>
      <c r="B4" s="33">
        <v>10.85</v>
      </c>
      <c r="C4" s="33">
        <f t="shared" si="0"/>
        <v>92.967300000000009</v>
      </c>
      <c r="D4" s="33">
        <v>92967.3</v>
      </c>
      <c r="E4" s="33">
        <v>175973.62</v>
      </c>
      <c r="F4" s="33">
        <v>48.63</v>
      </c>
      <c r="G4" s="33">
        <v>0.73</v>
      </c>
      <c r="H4" s="33">
        <v>0.72</v>
      </c>
      <c r="I4" s="33">
        <v>19.899999999999999</v>
      </c>
      <c r="J4" s="33">
        <v>9.86</v>
      </c>
    </row>
    <row r="5" spans="1:10" ht="20" x14ac:dyDescent="0.2">
      <c r="A5" s="32" t="s">
        <v>119</v>
      </c>
      <c r="B5" s="33">
        <v>8.19</v>
      </c>
      <c r="C5" s="33">
        <f t="shared" si="0"/>
        <v>70.182699999999997</v>
      </c>
      <c r="D5" s="33">
        <v>70182.7</v>
      </c>
      <c r="E5" s="33">
        <v>62223.95</v>
      </c>
      <c r="F5" s="33">
        <v>58.17</v>
      </c>
      <c r="G5" s="33">
        <v>0.95</v>
      </c>
      <c r="H5" s="33">
        <v>0.77</v>
      </c>
      <c r="I5" s="33">
        <v>24.36</v>
      </c>
      <c r="J5" s="33">
        <v>13.36</v>
      </c>
    </row>
    <row r="6" spans="1:10" ht="20" x14ac:dyDescent="0.2">
      <c r="A6" s="32" t="s">
        <v>120</v>
      </c>
      <c r="B6" s="33">
        <v>7.29</v>
      </c>
      <c r="C6" s="33">
        <f t="shared" si="0"/>
        <v>62.472999999999999</v>
      </c>
      <c r="D6" s="33">
        <v>62473</v>
      </c>
      <c r="E6" s="33">
        <v>71274.28</v>
      </c>
      <c r="F6" s="33">
        <v>49.24</v>
      </c>
      <c r="G6" s="33">
        <v>0.74</v>
      </c>
      <c r="H6" s="33">
        <v>0.56999999999999995</v>
      </c>
      <c r="I6" s="33">
        <v>25.74</v>
      </c>
      <c r="J6" s="33">
        <v>11.8</v>
      </c>
    </row>
    <row r="7" spans="1:10" ht="20" x14ac:dyDescent="0.2">
      <c r="A7" s="32" t="s">
        <v>130</v>
      </c>
      <c r="B7" s="33">
        <v>4.0199999999999996</v>
      </c>
      <c r="C7" s="33">
        <f t="shared" si="0"/>
        <v>34.463900000000002</v>
      </c>
      <c r="D7" s="33">
        <v>34463.9</v>
      </c>
      <c r="E7" s="33">
        <v>82026.28</v>
      </c>
      <c r="F7" s="33">
        <v>62.05</v>
      </c>
      <c r="G7" s="33">
        <v>1.06</v>
      </c>
      <c r="H7" s="33">
        <v>0.76</v>
      </c>
      <c r="I7" s="33">
        <v>27.37</v>
      </c>
      <c r="J7" s="33">
        <v>8.36</v>
      </c>
    </row>
    <row r="8" spans="1:10" ht="20" x14ac:dyDescent="0.2">
      <c r="A8" s="32" t="s">
        <v>122</v>
      </c>
      <c r="B8" s="33">
        <v>3.46</v>
      </c>
      <c r="C8" s="33">
        <f t="shared" si="0"/>
        <v>29.657299999999999</v>
      </c>
      <c r="D8" s="33">
        <v>29657.3</v>
      </c>
      <c r="E8" s="33">
        <v>19821.61</v>
      </c>
      <c r="F8" s="33">
        <v>58.86</v>
      </c>
      <c r="G8" s="33">
        <v>0.97</v>
      </c>
      <c r="H8" s="33">
        <v>0.77</v>
      </c>
      <c r="I8" s="33">
        <v>24.82</v>
      </c>
      <c r="J8" s="33">
        <v>15.86</v>
      </c>
    </row>
    <row r="9" spans="1:10" ht="20" x14ac:dyDescent="0.2">
      <c r="A9" s="32" t="s">
        <v>124</v>
      </c>
      <c r="B9" s="33">
        <v>2.46</v>
      </c>
      <c r="C9" s="33">
        <f t="shared" si="0"/>
        <v>21.073400000000003</v>
      </c>
      <c r="D9" s="33">
        <v>21073.4</v>
      </c>
      <c r="E9" s="33">
        <v>22247.85</v>
      </c>
      <c r="F9" s="33">
        <v>68.150000000000006</v>
      </c>
      <c r="G9" s="33">
        <v>1.25</v>
      </c>
      <c r="H9" s="33">
        <v>0.64</v>
      </c>
      <c r="I9" s="33">
        <v>38.35</v>
      </c>
      <c r="J9" s="33">
        <v>12.09</v>
      </c>
    </row>
    <row r="10" spans="1:10" ht="20" x14ac:dyDescent="0.2">
      <c r="A10" s="32" t="s">
        <v>123</v>
      </c>
      <c r="B10" s="33">
        <v>2.13</v>
      </c>
      <c r="C10" s="33">
        <f t="shared" si="0"/>
        <v>18.216200000000001</v>
      </c>
      <c r="D10" s="33">
        <v>18216.2</v>
      </c>
      <c r="E10" s="33">
        <v>3791.56</v>
      </c>
      <c r="F10" s="33">
        <v>79.28</v>
      </c>
      <c r="G10" s="33">
        <v>1.72</v>
      </c>
      <c r="H10" s="33">
        <v>0.48</v>
      </c>
      <c r="I10" s="33">
        <v>70.180000000000007</v>
      </c>
      <c r="J10" s="33">
        <v>47.19</v>
      </c>
    </row>
    <row r="11" spans="1:10" ht="20" x14ac:dyDescent="0.2">
      <c r="A11" s="32" t="s">
        <v>129</v>
      </c>
      <c r="B11" s="33">
        <v>2.0499999999999998</v>
      </c>
      <c r="C11" s="33">
        <f t="shared" si="0"/>
        <v>17.579499999999999</v>
      </c>
      <c r="D11" s="33">
        <v>17579.5</v>
      </c>
      <c r="E11" s="33">
        <v>26353.98</v>
      </c>
      <c r="F11" s="33">
        <v>50.45</v>
      </c>
      <c r="G11" s="33">
        <v>0.77</v>
      </c>
      <c r="H11" s="33">
        <v>0.74</v>
      </c>
      <c r="I11" s="33">
        <v>20.49</v>
      </c>
      <c r="J11" s="33">
        <v>10.57</v>
      </c>
    </row>
    <row r="12" spans="1:10" ht="20" x14ac:dyDescent="0.2">
      <c r="A12" s="32" t="s">
        <v>132</v>
      </c>
      <c r="B12" s="33">
        <v>1.87</v>
      </c>
      <c r="C12" s="33">
        <f t="shared" si="0"/>
        <v>16.015799999999999</v>
      </c>
      <c r="D12" s="33">
        <v>16015.8</v>
      </c>
      <c r="E12" s="33">
        <v>29529.16</v>
      </c>
      <c r="F12" s="33">
        <v>56.22</v>
      </c>
      <c r="G12" s="33">
        <v>0.9</v>
      </c>
      <c r="H12" s="33">
        <v>0.67</v>
      </c>
      <c r="I12" s="33">
        <v>26.56</v>
      </c>
      <c r="J12" s="33">
        <v>9.5399999999999991</v>
      </c>
    </row>
    <row r="13" spans="1:10" ht="20" x14ac:dyDescent="0.2">
      <c r="A13" s="32" t="s">
        <v>128</v>
      </c>
      <c r="B13" s="33">
        <v>1.78</v>
      </c>
      <c r="C13" s="33">
        <f t="shared" si="0"/>
        <v>15.270200000000001</v>
      </c>
      <c r="D13" s="33">
        <v>15270.2</v>
      </c>
      <c r="E13" s="33">
        <v>18075.12</v>
      </c>
      <c r="F13" s="33">
        <v>53.4</v>
      </c>
      <c r="G13" s="33">
        <v>0.83</v>
      </c>
      <c r="H13" s="33">
        <v>0.7</v>
      </c>
      <c r="I13" s="33">
        <v>23.58</v>
      </c>
      <c r="J13" s="33">
        <v>11.55</v>
      </c>
    </row>
    <row r="14" spans="1:10" ht="20" x14ac:dyDescent="0.2">
      <c r="A14" s="32" t="s">
        <v>139</v>
      </c>
      <c r="B14" s="33">
        <v>1.76</v>
      </c>
      <c r="C14" s="33">
        <f t="shared" si="0"/>
        <v>15.0901</v>
      </c>
      <c r="D14" s="33">
        <v>15090.1</v>
      </c>
      <c r="E14" s="33">
        <v>32245.67</v>
      </c>
      <c r="F14" s="33">
        <v>52.52</v>
      </c>
      <c r="G14" s="33">
        <v>0.81</v>
      </c>
      <c r="H14" s="33">
        <v>0.7</v>
      </c>
      <c r="I14" s="33">
        <v>22.94</v>
      </c>
      <c r="J14" s="33">
        <v>9.2899999999999991</v>
      </c>
    </row>
    <row r="15" spans="1:10" ht="20" x14ac:dyDescent="0.2">
      <c r="A15" s="32" t="s">
        <v>127</v>
      </c>
      <c r="B15" s="33">
        <v>1.51</v>
      </c>
      <c r="C15" s="33">
        <f t="shared" si="0"/>
        <v>12.9817</v>
      </c>
      <c r="D15" s="33">
        <v>12981.7</v>
      </c>
      <c r="E15" s="33">
        <v>9731.16</v>
      </c>
      <c r="F15" s="33">
        <v>77.760000000000005</v>
      </c>
      <c r="G15" s="33">
        <v>1.64</v>
      </c>
      <c r="H15" s="33">
        <v>0.52</v>
      </c>
      <c r="I15" s="33">
        <v>62.96</v>
      </c>
      <c r="J15" s="33">
        <v>15.49</v>
      </c>
    </row>
    <row r="16" spans="1:10" ht="20" x14ac:dyDescent="0.2">
      <c r="A16" s="32" t="s">
        <v>145</v>
      </c>
      <c r="B16" s="33">
        <v>1.5</v>
      </c>
      <c r="C16" s="33">
        <f t="shared" si="0"/>
        <v>12.8262</v>
      </c>
      <c r="D16" s="33">
        <v>12826.2</v>
      </c>
      <c r="E16" s="33">
        <v>30410.1</v>
      </c>
      <c r="F16" s="33">
        <v>51.89</v>
      </c>
      <c r="G16" s="33">
        <v>0.8</v>
      </c>
      <c r="H16" s="33">
        <v>0.57999999999999996</v>
      </c>
      <c r="I16" s="33">
        <v>27.26</v>
      </c>
      <c r="J16" s="33">
        <v>9.0500000000000007</v>
      </c>
    </row>
    <row r="17" spans="1:10" ht="20" x14ac:dyDescent="0.2">
      <c r="A17" s="32" t="s">
        <v>125</v>
      </c>
      <c r="B17" s="33">
        <v>1.45</v>
      </c>
      <c r="C17" s="33">
        <f t="shared" si="0"/>
        <v>12.392100000000001</v>
      </c>
      <c r="D17" s="33">
        <v>12392.1</v>
      </c>
      <c r="E17" s="33">
        <v>2320.0100000000002</v>
      </c>
      <c r="F17" s="33">
        <v>71.150000000000006</v>
      </c>
      <c r="G17" s="33">
        <v>1.36</v>
      </c>
      <c r="H17" s="33">
        <v>0.71</v>
      </c>
      <c r="I17" s="33">
        <v>37.630000000000003</v>
      </c>
      <c r="J17" s="33">
        <v>48.02</v>
      </c>
    </row>
    <row r="18" spans="1:10" ht="20" x14ac:dyDescent="0.2">
      <c r="A18" s="32" t="s">
        <v>126</v>
      </c>
      <c r="B18" s="33">
        <v>1.39</v>
      </c>
      <c r="C18" s="33">
        <f t="shared" si="0"/>
        <v>11.9046</v>
      </c>
      <c r="D18" s="33">
        <v>11904.6</v>
      </c>
      <c r="E18" s="33">
        <v>4525.8500000000004</v>
      </c>
      <c r="F18" s="33">
        <v>67.37</v>
      </c>
      <c r="G18" s="33">
        <v>1.22</v>
      </c>
      <c r="H18" s="33">
        <v>0.68</v>
      </c>
      <c r="I18" s="33">
        <v>35.54</v>
      </c>
      <c r="J18" s="33">
        <v>25.13</v>
      </c>
    </row>
    <row r="19" spans="1:10" ht="20" x14ac:dyDescent="0.2">
      <c r="A19" s="32" t="s">
        <v>131</v>
      </c>
      <c r="B19" s="33">
        <v>1.37</v>
      </c>
      <c r="C19" s="33">
        <f t="shared" si="0"/>
        <v>11.762499999999999</v>
      </c>
      <c r="D19" s="33">
        <v>11762.5</v>
      </c>
      <c r="E19" s="33">
        <v>15715.36</v>
      </c>
      <c r="F19" s="33">
        <v>60.01</v>
      </c>
      <c r="G19" s="33">
        <v>1</v>
      </c>
      <c r="H19" s="33">
        <v>0.59</v>
      </c>
      <c r="I19" s="33">
        <v>33.26</v>
      </c>
      <c r="J19" s="33">
        <v>10.76</v>
      </c>
    </row>
    <row r="20" spans="1:10" ht="20" x14ac:dyDescent="0.2">
      <c r="A20" s="32" t="s">
        <v>138</v>
      </c>
      <c r="B20" s="33">
        <v>1.28</v>
      </c>
      <c r="C20" s="33">
        <f t="shared" si="0"/>
        <v>10.992100000000001</v>
      </c>
      <c r="D20" s="33">
        <v>10992.1</v>
      </c>
      <c r="E20" s="33">
        <v>19567.310000000001</v>
      </c>
      <c r="F20" s="33">
        <v>45.27</v>
      </c>
      <c r="G20" s="33">
        <v>0.66</v>
      </c>
      <c r="H20" s="33">
        <v>0.65</v>
      </c>
      <c r="I20" s="33">
        <v>19.91</v>
      </c>
      <c r="J20" s="33">
        <v>10.220000000000001</v>
      </c>
    </row>
    <row r="21" spans="1:10" ht="20" x14ac:dyDescent="0.2">
      <c r="A21" s="32" t="s">
        <v>137</v>
      </c>
      <c r="B21" s="33">
        <v>0.84</v>
      </c>
      <c r="C21" s="33">
        <f t="shared" si="0"/>
        <v>7.2388000000000003</v>
      </c>
      <c r="D21" s="33">
        <v>7238.8</v>
      </c>
      <c r="E21" s="33">
        <v>8953.93</v>
      </c>
      <c r="F21" s="33">
        <v>50.2</v>
      </c>
      <c r="G21" s="33">
        <v>0.76</v>
      </c>
      <c r="H21" s="33">
        <v>0.61</v>
      </c>
      <c r="I21" s="33">
        <v>24.81</v>
      </c>
      <c r="J21" s="33">
        <v>11.39</v>
      </c>
    </row>
    <row r="22" spans="1:10" ht="20" x14ac:dyDescent="0.2">
      <c r="A22" s="32" t="s">
        <v>227</v>
      </c>
      <c r="B22" s="33">
        <v>0.83</v>
      </c>
      <c r="C22" s="33">
        <f t="shared" si="0"/>
        <v>7.1334999999999997</v>
      </c>
      <c r="D22" s="33">
        <v>7133.5</v>
      </c>
      <c r="E22" s="33">
        <v>26767.19</v>
      </c>
      <c r="F22" s="33">
        <v>72.790000000000006</v>
      </c>
      <c r="G22" s="33">
        <v>1.42</v>
      </c>
      <c r="H22" s="33">
        <v>0.76</v>
      </c>
      <c r="I22" s="33">
        <v>36.81</v>
      </c>
      <c r="J22" s="33">
        <v>6.36</v>
      </c>
    </row>
    <row r="23" spans="1:10" ht="20" x14ac:dyDescent="0.2">
      <c r="A23" s="32" t="s">
        <v>142</v>
      </c>
      <c r="B23" s="33">
        <v>0.83</v>
      </c>
      <c r="C23" s="33">
        <f t="shared" si="0"/>
        <v>7.1153999999999993</v>
      </c>
      <c r="D23" s="33">
        <v>7115.4</v>
      </c>
      <c r="E23" s="33">
        <v>12589.23</v>
      </c>
      <c r="F23" s="33">
        <v>61.37</v>
      </c>
      <c r="G23" s="33">
        <v>1.04</v>
      </c>
      <c r="H23" s="33">
        <v>0.72</v>
      </c>
      <c r="I23" s="33">
        <v>28.4</v>
      </c>
      <c r="J23" s="33">
        <v>9.43</v>
      </c>
    </row>
    <row r="24" spans="1:10" ht="20" x14ac:dyDescent="0.2">
      <c r="A24" s="32" t="s">
        <v>163</v>
      </c>
      <c r="B24" s="33">
        <v>0.83</v>
      </c>
      <c r="C24" s="33">
        <f t="shared" si="0"/>
        <v>7.1043000000000003</v>
      </c>
      <c r="D24" s="33">
        <v>7104.3</v>
      </c>
      <c r="E24" s="33">
        <v>20893.48</v>
      </c>
      <c r="F24" s="33">
        <v>62.21</v>
      </c>
      <c r="G24" s="33">
        <v>1.06</v>
      </c>
      <c r="H24" s="33">
        <v>0.68</v>
      </c>
      <c r="I24" s="33">
        <v>30.93</v>
      </c>
      <c r="J24" s="33">
        <v>7.78</v>
      </c>
    </row>
    <row r="25" spans="1:10" ht="20" x14ac:dyDescent="0.2">
      <c r="A25" s="32" t="s">
        <v>135</v>
      </c>
      <c r="B25" s="33">
        <v>0.83</v>
      </c>
      <c r="C25" s="33">
        <f t="shared" si="0"/>
        <v>7.1033999999999997</v>
      </c>
      <c r="D25" s="33">
        <v>7103.4</v>
      </c>
      <c r="E25" s="33">
        <v>7914.69</v>
      </c>
      <c r="F25" s="33">
        <v>52.93</v>
      </c>
      <c r="G25" s="33">
        <v>0.82</v>
      </c>
      <c r="H25" s="33">
        <v>0.64</v>
      </c>
      <c r="I25" s="33">
        <v>25.45</v>
      </c>
      <c r="J25" s="33">
        <v>11.88</v>
      </c>
    </row>
    <row r="26" spans="1:10" ht="20" x14ac:dyDescent="0.2">
      <c r="A26" s="32" t="s">
        <v>140</v>
      </c>
      <c r="B26" s="33">
        <v>0.81</v>
      </c>
      <c r="C26" s="33">
        <f t="shared" si="0"/>
        <v>6.9353999999999996</v>
      </c>
      <c r="D26" s="33">
        <v>6935.4</v>
      </c>
      <c r="E26" s="33">
        <v>11014.49</v>
      </c>
      <c r="F26" s="33">
        <v>58.31</v>
      </c>
      <c r="G26" s="33">
        <v>0.95</v>
      </c>
      <c r="H26" s="33">
        <v>0.76</v>
      </c>
      <c r="I26" s="33">
        <v>24.85</v>
      </c>
      <c r="J26" s="33">
        <v>10.02</v>
      </c>
    </row>
    <row r="27" spans="1:10" ht="20" x14ac:dyDescent="0.2">
      <c r="A27" s="32" t="s">
        <v>133</v>
      </c>
      <c r="B27" s="33">
        <v>0.77</v>
      </c>
      <c r="C27" s="33">
        <f t="shared" si="0"/>
        <v>6.5903999999999998</v>
      </c>
      <c r="D27" s="33">
        <v>6590.4</v>
      </c>
      <c r="E27" s="33">
        <v>4718.8</v>
      </c>
      <c r="F27" s="33">
        <v>70.739999999999995</v>
      </c>
      <c r="G27" s="33">
        <v>1.34</v>
      </c>
      <c r="H27" s="33">
        <v>0.63</v>
      </c>
      <c r="I27" s="33">
        <v>42.01</v>
      </c>
      <c r="J27" s="33">
        <v>15.73</v>
      </c>
    </row>
    <row r="28" spans="1:10" ht="20" x14ac:dyDescent="0.2">
      <c r="A28" s="32" t="s">
        <v>144</v>
      </c>
      <c r="B28" s="33">
        <v>0.74</v>
      </c>
      <c r="C28" s="33">
        <f t="shared" si="0"/>
        <v>6.3108999999999993</v>
      </c>
      <c r="D28" s="33">
        <v>6310.9</v>
      </c>
      <c r="E28" s="33">
        <v>11931.7</v>
      </c>
      <c r="F28" s="33">
        <v>57.59</v>
      </c>
      <c r="G28" s="33">
        <v>0.94</v>
      </c>
      <c r="H28" s="33">
        <v>0.66</v>
      </c>
      <c r="I28" s="33">
        <v>27.99</v>
      </c>
      <c r="J28" s="33">
        <v>9.3800000000000008</v>
      </c>
    </row>
    <row r="29" spans="1:10" ht="20" x14ac:dyDescent="0.2">
      <c r="A29" s="32" t="s">
        <v>136</v>
      </c>
      <c r="B29" s="33">
        <v>0.63</v>
      </c>
      <c r="C29" s="33">
        <f t="shared" si="0"/>
        <v>5.3991000000000007</v>
      </c>
      <c r="D29" s="33">
        <v>5399.1</v>
      </c>
      <c r="E29" s="33">
        <v>3474.04</v>
      </c>
      <c r="F29" s="33">
        <v>63.2</v>
      </c>
      <c r="G29" s="33">
        <v>1.0900000000000001</v>
      </c>
      <c r="H29" s="33">
        <v>0.73</v>
      </c>
      <c r="I29" s="33">
        <v>29.47</v>
      </c>
      <c r="J29" s="33">
        <v>16.53</v>
      </c>
    </row>
    <row r="30" spans="1:10" ht="20" x14ac:dyDescent="0.2">
      <c r="A30" s="32" t="s">
        <v>134</v>
      </c>
      <c r="B30" s="33">
        <v>0.56000000000000005</v>
      </c>
      <c r="C30" s="33">
        <f t="shared" si="0"/>
        <v>4.7993000000000006</v>
      </c>
      <c r="D30" s="33">
        <v>4799.3</v>
      </c>
      <c r="E30" s="33">
        <v>1350.11</v>
      </c>
      <c r="F30" s="33">
        <v>55.89</v>
      </c>
      <c r="G30" s="33">
        <v>0.89</v>
      </c>
      <c r="H30" s="33">
        <v>0.54</v>
      </c>
      <c r="I30" s="33">
        <v>32.880000000000003</v>
      </c>
      <c r="J30" s="33">
        <v>28.92</v>
      </c>
    </row>
    <row r="31" spans="1:10" ht="20" x14ac:dyDescent="0.2">
      <c r="A31" s="32" t="s">
        <v>147</v>
      </c>
      <c r="B31" s="33">
        <v>0.55000000000000004</v>
      </c>
      <c r="C31" s="33">
        <f t="shared" si="0"/>
        <v>4.7213000000000003</v>
      </c>
      <c r="D31" s="33">
        <v>4721.3</v>
      </c>
      <c r="E31" s="33">
        <v>9783.81</v>
      </c>
      <c r="F31" s="33">
        <v>57.66</v>
      </c>
      <c r="G31" s="33">
        <v>0.94</v>
      </c>
      <c r="H31" s="33">
        <v>0.72</v>
      </c>
      <c r="I31" s="33">
        <v>25.68</v>
      </c>
      <c r="J31" s="33">
        <v>9.07</v>
      </c>
    </row>
    <row r="32" spans="1:10" ht="20" x14ac:dyDescent="0.2">
      <c r="A32" s="32" t="s">
        <v>141</v>
      </c>
      <c r="B32" s="33">
        <v>0.51</v>
      </c>
      <c r="C32" s="33">
        <f t="shared" si="0"/>
        <v>4.3791000000000002</v>
      </c>
      <c r="D32" s="33">
        <v>4379.1000000000004</v>
      </c>
      <c r="E32" s="33">
        <v>4443.6000000000004</v>
      </c>
      <c r="F32" s="33">
        <v>65.67</v>
      </c>
      <c r="G32" s="33">
        <v>1.17</v>
      </c>
      <c r="H32" s="33">
        <v>0.69</v>
      </c>
      <c r="I32" s="33">
        <v>33.369999999999997</v>
      </c>
      <c r="J32" s="33">
        <v>12.39</v>
      </c>
    </row>
    <row r="33" spans="1:10" ht="20" x14ac:dyDescent="0.2">
      <c r="A33" s="32" t="s">
        <v>143</v>
      </c>
      <c r="B33" s="33">
        <v>0.44</v>
      </c>
      <c r="C33" s="33">
        <f t="shared" si="0"/>
        <v>3.7745000000000002</v>
      </c>
      <c r="D33" s="33">
        <v>3774.5</v>
      </c>
      <c r="E33" s="33">
        <v>4610.82</v>
      </c>
      <c r="F33" s="33">
        <v>77.260000000000005</v>
      </c>
      <c r="G33" s="33">
        <v>1.62</v>
      </c>
      <c r="H33" s="33">
        <v>0.75</v>
      </c>
      <c r="I33" s="33">
        <v>42.67</v>
      </c>
      <c r="J33" s="33">
        <v>10.89</v>
      </c>
    </row>
    <row r="34" spans="1:10" ht="20" x14ac:dyDescent="0.2">
      <c r="A34" s="32" t="s">
        <v>210</v>
      </c>
      <c r="B34" s="33">
        <v>0.34</v>
      </c>
      <c r="C34" s="33">
        <f t="shared" si="0"/>
        <v>2.9213</v>
      </c>
      <c r="D34" s="33">
        <v>2921.3</v>
      </c>
      <c r="E34" s="33">
        <v>8657.9699999999993</v>
      </c>
      <c r="F34" s="33">
        <v>46.26</v>
      </c>
      <c r="G34" s="33">
        <v>0.68</v>
      </c>
      <c r="H34" s="33">
        <v>0.57999999999999996</v>
      </c>
      <c r="I34" s="33">
        <v>23.11</v>
      </c>
      <c r="J34" s="33">
        <v>8.9700000000000006</v>
      </c>
    </row>
    <row r="35" spans="1:10" ht="20" x14ac:dyDescent="0.2">
      <c r="A35" s="32" t="s">
        <v>228</v>
      </c>
      <c r="B35" s="33">
        <v>0.32</v>
      </c>
      <c r="C35" s="33">
        <f t="shared" si="0"/>
        <v>2.7639999999999998</v>
      </c>
      <c r="D35" s="33">
        <v>2764</v>
      </c>
      <c r="E35" s="33">
        <v>9888.9500000000007</v>
      </c>
      <c r="F35" s="33">
        <v>53.35</v>
      </c>
      <c r="G35" s="33">
        <v>0.83</v>
      </c>
      <c r="H35" s="33">
        <v>0.6</v>
      </c>
      <c r="I35" s="33">
        <v>27.35</v>
      </c>
      <c r="J35" s="33">
        <v>8.08</v>
      </c>
    </row>
    <row r="36" spans="1:10" ht="20" x14ac:dyDescent="0.2">
      <c r="A36" s="32" t="s">
        <v>150</v>
      </c>
      <c r="B36" s="33">
        <v>0.31</v>
      </c>
      <c r="C36" s="33">
        <f t="shared" si="0"/>
        <v>2.6221999999999999</v>
      </c>
      <c r="D36" s="33">
        <v>2622.2</v>
      </c>
      <c r="E36" s="33">
        <v>4350.1499999999996</v>
      </c>
      <c r="F36" s="33">
        <v>54.01</v>
      </c>
      <c r="G36" s="33">
        <v>0.85</v>
      </c>
      <c r="H36" s="33">
        <v>0.63</v>
      </c>
      <c r="I36" s="33">
        <v>26.67</v>
      </c>
      <c r="J36" s="33">
        <v>10.029999999999999</v>
      </c>
    </row>
    <row r="37" spans="1:10" ht="20" x14ac:dyDescent="0.2">
      <c r="A37" s="32" t="s">
        <v>148</v>
      </c>
      <c r="B37" s="33">
        <v>0.28000000000000003</v>
      </c>
      <c r="C37" s="33">
        <f t="shared" si="0"/>
        <v>2.3872</v>
      </c>
      <c r="D37" s="33">
        <v>2387.1999999999998</v>
      </c>
      <c r="E37" s="33">
        <v>3059.43</v>
      </c>
      <c r="F37" s="33">
        <v>60.88</v>
      </c>
      <c r="G37" s="33">
        <v>1.02</v>
      </c>
      <c r="H37" s="33">
        <v>0.61</v>
      </c>
      <c r="I37" s="33">
        <v>33.29</v>
      </c>
      <c r="J37" s="33">
        <v>10.96</v>
      </c>
    </row>
    <row r="38" spans="1:10" ht="20" x14ac:dyDescent="0.2">
      <c r="A38" s="32" t="s">
        <v>146</v>
      </c>
      <c r="B38" s="33">
        <v>0.28000000000000003</v>
      </c>
      <c r="C38" s="33">
        <f t="shared" si="0"/>
        <v>2.3755000000000002</v>
      </c>
      <c r="D38" s="33">
        <v>2375.5</v>
      </c>
      <c r="E38" s="33">
        <v>1860.59</v>
      </c>
      <c r="F38" s="33">
        <v>74.8</v>
      </c>
      <c r="G38" s="33">
        <v>1.5</v>
      </c>
      <c r="H38" s="33">
        <v>0.75</v>
      </c>
      <c r="I38" s="33">
        <v>39.590000000000003</v>
      </c>
      <c r="J38" s="33">
        <v>14.88</v>
      </c>
    </row>
    <row r="39" spans="1:10" ht="20" x14ac:dyDescent="0.2">
      <c r="A39" s="32" t="s">
        <v>153</v>
      </c>
      <c r="B39" s="33">
        <v>0.23</v>
      </c>
      <c r="C39" s="33">
        <f t="shared" si="0"/>
        <v>1.9784999999999999</v>
      </c>
      <c r="D39" s="33">
        <v>1978.5</v>
      </c>
      <c r="E39" s="33">
        <v>2864.14</v>
      </c>
      <c r="F39" s="33">
        <v>53.21</v>
      </c>
      <c r="G39" s="33">
        <v>0.83</v>
      </c>
      <c r="H39" s="33">
        <v>0.62</v>
      </c>
      <c r="I39" s="33">
        <v>26.37</v>
      </c>
      <c r="J39" s="33">
        <v>10.61</v>
      </c>
    </row>
    <row r="40" spans="1:10" ht="20" x14ac:dyDescent="0.2">
      <c r="A40" s="32" t="s">
        <v>155</v>
      </c>
      <c r="B40" s="33">
        <v>0.21</v>
      </c>
      <c r="C40" s="33">
        <f t="shared" si="0"/>
        <v>1.774</v>
      </c>
      <c r="D40" s="33">
        <v>1774</v>
      </c>
      <c r="E40" s="33">
        <v>3070.43</v>
      </c>
      <c r="F40" s="33">
        <v>58.28</v>
      </c>
      <c r="G40" s="33">
        <v>0.95</v>
      </c>
      <c r="H40" s="33">
        <v>0.66</v>
      </c>
      <c r="I40" s="33">
        <v>28.5</v>
      </c>
      <c r="J40" s="33">
        <v>9.67</v>
      </c>
    </row>
    <row r="41" spans="1:10" ht="20" x14ac:dyDescent="0.2">
      <c r="A41" s="32" t="s">
        <v>183</v>
      </c>
      <c r="B41" s="33">
        <v>0.21</v>
      </c>
      <c r="C41" s="33">
        <f t="shared" si="0"/>
        <v>1.7682</v>
      </c>
      <c r="D41" s="33">
        <v>1768.2</v>
      </c>
      <c r="E41" s="33">
        <v>4895.12</v>
      </c>
      <c r="F41" s="33">
        <v>44.16</v>
      </c>
      <c r="G41" s="33">
        <v>0.64</v>
      </c>
      <c r="H41" s="33">
        <v>0.57999999999999996</v>
      </c>
      <c r="I41" s="33">
        <v>21.56</v>
      </c>
      <c r="J41" s="33">
        <v>9.26</v>
      </c>
    </row>
    <row r="42" spans="1:10" ht="20" x14ac:dyDescent="0.2">
      <c r="A42" s="32" t="s">
        <v>149</v>
      </c>
      <c r="B42" s="33">
        <v>0.19</v>
      </c>
      <c r="C42" s="33">
        <f t="shared" si="0"/>
        <v>1.6587000000000001</v>
      </c>
      <c r="D42" s="33">
        <v>1658.7</v>
      </c>
      <c r="E42" s="33">
        <v>1344.5</v>
      </c>
      <c r="F42" s="33">
        <v>55.68</v>
      </c>
      <c r="G42" s="33">
        <v>0.89</v>
      </c>
      <c r="H42" s="33">
        <v>0.64</v>
      </c>
      <c r="I42" s="33">
        <v>27.32</v>
      </c>
      <c r="J42" s="33">
        <v>14</v>
      </c>
    </row>
    <row r="43" spans="1:10" ht="20" x14ac:dyDescent="0.2">
      <c r="A43" s="32" t="s">
        <v>194</v>
      </c>
      <c r="B43" s="33">
        <v>0.19</v>
      </c>
      <c r="C43" s="33">
        <f t="shared" si="0"/>
        <v>1.6492</v>
      </c>
      <c r="D43" s="33">
        <v>1649.2</v>
      </c>
      <c r="E43" s="33">
        <v>5641.24</v>
      </c>
      <c r="F43" s="33">
        <v>66.02</v>
      </c>
      <c r="G43" s="33">
        <v>1.18</v>
      </c>
      <c r="H43" s="33">
        <v>0.66</v>
      </c>
      <c r="I43" s="33">
        <v>35.020000000000003</v>
      </c>
      <c r="J43" s="33">
        <v>7.13</v>
      </c>
    </row>
    <row r="44" spans="1:10" ht="20" x14ac:dyDescent="0.2">
      <c r="A44" s="32" t="s">
        <v>169</v>
      </c>
      <c r="B44" s="33">
        <v>0.19</v>
      </c>
      <c r="C44" s="33">
        <f t="shared" si="0"/>
        <v>1.5917999999999999</v>
      </c>
      <c r="D44" s="33">
        <v>1591.8</v>
      </c>
      <c r="E44" s="33">
        <v>4272.3</v>
      </c>
      <c r="F44" s="33">
        <v>56.37</v>
      </c>
      <c r="G44" s="33">
        <v>0.91</v>
      </c>
      <c r="H44" s="33">
        <v>0.53</v>
      </c>
      <c r="I44" s="33">
        <v>33.49</v>
      </c>
      <c r="J44" s="33">
        <v>8.43</v>
      </c>
    </row>
    <row r="45" spans="1:10" ht="20" x14ac:dyDescent="0.2">
      <c r="A45" s="32" t="s">
        <v>151</v>
      </c>
      <c r="B45" s="33">
        <v>0.18</v>
      </c>
      <c r="C45" s="33">
        <f t="shared" si="0"/>
        <v>1.5767</v>
      </c>
      <c r="D45" s="33">
        <v>1576.7</v>
      </c>
      <c r="E45" s="33">
        <v>1442.69</v>
      </c>
      <c r="F45" s="33">
        <v>59.99</v>
      </c>
      <c r="G45" s="33">
        <v>1</v>
      </c>
      <c r="H45" s="33">
        <v>0.75</v>
      </c>
      <c r="I45" s="33">
        <v>26.49</v>
      </c>
      <c r="J45" s="33">
        <v>13.14</v>
      </c>
    </row>
    <row r="46" spans="1:10" ht="20" x14ac:dyDescent="0.2">
      <c r="A46" s="32" t="s">
        <v>255</v>
      </c>
      <c r="B46" s="33">
        <v>0.18</v>
      </c>
      <c r="C46" s="33">
        <f t="shared" si="0"/>
        <v>1.5529999999999999</v>
      </c>
      <c r="D46" s="33">
        <v>1553</v>
      </c>
      <c r="E46" s="33">
        <v>10773.19</v>
      </c>
      <c r="F46" s="33">
        <v>46.77</v>
      </c>
      <c r="G46" s="33">
        <v>0.69</v>
      </c>
      <c r="H46" s="33">
        <v>0.4</v>
      </c>
      <c r="I46" s="33">
        <v>34.29</v>
      </c>
      <c r="J46" s="33">
        <v>7.9</v>
      </c>
    </row>
    <row r="47" spans="1:10" ht="20" x14ac:dyDescent="0.2">
      <c r="A47" s="32" t="s">
        <v>156</v>
      </c>
      <c r="B47" s="33">
        <v>0.18</v>
      </c>
      <c r="C47" s="33">
        <f t="shared" si="0"/>
        <v>1.5475000000000001</v>
      </c>
      <c r="D47" s="33">
        <v>1547.5</v>
      </c>
      <c r="E47" s="33">
        <v>2452.9</v>
      </c>
      <c r="F47" s="33">
        <v>51.91</v>
      </c>
      <c r="G47" s="33">
        <v>0.8</v>
      </c>
      <c r="H47" s="33">
        <v>0.6</v>
      </c>
      <c r="I47" s="33">
        <v>26.53</v>
      </c>
      <c r="J47" s="33">
        <v>10.3</v>
      </c>
    </row>
    <row r="48" spans="1:10" ht="20" x14ac:dyDescent="0.2">
      <c r="A48" s="32" t="s">
        <v>152</v>
      </c>
      <c r="B48" s="33">
        <v>0.14000000000000001</v>
      </c>
      <c r="C48" s="33">
        <f t="shared" si="0"/>
        <v>1.2372999999999998</v>
      </c>
      <c r="D48" s="33">
        <v>1237.3</v>
      </c>
      <c r="E48" s="33">
        <v>566.6</v>
      </c>
      <c r="F48" s="33">
        <v>66.83</v>
      </c>
      <c r="G48" s="33">
        <v>1.2</v>
      </c>
      <c r="H48" s="33">
        <v>0.62</v>
      </c>
      <c r="I48" s="33">
        <v>38.57</v>
      </c>
      <c r="J48" s="33">
        <v>21.6</v>
      </c>
    </row>
    <row r="49" spans="1:10" ht="20" x14ac:dyDescent="0.2">
      <c r="A49" s="32" t="s">
        <v>218</v>
      </c>
      <c r="B49" s="33">
        <v>0.13</v>
      </c>
      <c r="C49" s="33">
        <f t="shared" si="0"/>
        <v>1.1291</v>
      </c>
      <c r="D49" s="33">
        <v>1129.0999999999999</v>
      </c>
      <c r="E49" s="33">
        <v>4761.34</v>
      </c>
      <c r="F49" s="33">
        <v>65.930000000000007</v>
      </c>
      <c r="G49" s="33">
        <v>1.18</v>
      </c>
      <c r="H49" s="33">
        <v>0.77</v>
      </c>
      <c r="I49" s="33">
        <v>30.15</v>
      </c>
      <c r="J49" s="33">
        <v>6.72</v>
      </c>
    </row>
    <row r="50" spans="1:10" ht="20" x14ac:dyDescent="0.2">
      <c r="A50" s="32" t="s">
        <v>157</v>
      </c>
      <c r="B50" s="33">
        <v>0.12</v>
      </c>
      <c r="C50" s="33">
        <f t="shared" si="0"/>
        <v>1.0569999999999999</v>
      </c>
      <c r="D50" s="33">
        <v>1057</v>
      </c>
      <c r="E50" s="33">
        <v>1523.35</v>
      </c>
      <c r="F50" s="33">
        <v>47.69</v>
      </c>
      <c r="G50" s="33">
        <v>0.71</v>
      </c>
      <c r="H50" s="33">
        <v>0.59</v>
      </c>
      <c r="I50" s="33">
        <v>23.64</v>
      </c>
      <c r="J50" s="33">
        <v>10.82</v>
      </c>
    </row>
    <row r="51" spans="1:10" ht="20" x14ac:dyDescent="0.2">
      <c r="A51" s="32" t="s">
        <v>180</v>
      </c>
      <c r="B51" s="33">
        <v>0.12</v>
      </c>
      <c r="C51" s="33">
        <f t="shared" si="0"/>
        <v>1.0443</v>
      </c>
      <c r="D51" s="33">
        <v>1044.3</v>
      </c>
      <c r="E51" s="33">
        <v>3354.48</v>
      </c>
      <c r="F51" s="33">
        <v>64.97</v>
      </c>
      <c r="G51" s="33">
        <v>1.1399999999999999</v>
      </c>
      <c r="H51" s="33">
        <v>0.67</v>
      </c>
      <c r="I51" s="33">
        <v>33.67</v>
      </c>
      <c r="J51" s="33">
        <v>7.35</v>
      </c>
    </row>
    <row r="52" spans="1:10" ht="20" x14ac:dyDescent="0.2">
      <c r="A52" s="32" t="s">
        <v>161</v>
      </c>
      <c r="B52" s="33">
        <v>0.12</v>
      </c>
      <c r="C52" s="33">
        <f t="shared" si="0"/>
        <v>1.02</v>
      </c>
      <c r="D52" s="33">
        <v>1020</v>
      </c>
      <c r="E52" s="33">
        <v>1927.64</v>
      </c>
      <c r="F52" s="33">
        <v>51.93</v>
      </c>
      <c r="G52" s="33">
        <v>0.8</v>
      </c>
      <c r="H52" s="33">
        <v>0.63</v>
      </c>
      <c r="I52" s="33">
        <v>24.92</v>
      </c>
      <c r="J52" s="33">
        <v>9.69</v>
      </c>
    </row>
    <row r="53" spans="1:10" ht="20" x14ac:dyDescent="0.2">
      <c r="A53" s="32" t="s">
        <v>154</v>
      </c>
      <c r="B53" s="33">
        <v>0.12</v>
      </c>
      <c r="C53" s="33">
        <f t="shared" si="0"/>
        <v>0.99779999999999991</v>
      </c>
      <c r="D53" s="33">
        <v>997.8</v>
      </c>
      <c r="E53" s="33">
        <v>373.74</v>
      </c>
      <c r="F53" s="33">
        <v>73.75</v>
      </c>
      <c r="G53" s="33">
        <v>1.46</v>
      </c>
      <c r="H53" s="33">
        <v>0.36</v>
      </c>
      <c r="I53" s="33">
        <v>79.23</v>
      </c>
      <c r="J53" s="33">
        <v>26.66</v>
      </c>
    </row>
    <row r="54" spans="1:10" ht="20" x14ac:dyDescent="0.2">
      <c r="A54" s="32" t="s">
        <v>176</v>
      </c>
      <c r="B54" s="33">
        <v>0.11</v>
      </c>
      <c r="C54" s="33">
        <f t="shared" si="0"/>
        <v>0.91800000000000004</v>
      </c>
      <c r="D54" s="33">
        <v>918</v>
      </c>
      <c r="E54" s="33">
        <v>2461.0500000000002</v>
      </c>
      <c r="F54" s="33">
        <v>50.8</v>
      </c>
      <c r="G54" s="33">
        <v>0.77</v>
      </c>
      <c r="H54" s="33">
        <v>0.61</v>
      </c>
      <c r="I54" s="33">
        <v>25.28</v>
      </c>
      <c r="J54" s="33">
        <v>8.84</v>
      </c>
    </row>
    <row r="55" spans="1:10" ht="20" x14ac:dyDescent="0.2">
      <c r="A55" s="32" t="s">
        <v>159</v>
      </c>
      <c r="B55" s="33">
        <v>0.11</v>
      </c>
      <c r="C55" s="33">
        <f t="shared" si="0"/>
        <v>0.91270000000000007</v>
      </c>
      <c r="D55" s="33">
        <v>912.7</v>
      </c>
      <c r="E55" s="33">
        <v>1479.51</v>
      </c>
      <c r="F55" s="33">
        <v>53.44</v>
      </c>
      <c r="G55" s="33">
        <v>0.83</v>
      </c>
      <c r="H55" s="33">
        <v>0.56999999999999995</v>
      </c>
      <c r="I55" s="33">
        <v>29.01</v>
      </c>
      <c r="J55" s="33">
        <v>10.15</v>
      </c>
    </row>
    <row r="56" spans="1:10" ht="20" x14ac:dyDescent="0.2">
      <c r="A56" s="32" t="s">
        <v>219</v>
      </c>
      <c r="B56" s="33">
        <v>0.1</v>
      </c>
      <c r="C56" s="33">
        <f t="shared" si="0"/>
        <v>0.89490000000000003</v>
      </c>
      <c r="D56" s="33">
        <v>894.9</v>
      </c>
      <c r="E56" s="33">
        <v>3314.94</v>
      </c>
      <c r="F56" s="33">
        <v>37.94</v>
      </c>
      <c r="G56" s="33">
        <v>0.52</v>
      </c>
      <c r="H56" s="33">
        <v>0.47</v>
      </c>
      <c r="I56" s="33">
        <v>22.08</v>
      </c>
      <c r="J56" s="33">
        <v>9.31</v>
      </c>
    </row>
    <row r="57" spans="1:10" ht="20" x14ac:dyDescent="0.2">
      <c r="A57" s="32" t="s">
        <v>171</v>
      </c>
      <c r="B57" s="33">
        <v>0.1</v>
      </c>
      <c r="C57" s="33">
        <f t="shared" si="0"/>
        <v>0.86670000000000003</v>
      </c>
      <c r="D57" s="33">
        <v>866.7</v>
      </c>
      <c r="E57" s="33">
        <v>2103.5</v>
      </c>
      <c r="F57" s="33">
        <v>49.95</v>
      </c>
      <c r="G57" s="33">
        <v>0.76</v>
      </c>
      <c r="H57" s="33">
        <v>0.57999999999999996</v>
      </c>
      <c r="I57" s="33">
        <v>25.56</v>
      </c>
      <c r="J57" s="33">
        <v>9.1199999999999992</v>
      </c>
    </row>
    <row r="58" spans="1:10" ht="20" x14ac:dyDescent="0.2">
      <c r="A58" s="32" t="s">
        <v>170</v>
      </c>
      <c r="B58" s="33">
        <v>0.1</v>
      </c>
      <c r="C58" s="33">
        <f t="shared" si="0"/>
        <v>0.81489999999999996</v>
      </c>
      <c r="D58" s="33">
        <v>814.9</v>
      </c>
      <c r="E58" s="33">
        <v>2054.9899999999998</v>
      </c>
      <c r="F58" s="33">
        <v>57.65</v>
      </c>
      <c r="G58" s="33">
        <v>0.94</v>
      </c>
      <c r="H58" s="33">
        <v>0.6</v>
      </c>
      <c r="I58" s="33">
        <v>30.84</v>
      </c>
      <c r="J58" s="33">
        <v>8.5</v>
      </c>
    </row>
    <row r="59" spans="1:10" ht="20" x14ac:dyDescent="0.2">
      <c r="A59" s="32" t="s">
        <v>173</v>
      </c>
      <c r="B59" s="33">
        <v>0.09</v>
      </c>
      <c r="C59" s="33">
        <f t="shared" si="0"/>
        <v>0.8105</v>
      </c>
      <c r="D59" s="33">
        <v>810.5</v>
      </c>
      <c r="E59" s="33">
        <v>2114.48</v>
      </c>
      <c r="F59" s="33">
        <v>55.43</v>
      </c>
      <c r="G59" s="33">
        <v>0.88</v>
      </c>
      <c r="H59" s="33">
        <v>0.61</v>
      </c>
      <c r="I59" s="33">
        <v>28.52</v>
      </c>
      <c r="J59" s="33">
        <v>8.57</v>
      </c>
    </row>
    <row r="60" spans="1:10" ht="20" x14ac:dyDescent="0.2">
      <c r="A60" s="32" t="s">
        <v>162</v>
      </c>
      <c r="B60" s="33">
        <v>0.09</v>
      </c>
      <c r="C60" s="33">
        <f t="shared" si="0"/>
        <v>0.80059999999999998</v>
      </c>
      <c r="D60" s="33">
        <v>800.6</v>
      </c>
      <c r="E60" s="33">
        <v>1499.99</v>
      </c>
      <c r="F60" s="33">
        <v>57.84</v>
      </c>
      <c r="G60" s="33">
        <v>0.94</v>
      </c>
      <c r="H60" s="33">
        <v>0.64</v>
      </c>
      <c r="I60" s="33">
        <v>29.27</v>
      </c>
      <c r="J60" s="33">
        <v>9.4</v>
      </c>
    </row>
    <row r="61" spans="1:10" ht="20" x14ac:dyDescent="0.2">
      <c r="A61" s="32" t="s">
        <v>271</v>
      </c>
      <c r="B61" s="33">
        <v>0.08</v>
      </c>
      <c r="C61" s="33">
        <f t="shared" si="0"/>
        <v>0.7228</v>
      </c>
      <c r="D61" s="33">
        <v>722.8</v>
      </c>
      <c r="E61" s="33">
        <v>19199.349999999999</v>
      </c>
      <c r="F61" s="33">
        <v>62.98</v>
      </c>
      <c r="G61" s="33">
        <v>1.08</v>
      </c>
      <c r="H61" s="33">
        <v>0.83</v>
      </c>
      <c r="I61" s="33">
        <v>25.91</v>
      </c>
      <c r="J61" s="33">
        <v>5.53</v>
      </c>
    </row>
    <row r="62" spans="1:10" ht="20" x14ac:dyDescent="0.2">
      <c r="A62" s="32" t="s">
        <v>226</v>
      </c>
      <c r="B62" s="33">
        <v>0.08</v>
      </c>
      <c r="C62" s="33">
        <f t="shared" si="0"/>
        <v>0.67079999999999995</v>
      </c>
      <c r="D62" s="33">
        <v>670.8</v>
      </c>
      <c r="E62" s="33">
        <v>3787.36</v>
      </c>
      <c r="F62" s="33">
        <v>66.36</v>
      </c>
      <c r="G62" s="33">
        <v>1.19</v>
      </c>
      <c r="H62" s="33">
        <v>0.78</v>
      </c>
      <c r="I62" s="33">
        <v>30.31</v>
      </c>
      <c r="J62" s="33">
        <v>6.22</v>
      </c>
    </row>
    <row r="63" spans="1:10" ht="20" x14ac:dyDescent="0.2">
      <c r="A63" s="32" t="s">
        <v>239</v>
      </c>
      <c r="B63" s="33">
        <v>0.08</v>
      </c>
      <c r="C63" s="33">
        <f t="shared" si="0"/>
        <v>0.66810000000000003</v>
      </c>
      <c r="D63" s="33">
        <v>668.1</v>
      </c>
      <c r="E63" s="33">
        <v>5577.46</v>
      </c>
      <c r="F63" s="33">
        <v>59.22</v>
      </c>
      <c r="G63" s="33">
        <v>0.98</v>
      </c>
      <c r="H63" s="33">
        <v>0.64</v>
      </c>
      <c r="I63" s="33">
        <v>30.42</v>
      </c>
      <c r="J63" s="33">
        <v>6.51</v>
      </c>
    </row>
    <row r="64" spans="1:10" ht="20" x14ac:dyDescent="0.2">
      <c r="A64" s="32" t="s">
        <v>158</v>
      </c>
      <c r="B64" s="33">
        <v>0.08</v>
      </c>
      <c r="C64" s="33">
        <f t="shared" si="0"/>
        <v>0.64879999999999993</v>
      </c>
      <c r="D64" s="33">
        <v>648.79999999999995</v>
      </c>
      <c r="E64" s="33">
        <v>688.31</v>
      </c>
      <c r="F64" s="33">
        <v>48.88</v>
      </c>
      <c r="G64" s="33">
        <v>0.73</v>
      </c>
      <c r="H64" s="33">
        <v>0.55000000000000004</v>
      </c>
      <c r="I64" s="33">
        <v>26.14</v>
      </c>
      <c r="J64" s="33">
        <v>12.18</v>
      </c>
    </row>
    <row r="65" spans="1:10" ht="20" x14ac:dyDescent="0.2">
      <c r="A65" s="32" t="s">
        <v>165</v>
      </c>
      <c r="B65" s="33">
        <v>7.0000000000000007E-2</v>
      </c>
      <c r="C65" s="33">
        <f t="shared" si="0"/>
        <v>0.63890000000000002</v>
      </c>
      <c r="D65" s="33">
        <v>638.9</v>
      </c>
      <c r="E65" s="33">
        <v>1246.21</v>
      </c>
      <c r="F65" s="33">
        <v>49.44</v>
      </c>
      <c r="G65" s="33">
        <v>0.74</v>
      </c>
      <c r="H65" s="33">
        <v>0.56999999999999995</v>
      </c>
      <c r="I65" s="33">
        <v>26.02</v>
      </c>
      <c r="J65" s="33">
        <v>9.73</v>
      </c>
    </row>
    <row r="66" spans="1:10" ht="20" x14ac:dyDescent="0.2">
      <c r="A66" s="32" t="s">
        <v>167</v>
      </c>
      <c r="B66" s="33">
        <v>7.0000000000000007E-2</v>
      </c>
      <c r="C66" s="33">
        <f t="shared" si="0"/>
        <v>0.60609999999999997</v>
      </c>
      <c r="D66" s="33">
        <v>606.1</v>
      </c>
      <c r="E66" s="33">
        <v>1392.34</v>
      </c>
      <c r="F66" s="33">
        <v>64.45</v>
      </c>
      <c r="G66" s="33">
        <v>1.1299999999999999</v>
      </c>
      <c r="H66" s="33">
        <v>0.57999999999999996</v>
      </c>
      <c r="I66" s="33">
        <v>38.21</v>
      </c>
      <c r="J66" s="33">
        <v>8.31</v>
      </c>
    </row>
    <row r="67" spans="1:10" ht="20" x14ac:dyDescent="0.2">
      <c r="A67" s="32" t="s">
        <v>221</v>
      </c>
      <c r="B67" s="33">
        <v>0.06</v>
      </c>
      <c r="C67" s="33">
        <f t="shared" ref="C67:C130" si="1">D67/1000</f>
        <v>0.51900000000000002</v>
      </c>
      <c r="D67" s="33">
        <v>519</v>
      </c>
      <c r="E67" s="33">
        <v>2616.14</v>
      </c>
      <c r="F67" s="33">
        <v>49.2</v>
      </c>
      <c r="G67" s="33">
        <v>0.74</v>
      </c>
      <c r="H67" s="33">
        <v>0.57999999999999996</v>
      </c>
      <c r="I67" s="33">
        <v>25.21</v>
      </c>
      <c r="J67" s="33">
        <v>7.96</v>
      </c>
    </row>
    <row r="68" spans="1:10" ht="20" x14ac:dyDescent="0.2">
      <c r="A68" s="32" t="s">
        <v>185</v>
      </c>
      <c r="B68" s="33">
        <v>0.06</v>
      </c>
      <c r="C68" s="33">
        <f t="shared" si="1"/>
        <v>0.4995</v>
      </c>
      <c r="D68" s="33">
        <v>499.5</v>
      </c>
      <c r="E68" s="33">
        <v>1747.47</v>
      </c>
      <c r="F68" s="33">
        <v>63.34</v>
      </c>
      <c r="G68" s="33">
        <v>1.1000000000000001</v>
      </c>
      <c r="H68" s="33">
        <v>0.64</v>
      </c>
      <c r="I68" s="33">
        <v>34.049999999999997</v>
      </c>
      <c r="J68" s="33">
        <v>7.3</v>
      </c>
    </row>
    <row r="69" spans="1:10" ht="20" x14ac:dyDescent="0.2">
      <c r="A69" s="32" t="s">
        <v>207</v>
      </c>
      <c r="B69" s="33">
        <v>0.06</v>
      </c>
      <c r="C69" s="33">
        <f t="shared" si="1"/>
        <v>0.49630000000000002</v>
      </c>
      <c r="D69" s="33">
        <v>496.3</v>
      </c>
      <c r="E69" s="33">
        <v>2144.71</v>
      </c>
      <c r="F69" s="33">
        <v>56.13</v>
      </c>
      <c r="G69" s="33">
        <v>0.9</v>
      </c>
      <c r="H69" s="33">
        <v>0.63</v>
      </c>
      <c r="I69" s="33">
        <v>28.2</v>
      </c>
      <c r="J69" s="33">
        <v>7.54</v>
      </c>
    </row>
    <row r="70" spans="1:10" ht="20" x14ac:dyDescent="0.2">
      <c r="A70" s="32" t="s">
        <v>174</v>
      </c>
      <c r="B70" s="33">
        <v>0.06</v>
      </c>
      <c r="C70" s="33">
        <f t="shared" si="1"/>
        <v>0.49589999999999995</v>
      </c>
      <c r="D70" s="33">
        <v>495.9</v>
      </c>
      <c r="E70" s="33">
        <v>1212.76</v>
      </c>
      <c r="F70" s="33">
        <v>55.63</v>
      </c>
      <c r="G70" s="33">
        <v>0.89</v>
      </c>
      <c r="H70" s="33">
        <v>0.6</v>
      </c>
      <c r="I70" s="33">
        <v>29.44</v>
      </c>
      <c r="J70" s="33">
        <v>8.7200000000000006</v>
      </c>
    </row>
    <row r="71" spans="1:10" ht="20" x14ac:dyDescent="0.2">
      <c r="A71" s="32" t="s">
        <v>160</v>
      </c>
      <c r="B71" s="33">
        <v>0.06</v>
      </c>
      <c r="C71" s="33">
        <f t="shared" si="1"/>
        <v>0.47739999999999999</v>
      </c>
      <c r="D71" s="33">
        <v>477.4</v>
      </c>
      <c r="E71" s="33">
        <v>324.26</v>
      </c>
      <c r="F71" s="33">
        <v>43.62</v>
      </c>
      <c r="G71" s="33">
        <v>0.63</v>
      </c>
      <c r="H71" s="33">
        <v>0.46</v>
      </c>
      <c r="I71" s="33">
        <v>26.63</v>
      </c>
      <c r="J71" s="33">
        <v>14.87</v>
      </c>
    </row>
    <row r="72" spans="1:10" ht="20" x14ac:dyDescent="0.2">
      <c r="A72" s="32" t="s">
        <v>172</v>
      </c>
      <c r="B72" s="33">
        <v>0.05</v>
      </c>
      <c r="C72" s="33">
        <f t="shared" si="1"/>
        <v>0.4632</v>
      </c>
      <c r="D72" s="33">
        <v>463.2</v>
      </c>
      <c r="E72" s="33">
        <v>1001.62</v>
      </c>
      <c r="F72" s="33">
        <v>49.63</v>
      </c>
      <c r="G72" s="33">
        <v>0.75</v>
      </c>
      <c r="H72" s="33">
        <v>0.59</v>
      </c>
      <c r="I72" s="33">
        <v>25.04</v>
      </c>
      <c r="J72" s="33">
        <v>9.43</v>
      </c>
    </row>
    <row r="73" spans="1:10" ht="20" x14ac:dyDescent="0.2">
      <c r="A73" s="32" t="s">
        <v>195</v>
      </c>
      <c r="B73" s="33">
        <v>0.05</v>
      </c>
      <c r="C73" s="33">
        <f t="shared" si="1"/>
        <v>0.4249</v>
      </c>
      <c r="D73" s="33">
        <v>424.9</v>
      </c>
      <c r="E73" s="33">
        <v>1659.78</v>
      </c>
      <c r="F73" s="33">
        <v>59.44</v>
      </c>
      <c r="G73" s="33">
        <v>0.98</v>
      </c>
      <c r="H73" s="33">
        <v>0.68</v>
      </c>
      <c r="I73" s="33">
        <v>28.55</v>
      </c>
      <c r="J73" s="33">
        <v>7.41</v>
      </c>
    </row>
    <row r="74" spans="1:10" ht="20" x14ac:dyDescent="0.2">
      <c r="A74" s="32" t="s">
        <v>164</v>
      </c>
      <c r="B74" s="33">
        <v>0.05</v>
      </c>
      <c r="C74" s="33">
        <f t="shared" si="1"/>
        <v>0.41070000000000001</v>
      </c>
      <c r="D74" s="33">
        <v>410.7</v>
      </c>
      <c r="E74" s="33">
        <v>529.94000000000005</v>
      </c>
      <c r="F74" s="33">
        <v>54.94</v>
      </c>
      <c r="G74" s="33">
        <v>0.87</v>
      </c>
      <c r="H74" s="33">
        <v>0.56999999999999995</v>
      </c>
      <c r="I74" s="33">
        <v>29.97</v>
      </c>
      <c r="J74" s="33">
        <v>11.08</v>
      </c>
    </row>
    <row r="75" spans="1:10" ht="20" x14ac:dyDescent="0.2">
      <c r="A75" s="32" t="s">
        <v>166</v>
      </c>
      <c r="B75" s="33">
        <v>0.04</v>
      </c>
      <c r="C75" s="33">
        <f t="shared" si="1"/>
        <v>0.38119999999999998</v>
      </c>
      <c r="D75" s="33">
        <v>381.2</v>
      </c>
      <c r="E75" s="33">
        <v>571.14</v>
      </c>
      <c r="F75" s="33">
        <v>50.56</v>
      </c>
      <c r="G75" s="33">
        <v>0.77</v>
      </c>
      <c r="H75" s="33">
        <v>0.57999999999999996</v>
      </c>
      <c r="I75" s="33">
        <v>26.4</v>
      </c>
      <c r="J75" s="33">
        <v>10.57</v>
      </c>
    </row>
    <row r="76" spans="1:10" ht="20" x14ac:dyDescent="0.2">
      <c r="A76" s="32" t="s">
        <v>224</v>
      </c>
      <c r="B76" s="33">
        <v>0.04</v>
      </c>
      <c r="C76" s="33">
        <f t="shared" si="1"/>
        <v>0.35020000000000001</v>
      </c>
      <c r="D76" s="33">
        <v>350.2</v>
      </c>
      <c r="E76" s="33">
        <v>2534.15</v>
      </c>
      <c r="F76" s="33">
        <v>64.650000000000006</v>
      </c>
      <c r="G76" s="33">
        <v>1.1299999999999999</v>
      </c>
      <c r="H76" s="33">
        <v>0.7</v>
      </c>
      <c r="I76" s="33">
        <v>31.91</v>
      </c>
      <c r="J76" s="33">
        <v>6.09</v>
      </c>
    </row>
    <row r="77" spans="1:10" ht="20" x14ac:dyDescent="0.2">
      <c r="A77" s="32" t="s">
        <v>208</v>
      </c>
      <c r="B77" s="33">
        <v>0.04</v>
      </c>
      <c r="C77" s="33">
        <f t="shared" si="1"/>
        <v>0.33950000000000002</v>
      </c>
      <c r="D77" s="33">
        <v>339.5</v>
      </c>
      <c r="E77" s="33">
        <v>1691.64</v>
      </c>
      <c r="F77" s="33">
        <v>56.24</v>
      </c>
      <c r="G77" s="33">
        <v>0.9</v>
      </c>
      <c r="H77" s="33">
        <v>0.6</v>
      </c>
      <c r="I77" s="33">
        <v>29.63</v>
      </c>
      <c r="J77" s="33">
        <v>7.33</v>
      </c>
    </row>
    <row r="78" spans="1:10" ht="20" x14ac:dyDescent="0.2">
      <c r="A78" s="32" t="s">
        <v>268</v>
      </c>
      <c r="B78" s="33">
        <v>0.04</v>
      </c>
      <c r="C78" s="33">
        <f t="shared" si="1"/>
        <v>0.32069999999999999</v>
      </c>
      <c r="D78" s="33">
        <v>320.7</v>
      </c>
      <c r="E78" s="33">
        <v>16303.99</v>
      </c>
      <c r="F78" s="33">
        <v>66.3</v>
      </c>
      <c r="G78" s="33">
        <v>1.19</v>
      </c>
      <c r="H78" s="33">
        <v>0.74</v>
      </c>
      <c r="I78" s="33">
        <v>31.68</v>
      </c>
      <c r="J78" s="33">
        <v>5.03</v>
      </c>
    </row>
    <row r="79" spans="1:10" ht="20" x14ac:dyDescent="0.2">
      <c r="A79" s="32" t="s">
        <v>186</v>
      </c>
      <c r="B79" s="33">
        <v>0.04</v>
      </c>
      <c r="C79" s="33">
        <f t="shared" si="1"/>
        <v>0.31239999999999996</v>
      </c>
      <c r="D79" s="33">
        <v>312.39999999999998</v>
      </c>
      <c r="E79" s="33">
        <v>1104.17</v>
      </c>
      <c r="F79" s="33">
        <v>55.54</v>
      </c>
      <c r="G79" s="33">
        <v>0.88</v>
      </c>
      <c r="H79" s="33">
        <v>0.6</v>
      </c>
      <c r="I79" s="33">
        <v>28.93</v>
      </c>
      <c r="J79" s="33">
        <v>7.92</v>
      </c>
    </row>
    <row r="80" spans="1:10" ht="20" x14ac:dyDescent="0.2">
      <c r="A80" s="32" t="s">
        <v>200</v>
      </c>
      <c r="B80" s="33">
        <v>0.03</v>
      </c>
      <c r="C80" s="33">
        <f t="shared" si="1"/>
        <v>0.2979</v>
      </c>
      <c r="D80" s="33">
        <v>297.89999999999998</v>
      </c>
      <c r="E80" s="33">
        <v>1436.1</v>
      </c>
      <c r="F80" s="33">
        <v>55.9</v>
      </c>
      <c r="G80" s="33">
        <v>0.89</v>
      </c>
      <c r="H80" s="33">
        <v>0.62</v>
      </c>
      <c r="I80" s="33">
        <v>28.32</v>
      </c>
      <c r="J80" s="33">
        <v>7.4</v>
      </c>
    </row>
    <row r="81" spans="1:10" ht="20" x14ac:dyDescent="0.2">
      <c r="A81" s="32" t="s">
        <v>192</v>
      </c>
      <c r="B81" s="33">
        <v>0.03</v>
      </c>
      <c r="C81" s="33">
        <f t="shared" si="1"/>
        <v>0.29189999999999999</v>
      </c>
      <c r="D81" s="33">
        <v>291.89999999999998</v>
      </c>
      <c r="E81" s="33">
        <v>1235.67</v>
      </c>
      <c r="F81" s="33">
        <v>58.45</v>
      </c>
      <c r="G81" s="33">
        <v>0.96</v>
      </c>
      <c r="H81" s="33">
        <v>0.7</v>
      </c>
      <c r="I81" s="33">
        <v>27.08</v>
      </c>
      <c r="J81" s="33">
        <v>7.37</v>
      </c>
    </row>
    <row r="82" spans="1:10" ht="20" x14ac:dyDescent="0.2">
      <c r="A82" s="32" t="s">
        <v>203</v>
      </c>
      <c r="B82" s="33">
        <v>0.03</v>
      </c>
      <c r="C82" s="33">
        <f t="shared" si="1"/>
        <v>0.28910000000000002</v>
      </c>
      <c r="D82" s="33">
        <v>289.10000000000002</v>
      </c>
      <c r="E82" s="33">
        <v>1396.09</v>
      </c>
      <c r="F82" s="33">
        <v>48.9</v>
      </c>
      <c r="G82" s="33">
        <v>0.73</v>
      </c>
      <c r="H82" s="33">
        <v>0.66</v>
      </c>
      <c r="I82" s="33">
        <v>22.06</v>
      </c>
      <c r="J82" s="33">
        <v>8.0399999999999991</v>
      </c>
    </row>
    <row r="83" spans="1:10" ht="20" x14ac:dyDescent="0.2">
      <c r="A83" s="32" t="s">
        <v>179</v>
      </c>
      <c r="B83" s="33">
        <v>0.03</v>
      </c>
      <c r="C83" s="33">
        <f t="shared" si="1"/>
        <v>0.26550000000000001</v>
      </c>
      <c r="D83" s="33">
        <v>265.5</v>
      </c>
      <c r="E83" s="33">
        <v>727.41</v>
      </c>
      <c r="F83" s="33">
        <v>50.27</v>
      </c>
      <c r="G83" s="33">
        <v>0.76</v>
      </c>
      <c r="H83" s="33">
        <v>0.56000000000000005</v>
      </c>
      <c r="I83" s="33">
        <v>26.72</v>
      </c>
      <c r="J83" s="33">
        <v>8.83</v>
      </c>
    </row>
    <row r="84" spans="1:10" ht="20" x14ac:dyDescent="0.2">
      <c r="A84" s="32" t="s">
        <v>175</v>
      </c>
      <c r="B84" s="33">
        <v>0.03</v>
      </c>
      <c r="C84" s="33">
        <f t="shared" si="1"/>
        <v>0.25240000000000001</v>
      </c>
      <c r="D84" s="33">
        <v>252.4</v>
      </c>
      <c r="E84" s="33">
        <v>517.16</v>
      </c>
      <c r="F84" s="33">
        <v>44.73</v>
      </c>
      <c r="G84" s="33">
        <v>0.65</v>
      </c>
      <c r="H84" s="33">
        <v>0.59</v>
      </c>
      <c r="I84" s="33">
        <v>21.84</v>
      </c>
      <c r="J84" s="33">
        <v>9.8699999999999992</v>
      </c>
    </row>
    <row r="85" spans="1:10" ht="20" x14ac:dyDescent="0.2">
      <c r="A85" s="32" t="s">
        <v>178</v>
      </c>
      <c r="B85" s="33">
        <v>0.03</v>
      </c>
      <c r="C85" s="33">
        <f t="shared" si="1"/>
        <v>0.2427</v>
      </c>
      <c r="D85" s="33">
        <v>242.7</v>
      </c>
      <c r="E85" s="33">
        <v>587.57000000000005</v>
      </c>
      <c r="F85" s="33">
        <v>46.78</v>
      </c>
      <c r="G85" s="33">
        <v>0.69</v>
      </c>
      <c r="H85" s="33">
        <v>0.64</v>
      </c>
      <c r="I85" s="33">
        <v>21.26</v>
      </c>
      <c r="J85" s="33">
        <v>9.34</v>
      </c>
    </row>
    <row r="86" spans="1:10" ht="20" x14ac:dyDescent="0.2">
      <c r="A86" s="32" t="s">
        <v>168</v>
      </c>
      <c r="B86" s="33">
        <v>0.03</v>
      </c>
      <c r="C86" s="33">
        <f t="shared" si="1"/>
        <v>0.2382</v>
      </c>
      <c r="D86" s="33">
        <v>238.2</v>
      </c>
      <c r="E86" s="33">
        <v>293.83</v>
      </c>
      <c r="F86" s="33">
        <v>40.72</v>
      </c>
      <c r="G86" s="33">
        <v>0.56999999999999995</v>
      </c>
      <c r="H86" s="33">
        <v>0.38</v>
      </c>
      <c r="I86" s="33">
        <v>30.03</v>
      </c>
      <c r="J86" s="33">
        <v>11.61</v>
      </c>
    </row>
    <row r="87" spans="1:10" ht="20" x14ac:dyDescent="0.2">
      <c r="A87" s="32" t="s">
        <v>177</v>
      </c>
      <c r="B87" s="33">
        <v>0.03</v>
      </c>
      <c r="C87" s="33">
        <f t="shared" si="1"/>
        <v>0.222</v>
      </c>
      <c r="D87" s="33">
        <v>222</v>
      </c>
      <c r="E87" s="33">
        <v>517.32000000000005</v>
      </c>
      <c r="F87" s="33">
        <v>49.27</v>
      </c>
      <c r="G87" s="33">
        <v>0.74</v>
      </c>
      <c r="H87" s="33">
        <v>0.6</v>
      </c>
      <c r="I87" s="33">
        <v>24.28</v>
      </c>
      <c r="J87" s="33">
        <v>9.27</v>
      </c>
    </row>
    <row r="88" spans="1:10" ht="20" x14ac:dyDescent="0.2">
      <c r="A88" s="32" t="s">
        <v>213</v>
      </c>
      <c r="B88" s="33">
        <v>0.02</v>
      </c>
      <c r="C88" s="33">
        <f t="shared" si="1"/>
        <v>0.2069</v>
      </c>
      <c r="D88" s="33">
        <v>206.9</v>
      </c>
      <c r="E88" s="33">
        <v>1452.14</v>
      </c>
      <c r="F88" s="33">
        <v>47.47</v>
      </c>
      <c r="G88" s="33">
        <v>0.7</v>
      </c>
      <c r="H88" s="33">
        <v>0.56000000000000005</v>
      </c>
      <c r="I88" s="33">
        <v>24.92</v>
      </c>
      <c r="J88" s="33">
        <v>7.82</v>
      </c>
    </row>
    <row r="89" spans="1:10" ht="20" x14ac:dyDescent="0.2">
      <c r="A89" s="32" t="s">
        <v>193</v>
      </c>
      <c r="B89" s="33">
        <v>0.02</v>
      </c>
      <c r="C89" s="33">
        <f t="shared" si="1"/>
        <v>0.2059</v>
      </c>
      <c r="D89" s="33">
        <v>205.9</v>
      </c>
      <c r="E89" s="33">
        <v>909.02</v>
      </c>
      <c r="F89" s="33">
        <v>46.43</v>
      </c>
      <c r="G89" s="33">
        <v>0.68</v>
      </c>
      <c r="H89" s="33">
        <v>0.59</v>
      </c>
      <c r="I89" s="33">
        <v>22.94</v>
      </c>
      <c r="J89" s="33">
        <v>8.3699999999999992</v>
      </c>
    </row>
    <row r="90" spans="1:10" ht="20" x14ac:dyDescent="0.2">
      <c r="A90" s="32" t="s">
        <v>205</v>
      </c>
      <c r="B90" s="33">
        <v>0.02</v>
      </c>
      <c r="C90" s="33">
        <f t="shared" si="1"/>
        <v>0.19569999999999999</v>
      </c>
      <c r="D90" s="33">
        <v>195.7</v>
      </c>
      <c r="E90" s="33">
        <v>1183.44</v>
      </c>
      <c r="F90" s="33">
        <v>52.53</v>
      </c>
      <c r="G90" s="33">
        <v>0.81</v>
      </c>
      <c r="H90" s="33">
        <v>0.6</v>
      </c>
      <c r="I90" s="33">
        <v>26.7</v>
      </c>
      <c r="J90" s="33">
        <v>7.46</v>
      </c>
    </row>
    <row r="91" spans="1:10" ht="20" x14ac:dyDescent="0.2">
      <c r="A91" s="32" t="s">
        <v>209</v>
      </c>
      <c r="B91" s="33">
        <v>0.02</v>
      </c>
      <c r="C91" s="33">
        <f t="shared" si="1"/>
        <v>0.1623</v>
      </c>
      <c r="D91" s="33">
        <v>162.30000000000001</v>
      </c>
      <c r="E91" s="33">
        <v>1192.19</v>
      </c>
      <c r="F91" s="33">
        <v>52.36</v>
      </c>
      <c r="G91" s="33">
        <v>0.81</v>
      </c>
      <c r="H91" s="33">
        <v>0.57999999999999996</v>
      </c>
      <c r="I91" s="33">
        <v>27.82</v>
      </c>
      <c r="J91" s="33">
        <v>7.3</v>
      </c>
    </row>
    <row r="92" spans="1:10" ht="20" x14ac:dyDescent="0.2">
      <c r="A92" s="32" t="s">
        <v>182</v>
      </c>
      <c r="B92" s="33">
        <v>0.02</v>
      </c>
      <c r="C92" s="33">
        <f t="shared" si="1"/>
        <v>0.15890000000000001</v>
      </c>
      <c r="D92" s="33">
        <v>158.9</v>
      </c>
      <c r="E92" s="33">
        <v>567.53</v>
      </c>
      <c r="F92" s="33">
        <v>45.82</v>
      </c>
      <c r="G92" s="33">
        <v>0.67</v>
      </c>
      <c r="H92" s="33">
        <v>0.54</v>
      </c>
      <c r="I92" s="33">
        <v>24.47</v>
      </c>
      <c r="J92" s="33">
        <v>8.7100000000000009</v>
      </c>
    </row>
    <row r="93" spans="1:10" ht="20" x14ac:dyDescent="0.2">
      <c r="A93" s="32" t="s">
        <v>211</v>
      </c>
      <c r="B93" s="33">
        <v>0.02</v>
      </c>
      <c r="C93" s="33">
        <f t="shared" si="1"/>
        <v>0.15669999999999998</v>
      </c>
      <c r="D93" s="33">
        <v>156.69999999999999</v>
      </c>
      <c r="E93" s="33">
        <v>1158.46</v>
      </c>
      <c r="F93" s="33">
        <v>47.96</v>
      </c>
      <c r="G93" s="33">
        <v>0.71</v>
      </c>
      <c r="H93" s="33">
        <v>0.61</v>
      </c>
      <c r="I93" s="33">
        <v>23.28</v>
      </c>
      <c r="J93" s="33">
        <v>7.73</v>
      </c>
    </row>
    <row r="94" spans="1:10" ht="20" x14ac:dyDescent="0.2">
      <c r="A94" s="32" t="s">
        <v>223</v>
      </c>
      <c r="B94" s="33">
        <v>0.02</v>
      </c>
      <c r="C94" s="33">
        <f t="shared" si="1"/>
        <v>0.14809999999999998</v>
      </c>
      <c r="D94" s="33">
        <v>148.1</v>
      </c>
      <c r="E94" s="33">
        <v>1594.88</v>
      </c>
      <c r="F94" s="33">
        <v>42.94</v>
      </c>
      <c r="G94" s="33">
        <v>0.61</v>
      </c>
      <c r="H94" s="33">
        <v>0.51</v>
      </c>
      <c r="I94" s="33">
        <v>23.78</v>
      </c>
      <c r="J94" s="33">
        <v>8.02</v>
      </c>
    </row>
    <row r="95" spans="1:10" ht="20" x14ac:dyDescent="0.2">
      <c r="A95" s="32" t="s">
        <v>188</v>
      </c>
      <c r="B95" s="33">
        <v>0.02</v>
      </c>
      <c r="C95" s="33">
        <f t="shared" si="1"/>
        <v>0.1376</v>
      </c>
      <c r="D95" s="33">
        <v>137.6</v>
      </c>
      <c r="E95" s="33">
        <v>652.63</v>
      </c>
      <c r="F95" s="33">
        <v>44.12</v>
      </c>
      <c r="G95" s="33">
        <v>0.64</v>
      </c>
      <c r="H95" s="33">
        <v>0.54</v>
      </c>
      <c r="I95" s="33">
        <v>23.42</v>
      </c>
      <c r="J95" s="33">
        <v>8.5</v>
      </c>
    </row>
    <row r="96" spans="1:10" ht="20" x14ac:dyDescent="0.2">
      <c r="A96" s="32" t="s">
        <v>190</v>
      </c>
      <c r="B96" s="33">
        <v>0.02</v>
      </c>
      <c r="C96" s="33">
        <f t="shared" si="1"/>
        <v>0.1351</v>
      </c>
      <c r="D96" s="33">
        <v>135.1</v>
      </c>
      <c r="E96" s="33">
        <v>706</v>
      </c>
      <c r="F96" s="33">
        <v>50.6</v>
      </c>
      <c r="G96" s="33">
        <v>0.77</v>
      </c>
      <c r="H96" s="33">
        <v>0.55000000000000004</v>
      </c>
      <c r="I96" s="33">
        <v>27.68</v>
      </c>
      <c r="J96" s="33">
        <v>7.79</v>
      </c>
    </row>
    <row r="97" spans="1:10" ht="20" x14ac:dyDescent="0.2">
      <c r="A97" s="32" t="s">
        <v>202</v>
      </c>
      <c r="B97" s="33">
        <v>0.02</v>
      </c>
      <c r="C97" s="33">
        <f t="shared" si="1"/>
        <v>0.1323</v>
      </c>
      <c r="D97" s="33">
        <v>132.30000000000001</v>
      </c>
      <c r="E97" s="33">
        <v>917.01</v>
      </c>
      <c r="F97" s="33">
        <v>47.39</v>
      </c>
      <c r="G97" s="33">
        <v>0.7</v>
      </c>
      <c r="H97" s="33">
        <v>0.54</v>
      </c>
      <c r="I97" s="33">
        <v>25.58</v>
      </c>
      <c r="J97" s="33">
        <v>7.84</v>
      </c>
    </row>
    <row r="98" spans="1:10" ht="20" x14ac:dyDescent="0.2">
      <c r="A98" s="32" t="s">
        <v>198</v>
      </c>
      <c r="B98" s="33">
        <v>0.01</v>
      </c>
      <c r="C98" s="33">
        <f t="shared" si="1"/>
        <v>0.1114</v>
      </c>
      <c r="D98" s="33">
        <v>111.4</v>
      </c>
      <c r="E98" s="33">
        <v>756.43</v>
      </c>
      <c r="F98" s="33">
        <v>53.74</v>
      </c>
      <c r="G98" s="33">
        <v>0.84</v>
      </c>
      <c r="H98" s="33">
        <v>0.55000000000000004</v>
      </c>
      <c r="I98" s="33">
        <v>30.43</v>
      </c>
      <c r="J98" s="33">
        <v>7.23</v>
      </c>
    </row>
    <row r="99" spans="1:10" ht="20" x14ac:dyDescent="0.2">
      <c r="A99" s="32" t="s">
        <v>199</v>
      </c>
      <c r="B99" s="33">
        <v>0.01</v>
      </c>
      <c r="C99" s="33">
        <f t="shared" si="1"/>
        <v>0.11059999999999999</v>
      </c>
      <c r="D99" s="33">
        <v>110.6</v>
      </c>
      <c r="E99" s="33">
        <v>863.39</v>
      </c>
      <c r="F99" s="33">
        <v>51.49</v>
      </c>
      <c r="G99" s="33">
        <v>0.79</v>
      </c>
      <c r="H99" s="33">
        <v>0.57999999999999996</v>
      </c>
      <c r="I99" s="33">
        <v>26.96</v>
      </c>
      <c r="J99" s="33">
        <v>7.34</v>
      </c>
    </row>
    <row r="100" spans="1:10" ht="20" x14ac:dyDescent="0.2">
      <c r="A100" s="32" t="s">
        <v>189</v>
      </c>
      <c r="B100" s="33">
        <v>0.01</v>
      </c>
      <c r="C100" s="33">
        <f t="shared" si="1"/>
        <v>0.10729999999999999</v>
      </c>
      <c r="D100" s="33">
        <v>107.3</v>
      </c>
      <c r="E100" s="33">
        <v>622.91</v>
      </c>
      <c r="F100" s="33">
        <v>51.9</v>
      </c>
      <c r="G100" s="33">
        <v>0.8</v>
      </c>
      <c r="H100" s="33">
        <v>0.64</v>
      </c>
      <c r="I100" s="33">
        <v>24.75</v>
      </c>
      <c r="J100" s="33">
        <v>7.56</v>
      </c>
    </row>
    <row r="101" spans="1:10" ht="20" x14ac:dyDescent="0.2">
      <c r="A101" s="32" t="s">
        <v>225</v>
      </c>
      <c r="B101" s="33">
        <v>0.01</v>
      </c>
      <c r="C101" s="33">
        <f t="shared" si="1"/>
        <v>9.3700000000000006E-2</v>
      </c>
      <c r="D101" s="33">
        <v>93.7</v>
      </c>
      <c r="E101" s="33">
        <v>1710.9</v>
      </c>
      <c r="F101" s="33">
        <v>51.82</v>
      </c>
      <c r="G101" s="33">
        <v>0.8</v>
      </c>
      <c r="H101" s="33">
        <v>0.51</v>
      </c>
      <c r="I101" s="33">
        <v>31</v>
      </c>
      <c r="J101" s="33">
        <v>6.87</v>
      </c>
    </row>
    <row r="102" spans="1:10" ht="20" x14ac:dyDescent="0.2">
      <c r="A102" s="32" t="s">
        <v>196</v>
      </c>
      <c r="B102" s="33">
        <v>0.01</v>
      </c>
      <c r="C102" s="33">
        <f t="shared" si="1"/>
        <v>9.290000000000001E-2</v>
      </c>
      <c r="D102" s="33">
        <v>92.9</v>
      </c>
      <c r="E102" s="33">
        <v>627.52</v>
      </c>
      <c r="F102" s="33">
        <v>48.49</v>
      </c>
      <c r="G102" s="33">
        <v>0.72</v>
      </c>
      <c r="H102" s="33">
        <v>0.47</v>
      </c>
      <c r="I102" s="33">
        <v>30.45</v>
      </c>
      <c r="J102" s="33">
        <v>7.75</v>
      </c>
    </row>
    <row r="103" spans="1:10" ht="20" x14ac:dyDescent="0.2">
      <c r="A103" s="32" t="s">
        <v>187</v>
      </c>
      <c r="B103" s="33">
        <v>0.01</v>
      </c>
      <c r="C103" s="33">
        <f t="shared" si="1"/>
        <v>8.3199999999999996E-2</v>
      </c>
      <c r="D103" s="33">
        <v>83.2</v>
      </c>
      <c r="E103" s="33">
        <v>464.94</v>
      </c>
      <c r="F103" s="33">
        <v>46.48</v>
      </c>
      <c r="G103" s="33">
        <v>0.68</v>
      </c>
      <c r="H103" s="33">
        <v>0.57999999999999996</v>
      </c>
      <c r="I103" s="33">
        <v>23.21</v>
      </c>
      <c r="J103" s="33">
        <v>8.11</v>
      </c>
    </row>
    <row r="104" spans="1:10" ht="20" x14ac:dyDescent="0.2">
      <c r="A104" s="32" t="s">
        <v>181</v>
      </c>
      <c r="B104" s="33">
        <v>0.01</v>
      </c>
      <c r="C104" s="33">
        <f t="shared" si="1"/>
        <v>7.909999999999999E-2</v>
      </c>
      <c r="D104" s="33">
        <v>79.099999999999994</v>
      </c>
      <c r="E104" s="33">
        <v>367.77</v>
      </c>
      <c r="F104" s="33">
        <v>56.67</v>
      </c>
      <c r="G104" s="33">
        <v>0.91</v>
      </c>
      <c r="H104" s="33">
        <v>0.44</v>
      </c>
      <c r="I104" s="33">
        <v>40.950000000000003</v>
      </c>
      <c r="J104" s="33">
        <v>7.39</v>
      </c>
    </row>
    <row r="105" spans="1:10" ht="20" x14ac:dyDescent="0.2">
      <c r="A105" s="32" t="s">
        <v>201</v>
      </c>
      <c r="B105" s="33">
        <v>0.01</v>
      </c>
      <c r="C105" s="33">
        <f t="shared" si="1"/>
        <v>7.7599999999999988E-2</v>
      </c>
      <c r="D105" s="33">
        <v>77.599999999999994</v>
      </c>
      <c r="E105" s="33">
        <v>759.83</v>
      </c>
      <c r="F105" s="33">
        <v>48.7</v>
      </c>
      <c r="G105" s="33">
        <v>0.73</v>
      </c>
      <c r="H105" s="33">
        <v>0.47</v>
      </c>
      <c r="I105" s="33">
        <v>30.83</v>
      </c>
      <c r="J105" s="33">
        <v>7.47</v>
      </c>
    </row>
    <row r="106" spans="1:10" ht="20" x14ac:dyDescent="0.2">
      <c r="A106" s="32" t="s">
        <v>184</v>
      </c>
      <c r="B106" s="33">
        <v>0.01</v>
      </c>
      <c r="C106" s="33">
        <f t="shared" si="1"/>
        <v>6.8400000000000002E-2</v>
      </c>
      <c r="D106" s="33">
        <v>68.400000000000006</v>
      </c>
      <c r="E106" s="33">
        <v>336.11</v>
      </c>
      <c r="F106" s="33">
        <v>45.07</v>
      </c>
      <c r="G106" s="33">
        <v>0.65</v>
      </c>
      <c r="H106" s="33">
        <v>0.6</v>
      </c>
      <c r="I106" s="33">
        <v>21.6</v>
      </c>
      <c r="J106" s="33">
        <v>8.3699999999999992</v>
      </c>
    </row>
    <row r="107" spans="1:10" ht="20" x14ac:dyDescent="0.2">
      <c r="A107" s="32" t="s">
        <v>191</v>
      </c>
      <c r="B107" s="33">
        <v>0.01</v>
      </c>
      <c r="C107" s="33">
        <f t="shared" si="1"/>
        <v>5.2999999999999999E-2</v>
      </c>
      <c r="D107" s="33">
        <v>53</v>
      </c>
      <c r="E107" s="33">
        <v>461.77</v>
      </c>
      <c r="F107" s="33">
        <v>42.33</v>
      </c>
      <c r="G107" s="33">
        <v>0.6</v>
      </c>
      <c r="H107" s="33">
        <v>0.48</v>
      </c>
      <c r="I107" s="33">
        <v>24.96</v>
      </c>
      <c r="J107" s="33">
        <v>8.19</v>
      </c>
    </row>
    <row r="108" spans="1:10" ht="20" x14ac:dyDescent="0.2">
      <c r="A108" s="32" t="s">
        <v>222</v>
      </c>
      <c r="B108" s="33">
        <v>0.01</v>
      </c>
      <c r="C108" s="33">
        <f t="shared" si="1"/>
        <v>4.58E-2</v>
      </c>
      <c r="D108" s="33">
        <v>45.8</v>
      </c>
      <c r="E108" s="33">
        <v>1279.54</v>
      </c>
      <c r="F108" s="33">
        <v>45.63</v>
      </c>
      <c r="G108" s="33">
        <v>0.67</v>
      </c>
      <c r="H108" s="33">
        <v>0.52</v>
      </c>
      <c r="I108" s="33">
        <v>25.11</v>
      </c>
      <c r="J108" s="33">
        <v>7.44</v>
      </c>
    </row>
    <row r="109" spans="1:10" ht="20" x14ac:dyDescent="0.2">
      <c r="A109" s="32" t="s">
        <v>214</v>
      </c>
      <c r="B109" s="33">
        <v>0</v>
      </c>
      <c r="C109" s="33">
        <f t="shared" si="1"/>
        <v>2.93E-2</v>
      </c>
      <c r="D109" s="33">
        <v>29.3</v>
      </c>
      <c r="E109" s="33">
        <v>1068.8</v>
      </c>
      <c r="F109" s="33">
        <v>60.59</v>
      </c>
      <c r="G109" s="33">
        <v>1.02</v>
      </c>
      <c r="H109" s="33">
        <v>0.59</v>
      </c>
      <c r="I109" s="33">
        <v>33.909999999999997</v>
      </c>
      <c r="J109" s="33">
        <v>5.72</v>
      </c>
    </row>
    <row r="110" spans="1:10" ht="20" x14ac:dyDescent="0.2">
      <c r="A110" s="32" t="s">
        <v>212</v>
      </c>
      <c r="B110" s="33">
        <v>0</v>
      </c>
      <c r="C110" s="33">
        <f t="shared" si="1"/>
        <v>1.7000000000000001E-2</v>
      </c>
      <c r="D110" s="33">
        <v>17</v>
      </c>
      <c r="E110" s="33">
        <v>892.81</v>
      </c>
      <c r="F110" s="33">
        <v>44.36</v>
      </c>
      <c r="G110" s="33">
        <v>0.64</v>
      </c>
      <c r="H110" s="33">
        <v>0.56999999999999995</v>
      </c>
      <c r="I110" s="33">
        <v>22.29</v>
      </c>
      <c r="J110" s="33">
        <v>7.5</v>
      </c>
    </row>
    <row r="111" spans="1:10" ht="20" x14ac:dyDescent="0.2">
      <c r="A111" s="32" t="s">
        <v>197</v>
      </c>
      <c r="B111" s="33">
        <v>0</v>
      </c>
      <c r="C111" s="33">
        <f t="shared" si="1"/>
        <v>-3.8299999999999994E-2</v>
      </c>
      <c r="D111" s="33">
        <v>-38.299999999999997</v>
      </c>
      <c r="E111" s="33">
        <v>322.7</v>
      </c>
      <c r="F111" s="33">
        <v>70.45</v>
      </c>
      <c r="G111" s="33">
        <v>1.33</v>
      </c>
      <c r="H111" s="33">
        <v>0.42</v>
      </c>
      <c r="I111" s="33">
        <v>62.46</v>
      </c>
      <c r="J111" s="33">
        <v>3.44</v>
      </c>
    </row>
    <row r="112" spans="1:10" ht="20" x14ac:dyDescent="0.2">
      <c r="A112" s="32" t="s">
        <v>220</v>
      </c>
      <c r="B112" s="33">
        <v>0</v>
      </c>
      <c r="C112" s="33">
        <f t="shared" si="1"/>
        <v>-5.3399999999999996E-2</v>
      </c>
      <c r="D112" s="33">
        <v>-53.4</v>
      </c>
      <c r="E112" s="33">
        <v>881.35</v>
      </c>
      <c r="F112" s="33">
        <v>42.71</v>
      </c>
      <c r="G112" s="33">
        <v>0.61</v>
      </c>
      <c r="H112" s="33">
        <v>0.59</v>
      </c>
      <c r="I112" s="33">
        <v>20.329999999999998</v>
      </c>
      <c r="J112" s="33">
        <v>7.29</v>
      </c>
    </row>
    <row r="113" spans="1:10" ht="20" x14ac:dyDescent="0.2">
      <c r="A113" s="32" t="s">
        <v>217</v>
      </c>
      <c r="B113" s="33">
        <v>0</v>
      </c>
      <c r="C113" s="33">
        <f t="shared" si="1"/>
        <v>-6.6500000000000004E-2</v>
      </c>
      <c r="D113" s="33">
        <v>-66.5</v>
      </c>
      <c r="E113" s="33">
        <v>806.07</v>
      </c>
      <c r="F113" s="33">
        <v>47.1</v>
      </c>
      <c r="G113" s="33">
        <v>0.69</v>
      </c>
      <c r="H113" s="33">
        <v>0.51</v>
      </c>
      <c r="I113" s="33">
        <v>26.71</v>
      </c>
      <c r="J113" s="33">
        <v>6.64</v>
      </c>
    </row>
    <row r="114" spans="1:10" ht="20" x14ac:dyDescent="0.2">
      <c r="A114" s="32" t="s">
        <v>206</v>
      </c>
      <c r="B114" s="33">
        <v>0</v>
      </c>
      <c r="C114" s="33">
        <f t="shared" si="1"/>
        <v>-7.3599999999999999E-2</v>
      </c>
      <c r="D114" s="33">
        <v>-73.599999999999994</v>
      </c>
      <c r="E114" s="33">
        <v>416.39</v>
      </c>
      <c r="F114" s="33">
        <v>48.01</v>
      </c>
      <c r="G114" s="33">
        <v>0.71</v>
      </c>
      <c r="H114" s="33">
        <v>0.38</v>
      </c>
      <c r="I114" s="33">
        <v>37.06</v>
      </c>
      <c r="J114" s="33">
        <v>6</v>
      </c>
    </row>
    <row r="115" spans="1:10" ht="20" x14ac:dyDescent="0.2">
      <c r="A115" s="32" t="s">
        <v>216</v>
      </c>
      <c r="B115" s="33">
        <v>0</v>
      </c>
      <c r="C115" s="33">
        <f t="shared" si="1"/>
        <v>-7.6299999999999993E-2</v>
      </c>
      <c r="D115" s="33">
        <v>-76.3</v>
      </c>
      <c r="E115" s="33">
        <v>890.65</v>
      </c>
      <c r="F115" s="33">
        <v>69.45</v>
      </c>
      <c r="G115" s="33">
        <v>1.29</v>
      </c>
      <c r="H115" s="33">
        <v>0.55000000000000004</v>
      </c>
      <c r="I115" s="33">
        <v>46.91</v>
      </c>
      <c r="J115" s="33">
        <v>3.83</v>
      </c>
    </row>
    <row r="116" spans="1:10" ht="20" x14ac:dyDescent="0.2">
      <c r="A116" s="32" t="s">
        <v>235</v>
      </c>
      <c r="B116" s="33">
        <v>0</v>
      </c>
      <c r="C116" s="33">
        <f t="shared" si="1"/>
        <v>-7.6999999999999999E-2</v>
      </c>
      <c r="D116" s="33">
        <v>-77</v>
      </c>
      <c r="E116" s="33">
        <v>3042.34</v>
      </c>
      <c r="F116" s="33">
        <v>60.41</v>
      </c>
      <c r="G116" s="33">
        <v>1.01</v>
      </c>
      <c r="H116" s="33">
        <v>0.68</v>
      </c>
      <c r="I116" s="33">
        <v>29.29</v>
      </c>
      <c r="J116" s="33">
        <v>5.38</v>
      </c>
    </row>
    <row r="117" spans="1:10" ht="20" x14ac:dyDescent="0.2">
      <c r="A117" s="32" t="s">
        <v>204</v>
      </c>
      <c r="B117" s="33">
        <v>0</v>
      </c>
      <c r="C117" s="33">
        <f t="shared" si="1"/>
        <v>-0.13900000000000001</v>
      </c>
      <c r="D117" s="33">
        <v>-139</v>
      </c>
      <c r="E117" s="33">
        <v>230.71</v>
      </c>
      <c r="F117" s="33">
        <v>54.64</v>
      </c>
      <c r="G117" s="33">
        <v>0.86</v>
      </c>
      <c r="H117" s="33">
        <v>0.35</v>
      </c>
      <c r="I117" s="33">
        <v>49.43</v>
      </c>
      <c r="J117" s="33">
        <v>2.4300000000000002</v>
      </c>
    </row>
    <row r="118" spans="1:10" ht="20" x14ac:dyDescent="0.2">
      <c r="A118" s="32" t="s">
        <v>238</v>
      </c>
      <c r="B118" s="33">
        <v>0</v>
      </c>
      <c r="C118" s="33">
        <f t="shared" si="1"/>
        <v>-0.17469999999999999</v>
      </c>
      <c r="D118" s="33">
        <v>-174.7</v>
      </c>
      <c r="E118" s="33">
        <v>2833.88</v>
      </c>
      <c r="F118" s="33">
        <v>59.74</v>
      </c>
      <c r="G118" s="33">
        <v>0.99</v>
      </c>
      <c r="H118" s="33">
        <v>0.65</v>
      </c>
      <c r="I118" s="33">
        <v>30.18</v>
      </c>
      <c r="J118" s="33">
        <v>5.21</v>
      </c>
    </row>
    <row r="119" spans="1:10" ht="20" x14ac:dyDescent="0.2">
      <c r="A119" s="32" t="s">
        <v>242</v>
      </c>
      <c r="B119" s="33">
        <v>0</v>
      </c>
      <c r="C119" s="33">
        <f t="shared" si="1"/>
        <v>-0.18690000000000001</v>
      </c>
      <c r="D119" s="33">
        <v>-186.9</v>
      </c>
      <c r="E119" s="33">
        <v>3146.61</v>
      </c>
      <c r="F119" s="33">
        <v>41.9</v>
      </c>
      <c r="G119" s="33">
        <v>0.59</v>
      </c>
      <c r="H119" s="33">
        <v>0.42</v>
      </c>
      <c r="I119" s="33">
        <v>28.22</v>
      </c>
      <c r="J119" s="33">
        <v>7.4</v>
      </c>
    </row>
    <row r="120" spans="1:10" ht="20" x14ac:dyDescent="0.2">
      <c r="A120" s="32" t="s">
        <v>215</v>
      </c>
      <c r="B120" s="33">
        <v>0</v>
      </c>
      <c r="C120" s="33">
        <f t="shared" si="1"/>
        <v>-0.21759999999999999</v>
      </c>
      <c r="D120" s="33">
        <v>-217.6</v>
      </c>
      <c r="E120" s="33">
        <v>344.44</v>
      </c>
      <c r="F120" s="33">
        <v>50.18</v>
      </c>
      <c r="G120" s="33">
        <v>0.76</v>
      </c>
      <c r="H120" s="33">
        <v>0.57999999999999996</v>
      </c>
      <c r="I120" s="33">
        <v>25.75</v>
      </c>
      <c r="J120" s="33">
        <v>3.08</v>
      </c>
    </row>
    <row r="121" spans="1:10" ht="20" x14ac:dyDescent="0.2">
      <c r="A121" s="32" t="s">
        <v>237</v>
      </c>
      <c r="B121" s="33">
        <v>0</v>
      </c>
      <c r="C121" s="33">
        <f t="shared" si="1"/>
        <v>-0.29449999999999998</v>
      </c>
      <c r="D121" s="33">
        <v>-294.5</v>
      </c>
      <c r="E121" s="33">
        <v>2406.29</v>
      </c>
      <c r="F121" s="33">
        <v>56.27</v>
      </c>
      <c r="G121" s="33">
        <v>0.9</v>
      </c>
      <c r="H121" s="33">
        <v>0.67</v>
      </c>
      <c r="I121" s="33">
        <v>26.63</v>
      </c>
      <c r="J121" s="33">
        <v>5.24</v>
      </c>
    </row>
    <row r="122" spans="1:10" ht="20" x14ac:dyDescent="0.2">
      <c r="A122" s="32" t="s">
        <v>230</v>
      </c>
      <c r="B122" s="33">
        <v>0</v>
      </c>
      <c r="C122" s="33">
        <f t="shared" si="1"/>
        <v>-0.32869999999999999</v>
      </c>
      <c r="D122" s="33">
        <v>-328.7</v>
      </c>
      <c r="E122" s="33">
        <v>1437.41</v>
      </c>
      <c r="F122" s="33">
        <v>53.9</v>
      </c>
      <c r="G122" s="33">
        <v>0.85</v>
      </c>
      <c r="H122" s="33">
        <v>0.56999999999999995</v>
      </c>
      <c r="I122" s="33">
        <v>29.48</v>
      </c>
      <c r="J122" s="33">
        <v>4.88</v>
      </c>
    </row>
    <row r="123" spans="1:10" ht="20" x14ac:dyDescent="0.2">
      <c r="A123" s="32" t="s">
        <v>234</v>
      </c>
      <c r="B123" s="33">
        <v>0</v>
      </c>
      <c r="C123" s="33">
        <f t="shared" si="1"/>
        <v>-0.37819999999999998</v>
      </c>
      <c r="D123" s="33">
        <v>-378.2</v>
      </c>
      <c r="E123" s="33">
        <v>1816.2</v>
      </c>
      <c r="F123" s="33">
        <v>51.23</v>
      </c>
      <c r="G123" s="33">
        <v>0.78</v>
      </c>
      <c r="H123" s="33">
        <v>0.57999999999999996</v>
      </c>
      <c r="I123" s="33">
        <v>26.65</v>
      </c>
      <c r="J123" s="33">
        <v>5.38</v>
      </c>
    </row>
    <row r="124" spans="1:10" ht="20" x14ac:dyDescent="0.2">
      <c r="A124" s="32" t="s">
        <v>236</v>
      </c>
      <c r="B124" s="33">
        <v>0</v>
      </c>
      <c r="C124" s="33">
        <f t="shared" si="1"/>
        <v>-0.44069999999999998</v>
      </c>
      <c r="D124" s="33">
        <v>-440.7</v>
      </c>
      <c r="E124" s="33">
        <v>1991.54</v>
      </c>
      <c r="F124" s="33">
        <v>57.83</v>
      </c>
      <c r="G124" s="33">
        <v>0.94</v>
      </c>
      <c r="H124" s="33">
        <v>0.52</v>
      </c>
      <c r="I124" s="33">
        <v>36.14</v>
      </c>
      <c r="J124" s="33">
        <v>4.38</v>
      </c>
    </row>
    <row r="125" spans="1:10" ht="20" x14ac:dyDescent="0.2">
      <c r="A125" s="32" t="s">
        <v>232</v>
      </c>
      <c r="B125" s="33">
        <v>0</v>
      </c>
      <c r="C125" s="33">
        <f t="shared" si="1"/>
        <v>-0.44210000000000005</v>
      </c>
      <c r="D125" s="33">
        <v>-442.1</v>
      </c>
      <c r="E125" s="33">
        <v>1539.19</v>
      </c>
      <c r="F125" s="33">
        <v>49.46</v>
      </c>
      <c r="G125" s="33">
        <v>0.74</v>
      </c>
      <c r="H125" s="33">
        <v>0.64</v>
      </c>
      <c r="I125" s="33">
        <v>22.93</v>
      </c>
      <c r="J125" s="33">
        <v>5.18</v>
      </c>
    </row>
    <row r="126" spans="1:10" ht="20" x14ac:dyDescent="0.2">
      <c r="A126" s="32" t="s">
        <v>233</v>
      </c>
      <c r="B126" s="33">
        <v>0</v>
      </c>
      <c r="C126" s="33">
        <f t="shared" si="1"/>
        <v>-0.4637</v>
      </c>
      <c r="D126" s="33">
        <v>-463.7</v>
      </c>
      <c r="E126" s="33">
        <v>1546.42</v>
      </c>
      <c r="F126" s="33">
        <v>53.48</v>
      </c>
      <c r="G126" s="33">
        <v>0.84</v>
      </c>
      <c r="H126" s="33">
        <v>0.49</v>
      </c>
      <c r="I126" s="33">
        <v>33.950000000000003</v>
      </c>
      <c r="J126" s="33">
        <v>4.51</v>
      </c>
    </row>
    <row r="127" spans="1:10" ht="20" x14ac:dyDescent="0.2">
      <c r="A127" s="32" t="s">
        <v>229</v>
      </c>
      <c r="B127" s="33">
        <v>0</v>
      </c>
      <c r="C127" s="33">
        <f t="shared" si="1"/>
        <v>-0.52700000000000002</v>
      </c>
      <c r="D127" s="33">
        <v>-527</v>
      </c>
      <c r="E127" s="33">
        <v>588.84</v>
      </c>
      <c r="F127" s="33">
        <v>41.54</v>
      </c>
      <c r="G127" s="33">
        <v>0.59</v>
      </c>
      <c r="H127" s="33">
        <v>0.42</v>
      </c>
      <c r="I127" s="33">
        <v>27.85</v>
      </c>
      <c r="J127" s="33">
        <v>3.45</v>
      </c>
    </row>
    <row r="128" spans="1:10" ht="20" x14ac:dyDescent="0.2">
      <c r="A128" s="32" t="s">
        <v>231</v>
      </c>
      <c r="B128" s="33">
        <v>0</v>
      </c>
      <c r="C128" s="33">
        <f t="shared" si="1"/>
        <v>-0.58260000000000001</v>
      </c>
      <c r="D128" s="33">
        <v>-582.6</v>
      </c>
      <c r="E128" s="33">
        <v>766.9</v>
      </c>
      <c r="F128" s="33">
        <v>44.02</v>
      </c>
      <c r="G128" s="33">
        <v>0.63</v>
      </c>
      <c r="H128" s="33">
        <v>0.39</v>
      </c>
      <c r="I128" s="33">
        <v>32.29</v>
      </c>
      <c r="J128" s="33">
        <v>3.59</v>
      </c>
    </row>
    <row r="129" spans="1:10" ht="20" x14ac:dyDescent="0.2">
      <c r="A129" s="32" t="s">
        <v>241</v>
      </c>
      <c r="B129" s="33">
        <v>0</v>
      </c>
      <c r="C129" s="33">
        <f t="shared" si="1"/>
        <v>-0.62190000000000001</v>
      </c>
      <c r="D129" s="33">
        <v>-621.9</v>
      </c>
      <c r="E129" s="33">
        <v>2409.85</v>
      </c>
      <c r="F129" s="33">
        <v>68.69</v>
      </c>
      <c r="G129" s="33">
        <v>1.27</v>
      </c>
      <c r="H129" s="33">
        <v>0.61</v>
      </c>
      <c r="I129" s="33">
        <v>41.3</v>
      </c>
      <c r="J129" s="33">
        <v>2.56</v>
      </c>
    </row>
    <row r="130" spans="1:10" ht="20" x14ac:dyDescent="0.2">
      <c r="A130" s="32" t="s">
        <v>243</v>
      </c>
      <c r="B130" s="33">
        <v>0</v>
      </c>
      <c r="C130" s="33">
        <f t="shared" si="1"/>
        <v>-0.62790000000000001</v>
      </c>
      <c r="D130" s="33">
        <v>-627.9</v>
      </c>
      <c r="E130" s="33">
        <v>2419.63</v>
      </c>
      <c r="F130" s="33">
        <v>48.24</v>
      </c>
      <c r="G130" s="33">
        <v>0.72</v>
      </c>
      <c r="H130" s="33">
        <v>0.59</v>
      </c>
      <c r="I130" s="33">
        <v>23.97</v>
      </c>
      <c r="J130" s="33">
        <v>5.51</v>
      </c>
    </row>
    <row r="131" spans="1:10" ht="20" x14ac:dyDescent="0.2">
      <c r="A131" s="32" t="s">
        <v>246</v>
      </c>
      <c r="B131" s="33">
        <v>0</v>
      </c>
      <c r="C131" s="33">
        <f t="shared" ref="C131:C192" si="2">D131/1000</f>
        <v>-0.69479999999999997</v>
      </c>
      <c r="D131" s="33">
        <v>-694.8</v>
      </c>
      <c r="E131" s="33">
        <v>2596.63</v>
      </c>
      <c r="F131" s="33">
        <v>40.43</v>
      </c>
      <c r="G131" s="33">
        <v>0.56999999999999995</v>
      </c>
      <c r="H131" s="33">
        <v>0.51</v>
      </c>
      <c r="I131" s="33">
        <v>21.73</v>
      </c>
      <c r="J131" s="33">
        <v>6.61</v>
      </c>
    </row>
    <row r="132" spans="1:10" ht="20" x14ac:dyDescent="0.2">
      <c r="A132" s="32" t="s">
        <v>247</v>
      </c>
      <c r="B132" s="33">
        <v>0</v>
      </c>
      <c r="C132" s="33">
        <f t="shared" si="2"/>
        <v>-0.78770000000000007</v>
      </c>
      <c r="D132" s="33">
        <v>-787.7</v>
      </c>
      <c r="E132" s="33">
        <v>2959.61</v>
      </c>
      <c r="F132" s="33">
        <v>48.69</v>
      </c>
      <c r="G132" s="33">
        <v>0.73</v>
      </c>
      <c r="H132" s="33">
        <v>0.54</v>
      </c>
      <c r="I132" s="33">
        <v>26.64</v>
      </c>
      <c r="J132" s="33">
        <v>5.41</v>
      </c>
    </row>
    <row r="133" spans="1:10" ht="20" x14ac:dyDescent="0.2">
      <c r="A133" s="32" t="s">
        <v>240</v>
      </c>
      <c r="B133" s="33">
        <v>0</v>
      </c>
      <c r="C133" s="33">
        <f t="shared" si="2"/>
        <v>-0.80679999999999996</v>
      </c>
      <c r="D133" s="33">
        <v>-806.8</v>
      </c>
      <c r="E133" s="33">
        <v>1347.65</v>
      </c>
      <c r="F133" s="33">
        <v>40.69</v>
      </c>
      <c r="G133" s="33">
        <v>0.56999999999999995</v>
      </c>
      <c r="H133" s="33">
        <v>0.49</v>
      </c>
      <c r="I133" s="33">
        <v>22.92</v>
      </c>
      <c r="J133" s="33">
        <v>5.0199999999999996</v>
      </c>
    </row>
    <row r="134" spans="1:10" ht="20" x14ac:dyDescent="0.2">
      <c r="A134" s="32" t="s">
        <v>248</v>
      </c>
      <c r="B134" s="33">
        <v>0</v>
      </c>
      <c r="C134" s="33">
        <f t="shared" si="2"/>
        <v>-0.86890000000000001</v>
      </c>
      <c r="D134" s="33">
        <v>-868.9</v>
      </c>
      <c r="E134" s="33">
        <v>2738</v>
      </c>
      <c r="F134" s="33">
        <v>44.85</v>
      </c>
      <c r="G134" s="33">
        <v>0.65</v>
      </c>
      <c r="H134" s="33">
        <v>0.61</v>
      </c>
      <c r="I134" s="33">
        <v>21.13</v>
      </c>
      <c r="J134" s="33">
        <v>5.71</v>
      </c>
    </row>
    <row r="135" spans="1:10" ht="20" x14ac:dyDescent="0.2">
      <c r="A135" s="32" t="s">
        <v>251</v>
      </c>
      <c r="B135" s="33">
        <v>0</v>
      </c>
      <c r="C135" s="33">
        <f t="shared" si="2"/>
        <v>-0.92500000000000004</v>
      </c>
      <c r="D135" s="33">
        <v>-925</v>
      </c>
      <c r="E135" s="33">
        <v>3104.37</v>
      </c>
      <c r="F135" s="33">
        <v>62.26</v>
      </c>
      <c r="G135" s="33">
        <v>1.06</v>
      </c>
      <c r="H135" s="33">
        <v>0.69</v>
      </c>
      <c r="I135" s="33">
        <v>30.59</v>
      </c>
      <c r="J135" s="33">
        <v>3.21</v>
      </c>
    </row>
    <row r="136" spans="1:10" ht="20" x14ac:dyDescent="0.2">
      <c r="A136" s="32" t="s">
        <v>244</v>
      </c>
      <c r="B136" s="33">
        <v>0</v>
      </c>
      <c r="C136" s="33">
        <f t="shared" si="2"/>
        <v>-1.0045999999999999</v>
      </c>
      <c r="D136" s="33">
        <v>-1004.6</v>
      </c>
      <c r="E136" s="33">
        <v>1598.29</v>
      </c>
      <c r="F136" s="33">
        <v>42.98</v>
      </c>
      <c r="G136" s="33">
        <v>0.61</v>
      </c>
      <c r="H136" s="33">
        <v>0.56000000000000005</v>
      </c>
      <c r="I136" s="33">
        <v>21.74</v>
      </c>
      <c r="J136" s="33">
        <v>4.45</v>
      </c>
    </row>
    <row r="137" spans="1:10" ht="20" x14ac:dyDescent="0.2">
      <c r="A137" s="32" t="s">
        <v>249</v>
      </c>
      <c r="B137" s="33">
        <v>0</v>
      </c>
      <c r="C137" s="33">
        <f t="shared" si="2"/>
        <v>-1.0098</v>
      </c>
      <c r="D137" s="33">
        <v>-1009.8</v>
      </c>
      <c r="E137" s="33">
        <v>2546.29</v>
      </c>
      <c r="F137" s="33">
        <v>56.4</v>
      </c>
      <c r="G137" s="33">
        <v>0.91</v>
      </c>
      <c r="H137" s="33">
        <v>0.64</v>
      </c>
      <c r="I137" s="33">
        <v>28.03</v>
      </c>
      <c r="J137" s="33">
        <v>3.44</v>
      </c>
    </row>
    <row r="138" spans="1:10" ht="20" x14ac:dyDescent="0.2">
      <c r="A138" s="32" t="s">
        <v>258</v>
      </c>
      <c r="B138" s="33">
        <v>0</v>
      </c>
      <c r="C138" s="33">
        <f t="shared" si="2"/>
        <v>-1.0259</v>
      </c>
      <c r="D138" s="33">
        <v>-1025.9000000000001</v>
      </c>
      <c r="E138" s="33">
        <v>5400.67</v>
      </c>
      <c r="F138" s="33">
        <v>71.75</v>
      </c>
      <c r="G138" s="33">
        <v>1.38</v>
      </c>
      <c r="H138" s="33">
        <v>0.78</v>
      </c>
      <c r="I138" s="33">
        <v>34.76</v>
      </c>
      <c r="J138" s="33">
        <v>2.68</v>
      </c>
    </row>
    <row r="139" spans="1:10" ht="20" x14ac:dyDescent="0.2">
      <c r="A139" s="32" t="s">
        <v>245</v>
      </c>
      <c r="B139" s="33">
        <v>0</v>
      </c>
      <c r="C139" s="33">
        <f t="shared" si="2"/>
        <v>-1.0520999999999998</v>
      </c>
      <c r="D139" s="33">
        <v>-1052.0999999999999</v>
      </c>
      <c r="E139" s="33">
        <v>1831.8</v>
      </c>
      <c r="F139" s="33">
        <v>63.32</v>
      </c>
      <c r="G139" s="33">
        <v>1.0900000000000001</v>
      </c>
      <c r="H139" s="33">
        <v>0.69</v>
      </c>
      <c r="I139" s="33">
        <v>31.23</v>
      </c>
      <c r="J139" s="33">
        <v>1.04</v>
      </c>
    </row>
    <row r="140" spans="1:10" ht="20" x14ac:dyDescent="0.2">
      <c r="A140" s="32" t="s">
        <v>254</v>
      </c>
      <c r="B140" s="33">
        <v>0</v>
      </c>
      <c r="C140" s="33">
        <f t="shared" si="2"/>
        <v>-1.0912999999999999</v>
      </c>
      <c r="D140" s="33">
        <v>-1091.3</v>
      </c>
      <c r="E140" s="33">
        <v>2807.05</v>
      </c>
      <c r="F140" s="33">
        <v>35.49</v>
      </c>
      <c r="G140" s="33">
        <v>0.48</v>
      </c>
      <c r="H140" s="33">
        <v>0.35</v>
      </c>
      <c r="I140" s="33">
        <v>27.09</v>
      </c>
      <c r="J140" s="33">
        <v>6.83</v>
      </c>
    </row>
    <row r="141" spans="1:10" ht="20" x14ac:dyDescent="0.2">
      <c r="A141" s="32" t="s">
        <v>253</v>
      </c>
      <c r="B141" s="33">
        <v>0</v>
      </c>
      <c r="C141" s="33">
        <f t="shared" si="2"/>
        <v>-1.2253000000000001</v>
      </c>
      <c r="D141" s="33">
        <v>-1225.3</v>
      </c>
      <c r="E141" s="33">
        <v>2621.0700000000002</v>
      </c>
      <c r="F141" s="33">
        <v>54.44</v>
      </c>
      <c r="G141" s="33">
        <v>0.86</v>
      </c>
      <c r="H141" s="33">
        <v>0.67</v>
      </c>
      <c r="I141" s="33">
        <v>25.43</v>
      </c>
      <c r="J141" s="33">
        <v>3.31</v>
      </c>
    </row>
    <row r="142" spans="1:10" ht="20" x14ac:dyDescent="0.2">
      <c r="A142" s="32" t="s">
        <v>252</v>
      </c>
      <c r="B142" s="33">
        <v>0</v>
      </c>
      <c r="C142" s="33">
        <f t="shared" si="2"/>
        <v>-1.2945</v>
      </c>
      <c r="D142" s="33">
        <v>-1294.5</v>
      </c>
      <c r="E142" s="33">
        <v>2216.87</v>
      </c>
      <c r="F142" s="33">
        <v>50.14</v>
      </c>
      <c r="G142" s="33">
        <v>0.76</v>
      </c>
      <c r="H142" s="33">
        <v>0.55000000000000004</v>
      </c>
      <c r="I142" s="33">
        <v>27.3</v>
      </c>
      <c r="J142" s="33">
        <v>3.37</v>
      </c>
    </row>
    <row r="143" spans="1:10" ht="20" x14ac:dyDescent="0.2">
      <c r="A143" s="32" t="s">
        <v>250</v>
      </c>
      <c r="B143" s="33">
        <v>0</v>
      </c>
      <c r="C143" s="33">
        <f t="shared" si="2"/>
        <v>-1.3479000000000001</v>
      </c>
      <c r="D143" s="33">
        <v>-1347.9</v>
      </c>
      <c r="E143" s="33">
        <v>1549.25</v>
      </c>
      <c r="F143" s="33">
        <v>52.11</v>
      </c>
      <c r="G143" s="33">
        <v>0.8</v>
      </c>
      <c r="H143" s="33">
        <v>0.61</v>
      </c>
      <c r="I143" s="33">
        <v>26.17</v>
      </c>
      <c r="J143" s="33">
        <v>1.29</v>
      </c>
    </row>
    <row r="144" spans="1:10" ht="20" x14ac:dyDescent="0.2">
      <c r="A144" s="32" t="s">
        <v>256</v>
      </c>
      <c r="B144" s="33">
        <v>0</v>
      </c>
      <c r="C144" s="33">
        <f t="shared" si="2"/>
        <v>-1.3652</v>
      </c>
      <c r="D144" s="33">
        <v>-1365.2</v>
      </c>
      <c r="E144" s="33">
        <v>3851.51</v>
      </c>
      <c r="F144" s="33">
        <v>68.28</v>
      </c>
      <c r="G144" s="33">
        <v>1.25</v>
      </c>
      <c r="H144" s="33">
        <v>0.55000000000000004</v>
      </c>
      <c r="I144" s="33">
        <v>45.02</v>
      </c>
      <c r="J144" s="33">
        <v>1.86</v>
      </c>
    </row>
    <row r="145" spans="1:10" ht="20" x14ac:dyDescent="0.2">
      <c r="A145" s="32" t="s">
        <v>259</v>
      </c>
      <c r="B145" s="33">
        <v>0</v>
      </c>
      <c r="C145" s="33">
        <f t="shared" si="2"/>
        <v>-1.3712</v>
      </c>
      <c r="D145" s="33">
        <v>-1371.2</v>
      </c>
      <c r="E145" s="33">
        <v>4837.63</v>
      </c>
      <c r="F145" s="33">
        <v>69.52</v>
      </c>
      <c r="G145" s="33">
        <v>1.3</v>
      </c>
      <c r="H145" s="33">
        <v>0.71</v>
      </c>
      <c r="I145" s="33">
        <v>36.19</v>
      </c>
      <c r="J145" s="33">
        <v>2.2400000000000002</v>
      </c>
    </row>
    <row r="146" spans="1:10" ht="20" x14ac:dyDescent="0.2">
      <c r="A146" s="32" t="s">
        <v>257</v>
      </c>
      <c r="B146" s="33">
        <v>0</v>
      </c>
      <c r="C146" s="33">
        <f t="shared" si="2"/>
        <v>-1.67</v>
      </c>
      <c r="D146" s="33">
        <v>-1670</v>
      </c>
      <c r="E146" s="33">
        <v>2552.3000000000002</v>
      </c>
      <c r="F146" s="33">
        <v>52.17</v>
      </c>
      <c r="G146" s="33">
        <v>0.8</v>
      </c>
      <c r="H146" s="33">
        <v>0.6</v>
      </c>
      <c r="I146" s="33">
        <v>26.4</v>
      </c>
      <c r="J146" s="33">
        <v>2.57</v>
      </c>
    </row>
    <row r="147" spans="1:10" ht="20" x14ac:dyDescent="0.2">
      <c r="A147" s="32" t="s">
        <v>262</v>
      </c>
      <c r="B147" s="33">
        <v>0</v>
      </c>
      <c r="C147" s="33">
        <f t="shared" si="2"/>
        <v>-1.9704000000000002</v>
      </c>
      <c r="D147" s="33">
        <v>-1970.4</v>
      </c>
      <c r="E147" s="33">
        <v>3459.22</v>
      </c>
      <c r="F147" s="33">
        <v>44.08</v>
      </c>
      <c r="G147" s="33">
        <v>0.63</v>
      </c>
      <c r="H147" s="33">
        <v>0.68</v>
      </c>
      <c r="I147" s="33">
        <v>18.38</v>
      </c>
      <c r="J147" s="33">
        <v>4.54</v>
      </c>
    </row>
    <row r="148" spans="1:10" ht="20" x14ac:dyDescent="0.2">
      <c r="A148" s="32" t="s">
        <v>260</v>
      </c>
      <c r="B148" s="33">
        <v>0</v>
      </c>
      <c r="C148" s="33">
        <f t="shared" si="2"/>
        <v>-2.0329999999999999</v>
      </c>
      <c r="D148" s="33">
        <v>-2033</v>
      </c>
      <c r="E148" s="33">
        <v>3075.38</v>
      </c>
      <c r="F148" s="33">
        <v>56.01</v>
      </c>
      <c r="G148" s="33">
        <v>0.9</v>
      </c>
      <c r="H148" s="33">
        <v>0.7</v>
      </c>
      <c r="I148" s="33">
        <v>25.31</v>
      </c>
      <c r="J148" s="33">
        <v>1.8</v>
      </c>
    </row>
    <row r="149" spans="1:10" ht="20" x14ac:dyDescent="0.2">
      <c r="A149" s="32" t="s">
        <v>267</v>
      </c>
      <c r="B149" s="33">
        <v>0</v>
      </c>
      <c r="C149" s="33">
        <f t="shared" si="2"/>
        <v>-2.0926</v>
      </c>
      <c r="D149" s="33">
        <v>-2092.6</v>
      </c>
      <c r="E149" s="33">
        <v>8909.58</v>
      </c>
      <c r="F149" s="33">
        <v>73.38</v>
      </c>
      <c r="G149" s="33">
        <v>1.44</v>
      </c>
      <c r="H149" s="33">
        <v>0.81</v>
      </c>
      <c r="I149" s="33">
        <v>35.36</v>
      </c>
      <c r="J149" s="33">
        <v>2.08</v>
      </c>
    </row>
    <row r="150" spans="1:10" ht="20" x14ac:dyDescent="0.2">
      <c r="A150" s="32" t="s">
        <v>265</v>
      </c>
      <c r="B150" s="33">
        <v>0</v>
      </c>
      <c r="C150" s="33">
        <f t="shared" si="2"/>
        <v>-2.1074000000000002</v>
      </c>
      <c r="D150" s="33">
        <v>-2107.4</v>
      </c>
      <c r="E150" s="33">
        <v>5805.8</v>
      </c>
      <c r="F150" s="33">
        <v>45.57</v>
      </c>
      <c r="G150" s="33">
        <v>0.66</v>
      </c>
      <c r="H150" s="33">
        <v>0.65</v>
      </c>
      <c r="I150" s="33">
        <v>20.13</v>
      </c>
      <c r="J150" s="33">
        <v>5.36</v>
      </c>
    </row>
    <row r="151" spans="1:10" ht="20" x14ac:dyDescent="0.2">
      <c r="A151" s="32" t="s">
        <v>261</v>
      </c>
      <c r="B151" s="33">
        <v>0</v>
      </c>
      <c r="C151" s="33">
        <f t="shared" si="2"/>
        <v>-2.2639999999999998</v>
      </c>
      <c r="D151" s="33">
        <v>-2264</v>
      </c>
      <c r="E151" s="33">
        <v>2732.14</v>
      </c>
      <c r="F151" s="33">
        <v>52.32</v>
      </c>
      <c r="G151" s="33">
        <v>0.81</v>
      </c>
      <c r="H151" s="33">
        <v>0.43</v>
      </c>
      <c r="I151" s="33">
        <v>37.25</v>
      </c>
      <c r="J151" s="33">
        <v>1.5</v>
      </c>
    </row>
    <row r="152" spans="1:10" ht="20" x14ac:dyDescent="0.2">
      <c r="A152" s="32" t="s">
        <v>263</v>
      </c>
      <c r="B152" s="33">
        <v>0</v>
      </c>
      <c r="C152" s="33">
        <f t="shared" si="2"/>
        <v>-2.444</v>
      </c>
      <c r="D152" s="33">
        <v>-2444</v>
      </c>
      <c r="E152" s="33">
        <v>2775.46</v>
      </c>
      <c r="F152" s="33">
        <v>41.05</v>
      </c>
      <c r="G152" s="33">
        <v>0.57999999999999996</v>
      </c>
      <c r="H152" s="33">
        <v>0.64</v>
      </c>
      <c r="I152" s="33">
        <v>17.79</v>
      </c>
      <c r="J152" s="33">
        <v>3.62</v>
      </c>
    </row>
    <row r="153" spans="1:10" ht="20" x14ac:dyDescent="0.2">
      <c r="A153" s="32" t="s">
        <v>264</v>
      </c>
      <c r="B153" s="33">
        <v>0</v>
      </c>
      <c r="C153" s="33">
        <f t="shared" si="2"/>
        <v>-2.5153000000000003</v>
      </c>
      <c r="D153" s="33">
        <v>-2515.3000000000002</v>
      </c>
      <c r="E153" s="33">
        <v>3860.84</v>
      </c>
      <c r="F153" s="33">
        <v>36.64</v>
      </c>
      <c r="G153" s="33">
        <v>0.5</v>
      </c>
      <c r="H153" s="33">
        <v>0.57999999999999996</v>
      </c>
      <c r="I153" s="33">
        <v>16.98</v>
      </c>
      <c r="J153" s="33">
        <v>5.54</v>
      </c>
    </row>
    <row r="154" spans="1:10" ht="20" x14ac:dyDescent="0.2">
      <c r="A154" s="32" t="s">
        <v>506</v>
      </c>
      <c r="B154" s="33">
        <v>0</v>
      </c>
      <c r="C154" s="33">
        <f t="shared" si="2"/>
        <v>-2.9294000000000002</v>
      </c>
      <c r="D154" s="33">
        <v>-2929.4</v>
      </c>
      <c r="E154" s="33">
        <v>132.87</v>
      </c>
      <c r="F154" s="33">
        <v>3.96</v>
      </c>
      <c r="G154" s="33">
        <v>0.04</v>
      </c>
      <c r="H154" s="33">
        <v>0.06</v>
      </c>
      <c r="I154" s="33">
        <v>15.16</v>
      </c>
      <c r="J154" s="33">
        <v>1.99</v>
      </c>
    </row>
    <row r="155" spans="1:10" ht="20" x14ac:dyDescent="0.2">
      <c r="A155" s="32" t="s">
        <v>266</v>
      </c>
      <c r="B155" s="33">
        <v>0</v>
      </c>
      <c r="C155" s="33">
        <f t="shared" si="2"/>
        <v>-2.9710999999999999</v>
      </c>
      <c r="D155" s="33">
        <v>-2971.1</v>
      </c>
      <c r="E155" s="33">
        <v>4231.3599999999997</v>
      </c>
      <c r="F155" s="33">
        <v>58.51</v>
      </c>
      <c r="G155" s="33">
        <v>0.96</v>
      </c>
      <c r="H155" s="33">
        <v>0.75</v>
      </c>
      <c r="I155" s="33">
        <v>25.36</v>
      </c>
      <c r="J155" s="33">
        <v>1.05</v>
      </c>
    </row>
    <row r="156" spans="1:10" ht="20" x14ac:dyDescent="0.2">
      <c r="A156" s="32" t="s">
        <v>269</v>
      </c>
      <c r="B156" s="33">
        <v>0</v>
      </c>
      <c r="C156" s="33">
        <f t="shared" si="2"/>
        <v>-3.3420999999999998</v>
      </c>
      <c r="D156" s="33">
        <v>-3342.1</v>
      </c>
      <c r="E156" s="33">
        <v>4442.63</v>
      </c>
      <c r="F156" s="33">
        <v>50.53</v>
      </c>
      <c r="G156" s="33">
        <v>0.77</v>
      </c>
      <c r="H156" s="33">
        <v>0.6</v>
      </c>
      <c r="I156" s="33">
        <v>25.39</v>
      </c>
      <c r="J156" s="33">
        <v>2.3199999999999998</v>
      </c>
    </row>
    <row r="157" spans="1:10" ht="20" x14ac:dyDescent="0.2">
      <c r="A157" s="32" t="s">
        <v>272</v>
      </c>
      <c r="B157" s="33">
        <v>0</v>
      </c>
      <c r="C157" s="33">
        <f t="shared" si="2"/>
        <v>-3.8578000000000001</v>
      </c>
      <c r="D157" s="33">
        <v>-3857.8</v>
      </c>
      <c r="E157" s="33">
        <v>4876.57</v>
      </c>
      <c r="F157" s="33">
        <v>45.35</v>
      </c>
      <c r="G157" s="33">
        <v>0.66</v>
      </c>
      <c r="H157" s="33">
        <v>0.61</v>
      </c>
      <c r="I157" s="33">
        <v>21.28</v>
      </c>
      <c r="J157" s="33">
        <v>3.16</v>
      </c>
    </row>
    <row r="158" spans="1:10" ht="20" x14ac:dyDescent="0.2">
      <c r="A158" s="32" t="s">
        <v>275</v>
      </c>
      <c r="B158" s="33">
        <v>0</v>
      </c>
      <c r="C158" s="33">
        <f t="shared" si="2"/>
        <v>-3.9394</v>
      </c>
      <c r="D158" s="33">
        <v>-3939.4</v>
      </c>
      <c r="E158" s="33">
        <v>11586.22</v>
      </c>
      <c r="F158" s="33">
        <v>54.53</v>
      </c>
      <c r="G158" s="33">
        <v>0.86</v>
      </c>
      <c r="H158" s="33">
        <v>0.66</v>
      </c>
      <c r="I158" s="33">
        <v>25.82</v>
      </c>
      <c r="J158" s="33">
        <v>4.0999999999999996</v>
      </c>
    </row>
    <row r="159" spans="1:10" ht="20" x14ac:dyDescent="0.2">
      <c r="A159" s="32" t="s">
        <v>270</v>
      </c>
      <c r="B159" s="33">
        <v>0</v>
      </c>
      <c r="C159" s="33">
        <f t="shared" si="2"/>
        <v>-4.1532</v>
      </c>
      <c r="D159" s="33">
        <v>-4153.2</v>
      </c>
      <c r="E159" s="33">
        <v>2185.0700000000002</v>
      </c>
      <c r="F159" s="33">
        <v>18.059999999999999</v>
      </c>
      <c r="G159" s="33">
        <v>0.22</v>
      </c>
      <c r="H159" s="33">
        <v>0.36</v>
      </c>
      <c r="I159" s="33">
        <v>11.79</v>
      </c>
      <c r="J159" s="33">
        <v>6.48</v>
      </c>
    </row>
    <row r="160" spans="1:10" ht="20" x14ac:dyDescent="0.2">
      <c r="A160" s="32" t="s">
        <v>278</v>
      </c>
      <c r="B160" s="33">
        <v>0</v>
      </c>
      <c r="C160" s="33">
        <f t="shared" si="2"/>
        <v>-4.2618999999999998</v>
      </c>
      <c r="D160" s="33">
        <v>-4261.8999999999996</v>
      </c>
      <c r="E160" s="33">
        <v>17929.23</v>
      </c>
      <c r="F160" s="33">
        <v>79.959999999999994</v>
      </c>
      <c r="G160" s="33">
        <v>1.75</v>
      </c>
      <c r="H160" s="33">
        <v>0.82</v>
      </c>
      <c r="I160" s="33">
        <v>42.2</v>
      </c>
      <c r="J160" s="33">
        <v>1.1200000000000001</v>
      </c>
    </row>
    <row r="161" spans="1:10" ht="20" x14ac:dyDescent="0.2">
      <c r="A161" s="32" t="s">
        <v>274</v>
      </c>
      <c r="B161" s="33">
        <v>0</v>
      </c>
      <c r="C161" s="33">
        <f t="shared" si="2"/>
        <v>-4.2786</v>
      </c>
      <c r="D161" s="33">
        <v>-4278.6000000000004</v>
      </c>
      <c r="E161" s="33">
        <v>6225.82</v>
      </c>
      <c r="F161" s="33">
        <v>58.9</v>
      </c>
      <c r="G161" s="33">
        <v>0.97</v>
      </c>
      <c r="H161" s="33">
        <v>0.38</v>
      </c>
      <c r="I161" s="33">
        <v>50.04</v>
      </c>
      <c r="J161" s="33">
        <v>1.07</v>
      </c>
    </row>
    <row r="162" spans="1:10" ht="20" x14ac:dyDescent="0.2">
      <c r="A162" s="32" t="s">
        <v>273</v>
      </c>
      <c r="B162" s="33">
        <v>0</v>
      </c>
      <c r="C162" s="33">
        <f t="shared" si="2"/>
        <v>-4.3806000000000003</v>
      </c>
      <c r="D162" s="33">
        <v>-4380.6000000000004</v>
      </c>
      <c r="E162" s="33">
        <v>4803.33</v>
      </c>
      <c r="F162" s="33">
        <v>44.53</v>
      </c>
      <c r="G162" s="33">
        <v>0.64</v>
      </c>
      <c r="H162" s="33">
        <v>0.6</v>
      </c>
      <c r="I162" s="33">
        <v>21.27</v>
      </c>
      <c r="J162" s="33">
        <v>2.71</v>
      </c>
    </row>
    <row r="163" spans="1:10" ht="20" x14ac:dyDescent="0.2">
      <c r="A163" s="32" t="s">
        <v>281</v>
      </c>
      <c r="B163" s="33">
        <v>0</v>
      </c>
      <c r="C163" s="33">
        <f t="shared" si="2"/>
        <v>-5.6375000000000002</v>
      </c>
      <c r="D163" s="33">
        <v>-5637.5</v>
      </c>
      <c r="E163" s="33">
        <v>15654.12</v>
      </c>
      <c r="F163" s="33">
        <v>71.5</v>
      </c>
      <c r="G163" s="33">
        <v>1.37</v>
      </c>
      <c r="H163" s="33">
        <v>0.74</v>
      </c>
      <c r="I163" s="33">
        <v>36.75</v>
      </c>
      <c r="J163" s="33">
        <v>1.32</v>
      </c>
    </row>
    <row r="164" spans="1:10" ht="20" x14ac:dyDescent="0.2">
      <c r="A164" s="32" t="s">
        <v>276</v>
      </c>
      <c r="B164" s="33">
        <v>0</v>
      </c>
      <c r="C164" s="33">
        <f t="shared" si="2"/>
        <v>-5.6846000000000005</v>
      </c>
      <c r="D164" s="33">
        <v>-5684.6</v>
      </c>
      <c r="E164" s="33">
        <v>7852.96</v>
      </c>
      <c r="F164" s="33">
        <v>52.37</v>
      </c>
      <c r="G164" s="33">
        <v>0.81</v>
      </c>
      <c r="H164" s="33">
        <v>0.7</v>
      </c>
      <c r="I164" s="33">
        <v>22.98</v>
      </c>
      <c r="J164" s="33">
        <v>2.12</v>
      </c>
    </row>
    <row r="165" spans="1:10" ht="20" x14ac:dyDescent="0.2">
      <c r="A165" s="32" t="s">
        <v>277</v>
      </c>
      <c r="B165" s="33">
        <v>0</v>
      </c>
      <c r="C165" s="33">
        <f t="shared" si="2"/>
        <v>-5.8596000000000004</v>
      </c>
      <c r="D165" s="33">
        <v>-5859.6</v>
      </c>
      <c r="E165" s="33">
        <v>8236.99</v>
      </c>
      <c r="F165" s="33">
        <v>55.49</v>
      </c>
      <c r="G165" s="33">
        <v>0.88</v>
      </c>
      <c r="H165" s="33">
        <v>0.7</v>
      </c>
      <c r="I165" s="33">
        <v>25.04</v>
      </c>
      <c r="J165" s="33">
        <v>1.58</v>
      </c>
    </row>
    <row r="166" spans="1:10" ht="20" x14ac:dyDescent="0.2">
      <c r="A166" s="32" t="s">
        <v>279</v>
      </c>
      <c r="B166" s="33">
        <v>0</v>
      </c>
      <c r="C166" s="33">
        <f t="shared" si="2"/>
        <v>-6.5518999999999998</v>
      </c>
      <c r="D166" s="33">
        <v>-6551.9</v>
      </c>
      <c r="E166" s="33">
        <v>6866.22</v>
      </c>
      <c r="F166" s="33">
        <v>42.12</v>
      </c>
      <c r="G166" s="33">
        <v>0.6</v>
      </c>
      <c r="H166" s="33">
        <v>0.59</v>
      </c>
      <c r="I166" s="33">
        <v>20.07</v>
      </c>
      <c r="J166" s="33">
        <v>3.04</v>
      </c>
    </row>
    <row r="167" spans="1:10" ht="20" x14ac:dyDescent="0.2">
      <c r="A167" s="32" t="s">
        <v>284</v>
      </c>
      <c r="B167" s="33">
        <v>0</v>
      </c>
      <c r="C167" s="33">
        <f t="shared" si="2"/>
        <v>-6.9653</v>
      </c>
      <c r="D167" s="33">
        <v>-6965.3</v>
      </c>
      <c r="E167" s="33">
        <v>14478.85</v>
      </c>
      <c r="F167" s="33">
        <v>64.72</v>
      </c>
      <c r="G167" s="33">
        <v>1.1399999999999999</v>
      </c>
      <c r="H167" s="33">
        <v>0.76</v>
      </c>
      <c r="I167" s="33">
        <v>29.61</v>
      </c>
      <c r="J167" s="33">
        <v>1.48</v>
      </c>
    </row>
    <row r="168" spans="1:10" ht="20" x14ac:dyDescent="0.2">
      <c r="A168" s="32" t="s">
        <v>282</v>
      </c>
      <c r="B168" s="33">
        <v>0</v>
      </c>
      <c r="C168" s="33">
        <f t="shared" si="2"/>
        <v>-8.2983999999999991</v>
      </c>
      <c r="D168" s="33">
        <v>-8298.4</v>
      </c>
      <c r="E168" s="33">
        <v>6916.53</v>
      </c>
      <c r="F168" s="33">
        <v>43.69</v>
      </c>
      <c r="G168" s="33">
        <v>0.63</v>
      </c>
      <c r="H168" s="33">
        <v>0.5</v>
      </c>
      <c r="I168" s="33">
        <v>24.63</v>
      </c>
      <c r="J168" s="33">
        <v>1.45</v>
      </c>
    </row>
    <row r="169" spans="1:10" ht="20" x14ac:dyDescent="0.2">
      <c r="A169" s="32" t="s">
        <v>280</v>
      </c>
      <c r="B169" s="33">
        <v>0</v>
      </c>
      <c r="C169" s="33">
        <f t="shared" si="2"/>
        <v>-8.7599</v>
      </c>
      <c r="D169" s="33">
        <v>-8759.9</v>
      </c>
      <c r="E169" s="33">
        <v>3165.15</v>
      </c>
      <c r="F169" s="33">
        <v>25.85</v>
      </c>
      <c r="G169" s="33">
        <v>0.33</v>
      </c>
      <c r="H169" s="33">
        <v>0.32</v>
      </c>
      <c r="I169" s="33">
        <v>20.420000000000002</v>
      </c>
      <c r="J169" s="33">
        <v>1.3</v>
      </c>
    </row>
    <row r="170" spans="1:10" ht="20" x14ac:dyDescent="0.2">
      <c r="A170" s="32" t="s">
        <v>283</v>
      </c>
      <c r="B170" s="33">
        <v>0</v>
      </c>
      <c r="C170" s="33">
        <f t="shared" si="2"/>
        <v>-8.9269999999999996</v>
      </c>
      <c r="D170" s="33">
        <v>-8927</v>
      </c>
      <c r="E170" s="33">
        <v>6660.81</v>
      </c>
      <c r="F170" s="33">
        <v>37.58</v>
      </c>
      <c r="G170" s="33">
        <v>0.51</v>
      </c>
      <c r="H170" s="33">
        <v>0.45</v>
      </c>
      <c r="I170" s="33">
        <v>22.64</v>
      </c>
      <c r="J170" s="33">
        <v>2.39</v>
      </c>
    </row>
    <row r="171" spans="1:10" ht="20" x14ac:dyDescent="0.2">
      <c r="A171" s="32" t="s">
        <v>286</v>
      </c>
      <c r="B171" s="33">
        <v>0</v>
      </c>
      <c r="C171" s="33">
        <f t="shared" si="2"/>
        <v>-8.9387000000000008</v>
      </c>
      <c r="D171" s="33">
        <v>-8938.7000000000007</v>
      </c>
      <c r="E171" s="33">
        <v>24811.5</v>
      </c>
      <c r="F171" s="33">
        <v>72.510000000000005</v>
      </c>
      <c r="G171" s="33">
        <v>1.41</v>
      </c>
      <c r="H171" s="33">
        <v>0.77</v>
      </c>
      <c r="I171" s="33">
        <v>36.06</v>
      </c>
      <c r="J171" s="33">
        <v>1.1599999999999999</v>
      </c>
    </row>
    <row r="172" spans="1:10" ht="20" x14ac:dyDescent="0.2">
      <c r="A172" s="32" t="s">
        <v>285</v>
      </c>
      <c r="B172" s="33">
        <v>0</v>
      </c>
      <c r="C172" s="33">
        <f t="shared" si="2"/>
        <v>-9.4908999999999999</v>
      </c>
      <c r="D172" s="33">
        <v>-9490.9</v>
      </c>
      <c r="E172" s="33">
        <v>16873.38</v>
      </c>
      <c r="F172" s="33">
        <v>60.85</v>
      </c>
      <c r="G172" s="33">
        <v>1.02</v>
      </c>
      <c r="H172" s="33">
        <v>0.75</v>
      </c>
      <c r="I172" s="33">
        <v>27.09</v>
      </c>
      <c r="J172" s="33">
        <v>1.57</v>
      </c>
    </row>
    <row r="173" spans="1:10" ht="20" x14ac:dyDescent="0.2">
      <c r="A173" s="32" t="s">
        <v>288</v>
      </c>
      <c r="B173" s="33">
        <v>0</v>
      </c>
      <c r="C173" s="33">
        <f t="shared" si="2"/>
        <v>-9.7590000000000003</v>
      </c>
      <c r="D173" s="33">
        <v>-9759</v>
      </c>
      <c r="E173" s="33">
        <v>27848.91</v>
      </c>
      <c r="F173" s="33">
        <v>52.83</v>
      </c>
      <c r="G173" s="33">
        <v>0.82</v>
      </c>
      <c r="H173" s="33">
        <v>0.71</v>
      </c>
      <c r="I173" s="33">
        <v>22.71</v>
      </c>
      <c r="J173" s="33">
        <v>4.3</v>
      </c>
    </row>
    <row r="174" spans="1:10" ht="20" x14ac:dyDescent="0.2">
      <c r="A174" s="32" t="s">
        <v>287</v>
      </c>
      <c r="B174" s="33">
        <v>0</v>
      </c>
      <c r="C174" s="33">
        <f t="shared" si="2"/>
        <v>-12.831200000000001</v>
      </c>
      <c r="D174" s="33">
        <v>-12831.2</v>
      </c>
      <c r="E174" s="33">
        <v>10202.89</v>
      </c>
      <c r="F174" s="33">
        <v>45.98</v>
      </c>
      <c r="G174" s="33">
        <v>0.67</v>
      </c>
      <c r="H174" s="33">
        <v>0.69</v>
      </c>
      <c r="I174" s="33">
        <v>19.23</v>
      </c>
      <c r="J174" s="33">
        <v>0.56000000000000005</v>
      </c>
    </row>
    <row r="175" spans="1:10" ht="20" x14ac:dyDescent="0.2">
      <c r="A175" s="32" t="s">
        <v>292</v>
      </c>
      <c r="B175" s="33">
        <v>0</v>
      </c>
      <c r="C175" s="33">
        <f t="shared" si="2"/>
        <v>-13.7127</v>
      </c>
      <c r="D175" s="33">
        <v>-13712.7</v>
      </c>
      <c r="E175" s="33">
        <v>32326.31</v>
      </c>
      <c r="F175" s="33">
        <v>68.84</v>
      </c>
      <c r="G175" s="33">
        <v>1.27</v>
      </c>
      <c r="H175" s="33">
        <v>0.78</v>
      </c>
      <c r="I175" s="33">
        <v>32.14</v>
      </c>
      <c r="J175" s="33">
        <v>1.23</v>
      </c>
    </row>
    <row r="176" spans="1:10" ht="20" x14ac:dyDescent="0.2">
      <c r="A176" s="32" t="s">
        <v>290</v>
      </c>
      <c r="B176" s="33">
        <v>0</v>
      </c>
      <c r="C176" s="33">
        <f t="shared" si="2"/>
        <v>-14.1831</v>
      </c>
      <c r="D176" s="33">
        <v>-14183.1</v>
      </c>
      <c r="E176" s="33">
        <v>18654.05</v>
      </c>
      <c r="F176" s="33">
        <v>45.33</v>
      </c>
      <c r="G176" s="33">
        <v>0.66</v>
      </c>
      <c r="H176" s="33">
        <v>0.68</v>
      </c>
      <c r="I176" s="33">
        <v>19.22</v>
      </c>
      <c r="J176" s="33">
        <v>3.32</v>
      </c>
    </row>
    <row r="177" spans="1:10" ht="20" x14ac:dyDescent="0.2">
      <c r="A177" s="32" t="s">
        <v>294</v>
      </c>
      <c r="B177" s="33">
        <v>0</v>
      </c>
      <c r="C177" s="33">
        <f t="shared" si="2"/>
        <v>-15.0556</v>
      </c>
      <c r="D177" s="33">
        <v>-15055.6</v>
      </c>
      <c r="E177" s="33">
        <v>66101.8</v>
      </c>
      <c r="F177" s="33">
        <v>79.83</v>
      </c>
      <c r="G177" s="33">
        <v>1.75</v>
      </c>
      <c r="H177" s="33">
        <v>0.72</v>
      </c>
      <c r="I177" s="33">
        <v>47.85</v>
      </c>
      <c r="J177" s="33">
        <v>1.23</v>
      </c>
    </row>
    <row r="178" spans="1:10" ht="20" x14ac:dyDescent="0.2">
      <c r="A178" s="32" t="s">
        <v>289</v>
      </c>
      <c r="B178" s="33">
        <v>0</v>
      </c>
      <c r="C178" s="33">
        <f t="shared" si="2"/>
        <v>-16.538499999999999</v>
      </c>
      <c r="D178" s="33">
        <v>-16538.5</v>
      </c>
      <c r="E178" s="33">
        <v>10298.200000000001</v>
      </c>
      <c r="F178" s="33">
        <v>31.13</v>
      </c>
      <c r="G178" s="33">
        <v>0.41</v>
      </c>
      <c r="H178" s="33">
        <v>0.35</v>
      </c>
      <c r="I178" s="33">
        <v>23.2</v>
      </c>
      <c r="J178" s="33">
        <v>3.17</v>
      </c>
    </row>
    <row r="179" spans="1:10" ht="20" x14ac:dyDescent="0.2">
      <c r="A179" s="32" t="s">
        <v>291</v>
      </c>
      <c r="B179" s="33">
        <v>0</v>
      </c>
      <c r="C179" s="33">
        <f t="shared" si="2"/>
        <v>-17.113499999999998</v>
      </c>
      <c r="D179" s="33">
        <v>-17113.5</v>
      </c>
      <c r="E179" s="33">
        <v>15756.4</v>
      </c>
      <c r="F179" s="33">
        <v>38.979999999999997</v>
      </c>
      <c r="G179" s="33">
        <v>0.54</v>
      </c>
      <c r="H179" s="33">
        <v>0.59</v>
      </c>
      <c r="I179" s="33">
        <v>18.11</v>
      </c>
      <c r="J179" s="33">
        <v>3.15</v>
      </c>
    </row>
    <row r="180" spans="1:10" ht="20" x14ac:dyDescent="0.2">
      <c r="A180" s="32" t="s">
        <v>293</v>
      </c>
      <c r="B180" s="33">
        <v>0</v>
      </c>
      <c r="C180" s="33">
        <f t="shared" si="2"/>
        <v>-18.0623</v>
      </c>
      <c r="D180" s="33">
        <v>-18062.3</v>
      </c>
      <c r="E180" s="33">
        <v>16106.21</v>
      </c>
      <c r="F180" s="33">
        <v>44.04</v>
      </c>
      <c r="G180" s="33">
        <v>0.63</v>
      </c>
      <c r="H180" s="33">
        <v>0.67</v>
      </c>
      <c r="I180" s="33">
        <v>18.690000000000001</v>
      </c>
      <c r="J180" s="33">
        <v>1.76</v>
      </c>
    </row>
    <row r="181" spans="1:10" ht="20" x14ac:dyDescent="0.2">
      <c r="A181" s="32" t="s">
        <v>296</v>
      </c>
      <c r="B181" s="33">
        <v>0</v>
      </c>
      <c r="C181" s="33">
        <f t="shared" si="2"/>
        <v>-22.511900000000001</v>
      </c>
      <c r="D181" s="33">
        <v>-22511.9</v>
      </c>
      <c r="E181" s="33">
        <v>63781.8</v>
      </c>
      <c r="F181" s="33">
        <v>62.79</v>
      </c>
      <c r="G181" s="33">
        <v>1.08</v>
      </c>
      <c r="H181" s="33">
        <v>0.78</v>
      </c>
      <c r="I181" s="33">
        <v>27.22</v>
      </c>
      <c r="J181" s="33">
        <v>2.73</v>
      </c>
    </row>
    <row r="182" spans="1:10" ht="20" x14ac:dyDescent="0.2">
      <c r="A182" s="32" t="s">
        <v>295</v>
      </c>
      <c r="B182" s="33">
        <v>0</v>
      </c>
      <c r="C182" s="33">
        <f t="shared" si="2"/>
        <v>-25.491599999999998</v>
      </c>
      <c r="D182" s="33">
        <v>-25491.599999999999</v>
      </c>
      <c r="E182" s="33">
        <v>18145.98</v>
      </c>
      <c r="F182" s="33">
        <v>32.61</v>
      </c>
      <c r="G182" s="33">
        <v>0.43</v>
      </c>
      <c r="H182" s="33">
        <v>0.42</v>
      </c>
      <c r="I182" s="33">
        <v>20.079999999999998</v>
      </c>
      <c r="J182" s="33">
        <v>3.48</v>
      </c>
    </row>
    <row r="183" spans="1:10" ht="20" x14ac:dyDescent="0.2">
      <c r="A183" s="32" t="s">
        <v>301</v>
      </c>
      <c r="B183" s="33">
        <v>0</v>
      </c>
      <c r="C183" s="33">
        <f t="shared" si="2"/>
        <v>-33.231199999999994</v>
      </c>
      <c r="D183" s="33">
        <v>-33231.199999999997</v>
      </c>
      <c r="E183" s="33">
        <v>66518</v>
      </c>
      <c r="F183" s="33">
        <v>46.52</v>
      </c>
      <c r="G183" s="33">
        <v>0.68</v>
      </c>
      <c r="H183" s="33">
        <v>0.52</v>
      </c>
      <c r="I183" s="33">
        <v>25.77</v>
      </c>
      <c r="J183" s="33">
        <v>4.4800000000000004</v>
      </c>
    </row>
    <row r="184" spans="1:10" ht="20" x14ac:dyDescent="0.2">
      <c r="A184" s="32" t="s">
        <v>298</v>
      </c>
      <c r="B184" s="33">
        <v>0</v>
      </c>
      <c r="C184" s="33">
        <f t="shared" si="2"/>
        <v>-33.343699999999998</v>
      </c>
      <c r="D184" s="33">
        <v>-33343.699999999997</v>
      </c>
      <c r="E184" s="33">
        <v>40391.040000000001</v>
      </c>
      <c r="F184" s="33">
        <v>53.49</v>
      </c>
      <c r="G184" s="33">
        <v>0.84</v>
      </c>
      <c r="H184" s="33">
        <v>0.77</v>
      </c>
      <c r="I184" s="33">
        <v>21.35</v>
      </c>
      <c r="J184" s="33">
        <v>1.27</v>
      </c>
    </row>
    <row r="185" spans="1:10" ht="20" x14ac:dyDescent="0.2">
      <c r="A185" s="32" t="s">
        <v>300</v>
      </c>
      <c r="B185" s="33">
        <v>0</v>
      </c>
      <c r="C185" s="33">
        <f t="shared" si="2"/>
        <v>-34.463200000000001</v>
      </c>
      <c r="D185" s="33">
        <v>-34463.199999999997</v>
      </c>
      <c r="E185" s="33">
        <v>57203.83</v>
      </c>
      <c r="F185" s="33">
        <v>58.42</v>
      </c>
      <c r="G185" s="33">
        <v>0.96</v>
      </c>
      <c r="H185" s="33">
        <v>0.75</v>
      </c>
      <c r="I185" s="33">
        <v>25.32</v>
      </c>
      <c r="J185" s="33">
        <v>1.73</v>
      </c>
    </row>
    <row r="186" spans="1:10" ht="20" x14ac:dyDescent="0.2">
      <c r="A186" s="32" t="s">
        <v>297</v>
      </c>
      <c r="B186" s="33">
        <v>0</v>
      </c>
      <c r="C186" s="33">
        <f t="shared" si="2"/>
        <v>-37.570500000000003</v>
      </c>
      <c r="D186" s="33">
        <v>-37570.5</v>
      </c>
      <c r="E186" s="33">
        <v>19329.89</v>
      </c>
      <c r="F186" s="33">
        <v>32.4</v>
      </c>
      <c r="G186" s="33">
        <v>0.43</v>
      </c>
      <c r="H186" s="33">
        <v>0.31</v>
      </c>
      <c r="I186" s="33">
        <v>27.07</v>
      </c>
      <c r="J186" s="33">
        <v>1.53</v>
      </c>
    </row>
    <row r="187" spans="1:10" ht="20" x14ac:dyDescent="0.2">
      <c r="A187" s="32" t="s">
        <v>299</v>
      </c>
      <c r="B187" s="33">
        <v>0</v>
      </c>
      <c r="C187" s="33">
        <f t="shared" si="2"/>
        <v>-39.674800000000005</v>
      </c>
      <c r="D187" s="33">
        <v>-39674.800000000003</v>
      </c>
      <c r="E187" s="33">
        <v>25275.26</v>
      </c>
      <c r="F187" s="33">
        <v>36.21</v>
      </c>
      <c r="G187" s="33">
        <v>0.49</v>
      </c>
      <c r="H187" s="33">
        <v>0.47</v>
      </c>
      <c r="I187" s="33">
        <v>20.84</v>
      </c>
      <c r="J187" s="33">
        <v>1.8</v>
      </c>
    </row>
    <row r="188" spans="1:10" ht="20" x14ac:dyDescent="0.2">
      <c r="A188" s="32" t="s">
        <v>302</v>
      </c>
      <c r="B188" s="33">
        <v>0</v>
      </c>
      <c r="C188" s="33">
        <f t="shared" si="2"/>
        <v>-56.363599999999998</v>
      </c>
      <c r="D188" s="33">
        <v>-56363.6</v>
      </c>
      <c r="E188" s="33">
        <v>29254.51</v>
      </c>
      <c r="F188" s="33">
        <v>31.39</v>
      </c>
      <c r="G188" s="33">
        <v>0.41</v>
      </c>
      <c r="H188" s="33">
        <v>0.35</v>
      </c>
      <c r="I188" s="33">
        <v>22.92</v>
      </c>
      <c r="J188" s="33">
        <v>1.94</v>
      </c>
    </row>
    <row r="189" spans="1:10" ht="20" x14ac:dyDescent="0.2">
      <c r="A189" s="32" t="s">
        <v>303</v>
      </c>
      <c r="B189" s="33">
        <v>0</v>
      </c>
      <c r="C189" s="33">
        <f t="shared" si="2"/>
        <v>-109.99299999999999</v>
      </c>
      <c r="D189" s="33">
        <v>-109993</v>
      </c>
      <c r="E189" s="33">
        <v>195093.6</v>
      </c>
      <c r="F189" s="33">
        <v>63.43</v>
      </c>
      <c r="G189" s="33">
        <v>1.1000000000000001</v>
      </c>
      <c r="H189" s="33">
        <v>0.85</v>
      </c>
      <c r="I189" s="33">
        <v>25.52</v>
      </c>
      <c r="J189" s="33">
        <v>1.0900000000000001</v>
      </c>
    </row>
    <row r="190" spans="1:10" ht="20" x14ac:dyDescent="0.2">
      <c r="A190" s="32" t="s">
        <v>304</v>
      </c>
      <c r="B190" s="33">
        <v>0</v>
      </c>
      <c r="C190" s="33">
        <f t="shared" si="2"/>
        <v>-190.36770000000001</v>
      </c>
      <c r="D190" s="33">
        <v>-190367.7</v>
      </c>
      <c r="E190" s="33">
        <v>199707.8</v>
      </c>
      <c r="F190" s="33">
        <v>50.68</v>
      </c>
      <c r="G190" s="33">
        <v>0.77</v>
      </c>
      <c r="H190" s="33">
        <v>0.74</v>
      </c>
      <c r="I190" s="33">
        <v>20.48</v>
      </c>
      <c r="J190" s="33">
        <v>1.1200000000000001</v>
      </c>
    </row>
    <row r="191" spans="1:10" ht="20" x14ac:dyDescent="0.2">
      <c r="A191" s="32" t="s">
        <v>306</v>
      </c>
      <c r="B191" s="33">
        <v>0</v>
      </c>
      <c r="C191" s="33">
        <f t="shared" si="2"/>
        <v>-242.0206</v>
      </c>
      <c r="D191" s="33">
        <v>-242020.6</v>
      </c>
      <c r="E191" s="33">
        <v>350019.97</v>
      </c>
      <c r="F191" s="33">
        <v>55.81</v>
      </c>
      <c r="G191" s="33">
        <v>0.89</v>
      </c>
      <c r="H191" s="33">
        <v>0.87</v>
      </c>
      <c r="I191" s="33">
        <v>20.170000000000002</v>
      </c>
      <c r="J191" s="33">
        <v>1.64</v>
      </c>
    </row>
    <row r="192" spans="1:10" ht="20" x14ac:dyDescent="0.2">
      <c r="A192" s="32" t="s">
        <v>305</v>
      </c>
      <c r="B192" s="33">
        <v>0</v>
      </c>
      <c r="C192" s="33">
        <f t="shared" si="2"/>
        <v>-271.86099999999999</v>
      </c>
      <c r="D192" s="33">
        <v>-271861</v>
      </c>
      <c r="E192" s="33">
        <v>170682.12</v>
      </c>
      <c r="F192" s="33">
        <v>37.450000000000003</v>
      </c>
      <c r="G192" s="33">
        <v>0.51</v>
      </c>
      <c r="H192" s="33">
        <v>0.49</v>
      </c>
      <c r="I192" s="33">
        <v>20.72</v>
      </c>
      <c r="J192" s="33">
        <v>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Uninsured deposits</vt:lpstr>
      <vt:lpstr>graph</vt:lpstr>
      <vt:lpstr>SRISK scenario</vt:lpstr>
      <vt:lpstr>10%SRISK</vt:lpstr>
      <vt:lpstr>20%SRISK</vt:lpstr>
      <vt:lpstr>30%SRISK</vt:lpstr>
      <vt:lpstr>40%SRISK</vt:lpstr>
      <vt:lpstr>50%SRISK</vt:lpstr>
      <vt:lpstr>60%SRISK</vt:lpstr>
      <vt:lpstr>70%SRISK</vt:lpstr>
      <vt:lpstr>Tier 1 Capital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Meiru Zhong</cp:lastModifiedBy>
  <dcterms:created xsi:type="dcterms:W3CDTF">2023-04-01T04:19:57Z</dcterms:created>
  <dcterms:modified xsi:type="dcterms:W3CDTF">2023-04-04T22:33:30Z</dcterms:modified>
  <cp:category/>
</cp:coreProperties>
</file>