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OpenAlarm\Design\"/>
    </mc:Choice>
  </mc:AlternateContent>
  <xr:revisionPtr revIDLastSave="0" documentId="13_ncr:1_{EA188642-B264-4F08-8F90-427CF21E74F5}" xr6:coauthVersionLast="46" xr6:coauthVersionMax="46" xr10:uidLastSave="{00000000-0000-0000-0000-000000000000}"/>
  <bookViews>
    <workbookView xWindow="-120" yWindow="-120" windowWidth="29040" windowHeight="15840" xr2:uid="{7D46AB85-831C-4372-9368-9EA2B69D74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7" i="1" l="1"/>
  <c r="E24" i="1"/>
  <c r="D25" i="1"/>
  <c r="D28" i="1"/>
  <c r="G21" i="1"/>
  <c r="G20" i="1"/>
  <c r="F21" i="1"/>
  <c r="F20" i="1"/>
  <c r="D22" i="1"/>
  <c r="B3" i="1"/>
  <c r="B4" i="1" s="1"/>
  <c r="B7" i="1" s="1"/>
  <c r="B8" i="1" s="1"/>
  <c r="B9" i="1" s="1"/>
  <c r="B10" i="1" s="1"/>
  <c r="C3" i="1"/>
  <c r="G3" i="1" s="1"/>
  <c r="H3" i="1" s="1"/>
  <c r="I3" i="1" s="1"/>
  <c r="C2" i="1"/>
  <c r="G2" i="1" s="1"/>
  <c r="H2" i="1" s="1"/>
  <c r="I2" i="1" s="1"/>
  <c r="D2" i="1" l="1"/>
  <c r="D3" i="1"/>
  <c r="C4" i="1"/>
  <c r="D4" i="1" s="1"/>
  <c r="G4" i="1" l="1"/>
  <c r="H4" i="1" s="1"/>
  <c r="I4" i="1" s="1"/>
  <c r="C5" i="1"/>
  <c r="D5" i="1" s="1"/>
  <c r="G5" i="1" l="1"/>
  <c r="H5" i="1" s="1"/>
  <c r="I5" i="1" s="1"/>
  <c r="C6" i="1"/>
  <c r="D6" i="1" s="1"/>
  <c r="G6" i="1" l="1"/>
  <c r="H6" i="1" s="1"/>
  <c r="I6" i="1" s="1"/>
  <c r="C7" i="1"/>
  <c r="D7" i="1" s="1"/>
  <c r="G7" i="1" l="1"/>
  <c r="H7" i="1" s="1"/>
  <c r="I7" i="1" s="1"/>
  <c r="C8" i="1"/>
  <c r="D8" i="1" s="1"/>
  <c r="G8" i="1" l="1"/>
  <c r="H8" i="1" s="1"/>
  <c r="I8" i="1" s="1"/>
  <c r="C9" i="1"/>
  <c r="D9" i="1" s="1"/>
  <c r="G9" i="1" l="1"/>
  <c r="H9" i="1" s="1"/>
  <c r="I9" i="1" s="1"/>
  <c r="C10" i="1"/>
  <c r="D10" i="1" s="1"/>
  <c r="G10" i="1" l="1"/>
  <c r="H10" i="1" s="1"/>
  <c r="I10" i="1" s="1"/>
</calcChain>
</file>

<file path=xl/sharedStrings.xml><?xml version="1.0" encoding="utf-8"?>
<sst xmlns="http://schemas.openxmlformats.org/spreadsheetml/2006/main" count="16" uniqueCount="11">
  <si>
    <t>R1</t>
  </si>
  <si>
    <t>R2</t>
  </si>
  <si>
    <t>Vout</t>
  </si>
  <si>
    <t>Vout (act)</t>
  </si>
  <si>
    <t>Vbat</t>
  </si>
  <si>
    <t>RT</t>
  </si>
  <si>
    <t>V</t>
  </si>
  <si>
    <t>Vstep</t>
  </si>
  <si>
    <t>step</t>
  </si>
  <si>
    <t>Vdiv</t>
  </si>
  <si>
    <t>Vtotal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</si>
</sst>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2" borderId="0" xfId="0" applyFill="1"/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B98DB-7316-4F4E-8B3D-D1B4E98BCD84}">
  <dimension ref="A1:Q28"/>
  <sheetViews>
    <sheetView tabSelected="1" workbookViewId="0">
      <selection activeCell="D27" sqref="D27"/>
    </sheetView>
  </sheetViews>
  <sheetFormatPr defaultRowHeight="15" x14ac:dyDescent="0.25"/>
  <cols>
    <col min="1" max="2" width="12.7109375" style="2" customWidth="1"/>
    <col min="3" max="3" width="12.7109375" style="4" customWidth="1"/>
    <col min="4" max="4" width="9.140625" style="4"/>
    <col min="8" max="8" width="11.5703125" bestFit="1" customWidth="1"/>
    <col min="9" max="9" width="9.140625" style="4"/>
    <col min="10" max="10" width="9.140625" style="2"/>
    <col min="12" max="13" width="9.140625" style="4"/>
    <col min="14" max="14" width="11.85546875" style="4" customWidth="1"/>
    <col min="17" max="17" width="9.140625" style="4"/>
  </cols>
  <sheetData>
    <row r="1" spans="1:17" x14ac:dyDescent="0.25">
      <c r="A1" s="1" t="s">
        <v>0</v>
      </c>
      <c r="B1" s="1" t="s">
        <v>1</v>
      </c>
      <c r="C1" s="3" t="s">
        <v>2</v>
      </c>
      <c r="D1" s="3" t="s">
        <v>4</v>
      </c>
      <c r="F1" s="1" t="s">
        <v>0</v>
      </c>
      <c r="G1" s="1" t="s">
        <v>2</v>
      </c>
      <c r="H1" s="3" t="s">
        <v>1</v>
      </c>
      <c r="I1" s="3" t="s">
        <v>3</v>
      </c>
      <c r="L1" s="3"/>
      <c r="M1" s="3"/>
      <c r="N1" s="3"/>
      <c r="Q1" s="3"/>
    </row>
    <row r="2" spans="1:17" s="7" customFormat="1" x14ac:dyDescent="0.25">
      <c r="A2" s="5">
        <v>220</v>
      </c>
      <c r="B2" s="5">
        <v>1800</v>
      </c>
      <c r="C2" s="6">
        <f t="shared" ref="C2:C10" si="0" xml:space="preserve"> 1.25 * (1 + B2/A2)</f>
        <v>11.477272727272727</v>
      </c>
      <c r="D2" s="6">
        <f>C2-0.5</f>
        <v>10.977272727272727</v>
      </c>
      <c r="F2" s="5">
        <v>220</v>
      </c>
      <c r="G2" s="6">
        <f>C2</f>
        <v>11.477272727272727</v>
      </c>
      <c r="H2" s="6">
        <f t="shared" ref="H2:H10" si="1">((G2/1.25)-1)*F2</f>
        <v>1800</v>
      </c>
      <c r="I2" s="6">
        <f>1.25*(1 + (H2/F2))</f>
        <v>11.477272727272727</v>
      </c>
      <c r="J2" s="5"/>
      <c r="L2" s="6"/>
      <c r="M2" s="6"/>
      <c r="N2" s="6"/>
      <c r="Q2" s="6"/>
    </row>
    <row r="3" spans="1:17" x14ac:dyDescent="0.25">
      <c r="A3" s="2">
        <v>220</v>
      </c>
      <c r="B3" s="2">
        <f>B2+100</f>
        <v>1900</v>
      </c>
      <c r="C3" s="4">
        <f t="shared" si="0"/>
        <v>12.045454545454547</v>
      </c>
      <c r="D3" s="4">
        <f t="shared" ref="D3:D10" si="2">C3-0.5</f>
        <v>11.545454545454547</v>
      </c>
      <c r="F3" s="2">
        <v>220</v>
      </c>
      <c r="G3" s="4">
        <f t="shared" ref="G3:G10" si="3">C3</f>
        <v>12.045454545454547</v>
      </c>
      <c r="H3" s="4">
        <f t="shared" si="1"/>
        <v>1900</v>
      </c>
      <c r="I3" s="4">
        <f t="shared" ref="I3:I10" si="4">1.25*(1 + (H3/F3))</f>
        <v>12.045454545454547</v>
      </c>
    </row>
    <row r="4" spans="1:17" x14ac:dyDescent="0.25">
      <c r="A4" s="2">
        <v>220</v>
      </c>
      <c r="B4" s="2">
        <f t="shared" ref="B4:B10" si="5">B3+100</f>
        <v>2000</v>
      </c>
      <c r="C4" s="4">
        <f t="shared" si="0"/>
        <v>12.613636363636365</v>
      </c>
      <c r="D4" s="4">
        <f t="shared" si="2"/>
        <v>12.113636363636365</v>
      </c>
      <c r="F4" s="2">
        <v>220</v>
      </c>
      <c r="G4" s="4">
        <f t="shared" si="3"/>
        <v>12.613636363636365</v>
      </c>
      <c r="H4" s="4">
        <f t="shared" si="1"/>
        <v>2000.0000000000002</v>
      </c>
      <c r="I4" s="4">
        <f t="shared" si="4"/>
        <v>12.613636363636365</v>
      </c>
    </row>
    <row r="5" spans="1:17" s="7" customFormat="1" x14ac:dyDescent="0.25">
      <c r="A5" s="5">
        <v>220</v>
      </c>
      <c r="B5" s="5">
        <v>2300</v>
      </c>
      <c r="C5" s="6">
        <f t="shared" si="0"/>
        <v>14.318181818181818</v>
      </c>
      <c r="D5" s="6">
        <f t="shared" si="2"/>
        <v>13.818181818181818</v>
      </c>
      <c r="F5" s="5">
        <v>220</v>
      </c>
      <c r="G5" s="6">
        <f t="shared" si="3"/>
        <v>14.318181818181818</v>
      </c>
      <c r="H5" s="6">
        <f t="shared" si="1"/>
        <v>2300</v>
      </c>
      <c r="I5" s="6">
        <f t="shared" si="4"/>
        <v>14.318181818181818</v>
      </c>
      <c r="J5" s="5"/>
      <c r="L5" s="6"/>
      <c r="M5" s="6"/>
      <c r="N5" s="6"/>
      <c r="Q5" s="6"/>
    </row>
    <row r="6" spans="1:17" s="7" customFormat="1" x14ac:dyDescent="0.25">
      <c r="A6" s="5">
        <v>220</v>
      </c>
      <c r="B6" s="5">
        <v>2450</v>
      </c>
      <c r="C6" s="6">
        <f t="shared" si="0"/>
        <v>15.170454545454547</v>
      </c>
      <c r="D6" s="6">
        <f t="shared" si="2"/>
        <v>14.670454545454547</v>
      </c>
      <c r="F6" s="5">
        <v>220</v>
      </c>
      <c r="G6" s="6">
        <f t="shared" si="3"/>
        <v>15.170454545454547</v>
      </c>
      <c r="H6" s="6">
        <f t="shared" si="1"/>
        <v>2450</v>
      </c>
      <c r="I6" s="6">
        <f t="shared" si="4"/>
        <v>15.170454545454547</v>
      </c>
      <c r="J6" s="5"/>
      <c r="L6" s="6"/>
      <c r="M6" s="6"/>
      <c r="N6" s="6"/>
      <c r="Q6" s="6"/>
    </row>
    <row r="7" spans="1:17" x14ac:dyDescent="0.25">
      <c r="A7" s="2">
        <v>220</v>
      </c>
      <c r="B7" s="2">
        <f t="shared" si="5"/>
        <v>2550</v>
      </c>
      <c r="C7" s="4">
        <f t="shared" si="0"/>
        <v>15.738636363636365</v>
      </c>
      <c r="D7" s="4">
        <f t="shared" si="2"/>
        <v>15.238636363636365</v>
      </c>
      <c r="F7" s="2">
        <v>220</v>
      </c>
      <c r="G7" s="4">
        <f t="shared" si="3"/>
        <v>15.738636363636365</v>
      </c>
      <c r="H7" s="4">
        <f t="shared" si="1"/>
        <v>2550</v>
      </c>
      <c r="I7" s="4">
        <f t="shared" si="4"/>
        <v>15.738636363636365</v>
      </c>
    </row>
    <row r="8" spans="1:17" x14ac:dyDescent="0.25">
      <c r="A8" s="2">
        <v>220</v>
      </c>
      <c r="B8" s="2">
        <f t="shared" si="5"/>
        <v>2650</v>
      </c>
      <c r="C8" s="4">
        <f t="shared" si="0"/>
        <v>16.30681818181818</v>
      </c>
      <c r="D8" s="4">
        <f t="shared" si="2"/>
        <v>15.80681818181818</v>
      </c>
      <c r="F8" s="2">
        <v>220</v>
      </c>
      <c r="G8" s="4">
        <f t="shared" si="3"/>
        <v>16.30681818181818</v>
      </c>
      <c r="H8" s="4">
        <f t="shared" si="1"/>
        <v>2649.9999999999995</v>
      </c>
      <c r="I8" s="4">
        <f t="shared" si="4"/>
        <v>16.30681818181818</v>
      </c>
    </row>
    <row r="9" spans="1:17" x14ac:dyDescent="0.25">
      <c r="A9" s="2">
        <v>220</v>
      </c>
      <c r="B9" s="2">
        <f t="shared" si="5"/>
        <v>2750</v>
      </c>
      <c r="C9" s="4">
        <f t="shared" si="0"/>
        <v>16.875</v>
      </c>
      <c r="D9" s="4">
        <f t="shared" si="2"/>
        <v>16.375</v>
      </c>
      <c r="F9" s="2">
        <v>220</v>
      </c>
      <c r="G9" s="4">
        <f t="shared" si="3"/>
        <v>16.875</v>
      </c>
      <c r="H9" s="4">
        <f t="shared" si="1"/>
        <v>2750</v>
      </c>
      <c r="I9" s="4">
        <f t="shared" si="4"/>
        <v>16.875</v>
      </c>
    </row>
    <row r="10" spans="1:17" x14ac:dyDescent="0.25">
      <c r="A10" s="2">
        <v>220</v>
      </c>
      <c r="B10" s="2">
        <f t="shared" si="5"/>
        <v>2850</v>
      </c>
      <c r="C10" s="4">
        <f t="shared" si="0"/>
        <v>17.44318181818182</v>
      </c>
      <c r="D10" s="4">
        <f t="shared" si="2"/>
        <v>16.94318181818182</v>
      </c>
      <c r="F10" s="2">
        <v>220</v>
      </c>
      <c r="G10" s="4">
        <f t="shared" si="3"/>
        <v>17.44318181818182</v>
      </c>
      <c r="H10" s="4">
        <f t="shared" si="1"/>
        <v>2850.0000000000005</v>
      </c>
      <c r="I10" s="4">
        <f t="shared" si="4"/>
        <v>17.44318181818182</v>
      </c>
    </row>
    <row r="11" spans="1:17" x14ac:dyDescent="0.25">
      <c r="F11" s="2"/>
      <c r="G11" s="4"/>
      <c r="H11" s="4"/>
    </row>
    <row r="12" spans="1:17" x14ac:dyDescent="0.25">
      <c r="F12" s="2"/>
      <c r="G12" s="4"/>
      <c r="H12" s="4"/>
    </row>
    <row r="13" spans="1:17" x14ac:dyDescent="0.25">
      <c r="F13" s="2"/>
      <c r="G13" s="4"/>
      <c r="H13" s="4"/>
    </row>
    <row r="14" spans="1:17" x14ac:dyDescent="0.25">
      <c r="F14" s="2"/>
      <c r="G14" s="4"/>
      <c r="H14" s="4"/>
    </row>
    <row r="15" spans="1:17" x14ac:dyDescent="0.25">
      <c r="F15" s="2"/>
      <c r="G15" s="4"/>
      <c r="H15" s="4"/>
    </row>
    <row r="16" spans="1:17" x14ac:dyDescent="0.25">
      <c r="F16" s="2"/>
      <c r="G16" s="4"/>
      <c r="H16" s="4"/>
    </row>
    <row r="17" spans="3:8" x14ac:dyDescent="0.25">
      <c r="F17" s="2"/>
      <c r="G17" s="4"/>
      <c r="H17" s="4"/>
    </row>
    <row r="18" spans="3:8" x14ac:dyDescent="0.25">
      <c r="F18" s="2"/>
      <c r="G18" s="4"/>
      <c r="H18" s="4"/>
    </row>
    <row r="19" spans="3:8" x14ac:dyDescent="0.25">
      <c r="F19" s="2"/>
      <c r="G19" s="4"/>
      <c r="H19" s="4"/>
    </row>
    <row r="20" spans="3:8" x14ac:dyDescent="0.25">
      <c r="C20" s="4" t="s">
        <v>0</v>
      </c>
      <c r="D20" s="4">
        <v>4.7</v>
      </c>
      <c r="F20" s="2">
        <f>D20/D22</f>
        <v>0.31972789115646261</v>
      </c>
      <c r="G20" s="4">
        <f>D24*F20</f>
        <v>0.72418367346938783</v>
      </c>
      <c r="H20" s="4"/>
    </row>
    <row r="21" spans="3:8" x14ac:dyDescent="0.25">
      <c r="C21" s="4" t="s">
        <v>1</v>
      </c>
      <c r="D21" s="4">
        <v>10</v>
      </c>
      <c r="F21" s="2">
        <f>D21/D22</f>
        <v>0.68027210884353739</v>
      </c>
      <c r="G21" s="4">
        <f>D24*F21</f>
        <v>1.5408163265306123</v>
      </c>
      <c r="H21" s="4"/>
    </row>
    <row r="22" spans="3:8" x14ac:dyDescent="0.25">
      <c r="C22" s="4" t="s">
        <v>5</v>
      </c>
      <c r="D22" s="4">
        <f>SUM(D20:D21)</f>
        <v>14.7</v>
      </c>
      <c r="F22" s="2"/>
      <c r="G22" s="4"/>
      <c r="H22" s="4"/>
    </row>
    <row r="23" spans="3:8" x14ac:dyDescent="0.25">
      <c r="F23" s="2"/>
      <c r="G23" s="4"/>
      <c r="H23" s="4"/>
    </row>
    <row r="24" spans="3:8" x14ac:dyDescent="0.25">
      <c r="C24" s="4" t="s">
        <v>6</v>
      </c>
      <c r="D24" s="4">
        <v>2.2650000000000001</v>
      </c>
      <c r="E24">
        <f>D24*(D20/(D20+D21))</f>
        <v>0.72418367346938783</v>
      </c>
      <c r="F24" s="2"/>
      <c r="G24" s="4"/>
      <c r="H24" s="4"/>
    </row>
    <row r="25" spans="3:8" x14ac:dyDescent="0.25">
      <c r="C25" s="4" t="s">
        <v>7</v>
      </c>
      <c r="D25" s="8">
        <f>5/1024</f>
        <v>4.8828125E-3</v>
      </c>
      <c r="F25" s="2"/>
      <c r="G25" s="4"/>
      <c r="H25" s="4"/>
    </row>
    <row r="26" spans="3:8" x14ac:dyDescent="0.25">
      <c r="C26" s="4" t="s">
        <v>8</v>
      </c>
      <c r="D26" s="4">
        <v>155</v>
      </c>
    </row>
    <row r="27" spans="3:8" x14ac:dyDescent="0.25">
      <c r="C27" s="4" t="s">
        <v>9</v>
      </c>
      <c r="D27" s="4">
        <f>D25*D26</f>
        <v>0.7568359375</v>
      </c>
    </row>
    <row r="28" spans="3:8" x14ac:dyDescent="0.25">
      <c r="C28" s="4" t="s">
        <v>10</v>
      </c>
      <c r="D28" s="4">
        <f>D27/F20</f>
        <v>2.3671251662234041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2021-04-30T23:00:25Z</dcterms:created>
  <dcterms:modified xsi:type="dcterms:W3CDTF">2021-05-03T11:31:19Z</dcterms:modified>
</cp:coreProperties>
</file>