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24.xml" ContentType="application/vnd.openxmlformats-officedocument.spreadsheetml.comments+xml"/>
  <Override PartName="/xl/comments41.xml" ContentType="application/vnd.openxmlformats-officedocument.spreadsheetml.comments+xml"/>
  <Override PartName="/xl/comments16.xml" ContentType="application/vnd.openxmlformats-officedocument.spreadsheetml.comments+xml"/>
  <Override PartName="/xl/comments22.xml" ContentType="application/vnd.openxmlformats-officedocument.spreadsheetml.comments+xml"/>
  <Override PartName="/xl/comments14.xml" ContentType="application/vnd.openxmlformats-officedocument.spreadsheetml.comments+xml"/>
  <Override PartName="/xl/comments8.xml" ContentType="application/vnd.openxmlformats-officedocument.spreadsheetml.comments+xml"/>
  <Override PartName="/xl/comments31.xml" ContentType="application/vnd.openxmlformats-officedocument.spreadsheetml.comments+xml"/>
  <Override PartName="/xl/comments20.xml" ContentType="application/vnd.openxmlformats-officedocument.spreadsheetml.comments+xml"/>
  <Override PartName="/xl/comments12.xml" ContentType="application/vnd.openxmlformats-officedocument.spreadsheetml.comments+xml"/>
  <Override PartName="/xl/comments6.xml" ContentType="application/vnd.openxmlformats-officedocument.spreadsheetml.comments+xml"/>
  <Override PartName="/xl/worksheets/_rels/sheet52.xml.rels" ContentType="application/vnd.openxmlformats-package.relationships+xml"/>
  <Override PartName="/xl/worksheets/_rels/sheet7.xml.rels" ContentType="application/vnd.openxmlformats-package.relationships+xml"/>
  <Override PartName="/xl/worksheets/_rels/sheet35.xml.rels" ContentType="application/vnd.openxmlformats-package.relationships+xml"/>
  <Override PartName="/xl/worksheets/_rels/sheet18.xml.rels" ContentType="application/vnd.openxmlformats-package.relationships+xml"/>
  <Override PartName="/xl/worksheets/_rels/sheet34.xml.rels" ContentType="application/vnd.openxmlformats-package.relationships+xml"/>
  <Override PartName="/xl/worksheets/_rels/sheet51.xml.rels" ContentType="application/vnd.openxmlformats-package.relationships+xml"/>
  <Override PartName="/xl/worksheets/_rels/sheet6.xml.rels" ContentType="application/vnd.openxmlformats-package.relationships+xml"/>
  <Override PartName="/xl/worksheets/_rels/sheet25.xml.rels" ContentType="application/vnd.openxmlformats-package.relationships+xml"/>
  <Override PartName="/xl/worksheets/_rels/sheet41.xml.rels" ContentType="application/vnd.openxmlformats-package.relationships+xml"/>
  <Override PartName="/xl/worksheets/_rels/sheet24.xml.rels" ContentType="application/vnd.openxmlformats-package.relationships+xml"/>
  <Override PartName="/xl/worksheets/_rels/sheet16.xml.rels" ContentType="application/vnd.openxmlformats-package.relationships+xml"/>
  <Override PartName="/xl/worksheets/_rels/sheet5.xml.rels" ContentType="application/vnd.openxmlformats-package.relationships+xml"/>
  <Override PartName="/xl/worksheets/_rels/sheet44.xml.rels" ContentType="application/vnd.openxmlformats-package.relationships+xml"/>
  <Override PartName="/xl/worksheets/_rels/sheet45.xml.rels" ContentType="application/vnd.openxmlformats-package.relationships+xml"/>
  <Override PartName="/xl/worksheets/_rels/sheet28.xml.rels" ContentType="application/vnd.openxmlformats-package.relationships+xml"/>
  <Override PartName="/xl/worksheets/_rels/sheet20.xml.rels" ContentType="application/vnd.openxmlformats-package.relationships+xml"/>
  <Override PartName="/xl/worksheets/_rels/sheet43.xml.rels" ContentType="application/vnd.openxmlformats-package.relationships+xml"/>
  <Override PartName="/xl/worksheets/_rels/sheet26.xml.rels" ContentType="application/vnd.openxmlformats-package.relationships+xml"/>
  <Override PartName="/xl/worksheets/_rels/sheet53.xml.rels" ContentType="application/vnd.openxmlformats-package.relationships+xml"/>
  <Override PartName="/xl/worksheets/_rels/sheet36.xml.rels" ContentType="application/vnd.openxmlformats-package.relationships+xml"/>
  <Override PartName="/xl/worksheets/_rels/sheet19.xml.rels" ContentType="application/vnd.openxmlformats-package.relationships+xml"/>
  <Override PartName="/xl/worksheets/_rels/sheet8.xml.rels" ContentType="application/vnd.openxmlformats-package.relationships+xml"/>
  <Override PartName="/xl/worksheets/_rels/sheet22.xml.rels" ContentType="application/vnd.openxmlformats-package.relationships+xml"/>
  <Override PartName="/xl/worksheets/_rels/sheet29.xml.rels" ContentType="application/vnd.openxmlformats-package.relationships+xml"/>
  <Override PartName="/xl/worksheets/_rels/sheet46.xml.rels" ContentType="application/vnd.openxmlformats-package.relationships+xml"/>
  <Override PartName="/xl/worksheets/_rels/sheet38.xml.rels" ContentType="application/vnd.openxmlformats-package.relationships+xml"/>
  <Override PartName="/xl/worksheets/_rels/sheet9.xml.rels" ContentType="application/vnd.openxmlformats-package.relationships+xml"/>
  <Override PartName="/xl/worksheets/_rels/sheet14.xml.rels" ContentType="application/vnd.openxmlformats-package.relationships+xml"/>
  <Override PartName="/xl/worksheets/_rels/sheet31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_rels/sheet48.xml.rels" ContentType="application/vnd.openxmlformats-package.relationships+xml"/>
  <Override PartName="/xl/worksheets/_rels/sheet49.xml.rels" ContentType="application/vnd.openxmlformats-package.relationships+xml"/>
  <Override PartName="/xl/worksheets/_rels/sheet12.xml.rels" ContentType="application/vnd.openxmlformats-package.relationships+xml"/>
  <Override PartName="/xl/worksheets/_rels/sheet1.xml.rels" ContentType="application/vnd.openxmlformats-package.relationships+xml"/>
  <Override PartName="/xl/worksheets/_rels/sheet15.xml.rels" ContentType="application/vnd.openxmlformats-package.relationships+xml"/>
  <Override PartName="/xl/worksheets/_rels/sheet4.xml.rels" ContentType="application/vnd.openxmlformats-package.relationships+xml"/>
  <Override PartName="/xl/worksheets/_rels/sheet32.xml.rels" ContentType="application/vnd.openxmlformats-package.relationships+xml"/>
  <Override PartName="/xl/worksheets/_rels/sheet23.xml.rels" ContentType="application/vnd.openxmlformats-package.relationships+xml"/>
  <Override PartName="/xl/worksheets/_rels/sheet40.xml.rels" ContentType="application/vnd.openxmlformats-package.relationships+xml"/>
  <Override PartName="/xl/worksheets/sheet29.xml" ContentType="application/vnd.openxmlformats-officedocument.spreadsheetml.worksheet+xml"/>
  <Override PartName="/xl/worksheets/sheet46.xml" ContentType="application/vnd.openxmlformats-officedocument.spreadsheetml.worksheet+xml"/>
  <Override PartName="/xl/worksheets/sheet28.xml" ContentType="application/vnd.openxmlformats-officedocument.spreadsheetml.worksheet+xml"/>
  <Override PartName="/xl/worksheets/sheet45.xml" ContentType="application/vnd.openxmlformats-officedocument.spreadsheetml.worksheet+xml"/>
  <Override PartName="/xl/worksheets/sheet27.xml" ContentType="application/vnd.openxmlformats-officedocument.spreadsheetml.worksheet+xml"/>
  <Override PartName="/xl/worksheets/sheet44.xml" ContentType="application/vnd.openxmlformats-officedocument.spreadsheetml.worksheet+xml"/>
  <Override PartName="/xl/worksheets/sheet19.xml" ContentType="application/vnd.openxmlformats-officedocument.spreadsheetml.worksheet+xml"/>
  <Override PartName="/xl/worksheets/sheet36.xml" ContentType="application/vnd.openxmlformats-officedocument.spreadsheetml.worksheet+xml"/>
  <Override PartName="/xl/worksheets/sheet53.xml" ContentType="application/vnd.openxmlformats-officedocument.spreadsheetml.worksheet+xml"/>
  <Override PartName="/xl/worksheets/sheet2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8.xml" ContentType="application/vnd.openxmlformats-officedocument.spreadsheetml.worksheet+xml"/>
  <Override PartName="/xl/worksheets/sheet35.xml" ContentType="application/vnd.openxmlformats-officedocument.spreadsheetml.worksheet+xml"/>
  <Override PartName="/xl/worksheets/sheet52.xml" ContentType="application/vnd.openxmlformats-officedocument.spreadsheetml.worksheet+xml"/>
  <Override PartName="/xl/worksheets/sheet2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34.xml" ContentType="application/vnd.openxmlformats-officedocument.spreadsheetml.worksheet+xml"/>
  <Override PartName="/xl/worksheets/sheet51.xml" ContentType="application/vnd.openxmlformats-officedocument.spreadsheetml.worksheet+xml"/>
  <Override PartName="/xl/worksheets/sheet2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3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7.xml" ContentType="application/vnd.openxmlformats-officedocument.spreadsheetml.worksheet+xml"/>
  <Override PartName="/xl/worksheets/sheet54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22.xml" ContentType="application/vnd.openxmlformats-officedocument.spreadsheetml.worksheet+xml"/>
  <Override PartName="/xl/worksheets/sheet48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49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31.xml" ContentType="application/vnd.openxmlformats-officedocument.spreadsheetml.worksheet+xml"/>
  <Override PartName="/xl/worksheets/sheet15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.xml" ContentType="application/vnd.openxmlformats-officedocument.spreadsheetml.worksheet+xml"/>
  <Override PartName="/xl/worksheets/sheet40.xml" ContentType="application/vnd.openxmlformats-officedocument.spreadsheetml.worksheet+xml"/>
  <Override PartName="/xl/comments10.xml" ContentType="application/vnd.openxmlformats-officedocument.spreadsheetml.comments+xml"/>
  <Override PartName="/xl/comments4.xml" ContentType="application/vnd.openxmlformats-officedocument.spreadsheetml.comments+xml"/>
  <Override PartName="/xl/comments9.xml" ContentType="application/vnd.openxmlformats-officedocument.spreadsheetml.comments+xml"/>
  <Override PartName="/xl/comments15.xml" ContentType="application/vnd.openxmlformats-officedocument.spreadsheetml.comments+xml"/>
  <Override PartName="/xl/comments32.xml" ContentType="application/vnd.openxmlformats-officedocument.spreadsheetml.comments+xml"/>
  <Override PartName="/xl/theme/theme1.xml" ContentType="application/vnd.openxmlformats-officedocument.theme+xml"/>
  <Override PartName="/xl/drawings/vmlDrawing24.vml" ContentType="application/vnd.openxmlformats-officedocument.vmlDrawing"/>
  <Override PartName="/xl/drawings/vmlDrawing41.vml" ContentType="application/vnd.openxmlformats-officedocument.vmlDrawing"/>
  <Override PartName="/xl/drawings/vmlDrawing16.vml" ContentType="application/vnd.openxmlformats-officedocument.vmlDrawing"/>
  <Override PartName="/xl/drawings/vmlDrawing33.vml" ContentType="application/vnd.openxmlformats-officedocument.vmlDrawing"/>
  <Override PartName="/xl/drawings/vmlDrawing23.vml" ContentType="application/vnd.openxmlformats-officedocument.vmlDrawing"/>
  <Override PartName="/xl/drawings/vmlDrawing40.vml" ContentType="application/vnd.openxmlformats-officedocument.vmlDrawing"/>
  <Override PartName="/xl/drawings/vmlDrawing15.vml" ContentType="application/vnd.openxmlformats-officedocument.vmlDrawing"/>
  <Override PartName="/xl/drawings/vmlDrawing32.vml" ContentType="application/vnd.openxmlformats-officedocument.vmlDrawing"/>
  <Override PartName="/xl/drawings/vmlDrawing22.vml" ContentType="application/vnd.openxmlformats-officedocument.vmlDrawing"/>
  <Override PartName="/xl/drawings/vmlDrawing9.vml" ContentType="application/vnd.openxmlformats-officedocument.vmlDrawing"/>
  <Override PartName="/xl/drawings/vmlDrawing14.vml" ContentType="application/vnd.openxmlformats-officedocument.vmlDrawing"/>
  <Override PartName="/xl/drawings/vmlDrawing31.vml" ContentType="application/vnd.openxmlformats-officedocument.vmlDrawing"/>
  <Override PartName="/xl/drawings/vmlDrawing6.vml" ContentType="application/vnd.openxmlformats-officedocument.vmlDrawing"/>
  <Override PartName="/xl/drawings/vmlDrawing38.vml" ContentType="application/vnd.openxmlformats-officedocument.vmlDrawing"/>
  <Override PartName="/xl/drawings/vmlDrawing39.vml" ContentType="application/vnd.openxmlformats-officedocument.vmlDrawing"/>
  <Override PartName="/xl/drawings/vmlDrawing1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7.vml" ContentType="application/vnd.openxmlformats-officedocument.vmlDrawing"/>
  <Override PartName="/xl/drawings/vmlDrawing20.vml" ContentType="application/vnd.openxmlformats-officedocument.vmlDrawing"/>
  <Override PartName="/xl/drawings/vmlDrawing8.vml" ContentType="application/vnd.openxmlformats-officedocument.vmlDrawing"/>
  <Override PartName="/xl/drawings/vmlDrawing21.vml" ContentType="application/vnd.openxmlformats-officedocument.vmlDrawing"/>
  <Override PartName="/xl/drawings/vmlDrawing13.vml" ContentType="application/vnd.openxmlformats-officedocument.vmlDrawing"/>
  <Override PartName="/xl/drawings/vmlDrawing30.vml" ContentType="application/vnd.openxmlformats-officedocument.vmlDrawing"/>
  <Override PartName="/xl/drawings/vmlDrawing37.vml" ContentType="application/vnd.openxmlformats-officedocument.vmlDrawing"/>
  <Override PartName="/xl/drawings/vmlDrawing5.vml" ContentType="application/vnd.openxmlformats-officedocument.vmlDrawing"/>
  <Override PartName="/xl/drawings/vmlDrawing29.vml" ContentType="application/vnd.openxmlformats-officedocument.vmlDrawing"/>
  <Override PartName="/xl/drawings/vmlDrawing4.vml" ContentType="application/vnd.openxmlformats-officedocument.vmlDrawing"/>
  <Override PartName="/xl/drawings/vmlDrawing28.vml" ContentType="application/vnd.openxmlformats-officedocument.vmlDrawing"/>
  <Override PartName="/xl/drawings/vmlDrawing3.vml" ContentType="application/vnd.openxmlformats-officedocument.vmlDrawing"/>
  <Override PartName="/xl/drawings/vmlDrawing36.vml" ContentType="application/vnd.openxmlformats-officedocument.vmlDrawing"/>
  <Override PartName="/xl/drawings/vmlDrawing19.vml" ContentType="application/vnd.openxmlformats-officedocument.vmlDrawing"/>
  <Override PartName="/xl/drawings/vmlDrawing27.vml" ContentType="application/vnd.openxmlformats-officedocument.vmlDrawing"/>
  <Override PartName="/xl/drawings/vmlDrawing2.vml" ContentType="application/vnd.openxmlformats-officedocument.vmlDrawing"/>
  <Override PartName="/xl/drawings/vmlDrawing35.vml" ContentType="application/vnd.openxmlformats-officedocument.vmlDrawing"/>
  <Override PartName="/xl/drawings/vmlDrawing18.vml" ContentType="application/vnd.openxmlformats-officedocument.vmlDrawing"/>
  <Override PartName="/xl/drawings/vmlDrawing26.vml" ContentType="application/vnd.openxmlformats-officedocument.vmlDrawing"/>
  <Override PartName="/xl/drawings/vmlDrawing1.vml" ContentType="application/vnd.openxmlformats-officedocument.vmlDrawing"/>
  <Override PartName="/xl/drawings/vmlDrawing34.vml" ContentType="application/vnd.openxmlformats-officedocument.vmlDrawing"/>
  <Override PartName="/xl/drawings/vmlDrawing17.vml" ContentType="application/vnd.openxmlformats-officedocument.vmlDrawing"/>
  <Override PartName="/xl/drawings/vmlDrawing25.vml" ContentType="application/vnd.openxmlformats-officedocument.vmlDrawing"/>
  <Override PartName="/xl/_rels/workbook.xml.rels" ContentType="application/vnd.openxmlformats-package.relationships+xml"/>
  <Override PartName="/xl/comments44.xml" ContentType="application/vnd.openxmlformats-officedocument.spreadsheetml.comments+xml"/>
  <Override PartName="/xl/comments28.xml" ContentType="application/vnd.openxmlformats-officedocument.spreadsheetml.comments+xml"/>
  <Override PartName="/xl/comments45.xml" ContentType="application/vnd.openxmlformats-officedocument.spreadsheetml.comments+xml"/>
  <Override PartName="/xl/comments5.xml" ContentType="application/vnd.openxmlformats-officedocument.spreadsheetml.comments+xml"/>
  <Override PartName="/xl/comments3.xml" ContentType="application/vnd.openxmlformats-officedocument.spreadsheetml.comments+xml"/>
  <Override PartName="/xl/comments36.xml" ContentType="application/vnd.openxmlformats-officedocument.spreadsheetml.comments+xml"/>
  <Override PartName="/xl/comments53.xml" ContentType="application/vnd.openxmlformats-officedocument.spreadsheetml.comments+xml"/>
  <Override PartName="/xl/comments19.xml" ContentType="application/vnd.openxmlformats-officedocument.spreadsheetml.comments+xml"/>
  <Override PartName="/xl/comments51.xml" ContentType="application/vnd.openxmlformats-officedocument.spreadsheetml.comments+xml"/>
  <Override PartName="/xl/comments34.xml" ContentType="application/vnd.openxmlformats-officedocument.spreadsheetml.comments+xml"/>
  <Override PartName="/xl/comments2.xml" ContentType="application/vnd.openxmlformats-officedocument.spreadsheetml.comments+xml"/>
  <Override PartName="/xl/comments52.xml" ContentType="application/vnd.openxmlformats-officedocument.spreadsheetml.comments+xml"/>
  <Override PartName="/xl/comments35.xml" ContentType="application/vnd.openxmlformats-officedocument.spreadsheetml.comments+xml"/>
  <Override PartName="/xl/comments18.xml" ContentType="application/vnd.openxmlformats-officedocument.spreadsheetml.comments+xml"/>
  <Override PartName="/xl/comments43.xml" ContentType="application/vnd.openxmlformats-officedocument.spreadsheetml.comments+xml"/>
  <Override PartName="/xl/comments26.xml" ContentType="application/vnd.openxmlformats-officedocument.spreadsheetml.comments+xml"/>
  <Override PartName="/xl/comments29.xml" ContentType="application/vnd.openxmlformats-officedocument.spreadsheetml.comments+xml"/>
  <Override PartName="/xl/comments46.xml" ContentType="application/vnd.openxmlformats-officedocument.spreadsheetml.comments+xml"/>
  <Override PartName="/xl/comments38.xml" ContentType="application/vnd.openxmlformats-officedocument.spreadsheetml.comments+xml"/>
  <Override PartName="/xl/comments49.xml" ContentType="application/vnd.openxmlformats-officedocument.spreadsheetml.comments+xml"/>
  <Override PartName="/xl/comments1.xml" ContentType="application/vnd.openxmlformats-officedocument.spreadsheetml.comments+xml"/>
  <Override PartName="/xl/comments25.xml" ContentType="application/vnd.openxmlformats-officedocument.spreadsheetml.comment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comments48.xml" ContentType="application/vnd.openxmlformats-officedocument.spreadsheetml.comments+xml"/>
  <Override PartName="/xl/styles.xml" ContentType="application/vnd.openxmlformats-officedocument.spreadsheetml.styles+xml"/>
  <Override PartName="/xl/comments23.xml" ContentType="application/vnd.openxmlformats-officedocument.spreadsheetml.comments+xml"/>
  <Override PartName="/xl/comments40.xml" ContentType="application/vnd.openxmlformats-officedocument.spreadsheetml.comments+xml"/>
  <Override PartName="/xl/comments7.xml" ContentType="application/vnd.openxmlformats-officedocument.spreadsheetml.comments+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3"/>
  </bookViews>
  <sheets>
    <sheet name="Week01" sheetId="1" state="visible" r:id="rId3"/>
    <sheet name="Week02" sheetId="2" state="visible" r:id="rId4"/>
    <sheet name="Week03" sheetId="3" state="visible" r:id="rId5"/>
    <sheet name="Week04" sheetId="4" state="visible" r:id="rId6"/>
    <sheet name="Week05" sheetId="5" state="visible" r:id="rId7"/>
    <sheet name="Week06" sheetId="6" state="visible" r:id="rId8"/>
    <sheet name="Week07" sheetId="7" state="visible" r:id="rId9"/>
    <sheet name="Week08" sheetId="8" state="visible" r:id="rId10"/>
    <sheet name="Week09" sheetId="9" state="visible" r:id="rId11"/>
    <sheet name="Week10" sheetId="10" state="visible" r:id="rId12"/>
    <sheet name="Week11" sheetId="11" state="visible" r:id="rId13"/>
    <sheet name="Week12" sheetId="12" state="visible" r:id="rId14"/>
    <sheet name="Week13" sheetId="13" state="visible" r:id="rId15"/>
    <sheet name="Week14" sheetId="14" state="visible" r:id="rId16"/>
    <sheet name="Week15" sheetId="15" state="visible" r:id="rId17"/>
    <sheet name="Week16" sheetId="16" state="visible" r:id="rId18"/>
    <sheet name="Week17" sheetId="17" state="visible" r:id="rId19"/>
    <sheet name="Week18" sheetId="18" state="visible" r:id="rId20"/>
    <sheet name="Week19" sheetId="19" state="visible" r:id="rId21"/>
    <sheet name="Week20" sheetId="20" state="visible" r:id="rId22"/>
    <sheet name="Week21" sheetId="21" state="visible" r:id="rId23"/>
    <sheet name="Week22" sheetId="22" state="visible" r:id="rId24"/>
    <sheet name="Week23" sheetId="23" state="visible" r:id="rId25"/>
    <sheet name="Week24" sheetId="24" state="visible" r:id="rId26"/>
    <sheet name="Week25" sheetId="25" state="visible" r:id="rId27"/>
    <sheet name="Week26" sheetId="26" state="visible" r:id="rId28"/>
    <sheet name="Week27" sheetId="27" state="visible" r:id="rId29"/>
    <sheet name="Week28" sheetId="28" state="visible" r:id="rId30"/>
    <sheet name="Week29" sheetId="29" state="visible" r:id="rId31"/>
    <sheet name="Week30" sheetId="30" state="visible" r:id="rId32"/>
    <sheet name="Week31" sheetId="31" state="visible" r:id="rId33"/>
    <sheet name="Week32" sheetId="32" state="visible" r:id="rId34"/>
    <sheet name="Week33" sheetId="33" state="visible" r:id="rId35"/>
    <sheet name="Week34" sheetId="34" state="visible" r:id="rId36"/>
    <sheet name="Week35" sheetId="35" state="visible" r:id="rId37"/>
    <sheet name="Week36" sheetId="36" state="visible" r:id="rId38"/>
    <sheet name="Week37" sheetId="37" state="visible" r:id="rId39"/>
    <sheet name="Week38" sheetId="38" state="visible" r:id="rId40"/>
    <sheet name="Week39" sheetId="39" state="visible" r:id="rId41"/>
    <sheet name="Week40" sheetId="40" state="visible" r:id="rId42"/>
    <sheet name="Week41" sheetId="41" state="visible" r:id="rId43"/>
    <sheet name="Week42" sheetId="42" state="visible" r:id="rId44"/>
    <sheet name="Week43" sheetId="43" state="visible" r:id="rId45"/>
    <sheet name="Week44" sheetId="44" state="visible" r:id="rId46"/>
    <sheet name="Week45" sheetId="45" state="visible" r:id="rId47"/>
    <sheet name="Week46" sheetId="46" state="visible" r:id="rId48"/>
    <sheet name="Week47" sheetId="47" state="visible" r:id="rId49"/>
    <sheet name="Week48" sheetId="48" state="visible" r:id="rId50"/>
    <sheet name="Week49" sheetId="49" state="visible" r:id="rId51"/>
    <sheet name="Week50" sheetId="50" state="visible" r:id="rId52"/>
    <sheet name="Week51" sheetId="51" state="visible" r:id="rId53"/>
    <sheet name="Week52" sheetId="52" state="visible" r:id="rId54"/>
    <sheet name="PA_Power" sheetId="53" state="visible" r:id="rId55"/>
    <sheet name="PA_Power_Summary" sheetId="54" state="visible" r:id="rId56"/>
  </sheets>
  <definedNames>
    <definedName function="false" hidden="false" localSheetId="0" name="_xlnm.Print_Area" vbProcedure="false">Week01!$A$72:$J$137</definedName>
    <definedName function="false" hidden="false" localSheetId="1" name="_xlnm.Print_Area" vbProcedure="false">Week02!$A$72:$J$137</definedName>
    <definedName function="false" hidden="false" localSheetId="2" name="_xlnm.Print_Area" vbProcedure="false">Week03!$A$72:$J$137</definedName>
    <definedName function="false" hidden="false" localSheetId="3" name="_xlnm.Print_Area" vbProcedure="false">Week04!$A$72:$J$137</definedName>
    <definedName function="false" hidden="false" localSheetId="4" name="_xlnm.Print_Area" vbProcedure="false">Week05!$A$72:$J$137</definedName>
    <definedName function="false" hidden="false" localSheetId="5" name="_xlnm.Print_Area" vbProcedure="false">Week06!$A$72:$J$137</definedName>
    <definedName function="false" hidden="false" localSheetId="6" name="_xlnm.Print_Area" vbProcedure="false">Week07!$A$72:$J$137</definedName>
    <definedName function="false" hidden="false" localSheetId="7" name="_xlnm.Print_Area" vbProcedure="false">Week08!$A$72:$J$137</definedName>
    <definedName function="false" hidden="false" localSheetId="8" name="_xlnm.Print_Area" vbProcedure="false">Week09!$A$72:$J$137</definedName>
    <definedName function="false" hidden="false" localSheetId="9" name="_xlnm.Print_Area" vbProcedure="false">Week10!$A$72:$J$137</definedName>
    <definedName function="false" hidden="false" localSheetId="10" name="_xlnm.Print_Area" vbProcedure="false">Week11!$A$72:$J$137</definedName>
    <definedName function="false" hidden="false" localSheetId="11" name="_xlnm.Print_Area" vbProcedure="false">Week12!$A$72:$J$137</definedName>
    <definedName function="false" hidden="false" localSheetId="12" name="_xlnm.Print_Area" vbProcedure="false">Week13!$A$72:$J$137</definedName>
    <definedName function="false" hidden="false" localSheetId="13" name="_xlnm.Print_Area" vbProcedure="false">Week14!$A$72:$J$137</definedName>
    <definedName function="false" hidden="false" localSheetId="14" name="_xlnm.Print_Area" vbProcedure="false">Week15!$A$72:$J$137</definedName>
    <definedName function="false" hidden="false" localSheetId="15" name="_xlnm.Print_Area" vbProcedure="false">Week16!$A$72:$J$137</definedName>
    <definedName function="false" hidden="false" localSheetId="16" name="_xlnm.Print_Area" vbProcedure="false">Week17!$A$72:$J$137</definedName>
    <definedName function="false" hidden="false" localSheetId="17" name="_xlnm.Print_Area" vbProcedure="false">Week18!$A$72:$J$137</definedName>
    <definedName function="false" hidden="false" localSheetId="18" name="_xlnm.Print_Area" vbProcedure="false">Week19!$A$72:$J$137</definedName>
    <definedName function="false" hidden="false" localSheetId="19" name="_xlnm.Print_Area" vbProcedure="false">Week20!$A$72:$J$137</definedName>
    <definedName function="false" hidden="false" localSheetId="20" name="_xlnm.Print_Area" vbProcedure="false">Week21!$A$72:$J$137</definedName>
    <definedName function="false" hidden="false" localSheetId="21" name="_xlnm.Print_Area" vbProcedure="false">Week22!$A$72:$J$137</definedName>
    <definedName function="false" hidden="false" localSheetId="22" name="_xlnm.Print_Area" vbProcedure="false">Week23!$A$72:$J$137</definedName>
    <definedName function="false" hidden="false" localSheetId="23" name="_xlnm.Print_Area" vbProcedure="false">Week24!$A$72:$J$137</definedName>
    <definedName function="false" hidden="false" localSheetId="24" name="_xlnm.Print_Area" vbProcedure="false">Week25!$A$72:$J$137</definedName>
    <definedName function="false" hidden="false" localSheetId="25" name="_xlnm.Print_Area" vbProcedure="false">Week26!$A$72:$J$137</definedName>
    <definedName function="false" hidden="false" localSheetId="26" name="_xlnm.Print_Area" vbProcedure="false">Week27!$A$72:$J$137</definedName>
    <definedName function="false" hidden="false" localSheetId="27" name="_xlnm.Print_Area" vbProcedure="false">Week28!$A$72:$J$137</definedName>
    <definedName function="false" hidden="false" localSheetId="28" name="_xlnm.Print_Area" vbProcedure="false">Week29!$A$72:$J$137</definedName>
    <definedName function="false" hidden="false" localSheetId="29" name="_xlnm.Print_Area" vbProcedure="false">Week30!$A$72:$J$137</definedName>
    <definedName function="false" hidden="false" localSheetId="30" name="_xlnm.Print_Area" vbProcedure="false">Week31!$A$72:$J$137</definedName>
    <definedName function="false" hidden="false" localSheetId="31" name="_xlnm.Print_Area" vbProcedure="false">Week32!$A$72:$J$137</definedName>
    <definedName function="false" hidden="false" localSheetId="32" name="_xlnm.Print_Area" vbProcedure="false">Week33!$A$72:$J$137</definedName>
    <definedName function="false" hidden="false" localSheetId="33" name="_xlnm.Print_Area" vbProcedure="false">Week34!$A$72:$J$137</definedName>
    <definedName function="false" hidden="false" localSheetId="34" name="_xlnm.Print_Area" vbProcedure="false">Week35!$A$72:$J$137</definedName>
    <definedName function="false" hidden="false" localSheetId="35" name="_xlnm.Print_Area" vbProcedure="false">Week36!$A$72:$J$137</definedName>
    <definedName function="false" hidden="false" localSheetId="36" name="_xlnm.Print_Area" vbProcedure="false">Week37!$A$72:$J$137</definedName>
    <definedName function="false" hidden="false" localSheetId="37" name="_xlnm.Print_Area" vbProcedure="false">Week38!$A$72:$J$137</definedName>
    <definedName function="false" hidden="false" localSheetId="38" name="_xlnm.Print_Area" vbProcedure="false">Week39!$A$72:$J$137</definedName>
    <definedName function="false" hidden="false" localSheetId="39" name="_xlnm.Print_Area" vbProcedure="false">Week40!$A$72:$J$137</definedName>
    <definedName function="false" hidden="false" localSheetId="40" name="_xlnm.Print_Area" vbProcedure="false">Week41!$A$72:$J$137</definedName>
    <definedName function="false" hidden="false" localSheetId="41" name="_xlnm.Print_Area" vbProcedure="false">Week42!$A$72:$J$137</definedName>
    <definedName function="false" hidden="false" localSheetId="42" name="_xlnm.Print_Area" vbProcedure="false">Week43!$A$72:$J$137</definedName>
    <definedName function="false" hidden="false" localSheetId="43" name="_xlnm.Print_Area" vbProcedure="false">Week44!$A$72:$J$137</definedName>
    <definedName function="false" hidden="false" localSheetId="44" name="_xlnm.Print_Area" vbProcedure="false">Week45!$A$72:$J$137</definedName>
    <definedName function="false" hidden="false" localSheetId="45" name="_xlnm.Print_Area" vbProcedure="false">Week46!$A$72:$J$137</definedName>
    <definedName function="false" hidden="false" localSheetId="46" name="_xlnm.Print_Area" vbProcedure="false">Week47!$A$72:$J$137</definedName>
    <definedName function="false" hidden="false" localSheetId="47" name="_xlnm.Print_Area" vbProcedure="false">Week48!$A$72:$J$137</definedName>
    <definedName function="false" hidden="false" localSheetId="48" name="_xlnm.Print_Area" vbProcedure="false">Week49!$A$72:$J$137</definedName>
    <definedName function="false" hidden="false" localSheetId="49" name="_xlnm.Print_Area" vbProcedure="false">Week50!$A$72:$J$137</definedName>
    <definedName function="false" hidden="false" localSheetId="50" name="_xlnm.Print_Area" vbProcedure="false">Week51!$A$72:$J$137</definedName>
    <definedName function="false" hidden="false" localSheetId="51" name="_xlnm.Print_Area" vbProcedure="false">Week52!$A$72:$J$137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BGS#1 trip by Sum Elect. Proct. TR016 for 2.15 hours
- KGS#1, 2 trip by Over/Under Frequency (81) Trip for 1.67 &amp; 1.72 hours
</t>
        </r>
      </text>
    </comment>
    <comment ref="I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BGS#1 trip by Sum Elect. Proct. TR016 for 2.15 hours
- KGS#1, 2 trip by Over/Under Frequency (81) Trip for 1.67 &amp; 1.72 hours
</t>
        </r>
      </text>
    </comment>
    <comment ref="I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BGS#1 trip by Sum Elect. Proct. TR016 for 2.15 hours
- KGS#1, 2 trip by Over/Under Frequency (81) Trip for 1.67 &amp; 1.72 hours
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to SNL due to split to FCE grid</t>
        </r>
      </text>
    </comment>
    <comment ref="E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to SNL due to split Auxialiary power from LGS#1 to LGS#2</t>
        </r>
      </text>
    </comment>
    <comment ref="F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for Check MTX Winding Temp. X1 sensor erratic &amp; Replaced Filter 
Gen. Carbon Dust Extractor Fan. During FCE#4 PM check 4 hrs. 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S/Down 10 hrs for Check &amp; repair turbine guide bearing device during 
FCE#1 S/down.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SNL due to prepare split to Auxiliary grid// LGS#2.</t>
        </r>
      </text>
    </comment>
    <comment ref="C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SNL due to prepare split to FCE’s grid. </t>
        </r>
      </text>
    </comment>
    <comment ref="E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for re-check bolts on cover of Turbine Guide Bearing</t>
        </r>
      </text>
    </comment>
    <comment ref="F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KGS#2 stand by for split bus from Bus A31 to Bus A32. </t>
        </r>
      </text>
    </commen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KGS#1 S/Down 4 days for wicket gate botton bushing check &amp; recondition. 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KGS#1 S/Down 4 days for wicket gate botton bushing check &amp; recondition. </t>
        </r>
      </text>
    </comment>
    <comment ref="D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down for checking TGB Oil Level. 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tripped to Stand still by TGB oil High alarm QSD Relay was energized. </t>
        </r>
      </text>
    </comment>
    <comment ref="E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shutdown due to check TGB cover bold.</t>
        </r>
      </text>
    </comment>
    <comment ref="F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 down for check water leaks &amp; install wilden pump on Turbine 
Guide Bearing Oil pot.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tripped to Stand still by TGB oil High alarm QSD Relay was energized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12:31 A3-G4 CB was tried to closed but fail then following A3-L3 CB, A3-T1, A3-G1, A3-G2, A3-G3 CB were open trip 
 Note: FCE#2 trip under voltage &amp; FCE#3-4 trip by load shedding </t>
        </r>
      </text>
    </comment>
    <comment ref="D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04:56 A3L4 CB, A3T1 CB, A3G3 CB, A3G4 CB, BGS 52-G2 CB, KGS 52-G1 CB &amp; KGS 52-G2 CB trip. 
 Note: 
 1. FCE#2,3,4 trip to Load Shedding. 
 2. BGS#2 trip to Turbine Operation. 
 3. KGS#1 &amp; KGS#2 trip to Standstill.
12:31 A3-G4 CB was tried to closed but fail then following A3-L3 CB, A3-T1, A3-G1, A3-G2, A3-G3 CB were open trip 
 Note: FCE#2 trip under voltage &amp; FCE#3-4 trip by load shedding 
16:53 A3-G4 CB was tried to closed but fail then following A3-L3 CB were open trip. BGS#1-2 &amp; KGS#1 still on line 
 Note: FCE#3 check &amp; FCE#2 trip by load shedding. </t>
        </r>
      </text>
    </comment>
    <comment ref="D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16:42 KRB 52-G1 CB was opened. KGS#1 standby mode for swicthing to BUS A31. </t>
        </r>
      </text>
    </commen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04:56 A3L4 CB, A3T1 CB, A3G3 CB, A3G4 CB, BGS 52-G2 CB, KGS 52-G1 CB &amp; KGS 52-G2 CB trip. 
 Note: 
 1. FCE#2,3,4 trip to Load Shedding. 
 2. BGS#2 trip to Turbine Operation. 
 3. KGS#1 &amp; KGS#2 trip to Standstill.
12:31 A3-G4 CB was tried to closed but fail then following A3-L3 CB, A3-T1, A3-G1, A3-G2, A3-G3 CB were open trip 
 Note: FCE#2 trip under voltage &amp; FCE#3-4 trip by load shedding 
16:53 A3-G4 CB was tried to closed but fail then following A3-L3 CB were open trip. BGS#1-2 &amp; KGS#1 still on line 
 Note: FCE#3 check &amp; FCE#2 trip by load shedding. 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04:56 A3L4 CB, A3T1 CB, A3G3 CB, A3G4 CB, BGS 52-G2 CB, KGS 52-G1 CB &amp; KGS 52-G2 CB trip. 
 Note: 
 1. FCE#2,3,4 trip to Load Shedding. 
 2. BGS#2 trip to Turbine Operation. 
 3. KGS#1 &amp; KGS#2 trip to Standstill.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 down during FCE#2 shutdown Q1 2018.</t>
        </r>
      </text>
    </comment>
    <comment ref="I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Standby due Fce low load </t>
        </r>
      </text>
    </comment>
    <comment ref="I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for ROV inspection at tail race &amp; intake gate BGS#1-2</t>
        </r>
      </text>
    </comment>
    <comment ref="I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for ROV inspection at tail race &amp; intake gate BGS#1-2</t>
        </r>
      </text>
    </comment>
    <comment ref="I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Standby due Fce low load 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 by LG4 DTT RECIVED (G2 BF / T2 PROTECTION</t>
        </r>
      </text>
    </comment>
    <comment ref="G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G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 52-G2 CB opened. BGS#2 trip to standstill. 
 Alarm: 1. Node 4 Slot 2 CFM Speed Module DI Fault. 
 2. Node 1 Slot 7 DI Fault. 
 3. Node 1 Slot 6 DI Fault. 
 4. Module Fault to Quick Shutdown. 
 5. DI Fault Trip Imminent. 
 6. CNBR Node 2 Fault or Communication Loss. </t>
        </r>
      </text>
    </comment>
    <comment ref="F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down for recheck wiring &amp; cable connection MTX, Test protection relay 
Line LG3 &amp; PM Check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trip to T/O due to FCE#1-3 trip at the same time &amp; FCE#4 check. 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for switching to FCE’s grid</t>
        </r>
      </text>
    </comment>
    <comment ref="F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standby for switching to aux. grid</t>
        </r>
      </text>
    </commen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SNL for split to aux.grid via bus A12//Line#1</t>
        </r>
      </text>
    </comment>
    <comment ref="H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standby SNL for split to FCE’s grid via Bus A32//Line#4</t>
        </r>
      </text>
    </comment>
    <comment ref="I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S/Down for retightening connection cable on bushing Main Transformer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82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KGS#1 unplan S/Down for check oil TGB for 6.48 hours.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FCE’s grid.</t>
        </r>
      </text>
    </comment>
    <comment ref="E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due to prepare split to Auxiliary grid. </t>
        </r>
      </text>
    </comment>
    <comment ref="F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 for replace O-ring Governor Hydraulic Proportional Valve, connect ION 
Meter System &amp; PM Check</t>
        </r>
      </text>
    </comment>
    <comment ref="F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due to prepare split to Auxiliary grid. </t>
        </r>
      </text>
    </comment>
    <comment ref="F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standby due to prepare split to auxiliary grid. </t>
        </r>
      </text>
    </comment>
    <comment ref="G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Major Shut Down during FCE#3 Major Shut Down</t>
        </r>
      </text>
    </commen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 grid. 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for Gov. High Pressure Tank safety v/v replacement (certification)</t>
        </r>
      </text>
    </comment>
    <comment ref="H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SNL for standby due to FCE’s low load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S/Down for Generator Turbine Runner &amp; Penstock stoplogs Inspection by Indra Karya, repair CW Auto Backwash Strainer, clean up top-side Penstock Intake Trashrack, Repair oli bocor from RTD Comb. Bearing, connect ION Meter System &amp; PM Check.</t>
        </r>
      </text>
    </comment>
    <comment ref="F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S/Down for Generator Turbine Runner &amp; Penstock stoplogs Inspection by 
Indra Karya, &amp; PM Check.</t>
        </r>
      </text>
    </commen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shutdown for Q1 mayor shutdown. 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Major Shutted Down Q2 for replace CW shaft seal strainer &amp; replace Multilin 
Battery. </t>
        </r>
      </text>
    </comment>
    <comment ref="H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on standby machine as FCE#1 repair for 10 hrs. 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S/Down 10 Hrs during FCE#4 down untuk pemasangan penahan air generator 
Shaft seal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suddenly trip to Standstill by TGB Oil level very high trip (QSD) 
energized.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for by pass piston check.</t>
        </r>
      </text>
    </comment>
    <comment ref="F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 4 hrs for Turbine Mechanical Over Speed Device Oil Leaks 
check/repair, Generator CW Combine Bearing Flow Device check &amp; PM Check.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BGS 52-G1 CB opened. BGS#1 trip to Standstill by Mechanical Trip. 
 Note : Alarm on MMI a moment before trip CONTROL OIL PRESSURE FAULT. </t>
        </r>
      </text>
    </comment>
    <comment ref="H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for check sensor Turbine Vibration.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08:44 A1-G3 &amp; A1-G2 CB opened, LGS#2-3 standby to SNL. </t>
        </r>
      </text>
    </comment>
    <comment ref="F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08:44 A1-G3 &amp; A1-G2 CB opened, LGS#2-3 standby to SNL. 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0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A1-G2 CB was opened, LGS#2 S/Down for adjusting piston rod of bypass valve for 11.5 hours</t>
        </r>
      </text>
    </comment>
    <comment ref="F12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All MBDG Running for Back up Auxiliary power due to simulation TT21 &amp; TT22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36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LGS#3 Emergency shut down as an abnormal noise from runner area.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off for divers activity at Tail race.</t>
        </r>
      </text>
    </comment>
    <comment ref="D2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off for divers activity at Tail race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down for lift up stoplog LGS#3 by diver for 6.5 hour 
</t>
        </r>
      </text>
    </comment>
    <comment ref="C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down for lift up stoplog LGS#3 by diver for 6.5 hour 
</t>
        </r>
      </text>
    </comment>
    <comment ref="D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LGS#3 trip to standstill due to TGB oil cooler flow trip (80 LPM) 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shut down to SNL for retighten nut link pin during FCE regular check. 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off for Shaft seal deflector inspection during FCE#3 S/D 4 Hrs.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 down to Turbine Operation for retighten clamp pipe hydraulic at
turbine pit.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4 hrs for TGB oil contamination &amp; Shaft seal flow check
Note: FCE#4 S/Down 24 hrs</t>
        </r>
      </text>
    </commen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S/Down for repair substituted arm &amp; pin link arm wicket gate
Note: FCE#4 S/Down 24 hrs</t>
        </r>
      </text>
    </comment>
    <comment ref="F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turbine operation for maintain reservoir.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for prepare split to FCE’s grid.</t>
        </r>
      </text>
    </comment>
    <comment ref="G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install A1-G22 D/S Blade phase A.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sntandby due to prepare split to Auxiliary// LGS#1.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stand by as FCE#1 still low load.</t>
        </r>
      </text>
    </comment>
    <comment ref="E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SNL for check &amp; retigtened link pin nut.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during FCE#2 PM Check 10 hrs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standby due to FCE’s load cosumtion low (total FCE’s load seting
90 MW).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s/off for stby due to FCE’s low load split with LGS#3</t>
        </r>
      </text>
    </comment>
    <comment ref="C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in standby due to FCE’s low load</t>
        </r>
      </text>
    </comment>
    <comment ref="C5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in standby due to FCE’s low load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by over frequency relay energized</t>
        </r>
      </text>
    </comment>
    <comment ref="C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in Turbine Operation for standby due to only FCE#2 in service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trip as minimum load</t>
        </r>
      </text>
    </comment>
    <comment ref="D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shutdown for check stay guide fan for 3 days during Fce#1 Problem</t>
        </r>
      </text>
    </comment>
    <comment ref="D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off for CW 200 Repair</t>
        </r>
      </text>
    </comment>
    <comment ref="D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SNL for split to Aux grid:</t>
        </r>
      </text>
    </commen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KGS#1-2 trip to turbine operation due to all FCE trip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KGS#1-2 trip to turbine operation due to all FCE trip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shutdown for repair additional of turbine stay vane.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tripping system test of shaft seal</t>
        </r>
      </text>
    </comment>
    <comment ref="I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to Stand still for installing PLC Module at MTX winding temperature</t>
        </r>
      </text>
    </comment>
  </commentList>
</comments>
</file>

<file path=xl/comments3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put on standstil due to replace carbon brush of Generator</t>
        </r>
      </text>
    </comment>
  </commentList>
</comments>
</file>

<file path=xl/comments4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trip due to Turbine Guide Bearing Oil High level for 8.05 hours</t>
        </r>
      </text>
    </comment>
    <comment ref="E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turbine operation for drain TGB oil.</t>
        </r>
      </text>
    </comment>
    <comment ref="F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S/down for PM Check Gov. Ctrl PLC Processor &amp; Main TX
Wind bottom temp sensor</t>
        </r>
      </text>
    </comment>
    <comment ref="H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due to prepare split to Aukiliary grid.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by press tank low level for 0.68 hour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H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 4 hrs for retightening connection on MTX32, Check Governor Oil
Pump &amp; Gov High Press tank solenoid air make up</t>
        </r>
      </text>
    </comment>
    <comment ref="F15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#3 MBDG  Interupted was isolated for lube oil pipe modification
• Plan Outage : 15:45 hours (08:15 – 15:45)
</t>
        </r>
      </text>
    </comment>
    <comment ref="F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5 MBDG Centrifuge   Interupted was isolated for PMC by atmech
Plan Outage : 5.06 hours (08:24 – 13:30)
</t>
        </r>
      </text>
    </comment>
    <comment ref="G12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#1 MBDG   Interupted was isolated for replace cylinder A8 by Atmech
• Plan Outage : 3:15 hours (08:45 – 12:00) 
</t>
        </r>
      </text>
    </comment>
    <comment ref="G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#4 MBDG Centrifuge   Interupted was isolated for PMC by Atmech
• Plan Outage : 4:30 hours (09:00 – 13:30) 
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54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#3 MBDG was isolated for lube oil pipe modification</t>
        </r>
      </text>
    </comment>
    <comment ref="E3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LGS#3 shut down to Speed No Load during FCE regular check for retighten link
pin#19.</t>
        </r>
      </text>
    </comment>
    <comment ref="E83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KGS#1 was Trip by Reverse power for 0.07 hours</t>
        </r>
      </text>
    </comment>
    <comment ref="E9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KGS#2 was Trip by Reverse power for 0.08 hours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shut down during FCE#4 patching roof for 2 hrs.</t>
        </r>
      </text>
    </comment>
    <comment ref="I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#5 MBDG         Isolated Check &amp; Repair General Engine.
• Plan Outage : 2.00 hours 
</t>
        </r>
      </text>
    </comment>
  </commentList>
</comments>
</file>

<file path=xl/comments4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shut down to Standstill for repair Carbon brash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shutted down to standstill for General PM Check &amp; Check MTX Oil leaks.</t>
        </r>
      </text>
    </comment>
  </commentList>
</comments>
</file>

<file path=xl/comments4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Down for MTX Deluge Sysytem &amp; Generator PM Check</t>
        </r>
      </text>
    </comment>
  </commentList>
</comments>
</file>

<file path=xl/comments4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E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 52-G2 CB trip. BGS#2 trip to standstill by Electrical Trip Relay Energized.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SNL for prepare split to FCE’s grid.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Turbine operation for prepare split to Auxiliary grid. RWL: 165.38 mAsl. Ion meter: 4895846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20 hrs for Turbine Inspection by VOITH for 22 hours &amp; General PM Check during FCE#3 PM check 10 hrs.</t>
        </r>
      </text>
    </comment>
  </commentList>
</comments>
</file>

<file path=xl/comments5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to Turbine Operation for replace 1ea carbon brush during</t>
        </r>
      </text>
    </comment>
  </commentList>
</comments>
</file>

<file path=xl/comments5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level oil UGB &amp; sensor Oil-Water Contamination.</t>
        </r>
      </text>
    </comment>
    <comment ref="I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split to aux.grid // LGS#1</t>
        </r>
      </text>
    </comment>
  </commentList>
</comments>
</file>

<file path=xl/comments5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L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to SNL due to split to FCE grid</t>
        </r>
      </text>
    </comment>
    <comment ref="M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for Check MTX Winding Temp. X1 sensor erratic &amp; Replaced Filter 
Gen. Carbon Dust Extractor Fan. During FCE#4 PM check 4 hrs. </t>
        </r>
      </text>
    </comment>
    <comment ref="X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SNL due to prepare split to Auxiliary grid// LGS#2.</t>
        </r>
      </text>
    </comment>
    <comment ref="BD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Total Blackout occurred due to A1-G1 CB opened, LGS#1 suddenly trip by 
unknown reason then followed A1-G2, A1-G3; BLB 52-G1, 52-G2; KRB 52-G1, 52-G2 CB’s opened. </t>
        </r>
      </text>
    </comment>
    <comment ref="BQ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for switching to FCE’s grid</t>
        </r>
      </text>
    </comment>
    <comment ref="BS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standby SNL for split to aux.grid via bus A12//Line#1</t>
        </r>
      </text>
    </comment>
    <comment ref="CR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FCE’s grid.</t>
        </r>
      </text>
    </comment>
    <comment ref="CS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 for replace O-ring Governor Hydraulic Proportional Valve, connect ION 
Meter System &amp; PM Check</t>
        </r>
      </text>
    </comment>
    <comment ref="CU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 grid. </t>
        </r>
      </text>
    </comment>
    <comment ref="EB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</t>
        </r>
      </text>
    </comment>
    <comment ref="FW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off for divers activity at Tail race.</t>
        </r>
      </text>
    </comment>
    <comment ref="GJ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down for lift up stoplog LGS#3 by diver for 6.5 hour 
</t>
        </r>
      </text>
    </comment>
    <comment ref="HP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for prepare split to FCE’s grid.</t>
        </r>
      </text>
    </comment>
    <comment ref="IG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s/off for stby due to FCE’s low load split with LGS#3</t>
        </r>
      </text>
    </comment>
    <comment ref="IH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shutdown for check stay guide fan for 3 days during Fce#1 Problem</t>
        </r>
      </text>
    </comment>
    <comment ref="IT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tripping system test of shaft seal</t>
        </r>
      </text>
    </comment>
    <comment ref="K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ME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SNL for prepare split to FCE’s grid.</t>
        </r>
      </text>
    </comment>
    <comment ref="MF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20 hrs for Turbine Inspection by VOITH for 22 hours &amp; General PM Check during FCE#3 PM check 10 hrs.</t>
        </r>
      </text>
    </comment>
    <comment ref="N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level oil UGB &amp; sensor Oil-Water Contamination.</t>
        </r>
      </text>
    </comment>
  </commentList>
</comments>
</file>

<file path=xl/sharedStrings.xml><?xml version="1.0" encoding="utf-8"?>
<sst xmlns="http://schemas.openxmlformats.org/spreadsheetml/2006/main" count="10233" uniqueCount="77">
  <si>
    <t xml:space="preserve">REALIBILITY UTILITIES POWER EQUIPMENT ACTUAL WEEK  #24 012011</t>
  </si>
  <si>
    <t xml:space="preserve">Weekly</t>
  </si>
  <si>
    <t xml:space="preserve">Plan</t>
  </si>
  <si>
    <t xml:space="preserve">LGS1</t>
  </si>
  <si>
    <t xml:space="preserve">Total Operating Hours</t>
  </si>
  <si>
    <t xml:space="preserve">Actual Plan Outage hrs</t>
  </si>
  <si>
    <t xml:space="preserve">Standby hrs</t>
  </si>
  <si>
    <t xml:space="preserve">Force outage by Maintenance</t>
  </si>
  <si>
    <t xml:space="preserve">Force outage by Operation</t>
  </si>
  <si>
    <t xml:space="preserve">Total Down Time Hours</t>
  </si>
  <si>
    <t xml:space="preserve">Availability Hours</t>
  </si>
  <si>
    <t xml:space="preserve">Physical Availability </t>
  </si>
  <si>
    <t xml:space="preserve">Utilization time</t>
  </si>
  <si>
    <t xml:space="preserve">Number of external trip/failure</t>
  </si>
  <si>
    <t xml:space="preserve">Number of internal trip/failure</t>
  </si>
  <si>
    <t xml:space="preserve">MTBF</t>
  </si>
  <si>
    <t xml:space="preserve">Realibility</t>
  </si>
  <si>
    <t xml:space="preserve">LGS2</t>
  </si>
  <si>
    <t xml:space="preserve">LGS3</t>
  </si>
  <si>
    <t xml:space="preserve">BGS1</t>
  </si>
  <si>
    <t xml:space="preserve">BGS2</t>
  </si>
  <si>
    <t xml:space="preserve">KGS1</t>
  </si>
  <si>
    <t xml:space="preserve">KGS2</t>
  </si>
  <si>
    <t xml:space="preserve">STG</t>
  </si>
  <si>
    <t xml:space="preserve">MBDG1</t>
  </si>
  <si>
    <t xml:space="preserve">MBDG2</t>
  </si>
  <si>
    <t xml:space="preserve">MBDG3</t>
  </si>
  <si>
    <t xml:space="preserve">MBDG4</t>
  </si>
  <si>
    <t xml:space="preserve">MBDG5</t>
  </si>
  <si>
    <t xml:space="preserve">detik.com</t>
  </si>
  <si>
    <t xml:space="preserve"> v          </t>
  </si>
  <si>
    <t xml:space="preserve">Forecast Down Time</t>
  </si>
  <si>
    <t xml:space="preserve">Number of Down by Maintenance</t>
  </si>
  <si>
    <t xml:space="preserve">MTTR</t>
  </si>
  <si>
    <t xml:space="preserve">Date</t>
  </si>
  <si>
    <t xml:space="preserve">Planned Down Time (Hour)</t>
  </si>
  <si>
    <t xml:space="preserve">Total Operating (Hour)</t>
  </si>
  <si>
    <t xml:space="preserve">Actual Plan Outage hrs (Hour)</t>
  </si>
  <si>
    <t xml:space="preserve">Standby hrs (Hour)</t>
  </si>
  <si>
    <t xml:space="preserve">Force outage by Maintenance (Hour)</t>
  </si>
  <si>
    <t xml:space="preserve">Force outage by Operation (Hour)</t>
  </si>
  <si>
    <t xml:space="preserve">Total Down Time Hours (Hour)</t>
  </si>
  <si>
    <t xml:space="preserve">Operating Hours (Hour)</t>
  </si>
  <si>
    <t xml:space="preserve">Physical Availability  (%)</t>
  </si>
  <si>
    <t xml:space="preserve">Utilization of Availability (%)</t>
  </si>
  <si>
    <t xml:space="preserve">Number of external trip/failure (Times)</t>
  </si>
  <si>
    <t xml:space="preserve">Number of internal trip/failure (Times)</t>
  </si>
  <si>
    <t xml:space="preserve">Number of Down by Maintenance (Times)</t>
  </si>
  <si>
    <t xml:space="preserve">MTBF (Day)</t>
  </si>
  <si>
    <t xml:space="preserve">MTTR (Hour)</t>
  </si>
  <si>
    <t xml:space="preserve">Remarks</t>
  </si>
  <si>
    <t xml:space="preserve">Category</t>
  </si>
  <si>
    <t xml:space="preserve">LGS Status</t>
  </si>
  <si>
    <t xml:space="preserve">Activity or Problem</t>
  </si>
  <si>
    <t xml:space="preserve">Related Component</t>
  </si>
  <si>
    <t xml:space="preserve">Note</t>
  </si>
  <si>
    <t xml:space="preserve">No outages (Normal operation).</t>
  </si>
  <si>
    <t xml:space="preserve">Wahyu Setia Djati:
LGS#1 put on to SNL due to split to FCE grid
</t>
  </si>
  <si>
    <t xml:space="preserve">Wahyu Setia Djati:
LGS#1 shut down for Check MTX Winding Temp. X1 sensor erratic &amp; Replaced Filter 
Gen. Carbon Dust Extractor Fan. During FCE#4 PM check 4 hrs. 
</t>
  </si>
  <si>
    <t xml:space="preserve">Wahyu Setia Djati:
LGS#1 put on SNL due to prepare split to Auxiliary grid// LGS#2.
</t>
  </si>
  <si>
    <t xml:space="preserve">Wahyu Setia Djati:
Hydro to FCE’s Grid Total Blackout occurred due to A1-G1 CB opened, LGS#1 suddenly trip by 
unknown reason then followed A1-G2, A1-G3; BLB 52-G1, 52-G2; KRB 52-G1, 52-G2 CB’s opened. 
</t>
  </si>
  <si>
    <t xml:space="preserve">Wahyu Setia Djati:
LGS#1 standby for switching to FCE’s grid
</t>
  </si>
  <si>
    <t xml:space="preserve">Wahyu Setia Djati:
LGS#1 standby SNL for split to aux.grid via bus A12//Line#1
</t>
  </si>
  <si>
    <t xml:space="preserve">Wahyu Setia Djati:
LGS#1 put on standby due to prepare split to FCE’s grid.
</t>
  </si>
  <si>
    <t xml:space="preserve">Wahyu Setia Djati:
LGS#1 S/D for replace O-ring Governor Hydraulic Proportional Valve, connect ION 
Meter System &amp; PM Check
</t>
  </si>
  <si>
    <t xml:space="preserve">Wahyu Setia Djati:
LGS#1 put on standby due to prepare split to Auxiliary grid. 
</t>
  </si>
  <si>
    <t xml:space="preserve">Wahyu Setia Djati:
10:27 Total Blackout occurred due to A1-G1 CB opened, LGS#1 suddenly trip by Over Speed and A3-L3, 
A3-L4 &amp; A3-G4 CB’s opened. 
10:28 Karebbe 52-G1, 52-G2 &amp; A1-G3 CB was opened. KGS#1-2 trip to turbine operation &amp; LGS#3 trip to 
standstill. 
10:29 Bano 52-G1 &amp; 52-G2 CB was opened. BGS#1-2 trip to turbine operation. 
</t>
  </si>
  <si>
    <t xml:space="preserve">Wahyu Setia Djati:
LGS#1 shut off for divers activity at Tail race.
</t>
  </si>
  <si>
    <t xml:space="preserve">Wahyu Setia Djati:
All LGS down for lift up stoplog LGS#3 by diver for 6.5 hour 
</t>
  </si>
  <si>
    <t xml:space="preserve">Wahyu Setia Djati:
LGS#1 put on standby for prepare split to FCE’s grid.
</t>
  </si>
  <si>
    <t xml:space="preserve">Wahyu Setia Djati:
LGS#1 s/off for stby due to FCE’s low load split with LGS#3
</t>
  </si>
  <si>
    <t xml:space="preserve">Wahyu Setia Djati:
LGS#1 shutdown for check stay guide fan for 3 days during Fce#1 Problem
</t>
  </si>
  <si>
    <t xml:space="preserve">Wahyu Setia Djati:
LGS#2 put in SNL for tripping system test of shaft seal
</t>
  </si>
  <si>
    <t xml:space="preserve">Wahyu Setia Djati:
All LGS shut down for canal repair
</t>
  </si>
  <si>
    <t xml:space="preserve">Wahyu Setia Djati:
LGS#1 put in SNL for prepare split to FCE’s grid.
</t>
  </si>
  <si>
    <t xml:space="preserve">Wahyu Setia Djati:
LGS#1 shut down 20 hrs for Turbine Inspection by VOITH for 22 hours &amp; General PM Check during FCE#3 PM check 10 hrs.
</t>
  </si>
  <si>
    <t xml:space="preserve">Wahyu Setia Djati:
LGS#1 S/Down for check level oil UGB &amp; sensor Oil-Water Contamination.
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</si>
</sst>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.00%"/>
    <numFmt numFmtId="166" formatCode="m/d"/>
    <numFmt numFmtId="167" formatCode="0.00"/>
    <numFmt numFmtId="168" formatCode="_(* #,##0.00_);_(* \(#,##0.00\);_(* \-??_);_(@_)"/>
    <numFmt numFmtId="169" formatCode="_(* #,##0_);_(* \(#,##0\);_(* \-??_);_(@_)"/>
    <numFmt numFmtId="170" formatCode="0%"/>
    <numFmt numFmtId="171" formatCode="0"/>
    <numFmt numFmtId="172" formatCode="_(* #,##0.0000_);_(* \(#,##0.0000\);_(* \-??_);_(@_)"/>
    <numFmt numFmtId="173" formatCode="#,##0.00"/>
    <numFmt numFmtId="174" formatCode="yyyy\-mm\-dd;@"/>
  </numFmts>
  <fonts count="16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8"/>
      <name val="Tahoma"/>
      <family val="2"/>
      <charset val="1"/>
    </font>
    <font>
      <sz val="8"/>
      <name val="Tahoma"/>
      <family val="2"/>
      <charset val="1"/>
    </font>
    <font>
      <sz val="8"/>
      <color rgb="FF0000FF"/>
      <name val="Tahoma"/>
      <family val="2"/>
      <charset val="1"/>
    </font>
    <font>
      <sz val="8"/>
      <name val="Arial"/>
      <family val="2"/>
      <charset val="1"/>
    </font>
    <font>
      <sz val="10"/>
      <name val="Arial"/>
      <family val="2"/>
    </font>
    <font>
      <sz val="9"/>
      <color rgb="FF00000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9"/>
      <name val="Tahoma"/>
      <family val="2"/>
      <charset val="1"/>
    </font>
    <font>
      <sz val="8"/>
      <color theme="1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92D050"/>
        <bgColor rgb="FFC0C0C0"/>
      </patternFill>
    </fill>
  </fills>
  <borders count="35">
    <border diagonalUp="false" diagonalDown="false">
      <left/>
      <right/>
      <top/>
      <bottom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thin"/>
      <right style="thin"/>
      <top style="double"/>
      <bottom style="thin"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double"/>
      <top/>
      <bottom style="thin"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thin"/>
      <right style="hair"/>
      <top style="thin"/>
      <bottom style="hair"/>
      <diagonal/>
    </border>
    <border diagonalUp="false" diagonalDown="false">
      <left style="hair"/>
      <right style="hair"/>
      <top style="thin"/>
      <bottom style="hair"/>
      <diagonal/>
    </border>
    <border diagonalUp="false" diagonalDown="false">
      <left style="thin"/>
      <right style="double"/>
      <top style="thin"/>
      <bottom style="hair"/>
      <diagonal/>
    </border>
    <border diagonalUp="false" diagonalDown="false">
      <left style="double"/>
      <right style="thin"/>
      <top/>
      <bottom/>
      <diagonal/>
    </border>
    <border diagonalUp="false" diagonalDown="false">
      <left style="thin"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thin"/>
      <right style="double"/>
      <top/>
      <bottom style="hair"/>
      <diagonal/>
    </border>
    <border diagonalUp="false" diagonalDown="false">
      <left style="thin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double"/>
      <top style="hair"/>
      <bottom style="hair"/>
      <diagonal/>
    </border>
    <border diagonalUp="false" diagonalDown="false">
      <left style="thin"/>
      <right style="hair"/>
      <top style="hair"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thin"/>
      <right style="double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 style="double"/>
      <top style="hair"/>
      <bottom/>
      <diagonal/>
    </border>
    <border diagonalUp="false" diagonalDown="false">
      <left/>
      <right style="double"/>
      <top style="hair"/>
      <bottom style="hair"/>
      <diagonal/>
    </border>
    <border diagonalUp="false" diagonalDown="false">
      <left style="hair"/>
      <right style="thin"/>
      <top style="hair"/>
      <bottom style="hair"/>
      <diagonal/>
    </border>
    <border diagonalUp="false" diagonalDown="false">
      <left style="double"/>
      <right/>
      <top/>
      <bottom style="thin"/>
      <diagonal/>
    </border>
    <border diagonalUp="false" diagonalDown="false">
      <left style="thin"/>
      <right style="hair"/>
      <top style="hair"/>
      <bottom style="thin"/>
      <diagonal/>
    </border>
    <border diagonalUp="false" diagonalDown="false">
      <left style="hair"/>
      <right style="hair"/>
      <top style="hair"/>
      <bottom style="thin"/>
      <diagonal/>
    </border>
    <border diagonalUp="false" diagonalDown="false">
      <left style="hair"/>
      <right style="thin"/>
      <top style="hair"/>
      <bottom style="thin"/>
      <diagonal/>
    </border>
    <border diagonalUp="false" diagonalDown="false">
      <left/>
      <right style="double"/>
      <top style="hair"/>
      <bottom style="thin"/>
      <diagonal/>
    </border>
    <border diagonalUp="false" diagonalDown="false">
      <left/>
      <right style="double"/>
      <top/>
      <bottom/>
      <diagonal/>
    </border>
    <border diagonalUp="false" diagonalDown="false">
      <left style="double"/>
      <right/>
      <top/>
      <bottom style="double"/>
      <diagonal/>
    </border>
    <border diagonalUp="false" diagonalDown="false">
      <left style="thin"/>
      <right style="hair"/>
      <top style="hair"/>
      <bottom style="double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8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9" fillId="0" borderId="1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4" borderId="2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1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1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8" fillId="0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9" fillId="0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9" fillId="0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2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9" fillId="4" borderId="2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9" fillId="4" borderId="2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8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9" fillId="4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3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5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8" fillId="2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8" fillId="0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10" fillId="0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3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1" fontId="10" fillId="0" borderId="3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8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9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0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1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2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3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4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5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6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17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18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19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0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1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2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3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4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25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26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27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28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29.v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vmlDrawing" Target="../drawings/vmlDrawing30.v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vmlDrawing" Target="../drawings/vmlDrawing31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32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33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34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35.v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comments" Target="../comments46.xml"/><Relationship Id="rId2" Type="http://schemas.openxmlformats.org/officeDocument/2006/relationships/vmlDrawing" Target="../drawings/vmlDrawing36.v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comments" Target="../comments48.xml"/><Relationship Id="rId2" Type="http://schemas.openxmlformats.org/officeDocument/2006/relationships/vmlDrawing" Target="../drawings/vmlDrawing37.v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comments" Target="../comments49.xml"/><Relationship Id="rId2" Type="http://schemas.openxmlformats.org/officeDocument/2006/relationships/vmlDrawing" Target="../drawings/vmlDrawing38.v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comments" Target="../comments51.xml"/><Relationship Id="rId2" Type="http://schemas.openxmlformats.org/officeDocument/2006/relationships/vmlDrawing" Target="../drawings/vmlDrawing39.v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comments" Target="../comments52.xml"/><Relationship Id="rId2" Type="http://schemas.openxmlformats.org/officeDocument/2006/relationships/vmlDrawing" Target="../drawings/vmlDrawing40.v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4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52" colorId="64" zoomScale="100" zoomScaleNormal="100" zoomScalePageLayoutView="100" workbookViewId="0">
      <selection pane="topLeft" activeCell="I93" activeCellId="1" sqref="R1:V1 I9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v>1</v>
      </c>
      <c r="G1" s="2" t="n"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v>43099</v>
      </c>
      <c r="D3" s="7" t="n">
        <f aca="false">C3+1</f>
        <v>43100</v>
      </c>
      <c r="E3" s="7" t="n">
        <f aca="false">D3+1</f>
        <v>43101</v>
      </c>
      <c r="F3" s="7" t="n">
        <f aca="false">E3+1</f>
        <v>43102</v>
      </c>
      <c r="G3" s="7" t="n">
        <f aca="false">F3+1</f>
        <v>43103</v>
      </c>
      <c r="H3" s="7" t="n">
        <f aca="false">G3+1</f>
        <v>43104</v>
      </c>
      <c r="I3" s="7" t="n">
        <f aca="false">H3+1</f>
        <v>43105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0.995289115646259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0.597440476190476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43099</v>
      </c>
      <c r="D47" s="7" t="n">
        <f aca="false">C47+1</f>
        <v>43100</v>
      </c>
      <c r="E47" s="7" t="n">
        <f aca="false">D47+1</f>
        <v>43101</v>
      </c>
      <c r="F47" s="7" t="n">
        <f aca="false">E47+1</f>
        <v>43102</v>
      </c>
      <c r="G47" s="7" t="n">
        <f aca="false">F47+1</f>
        <v>43103</v>
      </c>
      <c r="H47" s="7" t="n">
        <f aca="false">G47+1</f>
        <v>43104</v>
      </c>
      <c r="I47" s="7" t="n">
        <f aca="false">H47+1</f>
        <v>43105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2.15</v>
      </c>
      <c r="J53" s="20" t="n">
        <f aca="false">SUM(C53:I53)</f>
        <v>2.15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2.15</v>
      </c>
      <c r="J54" s="25" t="n">
        <f aca="false">SUM(C54:I54)</f>
        <v>2.15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21.85</v>
      </c>
      <c r="J55" s="25" t="n">
        <f aca="false">SUM(C55:I55)</f>
        <v>165.85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0.910416666666667</v>
      </c>
      <c r="J56" s="28" t="n">
        <f aca="false">(J49-J50-J52-J53)/J49</f>
        <v>0.987202380952381</v>
      </c>
      <c r="K56" s="28" t="n">
        <f aca="false">(K49-K50-K52-K53)/K49</f>
        <v>1</v>
      </c>
      <c r="L56" s="4" t="n">
        <f aca="false">AVERAGE(J56,J70)</f>
        <v>0.99360119047619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0.910416666666667</v>
      </c>
      <c r="J57" s="30" t="n">
        <f aca="false">(J49-J50-J52-J53-J51)/J49</f>
        <v>0.987202380952381</v>
      </c>
      <c r="K57" s="31" t="n">
        <f aca="false">(K49-K50-K52-K53-K51)/K49</f>
        <v>1</v>
      </c>
      <c r="L57" s="4" t="n">
        <f aca="false">AVERAGE(J57,J71)</f>
        <v>0.99360119047619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1</v>
      </c>
      <c r="J58" s="34" t="n">
        <f aca="false">SUM(C58:I58)</f>
        <v>1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0.910416666666667</v>
      </c>
      <c r="J61" s="47" t="n">
        <f aca="false">IF(J58=0,J57,((J49-J50-J52-J53-J51)/J49)/J58)</f>
        <v>0.987202380952381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43099</v>
      </c>
      <c r="D77" s="7" t="n">
        <f aca="false">C77+1</f>
        <v>43100</v>
      </c>
      <c r="E77" s="7" t="n">
        <f aca="false">D77+1</f>
        <v>43101</v>
      </c>
      <c r="F77" s="7" t="n">
        <f aca="false">E77+1</f>
        <v>43102</v>
      </c>
      <c r="G77" s="7" t="n">
        <f aca="false">F77+1</f>
        <v>43103</v>
      </c>
      <c r="H77" s="7" t="n">
        <f aca="false">G77+1</f>
        <v>43104</v>
      </c>
      <c r="I77" s="7" t="n">
        <f aca="false">H77+1</f>
        <v>43105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1.67</v>
      </c>
      <c r="J83" s="20" t="n">
        <f aca="false">SUM(C83:I83)</f>
        <v>1.67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1.67</v>
      </c>
      <c r="J84" s="25" t="n">
        <f aca="false">SUM(C84:I84)</f>
        <v>1.67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22.33</v>
      </c>
      <c r="J85" s="25" t="n">
        <f aca="false">SUM(C85:I85)</f>
        <v>166.33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0.930416666666667</v>
      </c>
      <c r="J86" s="28" t="n">
        <f aca="false">(J79-J80-J82-J83)/J79</f>
        <v>0.990059523809524</v>
      </c>
      <c r="K86" s="28" t="n">
        <f aca="false">(K79-K80-K82-K83)/K79</f>
        <v>1</v>
      </c>
      <c r="L86" s="4" t="n">
        <f aca="false">AVERAGE(J86,J100)</f>
        <v>0.989910714285714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0.930416666666667</v>
      </c>
      <c r="J87" s="30" t="n">
        <f aca="false">(J79-J80-J82-J83-J81)/J79</f>
        <v>0.990059523809524</v>
      </c>
      <c r="K87" s="31" t="n">
        <f aca="false">(K79-K80-K82-K83-K81)/K79</f>
        <v>1</v>
      </c>
      <c r="L87" s="4" t="n">
        <f aca="false">AVERAGE(J87,J101)</f>
        <v>0.989910714285714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1</v>
      </c>
      <c r="J88" s="34" t="n">
        <f aca="false">SUM(C88:I88)</f>
        <v>1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0.930416666666667</v>
      </c>
      <c r="J91" s="47" t="n">
        <f aca="false">IF(J88=0,J87,((J79-J80-J82-J83-J81)/J79)/J88)</f>
        <v>0.990059523809524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1.72</v>
      </c>
      <c r="J97" s="20" t="n">
        <f aca="false">SUM(C97:I97)</f>
        <v>1.72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1.72</v>
      </c>
      <c r="J98" s="25" t="n">
        <f aca="false">SUM(C98:I98)</f>
        <v>1.72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22.28</v>
      </c>
      <c r="J99" s="25" t="n">
        <f aca="false">SUM(C99:I99)</f>
        <v>166.28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0.928333333333333</v>
      </c>
      <c r="J100" s="28" t="n">
        <f aca="false">(J93-J94-J96-J97)/J93</f>
        <v>0.989761904761905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0.928333333333333</v>
      </c>
      <c r="J101" s="30" t="n">
        <f aca="false">(J93-J94-J96-J97-J95)/J93</f>
        <v>0.989761904761905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1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0.928333333333333</v>
      </c>
      <c r="J105" s="47" t="n">
        <f aca="false">IF(J102=0,J101,((J93-J94-J96-J97-J95)/J93)/J102)</f>
        <v>0.989761904761905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  <c r="N106" s="4" t="n">
        <f aca="false">AVERAGE(J100,J86,J70,J56,J40,J26,J12)</f>
        <v>0.995289115646258</v>
      </c>
    </row>
    <row r="107" customFormat="false" ht="13.5" hidden="false" customHeight="false" outlineLevel="0" collapsed="false">
      <c r="A107" s="5"/>
      <c r="B107" s="6"/>
      <c r="C107" s="7" t="n">
        <f aca="false">C77</f>
        <v>43099</v>
      </c>
      <c r="D107" s="7" t="n">
        <f aca="false">C107+1</f>
        <v>43100</v>
      </c>
      <c r="E107" s="7" t="n">
        <f aca="false">D107+1</f>
        <v>43101</v>
      </c>
      <c r="F107" s="7" t="n">
        <f aca="false">E107+1</f>
        <v>43102</v>
      </c>
      <c r="G107" s="7" t="n">
        <f aca="false">F107+1</f>
        <v>43103</v>
      </c>
      <c r="H107" s="7" t="n">
        <f aca="false">G107+1</f>
        <v>43104</v>
      </c>
      <c r="I107" s="7" t="n">
        <f aca="false">H107+1</f>
        <v>43105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43099</v>
      </c>
      <c r="D123" s="7" t="n">
        <f aca="false">C123+1</f>
        <v>43100</v>
      </c>
      <c r="E123" s="7" t="n">
        <f aca="false">D123+1</f>
        <v>43101</v>
      </c>
      <c r="F123" s="7" t="n">
        <f aca="false">E123+1</f>
        <v>43102</v>
      </c>
      <c r="G123" s="7" t="n">
        <f aca="false">F123+1</f>
        <v>43103</v>
      </c>
      <c r="H123" s="7" t="n">
        <f aca="false">G123+1</f>
        <v>43104</v>
      </c>
      <c r="I123" s="7" t="n">
        <f aca="false">H123+1</f>
        <v>43105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0.989910714285714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0.989910714285714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R1:V1 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Week01!F1+1</f>
        <v>2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Week01!I3+1</f>
        <v>43106</v>
      </c>
      <c r="D3" s="7" t="n">
        <f aca="false">C3+1</f>
        <v>43107</v>
      </c>
      <c r="E3" s="7" t="n">
        <f aca="false">D3+1</f>
        <v>43108</v>
      </c>
      <c r="F3" s="7" t="n">
        <f aca="false">E3+1</f>
        <v>43109</v>
      </c>
      <c r="G3" s="7" t="n">
        <f aca="false">F3+1</f>
        <v>43110</v>
      </c>
      <c r="H3" s="7" t="n">
        <f aca="false">G3+1</f>
        <v>43111</v>
      </c>
      <c r="I3" s="7" t="n">
        <f aca="false">H3+1</f>
        <v>43112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4.03</v>
      </c>
      <c r="G6" s="19" t="n">
        <v>0</v>
      </c>
      <c r="H6" s="19" t="n">
        <v>0</v>
      </c>
      <c r="I6" s="19" t="n">
        <v>0</v>
      </c>
      <c r="J6" s="20" t="n">
        <f aca="false">SUM(C6:I6)</f>
        <v>4.03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0.08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0.08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4.03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4.03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19.97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163.97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0.832083333333333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0.976011904761905</v>
      </c>
      <c r="K12" s="28" t="n">
        <f aca="false">(K5-K6-K8-K9)/K5</f>
        <v>1</v>
      </c>
      <c r="L12" s="4" t="n">
        <f aca="false">AVERAGE(J12,J26,J40)</f>
        <v>0.992003968253968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0.996666666666667</v>
      </c>
      <c r="F13" s="27" t="n">
        <f aca="false">(F5-F6-F8-F9-F7)/F5</f>
        <v>0.832083333333333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0.975535714285714</v>
      </c>
      <c r="K13" s="31" t="n">
        <f aca="false">(K5-K6-K8-K9-K7)/K5</f>
        <v>1</v>
      </c>
      <c r="L13" s="4" t="n">
        <f aca="false">AVERAGE(J13,J27,J41)</f>
        <v>0.991547619047619</v>
      </c>
      <c r="N13" s="4" t="n">
        <f aca="false">AVERAGE(J12,J26,J40,J56,J70,J86,J100)</f>
        <v>0.996573129251701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0.996666666666667</v>
      </c>
      <c r="F17" s="45" t="n">
        <f aca="false">IF(F14=0,F13,((F5-F6-F8-F9-F7)/F5)/F14)</f>
        <v>0.832083333333333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0.975535714285714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0.15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0.15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0.99375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0.999107142857143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0.99375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0.999107142857143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M34" s="63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64" t="n">
        <f aca="false">IF(C43&lt;1,C33,C33-C34-C35-C36-C37/C43)/24</f>
        <v>1</v>
      </c>
      <c r="D44" s="64" t="n">
        <f aca="false">IF(D43&lt;1,D33,D33-D34-D35-D36-D37/D43)/24</f>
        <v>1</v>
      </c>
      <c r="E44" s="64" t="n">
        <f aca="false">IF(E43&lt;1,E33,E33-E34-E35-E36-E37/E43)/24</f>
        <v>1</v>
      </c>
      <c r="F44" s="64" t="n">
        <f aca="false">IF(F43&lt;1,F33,F33-F34-F35-F36-F37/F43)/24</f>
        <v>1</v>
      </c>
      <c r="G44" s="64" t="n">
        <f aca="false">IF(G43&lt;1,G33,G33-G34-G35-G36-G37/G43)/24</f>
        <v>1</v>
      </c>
      <c r="H44" s="64" t="n">
        <f aca="false">IF(H43&lt;1,H33,H33-H34-H35-H36-H37/H43)/24</f>
        <v>1</v>
      </c>
      <c r="I44" s="65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43106</v>
      </c>
      <c r="D47" s="7" t="n">
        <f aca="false">C47+1</f>
        <v>43107</v>
      </c>
      <c r="E47" s="7" t="n">
        <f aca="false">D47+1</f>
        <v>43108</v>
      </c>
      <c r="F47" s="7" t="n">
        <f aca="false">E47+1</f>
        <v>43109</v>
      </c>
      <c r="G47" s="7" t="n">
        <f aca="false">F47+1</f>
        <v>43110</v>
      </c>
      <c r="H47" s="7" t="n">
        <f aca="false">G47+1</f>
        <v>43111</v>
      </c>
      <c r="I47" s="7" t="n">
        <f aca="false">H47+1</f>
        <v>43112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43106</v>
      </c>
      <c r="D77" s="7" t="n">
        <f aca="false">C77+1</f>
        <v>43107</v>
      </c>
      <c r="E77" s="7" t="n">
        <f aca="false">D77+1</f>
        <v>43108</v>
      </c>
      <c r="F77" s="7" t="n">
        <f aca="false">E77+1</f>
        <v>43109</v>
      </c>
      <c r="G77" s="7" t="n">
        <f aca="false">F77+1</f>
        <v>43110</v>
      </c>
      <c r="H77" s="7" t="n">
        <f aca="false">G77+1</f>
        <v>43111</v>
      </c>
      <c r="I77" s="7" t="n">
        <f aca="false">H77+1</f>
        <v>43112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 t="n">
        <f aca="false">J80+Week03!J80</f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n">
        <f aca="false">24-16.25</f>
        <v>7.75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43106</v>
      </c>
      <c r="D107" s="7" t="n">
        <f aca="false">C107+1</f>
        <v>43107</v>
      </c>
      <c r="E107" s="7" t="n">
        <f aca="false">D107+1</f>
        <v>43108</v>
      </c>
      <c r="F107" s="7" t="n">
        <f aca="false">E107+1</f>
        <v>43109</v>
      </c>
      <c r="G107" s="7" t="n">
        <f aca="false">F107+1</f>
        <v>43110</v>
      </c>
      <c r="H107" s="7" t="n">
        <f aca="false">G107+1</f>
        <v>43111</v>
      </c>
      <c r="I107" s="7" t="n">
        <f aca="false">H107+1</f>
        <v>43112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  <c r="N117" s="4" t="n">
        <f aca="false">AVERAGE(J116,J132,J146,J160,J174,J188)</f>
        <v>0.833333333333333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1</v>
      </c>
      <c r="I119" s="33" t="n">
        <v>0</v>
      </c>
      <c r="J119" s="34" t="n">
        <f aca="false">SUM(C119:I119)</f>
        <v>1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0</v>
      </c>
      <c r="I120" s="40" t="n">
        <f aca="false">IF(I119&lt;1,I109,I109-I110-I111-I112-I113/I119)/24</f>
        <v>1</v>
      </c>
      <c r="J120" s="41" t="n">
        <f aca="false">SUM(C120:I120)</f>
        <v>6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43106</v>
      </c>
      <c r="D123" s="7" t="n">
        <f aca="false">C123+1</f>
        <v>43107</v>
      </c>
      <c r="E123" s="7" t="n">
        <f aca="false">D123+1</f>
        <v>43108</v>
      </c>
      <c r="F123" s="7" t="n">
        <f aca="false">E123+1</f>
        <v>43109</v>
      </c>
      <c r="G123" s="7" t="n">
        <f aca="false">F123+1</f>
        <v>43110</v>
      </c>
      <c r="H123" s="7" t="n">
        <f aca="false">G123+1</f>
        <v>43111</v>
      </c>
      <c r="I123" s="7" t="n">
        <f aca="false">H123+1</f>
        <v>43112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1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1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64" t="n">
        <f aca="false">IF(C163&lt;1,C153,C153-C154-C155-C156-C157/C163)/24</f>
        <v>1</v>
      </c>
      <c r="D164" s="64" t="n">
        <f aca="false">IF(D163&lt;1,D153,D153-D154-D155-D156-D157/D163)/24</f>
        <v>1</v>
      </c>
      <c r="E164" s="64" t="n">
        <f aca="false">IF(E163&lt;1,E153,E153-E154-E155-E156-E157/E163)/24</f>
        <v>1</v>
      </c>
      <c r="F164" s="64" t="n">
        <f aca="false">IF(F163&lt;1,F153,F153-F154-F155-F156-F157/F163)/24</f>
        <v>1</v>
      </c>
      <c r="G164" s="64" t="n">
        <f aca="false">IF(G163&lt;1,G153,G153-G154-G155-G156-G157/G163)/24</f>
        <v>1</v>
      </c>
      <c r="H164" s="64" t="n">
        <f aca="false">IF(H163&lt;1,H153,H153-H154-H155-H156-H157/H163)/24</f>
        <v>1</v>
      </c>
      <c r="I164" s="65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1</v>
      </c>
      <c r="J191" s="34" t="n">
        <f aca="false">SUM(C191:I191)</f>
        <v>1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0</v>
      </c>
      <c r="J192" s="41" t="n">
        <f aca="false">SUM(C192:I192)</f>
        <v>6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50" activeCellId="1" sqref="R1:V1 H5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Week02!F1+1</f>
        <v>3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Week02!I3+1</f>
        <v>43113</v>
      </c>
      <c r="D3" s="7" t="n">
        <f aca="false">C3+1</f>
        <v>43114</v>
      </c>
      <c r="E3" s="7" t="n">
        <f aca="false">D3+1</f>
        <v>43115</v>
      </c>
      <c r="F3" s="7" t="n">
        <f aca="false">E3+1</f>
        <v>43116</v>
      </c>
      <c r="G3" s="7" t="n">
        <f aca="false">F3+1</f>
        <v>43117</v>
      </c>
      <c r="H3" s="7" t="n">
        <f aca="false">G3+1</f>
        <v>43118</v>
      </c>
      <c r="I3" s="7" t="n">
        <f aca="false">H3+1</f>
        <v>43119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AVERAGE(J12,J26,J40,J56,J70,J86,J100)</f>
        <v>0.984948979591837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0.578928571428572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43113</v>
      </c>
      <c r="D47" s="7" t="n">
        <f aca="false">C47+1</f>
        <v>43114</v>
      </c>
      <c r="E47" s="7" t="n">
        <f aca="false">D47+1</f>
        <v>43115</v>
      </c>
      <c r="F47" s="7" t="n">
        <f aca="false">E47+1</f>
        <v>43116</v>
      </c>
      <c r="G47" s="7" t="n">
        <f aca="false">F47+1</f>
        <v>43117</v>
      </c>
      <c r="H47" s="7" t="n">
        <f aca="false">G47+1</f>
        <v>43118</v>
      </c>
      <c r="I47" s="7" t="n">
        <f aca="false">H47+1</f>
        <v>43119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16.6</v>
      </c>
      <c r="I50" s="19" t="n">
        <v>1.1</v>
      </c>
      <c r="J50" s="20" t="n">
        <f aca="false">SUM(C50:I50)</f>
        <v>17.7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16.6</v>
      </c>
      <c r="I54" s="24" t="n">
        <f aca="false">I50+I52+I53</f>
        <v>1.1</v>
      </c>
      <c r="J54" s="25" t="n">
        <f aca="false">SUM(C54:I54)</f>
        <v>17.7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7.4</v>
      </c>
      <c r="I55" s="24" t="n">
        <f aca="false">I49-I54</f>
        <v>22.9</v>
      </c>
      <c r="J55" s="25" t="n">
        <f aca="false">SUM(C55:I55)</f>
        <v>150.3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0.308333333333333</v>
      </c>
      <c r="I56" s="27" t="n">
        <f aca="false">(I49-I50-I52-I53)/I49</f>
        <v>0.954166666666667</v>
      </c>
      <c r="J56" s="28" t="n">
        <f aca="false">(J49-J50-J52-J53)/J49</f>
        <v>0.894642857142857</v>
      </c>
      <c r="K56" s="28" t="n">
        <f aca="false">(K49-K50-K52-K53)/K49</f>
        <v>1</v>
      </c>
      <c r="L56" s="4" t="n">
        <f aca="false">AVERAGE(J56,J70)</f>
        <v>0.947321428571429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0.308333333333333</v>
      </c>
      <c r="I57" s="29" t="n">
        <f aca="false">(I49-I50-I52-I53-I51)/I49</f>
        <v>0.954166666666667</v>
      </c>
      <c r="J57" s="30" t="n">
        <f aca="false">(J49-J50-J52-J53-J51)/J49</f>
        <v>0.894642857142857</v>
      </c>
      <c r="K57" s="31" t="n">
        <f aca="false">(K49-K50-K52-K53-K51)/K49</f>
        <v>1</v>
      </c>
      <c r="L57" s="4" t="n">
        <f aca="false">AVERAGE(J57,J71)</f>
        <v>0.947321428571429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0.308333333333333</v>
      </c>
      <c r="I61" s="46" t="n">
        <f aca="false">IF(I58=0,I57,((I49-I50-I52-I53-I51)/I49)/I58)</f>
        <v>0.954166666666667</v>
      </c>
      <c r="J61" s="47" t="n">
        <f aca="false">IF(J58=0,J57,((J49-J50-J52-J53-J51)/J49)/J58)</f>
        <v>0.894642857142857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43113</v>
      </c>
      <c r="D77" s="7" t="n">
        <f aca="false">C77+1</f>
        <v>43114</v>
      </c>
      <c r="E77" s="7" t="n">
        <f aca="false">D77+1</f>
        <v>43115</v>
      </c>
      <c r="F77" s="7" t="n">
        <f aca="false">E77+1</f>
        <v>43116</v>
      </c>
      <c r="G77" s="7" t="n">
        <f aca="false">F77+1</f>
        <v>43117</v>
      </c>
      <c r="H77" s="7" t="n">
        <f aca="false">G77+1</f>
        <v>43118</v>
      </c>
      <c r="I77" s="7" t="n">
        <f aca="false">H77+1</f>
        <v>43119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43113</v>
      </c>
      <c r="D107" s="7" t="n">
        <f aca="false">C107+1</f>
        <v>43114</v>
      </c>
      <c r="E107" s="7" t="n">
        <f aca="false">D107+1</f>
        <v>43115</v>
      </c>
      <c r="F107" s="7" t="n">
        <f aca="false">E107+1</f>
        <v>43116</v>
      </c>
      <c r="G107" s="7" t="n">
        <f aca="false">F107+1</f>
        <v>43117</v>
      </c>
      <c r="H107" s="7" t="n">
        <f aca="false">G107+1</f>
        <v>43118</v>
      </c>
      <c r="I107" s="7" t="n">
        <f aca="false">H107+1</f>
        <v>43119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43113</v>
      </c>
      <c r="D123" s="7" t="n">
        <f aca="false">C123+1</f>
        <v>43114</v>
      </c>
      <c r="E123" s="7" t="n">
        <f aca="false">D123+1</f>
        <v>43115</v>
      </c>
      <c r="F123" s="7" t="n">
        <f aca="false">E123+1</f>
        <v>43116</v>
      </c>
      <c r="G123" s="7" t="n">
        <f aca="false">F123+1</f>
        <v>43117</v>
      </c>
      <c r="H123" s="7" t="n">
        <f aca="false">G123+1</f>
        <v>43118</v>
      </c>
      <c r="I123" s="7" t="n">
        <f aca="false">H123+1</f>
        <v>43119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1</v>
      </c>
      <c r="D177" s="33" t="n">
        <v>0</v>
      </c>
      <c r="E177" s="33" t="n">
        <v>1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2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0</v>
      </c>
      <c r="D178" s="39" t="n">
        <f aca="false">IF(D177&lt;1,D167,D167-D168-D169-D170-D171/D177)/24</f>
        <v>1</v>
      </c>
      <c r="E178" s="39" t="n">
        <f aca="false">IF(E177&lt;1,E167,E167-E168-E169-E170-E171/E177)/24</f>
        <v>0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5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5" activeCellId="1" sqref="R1:V1 F9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Week03!F1+1</f>
        <v>4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66" t="n">
        <f aca="false">Week03!I3+1</f>
        <v>43120</v>
      </c>
      <c r="D3" s="66" t="n">
        <f aca="false">C3+1</f>
        <v>43121</v>
      </c>
      <c r="E3" s="66" t="n">
        <f aca="false">D3+1</f>
        <v>43122</v>
      </c>
      <c r="F3" s="66" t="n">
        <f aca="false">E3+1</f>
        <v>43123</v>
      </c>
      <c r="G3" s="66" t="n">
        <f aca="false">F3+1</f>
        <v>43124</v>
      </c>
      <c r="H3" s="66" t="n">
        <f aca="false">G3+1</f>
        <v>43125</v>
      </c>
      <c r="I3" s="7" t="n">
        <f aca="false">H3+1</f>
        <v>43126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0.07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0.07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0.942910997732426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0.997083333333333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0.999583333333333</v>
      </c>
      <c r="K13" s="31" t="n">
        <f aca="false">(K5-K6-K8-K9-K7)/K5</f>
        <v>1</v>
      </c>
      <c r="L13" s="4" t="n">
        <f aca="false">AVERAGE(J13,J27,J41)</f>
        <v>0.999563492063492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0.997083333333333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0.999583333333333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0.15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0.15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0.99375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0.999107142857143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0.99375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0.999107142857143</v>
      </c>
      <c r="K31" s="47" t="n">
        <f aca="false">IF(K28=0,K27,((K19-K20-K22-K23-K21)/K19)/K28)</f>
        <v>1</v>
      </c>
      <c r="L31" s="37" t="n">
        <f aca="false">(J28+J40+J56+J72+J116)/5</f>
        <v>0.598190476190476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43120</v>
      </c>
      <c r="D47" s="7" t="n">
        <f aca="false">C47+1</f>
        <v>43121</v>
      </c>
      <c r="E47" s="7" t="n">
        <f aca="false">D47+1</f>
        <v>43122</v>
      </c>
      <c r="F47" s="7" t="n">
        <f aca="false">E47+1</f>
        <v>43123</v>
      </c>
      <c r="G47" s="7" t="n">
        <f aca="false">F47+1</f>
        <v>43124</v>
      </c>
      <c r="H47" s="7" t="n">
        <f aca="false">G47+1</f>
        <v>43125</v>
      </c>
      <c r="I47" s="7" t="n">
        <f aca="false">H47+1</f>
        <v>43126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1.52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1.52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  <c r="M53" s="1" t="n">
        <f aca="false">0.25*65</f>
        <v>16.25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1.52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1.52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22.48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166.48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0.936666666666667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0.990952380952381</v>
      </c>
      <c r="K56" s="28" t="n">
        <f aca="false">(K49-K50-K52-K53)/K49</f>
        <v>1</v>
      </c>
      <c r="L56" s="4" t="n">
        <f aca="false">AVERAGE(J56,J70)</f>
        <v>0.99547619047619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0.936666666666667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0.990952380952381</v>
      </c>
      <c r="K57" s="31" t="n">
        <f aca="false">(K49-K50-K52-K53-K51)/K49</f>
        <v>1</v>
      </c>
      <c r="L57" s="4" t="n">
        <f aca="false">AVERAGE(J57,J71)</f>
        <v>0.99547619047619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0.936666666666667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0.990952380952381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43120</v>
      </c>
      <c r="D77" s="7" t="n">
        <f aca="false">C77+1</f>
        <v>43121</v>
      </c>
      <c r="E77" s="7" t="n">
        <f aca="false">D77+1</f>
        <v>43122</v>
      </c>
      <c r="F77" s="7" t="n">
        <f aca="false">E77+1</f>
        <v>43123</v>
      </c>
      <c r="G77" s="7" t="n">
        <f aca="false">F77+1</f>
        <v>43124</v>
      </c>
      <c r="H77" s="7" t="n">
        <f aca="false">G77+1</f>
        <v>43125</v>
      </c>
      <c r="I77" s="7" t="n">
        <f aca="false">H77+1</f>
        <v>43126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f aca="false">17+(37/60)</f>
        <v>17.6166666666667</v>
      </c>
      <c r="H80" s="19" t="n">
        <v>24</v>
      </c>
      <c r="I80" s="19" t="n">
        <v>24</v>
      </c>
      <c r="J80" s="20" t="n">
        <f aca="false">SUM(C80:I80)</f>
        <v>65.6166666666667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17.6166666666667</v>
      </c>
      <c r="H84" s="24" t="n">
        <f aca="false">H80+H82+H83</f>
        <v>24</v>
      </c>
      <c r="I84" s="24" t="n">
        <f aca="false">I80+I82+I83</f>
        <v>24</v>
      </c>
      <c r="J84" s="25" t="n">
        <f aca="false">SUM(C84:I84)</f>
        <v>65.6166666666667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6.38333333333333</v>
      </c>
      <c r="H85" s="24" t="n">
        <f aca="false">H79-H84</f>
        <v>0</v>
      </c>
      <c r="I85" s="24" t="n">
        <f aca="false">I79-I84</f>
        <v>0</v>
      </c>
      <c r="J85" s="25" t="n">
        <f aca="false">SUM(C85:I85)</f>
        <v>102.383333333333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0.265972222222222</v>
      </c>
      <c r="H86" s="27" t="n">
        <f aca="false">(H79-H80-H82-H83)/H79</f>
        <v>0</v>
      </c>
      <c r="I86" s="27" t="n">
        <f aca="false">(I79-I80-I82-I83)/I79</f>
        <v>0</v>
      </c>
      <c r="J86" s="28" t="n">
        <f aca="false">(J79-J80-J82-J83)/J79</f>
        <v>0.609424603174603</v>
      </c>
      <c r="K86" s="28" t="n">
        <f aca="false">(K79-K80-K82-K83)/K79</f>
        <v>1</v>
      </c>
      <c r="L86" s="4" t="n">
        <f aca="false">AVERAGE(J86,J100)</f>
        <v>0.804712301587302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0.265972222222222</v>
      </c>
      <c r="H87" s="27" t="n">
        <f aca="false">(H79-H80-H82-H83-H81)/H79</f>
        <v>0</v>
      </c>
      <c r="I87" s="29" t="n">
        <f aca="false">(I79-I80-I82-I83-I81)/I79</f>
        <v>0</v>
      </c>
      <c r="J87" s="30" t="n">
        <f aca="false">(J79-J80-J82-J83-J81)/J79</f>
        <v>0.609424603174603</v>
      </c>
      <c r="K87" s="31" t="n">
        <f aca="false">(K79-K80-K82-K83-K81)/K79</f>
        <v>1</v>
      </c>
      <c r="L87" s="4" t="n">
        <f aca="false">AVERAGE(J87,J101)</f>
        <v>0.804414682539683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0.265972222222222</v>
      </c>
      <c r="H91" s="45" t="n">
        <f aca="false">IF(H88=0,H87,((H79-H80-H82-H83-H81)/H79)/H88)</f>
        <v>0</v>
      </c>
      <c r="I91" s="46" t="n">
        <f aca="false">IF(I88=0,I87,((I79-I80-I82-I83-I81)/I79)/I88)</f>
        <v>0</v>
      </c>
      <c r="J91" s="47" t="n">
        <f aca="false">IF(J88=0,J87,((J79-J80-J82-J83-J81)/J79)/J88)</f>
        <v>0.609424603174603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0.1</v>
      </c>
      <c r="G95" s="19" t="n">
        <v>0</v>
      </c>
      <c r="H95" s="19" t="n">
        <v>0</v>
      </c>
      <c r="I95" s="19" t="n">
        <v>0</v>
      </c>
      <c r="J95" s="20" t="n">
        <f aca="false">SUM(C95:I95)</f>
        <v>0.1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0.995833333333333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0.999404761904762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0.995833333333333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0.999404761904762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43120</v>
      </c>
      <c r="D107" s="7" t="n">
        <f aca="false">C107+1</f>
        <v>43121</v>
      </c>
      <c r="E107" s="7" t="n">
        <f aca="false">D107+1</f>
        <v>43122</v>
      </c>
      <c r="F107" s="7" t="n">
        <f aca="false">E107+1</f>
        <v>43123</v>
      </c>
      <c r="G107" s="7" t="n">
        <f aca="false">F107+1</f>
        <v>43124</v>
      </c>
      <c r="H107" s="7" t="n">
        <f aca="false">G107+1</f>
        <v>43125</v>
      </c>
      <c r="I107" s="7" t="n">
        <f aca="false">H107+1</f>
        <v>43126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43120</v>
      </c>
      <c r="D123" s="7" t="n">
        <f aca="false">C123+1</f>
        <v>43121</v>
      </c>
      <c r="E123" s="7" t="n">
        <f aca="false">D123+1</f>
        <v>43122</v>
      </c>
      <c r="F123" s="7" t="n">
        <f aca="false">E123+1</f>
        <v>43123</v>
      </c>
      <c r="G123" s="7" t="n">
        <f aca="false">F123+1</f>
        <v>43124</v>
      </c>
      <c r="H123" s="7" t="n">
        <f aca="false">G123+1</f>
        <v>43125</v>
      </c>
      <c r="I123" s="7" t="n">
        <f aca="false">H123+1</f>
        <v>43126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f aca="false">24-F125</f>
        <v>0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144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0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144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24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24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1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0.142857142857143</v>
      </c>
      <c r="K132" s="28" t="n">
        <f aca="false">(K125-K126-K128-K129)/K125</f>
        <v>1</v>
      </c>
      <c r="L132" s="4" t="n">
        <f aca="false">AVERAGE(J132,J146,J160,J174,J188)</f>
        <v>0.828571428571429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1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0.142857142857143</v>
      </c>
      <c r="K133" s="31" t="n">
        <f aca="false">(K125-K126-K128-K129-K127)/K125</f>
        <v>1</v>
      </c>
      <c r="L133" s="4" t="n">
        <f aca="false">AVERAGE(J133,J147,J161,J175,J189)</f>
        <v>0.0285714285714286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0.142857142857143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0.804712301587302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0.804414682539683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7" activeCellId="1" sqref="R1:V1 D9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8.29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Week04!F1+1</f>
        <v>5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Week04!I3+1</f>
        <v>43127</v>
      </c>
      <c r="D3" s="7" t="n">
        <f aca="false">C3+1</f>
        <v>43128</v>
      </c>
      <c r="E3" s="7" t="n">
        <f aca="false">D3+1</f>
        <v>43129</v>
      </c>
      <c r="F3" s="7" t="n">
        <f aca="false">E3+1</f>
        <v>43130</v>
      </c>
      <c r="G3" s="7" t="n">
        <f aca="false">F3+1</f>
        <v>43131</v>
      </c>
      <c r="H3" s="7" t="n">
        <f aca="false">G3+1</f>
        <v>43132</v>
      </c>
      <c r="I3" s="7" t="n">
        <f aca="false">H3+1</f>
        <v>43133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0.964623015873016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43127</v>
      </c>
      <c r="D47" s="7" t="n">
        <f aca="false">C47+1</f>
        <v>43128</v>
      </c>
      <c r="E47" s="7" t="n">
        <f aca="false">D47+1</f>
        <v>43129</v>
      </c>
      <c r="F47" s="7" t="n">
        <f aca="false">E47+1</f>
        <v>43130</v>
      </c>
      <c r="G47" s="7" t="n">
        <f aca="false">F47+1</f>
        <v>43131</v>
      </c>
      <c r="H47" s="7" t="n">
        <f aca="false">G47+1</f>
        <v>43132</v>
      </c>
      <c r="I47" s="7" t="n">
        <f aca="false">H47+1</f>
        <v>43133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0.993005952380953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0.993005952380953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2.35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2.35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2.35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2.35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21.65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165.65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0.902083333333333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0.986011904761905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0.902083333333333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0.986011904761905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0.902083333333333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0.986011904761905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43127</v>
      </c>
      <c r="D77" s="7" t="n">
        <f aca="false">C77+1</f>
        <v>43128</v>
      </c>
      <c r="E77" s="7" t="n">
        <f aca="false">D77+1</f>
        <v>43129</v>
      </c>
      <c r="F77" s="7" t="n">
        <f aca="false">E77+1</f>
        <v>43130</v>
      </c>
      <c r="G77" s="7" t="n">
        <f aca="false">F77+1</f>
        <v>43131</v>
      </c>
      <c r="H77" s="7" t="n">
        <f aca="false">G77+1</f>
        <v>43132</v>
      </c>
      <c r="I77" s="7" t="n">
        <f aca="false">H77+1</f>
        <v>43133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24</v>
      </c>
      <c r="D80" s="19" t="n">
        <v>0.03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24.03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24</v>
      </c>
      <c r="D84" s="24" t="n">
        <f aca="false">D80+D82+D83</f>
        <v>0.03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24.03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0</v>
      </c>
      <c r="D85" s="24" t="n">
        <f aca="false">D79-D84</f>
        <v>23.97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143.97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</v>
      </c>
      <c r="D86" s="27" t="n">
        <f aca="false">(D79-D80-D82-D83)/D79</f>
        <v>0.99875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0.856964285714286</v>
      </c>
      <c r="K86" s="28" t="n">
        <f aca="false">(K79-K80-K82-K83)/K79</f>
        <v>1</v>
      </c>
      <c r="L86" s="4" t="n">
        <f aca="false">AVERAGE(J86,J100)</f>
        <v>0.883174603174603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</v>
      </c>
      <c r="D87" s="27" t="n">
        <f aca="false">(D79-D80-D82-D83-D81)/D79</f>
        <v>0.99875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0.856964285714286</v>
      </c>
      <c r="K87" s="31" t="n">
        <f aca="false">(K79-K80-K82-K83-K81)/K79</f>
        <v>1</v>
      </c>
      <c r="L87" s="4" t="n">
        <f aca="false">AVERAGE(J87,J101)</f>
        <v>0.883174603174603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</v>
      </c>
      <c r="D91" s="45" t="n">
        <f aca="false">IF(D88=0,D87,((D79-D80-D82-D83-D81)/D79)/D88)</f>
        <v>0.99875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0.856964285714286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f aca="false">59/60</f>
        <v>0.983333333333333</v>
      </c>
      <c r="E94" s="19" t="n">
        <v>4.73</v>
      </c>
      <c r="F94" s="19" t="n">
        <v>8.22</v>
      </c>
      <c r="G94" s="19" t="n">
        <v>0</v>
      </c>
      <c r="H94" s="19" t="n">
        <v>0</v>
      </c>
      <c r="I94" s="19" t="n">
        <v>0</v>
      </c>
      <c r="J94" s="20" t="n">
        <f aca="false">SUM(C94:I94)</f>
        <v>13.9333333333333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0.87</v>
      </c>
      <c r="E97" s="19" t="n">
        <v>0</v>
      </c>
      <c r="F97" s="19" t="n">
        <v>0.42</v>
      </c>
      <c r="G97" s="19" t="n">
        <v>0</v>
      </c>
      <c r="H97" s="19" t="n">
        <v>0</v>
      </c>
      <c r="I97" s="19" t="n">
        <v>0</v>
      </c>
      <c r="J97" s="20" t="n">
        <f aca="false">SUM(C97:I97)</f>
        <v>1.29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1.85333333333333</v>
      </c>
      <c r="E98" s="24" t="n">
        <f aca="false">E94+E96+E97</f>
        <v>4.73</v>
      </c>
      <c r="F98" s="24" t="n">
        <f aca="false">F94+F96+F97</f>
        <v>8.64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15.2233333333333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22.1466666666667</v>
      </c>
      <c r="E99" s="24" t="n">
        <f aca="false">E93-E98</f>
        <v>19.27</v>
      </c>
      <c r="F99" s="24" t="n">
        <f aca="false">F93-F98</f>
        <v>15.36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152.776666666667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0.922777777777778</v>
      </c>
      <c r="E100" s="27" t="n">
        <f aca="false">(E93-E94-E96-E97)/E93</f>
        <v>0.802916666666667</v>
      </c>
      <c r="F100" s="27" t="n">
        <f aca="false">(F93-F94-F96-F97)/F93</f>
        <v>0.64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0.909384920634921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0.922777777777778</v>
      </c>
      <c r="E101" s="27" t="n">
        <f aca="false">(E93-E94-E96-E97-E95)/E93</f>
        <v>0.802916666666667</v>
      </c>
      <c r="F101" s="27" t="n">
        <f aca="false">(F93-F94-F96-F97-F95)/F93</f>
        <v>0.64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0.909384920634921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1</v>
      </c>
      <c r="E103" s="33" t="n">
        <v>0</v>
      </c>
      <c r="F103" s="33" t="n">
        <v>1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2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0.922777777777778</v>
      </c>
      <c r="E104" s="39" t="n">
        <f aca="false">IF(E103&lt;1,E93,E93-E94-E95-E96-E97/E103)/24</f>
        <v>1</v>
      </c>
      <c r="F104" s="39" t="n">
        <f aca="false">IF(F103&lt;1,F93,F93-F94-F95-F96-F97/F103)/24</f>
        <v>0.64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6.56277777777778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0.922777777777778</v>
      </c>
      <c r="E105" s="45" t="n">
        <f aca="false">IF(E102=0,E101,((E93-E94-E96-E97-E95)/E93)/E102)</f>
        <v>0.802916666666667</v>
      </c>
      <c r="F105" s="45" t="n">
        <f aca="false">IF(F102=0,F101,((F93-F94-F96-F97-F95)/F93)/F102)</f>
        <v>0.64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0.909384920634921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43127</v>
      </c>
      <c r="D107" s="7" t="n">
        <f aca="false">C107+1</f>
        <v>43128</v>
      </c>
      <c r="E107" s="7" t="n">
        <f aca="false">D107+1</f>
        <v>43129</v>
      </c>
      <c r="F107" s="7" t="n">
        <f aca="false">E107+1</f>
        <v>43130</v>
      </c>
      <c r="G107" s="7" t="n">
        <f aca="false">F107+1</f>
        <v>43131</v>
      </c>
      <c r="H107" s="7" t="n">
        <f aca="false">G107+1</f>
        <v>43132</v>
      </c>
      <c r="I107" s="7" t="n">
        <f aca="false">H107+1</f>
        <v>43133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43127</v>
      </c>
      <c r="D123" s="7" t="n">
        <f aca="false">C123+1</f>
        <v>43128</v>
      </c>
      <c r="E123" s="7" t="n">
        <f aca="false">D123+1</f>
        <v>43129</v>
      </c>
      <c r="F123" s="7" t="n">
        <f aca="false">E123+1</f>
        <v>43130</v>
      </c>
      <c r="G123" s="7" t="n">
        <f aca="false">F123+1</f>
        <v>43131</v>
      </c>
      <c r="H123" s="7" t="n">
        <f aca="false">G123+1</f>
        <v>43132</v>
      </c>
      <c r="I123" s="7" t="n">
        <f aca="false">H123+1</f>
        <v>43133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0.883174603174603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0.883174603174603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03" activeCellId="1" sqref="R1:V1 D10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Week05!F1+1</f>
        <v>6</v>
      </c>
      <c r="G1" s="2" t="n">
        <f aca="false">Week01!G1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Week05!I3+1</f>
        <v>43134</v>
      </c>
      <c r="D3" s="7" t="n">
        <f aca="false">C3+1</f>
        <v>43135</v>
      </c>
      <c r="E3" s="7" t="n">
        <f aca="false">D3+1</f>
        <v>43136</v>
      </c>
      <c r="F3" s="7" t="n">
        <f aca="false">E3+1</f>
        <v>43137</v>
      </c>
      <c r="G3" s="7" t="n">
        <f aca="false">F3+1</f>
        <v>43138</v>
      </c>
      <c r="H3" s="7" t="n">
        <f aca="false">G3+1</f>
        <v>43139</v>
      </c>
      <c r="I3" s="7" t="n">
        <f aca="false">H3+1</f>
        <v>43140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0.957054988662132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M24" s="50" t="n">
        <f aca="false">H20+H6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0.598011904761905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43134</v>
      </c>
      <c r="D47" s="7" t="n">
        <f aca="false">C47+1</f>
        <v>43135</v>
      </c>
      <c r="E47" s="7" t="n">
        <f aca="false">D47+1</f>
        <v>43136</v>
      </c>
      <c r="F47" s="7" t="n">
        <f aca="false">E47+1</f>
        <v>43137</v>
      </c>
      <c r="G47" s="7" t="n">
        <f aca="false">F47+1</f>
        <v>43138</v>
      </c>
      <c r="H47" s="7" t="n">
        <f aca="false">G47+1</f>
        <v>43139</v>
      </c>
      <c r="I47" s="7" t="n">
        <f aca="false">H47+1</f>
        <v>43140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f aca="false">1.6+0.07</f>
        <v>1.67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1.67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1.67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1.67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22.33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166.33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0.930416666666667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0.990059523809524</v>
      </c>
      <c r="K56" s="28" t="n">
        <f aca="false">(K49-K50-K52-K53)/K49</f>
        <v>1</v>
      </c>
      <c r="L56" s="4" t="n">
        <f aca="false">AVERAGE(J56,J70)</f>
        <v>0.987410714285714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0.930416666666667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0.990059523809524</v>
      </c>
      <c r="K57" s="31" t="n">
        <f aca="false">(K49-K50-K52-K53-K51)/K49</f>
        <v>1</v>
      </c>
      <c r="L57" s="4" t="n">
        <f aca="false">AVERAGE(J57,J71)</f>
        <v>0.987410714285714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0.930416666666667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0.990059523809524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f aca="false">2.05+0.23+0.28</f>
        <v>2.56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2.56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2.56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2.56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21.44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165.44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0.893333333333333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0.984761904761905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0.893333333333333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0.984761904761905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0.893333333333333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0.984761904761905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43134</v>
      </c>
      <c r="D77" s="7" t="n">
        <f aca="false">C77+1</f>
        <v>43135</v>
      </c>
      <c r="E77" s="7" t="n">
        <f aca="false">D77+1</f>
        <v>43136</v>
      </c>
      <c r="F77" s="7" t="n">
        <f aca="false">E77+1</f>
        <v>43137</v>
      </c>
      <c r="G77" s="7" t="n">
        <f aca="false">F77+1</f>
        <v>43138</v>
      </c>
      <c r="H77" s="7" t="n">
        <f aca="false">G77+1</f>
        <v>43139</v>
      </c>
      <c r="I77" s="7" t="n">
        <f aca="false">H77+1</f>
        <v>43140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0.07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0.07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f aca="false">5.38+0.33+0.13</f>
        <v>5.84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5.84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5.84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5.84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18.16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162.16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0.756666666666667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0.965238095238095</v>
      </c>
      <c r="K86" s="28" t="n">
        <f aca="false">(K79-K80-K82-K83)/K79</f>
        <v>1</v>
      </c>
      <c r="L86" s="4" t="n">
        <f aca="false">AVERAGE(J86,J100)</f>
        <v>0.862281746031746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0.75375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0.964821428571429</v>
      </c>
      <c r="K87" s="31" t="n">
        <f aca="false">(K79-K80-K82-K83-K81)/K79</f>
        <v>1</v>
      </c>
      <c r="L87" s="4" t="n">
        <f aca="false">AVERAGE(J87,J101)</f>
        <v>0.862073412698413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0.75375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0.964821428571429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f aca="false">13+(41/60)</f>
        <v>13.6833333333333</v>
      </c>
      <c r="E97" s="19" t="n">
        <v>24</v>
      </c>
      <c r="F97" s="19" t="n">
        <v>2.75</v>
      </c>
      <c r="G97" s="19" t="n">
        <v>0</v>
      </c>
      <c r="H97" s="19" t="n">
        <v>0</v>
      </c>
      <c r="I97" s="19" t="n">
        <v>0</v>
      </c>
      <c r="J97" s="20" t="n">
        <f aca="false">SUM(C97:I97)</f>
        <v>40.4333333333333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13.6833333333333</v>
      </c>
      <c r="E98" s="24" t="n">
        <f aca="false">E94+E96+E97</f>
        <v>24</v>
      </c>
      <c r="F98" s="24" t="n">
        <f aca="false">F94+F96+F97</f>
        <v>2.75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40.4333333333333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10.3166666666667</v>
      </c>
      <c r="E99" s="24" t="n">
        <f aca="false">E93-E98</f>
        <v>0</v>
      </c>
      <c r="F99" s="24" t="n">
        <f aca="false">F93-F98</f>
        <v>21.25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127.566666666667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0.429861111111111</v>
      </c>
      <c r="E100" s="27" t="n">
        <f aca="false">(E93-E94-E96-E97)/E93</f>
        <v>0</v>
      </c>
      <c r="F100" s="27" t="n">
        <f aca="false">(F93-F94-F96-F97)/F93</f>
        <v>0.885416666666667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0.759325396825397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0.429861111111111</v>
      </c>
      <c r="E101" s="27" t="n">
        <f aca="false">(E93-E94-E96-E97-E95)/E93</f>
        <v>0</v>
      </c>
      <c r="F101" s="27" t="n">
        <f aca="false">(F93-F94-F96-F97-F95)/F93</f>
        <v>0.885416666666667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0.759325396825397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0.429861111111111</v>
      </c>
      <c r="E105" s="45" t="n">
        <f aca="false">IF(E102=0,E101,((E93-E94-E96-E97-E95)/E93)/E102)</f>
        <v>0</v>
      </c>
      <c r="F105" s="45" t="n">
        <f aca="false">IF(F102=0,F101,((F93-F94-F96-F97-F95)/F93)/F102)</f>
        <v>0.885416666666667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0.759325396825397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43134</v>
      </c>
      <c r="D107" s="7" t="n">
        <f aca="false">C107+1</f>
        <v>43135</v>
      </c>
      <c r="E107" s="7" t="n">
        <f aca="false">D107+1</f>
        <v>43136</v>
      </c>
      <c r="F107" s="7" t="n">
        <f aca="false">E107+1</f>
        <v>43137</v>
      </c>
      <c r="G107" s="7" t="n">
        <f aca="false">F107+1</f>
        <v>43138</v>
      </c>
      <c r="H107" s="7" t="n">
        <f aca="false">G107+1</f>
        <v>43139</v>
      </c>
      <c r="I107" s="7" t="n">
        <f aca="false">H107+1</f>
        <v>43140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43134</v>
      </c>
      <c r="D123" s="7" t="n">
        <f aca="false">C123+1</f>
        <v>43135</v>
      </c>
      <c r="E123" s="7" t="n">
        <f aca="false">D123+1</f>
        <v>43136</v>
      </c>
      <c r="F123" s="7" t="n">
        <f aca="false">E123+1</f>
        <v>43137</v>
      </c>
      <c r="G123" s="7" t="n">
        <f aca="false">F123+1</f>
        <v>43138</v>
      </c>
      <c r="H123" s="7" t="n">
        <f aca="false">G123+1</f>
        <v>43139</v>
      </c>
      <c r="I123" s="7" t="n">
        <f aca="false">H123+1</f>
        <v>43140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0.862281746031746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0.862073412698413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4" activeCellId="1" sqref="R1:V1 I6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Week06!F1+1</f>
        <v>7</v>
      </c>
      <c r="G1" s="2" t="n">
        <f aca="false">Week06!G1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Week06!I3+1</f>
        <v>43141</v>
      </c>
      <c r="D3" s="7" t="n">
        <f aca="false">C3+1</f>
        <v>43142</v>
      </c>
      <c r="E3" s="7" t="n">
        <f aca="false">D3+1</f>
        <v>43143</v>
      </c>
      <c r="F3" s="7" t="n">
        <f aca="false">E3+1</f>
        <v>43144</v>
      </c>
      <c r="G3" s="7" t="n">
        <f aca="false">F3+1</f>
        <v>43145</v>
      </c>
      <c r="H3" s="7" t="n">
        <f aca="false">G3+1</f>
        <v>43146</v>
      </c>
      <c r="I3" s="7" t="n">
        <f aca="false">H3+1</f>
        <v>43147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0.906785714285714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0.977916666666667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0.588809523809524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11.13</v>
      </c>
      <c r="J35" s="20" t="n">
        <f aca="false">SUM(C35:I35)</f>
        <v>11.13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0.53625</v>
      </c>
      <c r="J41" s="30" t="n">
        <f aca="false">(J33-J34-J36-J37-J35)/J33</f>
        <v>0.93375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0.53625</v>
      </c>
      <c r="J45" s="47" t="n">
        <f aca="false">IF(J42=0,J41,((J33-J34-J36-J37-J35)/J33)/J42)</f>
        <v>0.93375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43141</v>
      </c>
      <c r="D47" s="7" t="n">
        <f aca="false">C47+1</f>
        <v>43142</v>
      </c>
      <c r="E47" s="7" t="n">
        <f aca="false">D47+1</f>
        <v>43143</v>
      </c>
      <c r="F47" s="7" t="n">
        <f aca="false">E47+1</f>
        <v>43144</v>
      </c>
      <c r="G47" s="7" t="n">
        <f aca="false">F47+1</f>
        <v>43145</v>
      </c>
      <c r="H47" s="7" t="n">
        <f aca="false">G47+1</f>
        <v>43146</v>
      </c>
      <c r="I47" s="7" t="n">
        <f aca="false">H47+1</f>
        <v>43147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9.4</v>
      </c>
      <c r="J50" s="20" t="n">
        <f aca="false">SUM(C50:I50)</f>
        <v>9.4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9.4</v>
      </c>
      <c r="J54" s="25" t="n">
        <f aca="false">SUM(C54:I54)</f>
        <v>9.4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14.6</v>
      </c>
      <c r="J55" s="25" t="n">
        <f aca="false">SUM(C55:I55)</f>
        <v>158.6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0.608333333333333</v>
      </c>
      <c r="J56" s="28" t="n">
        <f aca="false">(J49-J50-J52-J53)/J49</f>
        <v>0.944047619047619</v>
      </c>
      <c r="K56" s="28" t="n">
        <f aca="false">(K49-K50-K52-K53)/K49</f>
        <v>1</v>
      </c>
      <c r="L56" s="4" t="n">
        <f aca="false">AVERAGE(J56,J70)</f>
        <v>0.941607142857143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0.608333333333333</v>
      </c>
      <c r="J57" s="30" t="n">
        <f aca="false">(J49-J50-J52-J53-J51)/J49</f>
        <v>0.944047619047619</v>
      </c>
      <c r="K57" s="31" t="n">
        <f aca="false">(K49-K50-K52-K53-K51)/K49</f>
        <v>1</v>
      </c>
      <c r="L57" s="4" t="n">
        <f aca="false">AVERAGE(J57,J71)</f>
        <v>0.934851190476191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0.608333333333333</v>
      </c>
      <c r="J61" s="47" t="n">
        <f aca="false">IF(J58=0,J57,((J49-J50-J52-J53-J51)/J49)/J58)</f>
        <v>0.944047619047619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10.22</v>
      </c>
      <c r="J64" s="20" t="n">
        <f aca="false">SUM(C64:I64)</f>
        <v>10.22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2.27</v>
      </c>
      <c r="J65" s="20" t="n">
        <f aca="false">SUM(C65:I65)</f>
        <v>2.27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10.22</v>
      </c>
      <c r="J68" s="25" t="n">
        <f aca="false">SUM(C68:I68)</f>
        <v>10.22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13.78</v>
      </c>
      <c r="J69" s="25" t="n">
        <f aca="false">SUM(C69:I69)</f>
        <v>157.78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0.574166666666667</v>
      </c>
      <c r="J70" s="28" t="n">
        <f aca="false">(J63-J64-J66-J67)/J63</f>
        <v>0.939166666666667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0.479583333333333</v>
      </c>
      <c r="J71" s="30" t="n">
        <f aca="false">(J63-J64-J66-J67-J65)/J63</f>
        <v>0.925654761904762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0.479583333333333</v>
      </c>
      <c r="J75" s="47" t="n">
        <f aca="false">IF(J72=0,J71,((J63-J64-J66-J67-J65)/J63)/J72)</f>
        <v>0.925654761904762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43141</v>
      </c>
      <c r="D77" s="7" t="n">
        <f aca="false">C77+1</f>
        <v>43142</v>
      </c>
      <c r="E77" s="7" t="n">
        <f aca="false">D77+1</f>
        <v>43143</v>
      </c>
      <c r="F77" s="7" t="n">
        <f aca="false">E77+1</f>
        <v>43144</v>
      </c>
      <c r="G77" s="7" t="n">
        <f aca="false">F77+1</f>
        <v>43145</v>
      </c>
      <c r="H77" s="7" t="n">
        <f aca="false">G77+1</f>
        <v>43146</v>
      </c>
      <c r="I77" s="7" t="n">
        <f aca="false">H77+1</f>
        <v>43147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/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0.732142857142857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0.732142857142857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18</v>
      </c>
      <c r="G94" s="19" t="n">
        <v>24</v>
      </c>
      <c r="H94" s="19" t="n">
        <v>24</v>
      </c>
      <c r="I94" s="19" t="n">
        <v>24</v>
      </c>
      <c r="J94" s="20" t="n">
        <f aca="false">SUM(C94:I94)</f>
        <v>90</v>
      </c>
      <c r="K94" s="20" t="n">
        <v>0</v>
      </c>
      <c r="N94" s="50"/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18</v>
      </c>
      <c r="G98" s="24" t="n">
        <f aca="false">G94+G96+G97</f>
        <v>24</v>
      </c>
      <c r="H98" s="24" t="n">
        <f aca="false">H94+H96+H97</f>
        <v>24</v>
      </c>
      <c r="I98" s="24" t="n">
        <f aca="false">I94+I96+I97</f>
        <v>24</v>
      </c>
      <c r="J98" s="25" t="n">
        <f aca="false">SUM(C98:I98)</f>
        <v>90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6</v>
      </c>
      <c r="G99" s="24" t="n">
        <f aca="false">G93-G98</f>
        <v>0</v>
      </c>
      <c r="H99" s="24" t="n">
        <f aca="false">H93-H98</f>
        <v>0</v>
      </c>
      <c r="I99" s="24" t="n">
        <f aca="false">I93-I98</f>
        <v>0</v>
      </c>
      <c r="J99" s="25" t="n">
        <f aca="false">SUM(C99:I99)</f>
        <v>78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0.25</v>
      </c>
      <c r="G100" s="27" t="n">
        <f aca="false">(G93-G94-G96-G97)/G93</f>
        <v>0</v>
      </c>
      <c r="H100" s="27" t="n">
        <f aca="false">(H93-H94-H96-H97)/H93</f>
        <v>0</v>
      </c>
      <c r="I100" s="27" t="n">
        <f aca="false">(I93-I94-I96-I97)/I93</f>
        <v>0</v>
      </c>
      <c r="J100" s="28" t="n">
        <f aca="false">(J93-J94-J96-J97)/J93</f>
        <v>0.464285714285714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0.25</v>
      </c>
      <c r="G101" s="27" t="n">
        <f aca="false">(G93-G94-G96-G97-G95)/G93</f>
        <v>0</v>
      </c>
      <c r="H101" s="27" t="n">
        <f aca="false">(H93-H94-H96-H97-H95)/H93</f>
        <v>0</v>
      </c>
      <c r="I101" s="29" t="n">
        <f aca="false">(I93-I94-I96-I97-I95)/I93</f>
        <v>0</v>
      </c>
      <c r="J101" s="30" t="n">
        <f aca="false">(J93-J94-J96-J97-J95)/J93</f>
        <v>0.464285714285714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0.25</v>
      </c>
      <c r="G105" s="45" t="n">
        <f aca="false">IF(G102=0,G101,((G93-G94-G96-G97-G95)/G93)/G102)</f>
        <v>0</v>
      </c>
      <c r="H105" s="45" t="n">
        <f aca="false">IF(H102=0,H101,((H93-H94-H96-H97-H95)/H93)/H102)</f>
        <v>0</v>
      </c>
      <c r="I105" s="46" t="n">
        <f aca="false">IF(I102=0,I101,((I93-I94-I96-I97-I95)/I93)/I102)</f>
        <v>0</v>
      </c>
      <c r="J105" s="47" t="n">
        <f aca="false">IF(J102=0,J101,((J93-J94-J96-J97-J95)/J93)/J102)</f>
        <v>0.464285714285714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43141</v>
      </c>
      <c r="D107" s="7" t="n">
        <f aca="false">C107+1</f>
        <v>43142</v>
      </c>
      <c r="E107" s="7" t="n">
        <f aca="false">D107+1</f>
        <v>43143</v>
      </c>
      <c r="F107" s="7" t="n">
        <f aca="false">E107+1</f>
        <v>43144</v>
      </c>
      <c r="G107" s="7" t="n">
        <f aca="false">F107+1</f>
        <v>43145</v>
      </c>
      <c r="H107" s="7" t="n">
        <f aca="false">G107+1</f>
        <v>43146</v>
      </c>
      <c r="I107" s="7" t="n">
        <f aca="false">H107+1</f>
        <v>43147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43141</v>
      </c>
      <c r="D123" s="7" t="n">
        <f aca="false">C123+1</f>
        <v>43142</v>
      </c>
      <c r="E123" s="7" t="n">
        <f aca="false">D123+1</f>
        <v>43143</v>
      </c>
      <c r="F123" s="7" t="n">
        <f aca="false">E123+1</f>
        <v>43144</v>
      </c>
      <c r="G123" s="7" t="n">
        <f aca="false">F123+1</f>
        <v>43145</v>
      </c>
      <c r="H123" s="7" t="n">
        <f aca="false">G123+1</f>
        <v>43146</v>
      </c>
      <c r="I123" s="7" t="n">
        <f aca="false">H123+1</f>
        <v>43147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0.732142857142857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0.732142857142857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Week07!F1+1</f>
        <v>8</v>
      </c>
      <c r="G1" s="2" t="n">
        <f aca="false">Week07!G1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Week07!I3+1</f>
        <v>43148</v>
      </c>
      <c r="D3" s="7" t="n">
        <f aca="false">C3+1</f>
        <v>43149</v>
      </c>
      <c r="E3" s="7" t="n">
        <f aca="false">D3+1</f>
        <v>43150</v>
      </c>
      <c r="F3" s="7" t="n">
        <f aca="false">E3+1</f>
        <v>43151</v>
      </c>
      <c r="G3" s="7" t="n">
        <f aca="false">F3+1</f>
        <v>43152</v>
      </c>
      <c r="H3" s="7" t="n">
        <f aca="false">G3+1</f>
        <v>43153</v>
      </c>
      <c r="I3" s="7" t="n">
        <f aca="false">H3+1</f>
        <v>43154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0.18</v>
      </c>
      <c r="H9" s="19" t="n">
        <v>0</v>
      </c>
      <c r="I9" s="19" t="n">
        <v>0</v>
      </c>
      <c r="J9" s="20" t="n">
        <f aca="false">SUM(C9:I9)</f>
        <v>0.18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0.18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0.18</v>
      </c>
      <c r="K10" s="25" t="n">
        <f aca="false">K6+K8+K9</f>
        <v>0</v>
      </c>
      <c r="N10" s="4" t="n">
        <f aca="false">AVERAGE(J12,J26,J40,J56,J70,J86,J100)</f>
        <v>0.959940476190476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23.82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167.82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0.9925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0.998928571428571</v>
      </c>
      <c r="K12" s="28" t="n">
        <f aca="false">(K5-K6-K8-K9)/K5</f>
        <v>1</v>
      </c>
      <c r="L12" s="4" t="n">
        <f aca="false">AVERAGE(J12,J26,J40)</f>
        <v>0.997757936507937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0.9925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0.998928571428571</v>
      </c>
      <c r="K13" s="31" t="n">
        <f aca="false">(K5-K6-K8-K9-K7)/K5</f>
        <v>1</v>
      </c>
      <c r="L13" s="4" t="n">
        <f aca="false">AVERAGE(J13,J27,J41)</f>
        <v>0.997757936507937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1</v>
      </c>
      <c r="H14" s="33" t="n">
        <v>0</v>
      </c>
      <c r="I14" s="33" t="n">
        <v>0</v>
      </c>
      <c r="J14" s="34" t="n">
        <f aca="false">SUM(C14:I14)</f>
        <v>1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0.9925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0.998928571428571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0.23</v>
      </c>
      <c r="H23" s="19" t="n">
        <v>0</v>
      </c>
      <c r="I23" s="19" t="n">
        <v>0</v>
      </c>
      <c r="J23" s="20" t="n">
        <f aca="false">SUM(C23:I23)</f>
        <v>0.23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0.23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0.23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23.77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167.77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0.990416666666667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0.998630952380953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0.990416666666667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0.998630952380953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1</v>
      </c>
      <c r="H28" s="33" t="n">
        <v>0</v>
      </c>
      <c r="I28" s="33" t="n">
        <v>0</v>
      </c>
      <c r="J28" s="34" t="n">
        <f aca="false">SUM(C28:I28)</f>
        <v>1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0.990416666666667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0.998630952380953</v>
      </c>
      <c r="K31" s="47" t="n">
        <f aca="false">IF(K28=0,K27,((K19-K20-K22-K23-K21)/K19)/K28)</f>
        <v>1</v>
      </c>
      <c r="L31" s="37" t="n">
        <f aca="false">(J28+J40+J56+J72+J116)/5</f>
        <v>0.996047619047619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0.72</v>
      </c>
      <c r="H37" s="19" t="n">
        <v>0</v>
      </c>
      <c r="I37" s="19" t="n">
        <v>0</v>
      </c>
      <c r="J37" s="20" t="n">
        <f aca="false">SUM(C37:I37)</f>
        <v>0.72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0.72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0.72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23.28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167.28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0.97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0.995714285714286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0.97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0.995714285714286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1</v>
      </c>
      <c r="H42" s="33" t="n">
        <v>0</v>
      </c>
      <c r="I42" s="33" t="n">
        <v>0</v>
      </c>
      <c r="J42" s="34" t="n">
        <f aca="false">SUM(C42:I42)</f>
        <v>1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0.97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0.995714285714286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43148</v>
      </c>
      <c r="D47" s="7" t="n">
        <f aca="false">C47+1</f>
        <v>43149</v>
      </c>
      <c r="E47" s="7" t="n">
        <f aca="false">D47+1</f>
        <v>43150</v>
      </c>
      <c r="F47" s="7" t="n">
        <f aca="false">E47+1</f>
        <v>43151</v>
      </c>
      <c r="G47" s="7" t="n">
        <f aca="false">F47+1</f>
        <v>43152</v>
      </c>
      <c r="H47" s="7" t="n">
        <f aca="false">G47+1</f>
        <v>43153</v>
      </c>
      <c r="I47" s="7" t="n">
        <f aca="false">H47+1</f>
        <v>43154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2.6</v>
      </c>
      <c r="H53" s="19" t="n">
        <v>0</v>
      </c>
      <c r="I53" s="19" t="n">
        <v>0</v>
      </c>
      <c r="J53" s="20" t="n">
        <f aca="false">SUM(C53:I53)</f>
        <v>2.6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2.6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2.6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21.4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165.4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0.891666666666667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0.98452380952381</v>
      </c>
      <c r="K56" s="28" t="n">
        <f aca="false">(K49-K50-K52-K53)/K49</f>
        <v>1</v>
      </c>
      <c r="L56" s="4" t="n">
        <f aca="false">AVERAGE(J56,J70)</f>
        <v>0.989821428571429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0.891666666666667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0.98452380952381</v>
      </c>
      <c r="K57" s="31" t="n">
        <f aca="false">(K49-K50-K52-K53-K51)/K49</f>
        <v>1</v>
      </c>
      <c r="L57" s="4" t="n">
        <f aca="false">AVERAGE(J57,J71)</f>
        <v>0.989821428571429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1</v>
      </c>
      <c r="H58" s="33" t="n">
        <v>0</v>
      </c>
      <c r="I58" s="33" t="n">
        <v>0</v>
      </c>
      <c r="J58" s="34" t="n">
        <f aca="false">SUM(C58:I58)</f>
        <v>1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0.891666666666667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0.98452380952381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0.82</v>
      </c>
      <c r="H67" s="19" t="n">
        <v>0</v>
      </c>
      <c r="I67" s="19" t="n">
        <v>0</v>
      </c>
      <c r="J67" s="20" t="n">
        <f aca="false">SUM(C67:I67)</f>
        <v>0.82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0.82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0.82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23.18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167.18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0.965833333333333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0.995119047619048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0.965833333333333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0.995119047619048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1</v>
      </c>
      <c r="H72" s="33" t="n">
        <v>0</v>
      </c>
      <c r="I72" s="33" t="n">
        <v>0</v>
      </c>
      <c r="J72" s="34" t="n">
        <f aca="false">SUM(C72:I72)</f>
        <v>1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0.965833333333333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0.995119047619048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43148</v>
      </c>
      <c r="D77" s="7" t="n">
        <f aca="false">C77+1</f>
        <v>43149</v>
      </c>
      <c r="E77" s="7" t="n">
        <f aca="false">D77+1</f>
        <v>43150</v>
      </c>
      <c r="F77" s="7" t="n">
        <f aca="false">E77+1</f>
        <v>43151</v>
      </c>
      <c r="G77" s="7" t="n">
        <f aca="false">F77+1</f>
        <v>43152</v>
      </c>
      <c r="H77" s="7" t="n">
        <f aca="false">G77+1</f>
        <v>43153</v>
      </c>
      <c r="I77" s="7" t="n">
        <f aca="false">H77+1</f>
        <v>43154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0.9</v>
      </c>
      <c r="H83" s="19" t="n">
        <v>0</v>
      </c>
      <c r="I83" s="19" t="n">
        <v>0</v>
      </c>
      <c r="J83" s="20" t="n">
        <f aca="false">SUM(C83:I83)</f>
        <v>0.9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0.9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0.9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23.1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167.1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0.9625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0.994642857142857</v>
      </c>
      <c r="K86" s="28" t="n">
        <f aca="false">(K79-K80-K82-K83)/K79</f>
        <v>1</v>
      </c>
      <c r="L86" s="4" t="n">
        <f aca="false">AVERAGE(J86,J100)</f>
        <v>0.873333333333333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0.9625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0.994642857142857</v>
      </c>
      <c r="K87" s="31" t="n">
        <f aca="false">(K79-K80-K82-K83-K81)/K79</f>
        <v>1</v>
      </c>
      <c r="L87" s="4" t="n">
        <f aca="false">AVERAGE(J87,J101)</f>
        <v>0.873333333333333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1</v>
      </c>
      <c r="H88" s="33" t="n">
        <v>0</v>
      </c>
      <c r="I88" s="33" t="n">
        <v>0</v>
      </c>
      <c r="J88" s="34" t="n">
        <f aca="false">SUM(C88:I88)</f>
        <v>1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0.9625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0.994642857142857</v>
      </c>
      <c r="K91" s="47" t="n">
        <f aca="false">IF(K88=0,K87,((K79-K80-K82-K83-K81)/K79)/K88)</f>
        <v>1</v>
      </c>
      <c r="P91" s="1" t="n">
        <f aca="false">47/60</f>
        <v>0.783333333333333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17.43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17.43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5.78</v>
      </c>
      <c r="D97" s="19" t="n">
        <v>17.5</v>
      </c>
      <c r="E97" s="19" t="n">
        <v>0</v>
      </c>
      <c r="F97" s="19" t="n">
        <v>0</v>
      </c>
      <c r="G97" s="19" t="n">
        <v>0.95</v>
      </c>
      <c r="H97" s="19" t="n">
        <v>0</v>
      </c>
      <c r="I97" s="19" t="n">
        <v>0</v>
      </c>
      <c r="J97" s="20" t="n">
        <f aca="false">SUM(C97:I97)</f>
        <v>24.23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23.21</v>
      </c>
      <c r="D98" s="24" t="n">
        <f aca="false">D94+D96+D97</f>
        <v>17.5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0.95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41.66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0.789999999999999</v>
      </c>
      <c r="D99" s="24" t="n">
        <f aca="false">D93-D98</f>
        <v>6.5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23.05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126.34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0.0329166666666667</v>
      </c>
      <c r="D100" s="27" t="n">
        <f aca="false">(D93-D94-D96-D97)/D93</f>
        <v>0.270833333333333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0.960416666666667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0.752023809523809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0.0329166666666667</v>
      </c>
      <c r="D101" s="27" t="n">
        <f aca="false">(D93-D94-D96-D97-D95)/D93</f>
        <v>0.270833333333333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0.960416666666667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0.752023809523809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1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1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0.0329166666666667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6.03291666666667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0.0329166666666667</v>
      </c>
      <c r="D105" s="45" t="n">
        <f aca="false">IF(D102=0,D101,((D93-D94-D96-D97-D95)/D93)/D102)</f>
        <v>0.270833333333333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0.960416666666667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0.752023809523809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43148</v>
      </c>
      <c r="D107" s="7" t="n">
        <f aca="false">C107+1</f>
        <v>43149</v>
      </c>
      <c r="E107" s="7" t="n">
        <f aca="false">D107+1</f>
        <v>43150</v>
      </c>
      <c r="F107" s="7" t="n">
        <f aca="false">E107+1</f>
        <v>43151</v>
      </c>
      <c r="G107" s="7" t="n">
        <f aca="false">F107+1</f>
        <v>43152</v>
      </c>
      <c r="H107" s="7" t="n">
        <f aca="false">G107+1</f>
        <v>43153</v>
      </c>
      <c r="I107" s="7" t="n">
        <f aca="false">H107+1</f>
        <v>43154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43148</v>
      </c>
      <c r="D123" s="7" t="n">
        <f aca="false">C123+1</f>
        <v>43149</v>
      </c>
      <c r="E123" s="7" t="n">
        <f aca="false">D123+1</f>
        <v>43150</v>
      </c>
      <c r="F123" s="7" t="n">
        <f aca="false">E123+1</f>
        <v>43151</v>
      </c>
      <c r="G123" s="7" t="n">
        <f aca="false">F123+1</f>
        <v>43152</v>
      </c>
      <c r="H123" s="7" t="n">
        <f aca="false">G123+1</f>
        <v>43153</v>
      </c>
      <c r="I123" s="7" t="n">
        <f aca="false">H123+1</f>
        <v>43154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0.873333333333333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0.873333333333333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Week08!F1+1</f>
        <v>9</v>
      </c>
      <c r="G1" s="2" t="n">
        <f aca="false">Week08!G1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Week08!I3+1</f>
        <v>43155</v>
      </c>
      <c r="D3" s="7" t="n">
        <f aca="false">C3+1</f>
        <v>43156</v>
      </c>
      <c r="E3" s="7" t="n">
        <f aca="false">D3+1</f>
        <v>43157</v>
      </c>
      <c r="F3" s="7" t="n">
        <f aca="false">E3+1</f>
        <v>43158</v>
      </c>
      <c r="G3" s="7" t="n">
        <f aca="false">F3+1</f>
        <v>43159</v>
      </c>
      <c r="H3" s="7" t="n">
        <f aca="false">G3+1</f>
        <v>43160</v>
      </c>
      <c r="I3" s="7" t="n">
        <f aca="false">H3+1</f>
        <v>43161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0.986130952380952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43155</v>
      </c>
      <c r="D47" s="7" t="n">
        <f aca="false">C47+1</f>
        <v>43156</v>
      </c>
      <c r="E47" s="7" t="n">
        <f aca="false">D47+1</f>
        <v>43157</v>
      </c>
      <c r="F47" s="7" t="n">
        <f aca="false">E47+1</f>
        <v>43158</v>
      </c>
      <c r="G47" s="7" t="n">
        <f aca="false">F47+1</f>
        <v>43159</v>
      </c>
      <c r="H47" s="7" t="n">
        <f aca="false">G47+1</f>
        <v>43160</v>
      </c>
      <c r="I47" s="7" t="n">
        <f aca="false">H47+1</f>
        <v>43161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0.974761904761905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0.974761904761905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8.48</v>
      </c>
      <c r="G67" s="19" t="n">
        <v>0</v>
      </c>
      <c r="H67" s="19" t="n">
        <v>0</v>
      </c>
      <c r="I67" s="19" t="n">
        <v>0</v>
      </c>
      <c r="J67" s="20" t="n">
        <f aca="false">SUM(C67:I67)</f>
        <v>8.48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8.48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8.48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15.52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159.52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0.646666666666667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0.94952380952381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0.646666666666667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0.94952380952381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1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0.646666666666667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6.64666666666667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0.646666666666667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0.94952380952381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43155</v>
      </c>
      <c r="D77" s="7" t="n">
        <f aca="false">C77+1</f>
        <v>43156</v>
      </c>
      <c r="E77" s="7" t="n">
        <f aca="false">D77+1</f>
        <v>43157</v>
      </c>
      <c r="F77" s="7" t="n">
        <f aca="false">E77+1</f>
        <v>43158</v>
      </c>
      <c r="G77" s="7" t="n">
        <f aca="false">F77+1</f>
        <v>43159</v>
      </c>
      <c r="H77" s="7" t="n">
        <f aca="false">G77+1</f>
        <v>43160</v>
      </c>
      <c r="I77" s="7" t="n">
        <f aca="false">H77+1</f>
        <v>43161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7.8</v>
      </c>
      <c r="G80" s="19" t="n">
        <v>0</v>
      </c>
      <c r="H80" s="19" t="n">
        <v>0</v>
      </c>
      <c r="I80" s="19" t="n">
        <v>0</v>
      </c>
      <c r="J80" s="20" t="n">
        <f aca="false">SUM(C80:I80)</f>
        <v>7.8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7.8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7.8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16.2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160.2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0.675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0.953571428571429</v>
      </c>
      <c r="K86" s="28" t="n">
        <f aca="false">(K79-K80-K82-K83)/K79</f>
        <v>1</v>
      </c>
      <c r="L86" s="4" t="n">
        <f aca="false">AVERAGE(J86,J100)</f>
        <v>0.976696428571429</v>
      </c>
      <c r="N86" s="1" t="n">
        <f aca="false">60/4</f>
        <v>15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0.675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0.953571428571429</v>
      </c>
      <c r="K87" s="31" t="n">
        <f aca="false">(K79-K80-K82-K83-K81)/K79</f>
        <v>1</v>
      </c>
      <c r="L87" s="4" t="n">
        <f aca="false">AVERAGE(J87,J101)</f>
        <v>0.976696428571429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0.675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0.953571428571429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0.03</v>
      </c>
      <c r="G97" s="19" t="n">
        <v>0</v>
      </c>
      <c r="H97" s="19" t="n">
        <v>0</v>
      </c>
      <c r="I97" s="19" t="n">
        <v>0</v>
      </c>
      <c r="J97" s="20" t="n">
        <f aca="false">SUM(C97:I97)</f>
        <v>0.03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0.03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0.03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23.97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167.97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0.99875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0.999821428571429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0.99875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0.999821428571429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1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0.99875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0.999821428571429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43155</v>
      </c>
      <c r="D107" s="7" t="n">
        <f aca="false">C107+1</f>
        <v>43156</v>
      </c>
      <c r="E107" s="7" t="n">
        <f aca="false">D107+1</f>
        <v>43157</v>
      </c>
      <c r="F107" s="7" t="n">
        <f aca="false">E107+1</f>
        <v>43158</v>
      </c>
      <c r="G107" s="7" t="n">
        <f aca="false">F107+1</f>
        <v>43159</v>
      </c>
      <c r="H107" s="7" t="n">
        <f aca="false">G107+1</f>
        <v>43160</v>
      </c>
      <c r="I107" s="7" t="n">
        <f aca="false">H107+1</f>
        <v>43161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43155</v>
      </c>
      <c r="D123" s="7" t="n">
        <f aca="false">C123+1</f>
        <v>43156</v>
      </c>
      <c r="E123" s="7" t="n">
        <f aca="false">D123+1</f>
        <v>43157</v>
      </c>
      <c r="F123" s="7" t="n">
        <f aca="false">E123+1</f>
        <v>43158</v>
      </c>
      <c r="G123" s="7" t="n">
        <f aca="false">F123+1</f>
        <v>43159</v>
      </c>
      <c r="H123" s="7" t="n">
        <f aca="false">G123+1</f>
        <v>43160</v>
      </c>
      <c r="I123" s="7" t="n">
        <f aca="false">H123+1</f>
        <v>43161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0.976696428571429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0.976696428571429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AVERAGE(J188,J174,J160,J132,J116,J146)</f>
        <v>0.5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Week09!F1+1</f>
        <v>10</v>
      </c>
      <c r="G1" s="2" t="n">
        <f aca="false">Week09!G1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Week09!I3+1</f>
        <v>43162</v>
      </c>
      <c r="D3" s="7" t="n">
        <f aca="false">C3+1</f>
        <v>43163</v>
      </c>
      <c r="E3" s="7" t="n">
        <f aca="false">D3+1</f>
        <v>43164</v>
      </c>
      <c r="F3" s="7" t="n">
        <f aca="false">E3+1</f>
        <v>43165</v>
      </c>
      <c r="G3" s="7" t="n">
        <f aca="false">F3+1</f>
        <v>43166</v>
      </c>
      <c r="H3" s="7" t="n">
        <f aca="false">G3+1</f>
        <v>43167</v>
      </c>
      <c r="I3" s="7" t="n">
        <f aca="false">H3+1</f>
        <v>43168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0.42</v>
      </c>
      <c r="G7" s="19" t="n">
        <v>0</v>
      </c>
      <c r="H7" s="19" t="n">
        <v>0.33</v>
      </c>
      <c r="I7" s="19" t="n">
        <v>0</v>
      </c>
      <c r="J7" s="20" t="n">
        <f aca="false">SUM(C7:I7)</f>
        <v>0.75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AVERAGE(J12,J26,J40,J56,J70,J86,J100)</f>
        <v>0.998767006802721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0.9825</v>
      </c>
      <c r="G13" s="27" t="n">
        <f aca="false">(G5-G6-G8-G9-G7)/G5</f>
        <v>1</v>
      </c>
      <c r="H13" s="27" t="n">
        <f aca="false">(H5-H6-H8-H9-H7)/H5</f>
        <v>0.98625</v>
      </c>
      <c r="I13" s="29" t="n">
        <f aca="false">(I5-I6-I8-I9-I7)/I5</f>
        <v>1</v>
      </c>
      <c r="J13" s="30" t="n">
        <f aca="false">(J5-J6-J8-J9-J7)/J5</f>
        <v>0.995535714285714</v>
      </c>
      <c r="K13" s="31" t="n">
        <f aca="false">(K5-K6-K8-K9-K7)/K5</f>
        <v>1</v>
      </c>
      <c r="L13" s="4" t="n">
        <f aca="false">AVERAGE(J13,J27,J41)</f>
        <v>0.998511904761905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0.9825</v>
      </c>
      <c r="G17" s="45" t="n">
        <f aca="false">IF(G14=0,G13,((G5-G6-G8-G9-G7)/G5)/G14)</f>
        <v>1</v>
      </c>
      <c r="H17" s="45" t="n">
        <f aca="false">IF(H14=0,H13,((H5-H6-H8-H9-H7)/H5)/H14)</f>
        <v>0.98625</v>
      </c>
      <c r="I17" s="46" t="n">
        <f aca="false">IF(I14=0,I13,((I5-I6-I8-I9-I7)/I5)/I14)</f>
        <v>1</v>
      </c>
      <c r="J17" s="47" t="n">
        <f aca="false">IF(J14=0,J13,((J5-J6-J8-J9-J7)/J5)/J14)</f>
        <v>0.995535714285714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43162</v>
      </c>
      <c r="D47" s="7" t="n">
        <f aca="false">C47+1</f>
        <v>43163</v>
      </c>
      <c r="E47" s="7" t="n">
        <f aca="false">D47+1</f>
        <v>43164</v>
      </c>
      <c r="F47" s="7" t="n">
        <f aca="false">E47+1</f>
        <v>43165</v>
      </c>
      <c r="G47" s="7" t="n">
        <f aca="false">F47+1</f>
        <v>43166</v>
      </c>
      <c r="H47" s="7" t="n">
        <f aca="false">G47+1</f>
        <v>43167</v>
      </c>
      <c r="I47" s="7" t="n">
        <f aca="false">H47+1</f>
        <v>43168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0.995684523809524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0.994196428571429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1.45</v>
      </c>
      <c r="J64" s="20" t="n">
        <f aca="false">SUM(C64:I64)</f>
        <v>1.45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0.33</v>
      </c>
      <c r="G65" s="19" t="n">
        <v>0</v>
      </c>
      <c r="H65" s="19" t="n">
        <v>0.17</v>
      </c>
      <c r="I65" s="19" t="n">
        <v>0</v>
      </c>
      <c r="J65" s="20" t="n">
        <f aca="false">SUM(C65:I65)</f>
        <v>0.5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1.45</v>
      </c>
      <c r="J68" s="25" t="n">
        <f aca="false">SUM(C68:I68)</f>
        <v>1.45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22.55</v>
      </c>
      <c r="J69" s="25" t="n">
        <f aca="false">SUM(C69:I69)</f>
        <v>166.55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0.939583333333333</v>
      </c>
      <c r="J70" s="28" t="n">
        <f aca="false">(J63-J64-J66-J67)/J63</f>
        <v>0.991369047619048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0.98625</v>
      </c>
      <c r="G71" s="27" t="n">
        <f aca="false">(G63-G64-G66-G67-G65)/G63</f>
        <v>1</v>
      </c>
      <c r="H71" s="27" t="n">
        <f aca="false">(H63-H64-H66-H67-H65)/H63</f>
        <v>0.992916666666667</v>
      </c>
      <c r="I71" s="29" t="n">
        <f aca="false">(I63-I64-I66-I67-I65)/I63</f>
        <v>0.939583333333333</v>
      </c>
      <c r="J71" s="30" t="n">
        <f aca="false">(J63-J64-J66-J67-J65)/J63</f>
        <v>0.988392857142857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0.98625</v>
      </c>
      <c r="G75" s="45" t="n">
        <f aca="false">IF(G72=0,G71,((G63-G64-G66-G67-G65)/G63)/G72)</f>
        <v>1</v>
      </c>
      <c r="H75" s="45" t="n">
        <f aca="false">IF(H72=0,H71,((H63-H64-H66-H67-H65)/H63)/H72)</f>
        <v>0.992916666666667</v>
      </c>
      <c r="I75" s="46" t="n">
        <f aca="false">IF(I72=0,I71,((I63-I64-I66-I67-I65)/I63)/I72)</f>
        <v>0.939583333333333</v>
      </c>
      <c r="J75" s="47" t="n">
        <f aca="false">IF(J72=0,J71,((J63-J64-J66-J67-J65)/J63)/J72)</f>
        <v>0.988392857142857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43162</v>
      </c>
      <c r="D77" s="7" t="n">
        <f aca="false">C77+1</f>
        <v>43163</v>
      </c>
      <c r="E77" s="7" t="n">
        <f aca="false">D77+1</f>
        <v>43164</v>
      </c>
      <c r="F77" s="7" t="n">
        <f aca="false">E77+1</f>
        <v>43165</v>
      </c>
      <c r="G77" s="7" t="n">
        <f aca="false">F77+1</f>
        <v>43166</v>
      </c>
      <c r="H77" s="7" t="n">
        <f aca="false">G77+1</f>
        <v>43167</v>
      </c>
      <c r="I77" s="7" t="n">
        <f aca="false">H77+1</f>
        <v>43168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43162</v>
      </c>
      <c r="D107" s="7" t="n">
        <f aca="false">C107+1</f>
        <v>43163</v>
      </c>
      <c r="E107" s="7" t="n">
        <f aca="false">D107+1</f>
        <v>43164</v>
      </c>
      <c r="F107" s="7" t="n">
        <f aca="false">E107+1</f>
        <v>43165</v>
      </c>
      <c r="G107" s="7" t="n">
        <f aca="false">F107+1</f>
        <v>43166</v>
      </c>
      <c r="H107" s="7" t="n">
        <f aca="false">G107+1</f>
        <v>43167</v>
      </c>
      <c r="I107" s="7" t="n">
        <f aca="false">H107+1</f>
        <v>43168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43162</v>
      </c>
      <c r="D123" s="7" t="n">
        <f aca="false">C123+1</f>
        <v>43163</v>
      </c>
      <c r="E123" s="7" t="n">
        <f aca="false">D123+1</f>
        <v>43164</v>
      </c>
      <c r="F123" s="7" t="n">
        <f aca="false">E123+1</f>
        <v>43165</v>
      </c>
      <c r="G123" s="7" t="n">
        <f aca="false">F123+1</f>
        <v>43166</v>
      </c>
      <c r="H123" s="7" t="n">
        <f aca="false">G123+1</f>
        <v>43167</v>
      </c>
      <c r="I123" s="7" t="n">
        <f aca="false">H123+1</f>
        <v>43168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Week10!F1+1</f>
        <v>11</v>
      </c>
      <c r="G1" s="2" t="n">
        <f aca="false">Week10!G1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Week10!I3+1</f>
        <v>43169</v>
      </c>
      <c r="D3" s="7" t="n">
        <f aca="false">C3+1</f>
        <v>43170</v>
      </c>
      <c r="E3" s="7" t="n">
        <f aca="false">D3+1</f>
        <v>43171</v>
      </c>
      <c r="F3" s="7" t="n">
        <f aca="false">E3+1</f>
        <v>43172</v>
      </c>
      <c r="G3" s="7" t="n">
        <f aca="false">F3+1</f>
        <v>43173</v>
      </c>
      <c r="H3" s="7" t="n">
        <f aca="false">G3+1</f>
        <v>43174</v>
      </c>
      <c r="I3" s="7" t="n">
        <f aca="false">H3+1</f>
        <v>43175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4.5" hidden="false" customHeight="tru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43169</v>
      </c>
      <c r="D47" s="7" t="n">
        <f aca="false">C47+1</f>
        <v>43170</v>
      </c>
      <c r="E47" s="7" t="n">
        <f aca="false">D47+1</f>
        <v>43171</v>
      </c>
      <c r="F47" s="7" t="n">
        <f aca="false">E47+1</f>
        <v>43172</v>
      </c>
      <c r="G47" s="7" t="n">
        <f aca="false">F47+1</f>
        <v>43173</v>
      </c>
      <c r="H47" s="7" t="n">
        <f aca="false">G47+1</f>
        <v>43174</v>
      </c>
      <c r="I47" s="7" t="n">
        <f aca="false">H47+1</f>
        <v>43175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43169</v>
      </c>
      <c r="D77" s="7" t="n">
        <f aca="false">C77+1</f>
        <v>43170</v>
      </c>
      <c r="E77" s="7" t="n">
        <f aca="false">D77+1</f>
        <v>43171</v>
      </c>
      <c r="F77" s="7" t="n">
        <f aca="false">E77+1</f>
        <v>43172</v>
      </c>
      <c r="G77" s="7" t="n">
        <f aca="false">F77+1</f>
        <v>43173</v>
      </c>
      <c r="H77" s="7" t="n">
        <f aca="false">G77+1</f>
        <v>43174</v>
      </c>
      <c r="I77" s="7" t="n">
        <f aca="false">H77+1</f>
        <v>43175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43169</v>
      </c>
      <c r="D107" s="7" t="n">
        <f aca="false">C107+1</f>
        <v>43170</v>
      </c>
      <c r="E107" s="7" t="n">
        <f aca="false">D107+1</f>
        <v>43171</v>
      </c>
      <c r="F107" s="7" t="n">
        <f aca="false">E107+1</f>
        <v>43172</v>
      </c>
      <c r="G107" s="7" t="n">
        <f aca="false">F107+1</f>
        <v>43173</v>
      </c>
      <c r="H107" s="7" t="n">
        <f aca="false">G107+1</f>
        <v>43174</v>
      </c>
      <c r="I107" s="7" t="n">
        <f aca="false">H107+1</f>
        <v>43175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43169</v>
      </c>
      <c r="D123" s="7" t="n">
        <f aca="false">C123+1</f>
        <v>43170</v>
      </c>
      <c r="E123" s="7" t="n">
        <f aca="false">D123+1</f>
        <v>43171</v>
      </c>
      <c r="F123" s="7" t="n">
        <f aca="false">E123+1</f>
        <v>43172</v>
      </c>
      <c r="G123" s="7" t="n">
        <f aca="false">F123+1</f>
        <v>43173</v>
      </c>
      <c r="H123" s="7" t="n">
        <f aca="false">G123+1</f>
        <v>43174</v>
      </c>
      <c r="I123" s="7" t="n">
        <f aca="false">H123+1</f>
        <v>43175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Week11!F1+1</f>
        <v>12</v>
      </c>
      <c r="G1" s="2" t="n">
        <f aca="false">Week11!G1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Week11!I3+1</f>
        <v>43176</v>
      </c>
      <c r="D3" s="7" t="n">
        <f aca="false">C3+1</f>
        <v>43177</v>
      </c>
      <c r="E3" s="7" t="n">
        <f aca="false">D3+1</f>
        <v>43178</v>
      </c>
      <c r="F3" s="7" t="n">
        <f aca="false">E3+1</f>
        <v>43179</v>
      </c>
      <c r="G3" s="7" t="n">
        <f aca="false">F3+1</f>
        <v>43180</v>
      </c>
      <c r="H3" s="7" t="n">
        <f aca="false">G3+1</f>
        <v>43181</v>
      </c>
      <c r="I3" s="7" t="n">
        <f aca="false">H3+1</f>
        <v>43182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0.994489795918367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  <c r="Q36" s="1" t="n">
        <v>2</v>
      </c>
      <c r="R36" s="1" t="n">
        <v>360</v>
      </c>
      <c r="S36" s="1" t="n">
        <f aca="false">R36*Q36</f>
        <v>720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  <c r="Q37" s="1" t="n">
        <v>2</v>
      </c>
      <c r="R37" s="1" t="n">
        <v>22</v>
      </c>
      <c r="S37" s="1" t="n">
        <f aca="false">R37*Q37</f>
        <v>44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  <c r="S38" s="1" t="n">
        <f aca="false">SUM(S36:S37)</f>
        <v>764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43176</v>
      </c>
      <c r="D47" s="7" t="n">
        <f aca="false">C47+1</f>
        <v>43177</v>
      </c>
      <c r="E47" s="7" t="n">
        <f aca="false">D47+1</f>
        <v>43178</v>
      </c>
      <c r="F47" s="7" t="n">
        <f aca="false">E47+1</f>
        <v>43179</v>
      </c>
      <c r="G47" s="7" t="n">
        <f aca="false">F47+1</f>
        <v>43180</v>
      </c>
      <c r="H47" s="7" t="n">
        <f aca="false">G47+1</f>
        <v>43181</v>
      </c>
      <c r="I47" s="7" t="n">
        <f aca="false">H47+1</f>
        <v>43182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43176</v>
      </c>
      <c r="D77" s="7" t="n">
        <f aca="false">C77+1</f>
        <v>43177</v>
      </c>
      <c r="E77" s="7" t="n">
        <f aca="false">D77+1</f>
        <v>43178</v>
      </c>
      <c r="F77" s="7" t="n">
        <f aca="false">E77+1</f>
        <v>43179</v>
      </c>
      <c r="G77" s="7" t="n">
        <f aca="false">F77+1</f>
        <v>43180</v>
      </c>
      <c r="H77" s="7" t="n">
        <f aca="false">G77+1</f>
        <v>43181</v>
      </c>
      <c r="I77" s="7" t="n">
        <f aca="false">H77+1</f>
        <v>43182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6.48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6.48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6.48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6.48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17.52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161.52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0.73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0.961428571428572</v>
      </c>
      <c r="K86" s="28" t="n">
        <f aca="false">(K79-K80-K82-K83)/K79</f>
        <v>1</v>
      </c>
      <c r="L86" s="4" t="n">
        <f aca="false">AVERAGE(J86,J100)</f>
        <v>0.980714285714286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0.73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0.961428571428572</v>
      </c>
      <c r="K87" s="31" t="n">
        <f aca="false">(K79-K80-K82-K83-K81)/K79</f>
        <v>1</v>
      </c>
      <c r="L87" s="4" t="n">
        <f aca="false">AVERAGE(J87,J101)</f>
        <v>0.980714285714286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0.73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0.961428571428572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43176</v>
      </c>
      <c r="D107" s="7" t="n">
        <f aca="false">C107+1</f>
        <v>43177</v>
      </c>
      <c r="E107" s="7" t="n">
        <f aca="false">D107+1</f>
        <v>43178</v>
      </c>
      <c r="F107" s="7" t="n">
        <f aca="false">E107+1</f>
        <v>43179</v>
      </c>
      <c r="G107" s="7" t="n">
        <f aca="false">F107+1</f>
        <v>43180</v>
      </c>
      <c r="H107" s="7" t="n">
        <f aca="false">G107+1</f>
        <v>43181</v>
      </c>
      <c r="I107" s="7" t="n">
        <f aca="false">H107+1</f>
        <v>43182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  <c r="M112" s="4" t="n">
        <f aca="false">AVERAGE(J116,J132,J146,J160,J174,J188)</f>
        <v>0.833333333333333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43176</v>
      </c>
      <c r="D123" s="7" t="n">
        <f aca="false">C123+1</f>
        <v>43177</v>
      </c>
      <c r="E123" s="7" t="n">
        <f aca="false">D123+1</f>
        <v>43178</v>
      </c>
      <c r="F123" s="7" t="n">
        <f aca="false">E123+1</f>
        <v>43179</v>
      </c>
      <c r="G123" s="7" t="n">
        <f aca="false">F123+1</f>
        <v>43180</v>
      </c>
      <c r="H123" s="7" t="n">
        <f aca="false">G123+1</f>
        <v>43181</v>
      </c>
      <c r="I123" s="7" t="n">
        <f aca="false">H123+1</f>
        <v>43182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0.980714285714286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0.980714285714286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Week12!F1+1</f>
        <v>13</v>
      </c>
      <c r="G1" s="2" t="n">
        <f aca="false">Week12!G1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Week12!I3+1</f>
        <v>43183</v>
      </c>
      <c r="D3" s="7" t="n">
        <f aca="false">C3+1</f>
        <v>43184</v>
      </c>
      <c r="E3" s="7" t="n">
        <f aca="false">D3+1</f>
        <v>43185</v>
      </c>
      <c r="F3" s="7" t="n">
        <f aca="false">E3+1</f>
        <v>43186</v>
      </c>
      <c r="G3" s="7" t="n">
        <f aca="false">F3+1</f>
        <v>43187</v>
      </c>
      <c r="H3" s="7" t="n">
        <f aca="false">G3+1</f>
        <v>43188</v>
      </c>
      <c r="I3" s="7" t="n">
        <f aca="false">H3+1</f>
        <v>43189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67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43183</v>
      </c>
      <c r="D47" s="7" t="n">
        <f aca="false">C47+1</f>
        <v>43184</v>
      </c>
      <c r="E47" s="7" t="n">
        <f aca="false">D47+1</f>
        <v>43185</v>
      </c>
      <c r="F47" s="7" t="n">
        <f aca="false">E47+1</f>
        <v>43186</v>
      </c>
      <c r="G47" s="7" t="n">
        <f aca="false">F47+1</f>
        <v>43187</v>
      </c>
      <c r="H47" s="7" t="n">
        <f aca="false">G47+1</f>
        <v>43188</v>
      </c>
      <c r="I47" s="7" t="n">
        <f aca="false">H47+1</f>
        <v>43189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67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43183</v>
      </c>
      <c r="D77" s="7" t="n">
        <f aca="false">C77+1</f>
        <v>43184</v>
      </c>
      <c r="E77" s="7" t="n">
        <f aca="false">D77+1</f>
        <v>43185</v>
      </c>
      <c r="F77" s="7" t="n">
        <f aca="false">E77+1</f>
        <v>43186</v>
      </c>
      <c r="G77" s="7" t="n">
        <f aca="false">F77+1</f>
        <v>43187</v>
      </c>
      <c r="H77" s="7" t="n">
        <f aca="false">G77+1</f>
        <v>43188</v>
      </c>
      <c r="I77" s="7" t="n">
        <f aca="false">H77+1</f>
        <v>43189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67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43183</v>
      </c>
      <c r="D107" s="7" t="n">
        <f aca="false">C107+1</f>
        <v>43184</v>
      </c>
      <c r="E107" s="7" t="n">
        <f aca="false">D107+1</f>
        <v>43185</v>
      </c>
      <c r="F107" s="7" t="n">
        <f aca="false">E107+1</f>
        <v>43186</v>
      </c>
      <c r="G107" s="7" t="n">
        <f aca="false">F107+1</f>
        <v>43187</v>
      </c>
      <c r="H107" s="7" t="n">
        <f aca="false">G107+1</f>
        <v>43188</v>
      </c>
      <c r="I107" s="7" t="n">
        <f aca="false">H107+1</f>
        <v>43189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43183</v>
      </c>
      <c r="D123" s="7" t="n">
        <f aca="false">C123+1</f>
        <v>43184</v>
      </c>
      <c r="E123" s="7" t="n">
        <f aca="false">D123+1</f>
        <v>43185</v>
      </c>
      <c r="F123" s="7" t="n">
        <f aca="false">E123+1</f>
        <v>43186</v>
      </c>
      <c r="G123" s="7" t="n">
        <f aca="false">F123+1</f>
        <v>43187</v>
      </c>
      <c r="H123" s="7" t="n">
        <f aca="false">G123+1</f>
        <v>43188</v>
      </c>
      <c r="I123" s="7" t="n">
        <f aca="false">H123+1</f>
        <v>43189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65" activeCellId="1" sqref="R1:V1 F6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9" min="8" style="1" width="6.57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Week13!F1+1</f>
        <v>14</v>
      </c>
      <c r="G1" s="2" t="n">
        <f aca="false">Week13!G1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Week13!I3+1</f>
        <v>43190</v>
      </c>
      <c r="D3" s="7" t="n">
        <f aca="false">C3+1</f>
        <v>43191</v>
      </c>
      <c r="E3" s="7" t="n">
        <f aca="false">D3+1</f>
        <v>43192</v>
      </c>
      <c r="F3" s="7" t="n">
        <f aca="false">E3+1</f>
        <v>43193</v>
      </c>
      <c r="G3" s="7" t="n">
        <f aca="false">F3+1</f>
        <v>43194</v>
      </c>
      <c r="H3" s="7" t="n">
        <f aca="false">G3+1</f>
        <v>43195</v>
      </c>
      <c r="I3" s="7" t="n">
        <f aca="false">H3+1</f>
        <v>43196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9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18</v>
      </c>
      <c r="G6" s="19" t="n">
        <v>7</v>
      </c>
      <c r="H6" s="19" t="n">
        <v>0</v>
      </c>
      <c r="I6" s="19" t="n">
        <v>0</v>
      </c>
      <c r="J6" s="20" t="n">
        <f aca="false">SUM(C6:I6)</f>
        <v>25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0.07</v>
      </c>
      <c r="F7" s="19" t="n">
        <v>0</v>
      </c>
      <c r="G7" s="19" t="n">
        <v>0</v>
      </c>
      <c r="H7" s="19" t="n">
        <v>0.13</v>
      </c>
      <c r="I7" s="19" t="n">
        <v>0</v>
      </c>
      <c r="J7" s="20" t="n">
        <f aca="false">SUM(C7:I7)</f>
        <v>0.2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5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18</v>
      </c>
      <c r="G10" s="24" t="n">
        <f aca="false">G6+G8+G9</f>
        <v>7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25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6</v>
      </c>
      <c r="G11" s="24" t="n">
        <f aca="false">G5-G10</f>
        <v>17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143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0.25</v>
      </c>
      <c r="G12" s="27" t="n">
        <f aca="false">(G5-G6-G8-G9)/G5</f>
        <v>0.708333333333333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0.851190476190476</v>
      </c>
      <c r="K12" s="28" t="n">
        <f aca="false">(K5-K6-K8-K9)/K5</f>
        <v>1</v>
      </c>
      <c r="L12" s="4" t="n">
        <f aca="false">AVERAGE(J12,J26,J40)</f>
        <v>0.933789682539683</v>
      </c>
      <c r="N12" s="4" t="n">
        <f aca="false">AVERAGE(J12,J26,J40,J56,J70,J86,J100)</f>
        <v>0.918052721088435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0.997083333333333</v>
      </c>
      <c r="F13" s="27" t="n">
        <f aca="false">(F5-F6-F8-F9-F7)/F5</f>
        <v>0.25</v>
      </c>
      <c r="G13" s="27" t="n">
        <f aca="false">(G5-G6-G8-G9-G7)/G5</f>
        <v>0.708333333333333</v>
      </c>
      <c r="H13" s="27" t="n">
        <f aca="false">(H5-H6-H8-H9-H7)/H5</f>
        <v>0.994583333333333</v>
      </c>
      <c r="I13" s="29" t="n">
        <f aca="false">(I5-I6-I8-I9-I7)/I5</f>
        <v>1</v>
      </c>
      <c r="J13" s="30" t="n">
        <f aca="false">(J5-J6-J8-J9-J7)/J5</f>
        <v>0.85</v>
      </c>
      <c r="K13" s="31" t="n">
        <f aca="false">(K5-K6-K8-K9-K7)/K5</f>
        <v>1</v>
      </c>
      <c r="L13" s="4" t="n">
        <f aca="false">AVERAGE(J13,J27,J41)</f>
        <v>0.925952380952381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0.997083333333333</v>
      </c>
      <c r="F17" s="45" t="n">
        <f aca="false">IF(F14=0,F13,((F5-F6-F8-F9-F7)/F5)/F14)</f>
        <v>0.25</v>
      </c>
      <c r="G17" s="45" t="n">
        <f aca="false">IF(G14=0,G13,((G5-G6-G8-G9-G7)/G5)/G14)</f>
        <v>0.708333333333333</v>
      </c>
      <c r="H17" s="45" t="n">
        <f aca="false">IF(H14=0,H13,((H5-H6-H8-H9-H7)/H5)/H14)</f>
        <v>0.994583333333333</v>
      </c>
      <c r="I17" s="46" t="n">
        <f aca="false">IF(I14=0,I13,((I5-I6-I8-I9-I7)/I5)/I14)</f>
        <v>1</v>
      </c>
      <c r="J17" s="47" t="n">
        <f aca="false">IF(J14=0,J13,((J5-J6-J8-J9-J7)/J5)/J14)</f>
        <v>0.85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8.37</v>
      </c>
      <c r="I20" s="19" t="n">
        <v>0</v>
      </c>
      <c r="J20" s="20" t="n">
        <f aca="false">SUM(C20:I20)</f>
        <v>8.37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0.07</v>
      </c>
      <c r="F21" s="19" t="n">
        <v>3.68</v>
      </c>
      <c r="G21" s="19" t="n">
        <v>0</v>
      </c>
      <c r="H21" s="19" t="n">
        <v>0</v>
      </c>
      <c r="I21" s="19" t="n">
        <v>0</v>
      </c>
      <c r="J21" s="20" t="n">
        <f aca="false">SUM(C21:I21)</f>
        <v>3.75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5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8.37</v>
      </c>
      <c r="I24" s="24" t="n">
        <f aca="false">I20+I22+I23</f>
        <v>0</v>
      </c>
      <c r="J24" s="25" t="n">
        <f aca="false">SUM(C24:I24)</f>
        <v>8.37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15.63</v>
      </c>
      <c r="I25" s="24" t="n">
        <f aca="false">I19-I24</f>
        <v>24</v>
      </c>
      <c r="J25" s="25" t="n">
        <f aca="false">SUM(C25:I25)</f>
        <v>159.63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0.65125</v>
      </c>
      <c r="I26" s="27" t="n">
        <f aca="false">(I19-I20-I22-I23)/I19</f>
        <v>1</v>
      </c>
      <c r="J26" s="28" t="n">
        <f aca="false">(J19-J20-J22-J23)/J19</f>
        <v>0.950178571428571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0.997083333333333</v>
      </c>
      <c r="F27" s="27" t="n">
        <f aca="false">(F19-F20-F22-F23-F21)/F19</f>
        <v>0.846666666666667</v>
      </c>
      <c r="G27" s="27" t="n">
        <f aca="false">(G19-G20-G22-G23-G21)/G19</f>
        <v>1</v>
      </c>
      <c r="H27" s="27" t="n">
        <f aca="false">(H19-H20-H22-H23-H21)/H19</f>
        <v>0.65125</v>
      </c>
      <c r="I27" s="29" t="n">
        <f aca="false">(I19-I20-I22-I23-I21)/I19</f>
        <v>1</v>
      </c>
      <c r="J27" s="30" t="n">
        <f aca="false">(J19-J20-J22-J23-J21)/J19</f>
        <v>0.927857142857143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0.997083333333333</v>
      </c>
      <c r="F31" s="45" t="n">
        <f aca="false">IF(F28=0,F27,((F19-F20-F22-F23-F21)/F19)/F28)</f>
        <v>0.846666666666667</v>
      </c>
      <c r="G31" s="45" t="n">
        <f aca="false">IF(G28=0,G27,((G19-G20-G22-G23-G21)/G19)/G28)</f>
        <v>1</v>
      </c>
      <c r="H31" s="45" t="n">
        <f aca="false">IF(H28=0,H27,((H19-H20-H22-H23-H21)/H19)/H28)</f>
        <v>0.65125</v>
      </c>
      <c r="I31" s="46" t="n">
        <f aca="false">IF(I28=0,I27,((I19-I20-I22-I23-I21)/I19)/I28)</f>
        <v>1</v>
      </c>
      <c r="J31" s="47" t="n">
        <f aca="false">IF(J28=0,J27,((J19-J20-J22-J23-J21)/J19)/J28)</f>
        <v>0.927857142857143</v>
      </c>
      <c r="K31" s="47" t="n">
        <f aca="false">IF(K28=0,K27,((K19-K20-K22-K23-K21)/K19)/K28)</f>
        <v>1</v>
      </c>
      <c r="L31" s="37" t="n">
        <f aca="false">(J28+J40+J56+J72+J116)/5</f>
        <v>0.525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5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43190</v>
      </c>
      <c r="D47" s="7" t="n">
        <f aca="false">C47+1</f>
        <v>43191</v>
      </c>
      <c r="E47" s="7" t="n">
        <f aca="false">D47+1</f>
        <v>43192</v>
      </c>
      <c r="F47" s="7" t="n">
        <f aca="false">E47+1</f>
        <v>43193</v>
      </c>
      <c r="G47" s="7" t="n">
        <f aca="false">F47+1</f>
        <v>43194</v>
      </c>
      <c r="H47" s="7" t="n">
        <f aca="false">G47+1</f>
        <v>43195</v>
      </c>
      <c r="I47" s="7" t="n">
        <f aca="false">H47+1</f>
        <v>43196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15</v>
      </c>
      <c r="H50" s="19" t="n">
        <v>24</v>
      </c>
      <c r="I50" s="19" t="n">
        <v>24</v>
      </c>
      <c r="J50" s="20" t="n">
        <f aca="false">SUM(C50:I50)</f>
        <v>63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5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15</v>
      </c>
      <c r="H54" s="24" t="n">
        <f aca="false">H50+H52+H53</f>
        <v>24</v>
      </c>
      <c r="I54" s="24" t="n">
        <f aca="false">I50+I52+I53</f>
        <v>24</v>
      </c>
      <c r="J54" s="25" t="n">
        <f aca="false">SUM(C54:I54)</f>
        <v>63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9</v>
      </c>
      <c r="H55" s="24" t="n">
        <f aca="false">H49-H54</f>
        <v>0</v>
      </c>
      <c r="I55" s="24" t="n">
        <f aca="false">I49-I54</f>
        <v>0</v>
      </c>
      <c r="J55" s="25" t="n">
        <f aca="false">SUM(C55:I55)</f>
        <v>105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0.375</v>
      </c>
      <c r="H56" s="27" t="n">
        <f aca="false">(H49-H50-H52-H53)/H49</f>
        <v>0</v>
      </c>
      <c r="I56" s="27" t="n">
        <f aca="false">(I49-I50-I52-I53)/I49</f>
        <v>0</v>
      </c>
      <c r="J56" s="28" t="n">
        <f aca="false">(J49-J50-J52-J53)/J49</f>
        <v>0.625</v>
      </c>
      <c r="K56" s="28" t="n">
        <f aca="false">(K49-K50-K52-K53)/K49</f>
        <v>1</v>
      </c>
      <c r="L56" s="4" t="n">
        <f aca="false">AVERAGE(J56,J70)</f>
        <v>0.8125</v>
      </c>
      <c r="O56" s="4" t="n">
        <f aca="false">AVERAGE(N12)</f>
        <v>0.918052721088435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0.375</v>
      </c>
      <c r="H57" s="27" t="n">
        <f aca="false">(H49-H50-H52-H53-H51)/H49</f>
        <v>0</v>
      </c>
      <c r="I57" s="29" t="n">
        <f aca="false">(I49-I50-I52-I53-I51)/I49</f>
        <v>0</v>
      </c>
      <c r="J57" s="30" t="n">
        <f aca="false">(J49-J50-J52-J53-J51)/J49</f>
        <v>0.625</v>
      </c>
      <c r="K57" s="31" t="n">
        <f aca="false">(K49-K50-K52-K53-K51)/K49</f>
        <v>1</v>
      </c>
      <c r="L57" s="4" t="n">
        <f aca="false">AVERAGE(J57,J71)</f>
        <v>0.811785714285714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0.375</v>
      </c>
      <c r="H61" s="45" t="n">
        <f aca="false">IF(H58=0,H57,((H49-H50-H52-H53-H51)/H49)/H58)</f>
        <v>0</v>
      </c>
      <c r="I61" s="46" t="n">
        <f aca="false">IF(I58=0,I57,((I49-I50-I52-I53-I51)/I49)/I58)</f>
        <v>0</v>
      </c>
      <c r="J61" s="47" t="n">
        <f aca="false">IF(J58=0,J57,((J49-J50-J52-J53-J51)/J49)/J58)</f>
        <v>0.625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f aca="false">0.17+0.07</f>
        <v>0.24</v>
      </c>
      <c r="G65" s="19" t="n">
        <v>0</v>
      </c>
      <c r="H65" s="19" t="n">
        <v>0</v>
      </c>
      <c r="I65" s="19" t="n">
        <v>0</v>
      </c>
      <c r="J65" s="20" t="n">
        <f aca="false">SUM(C65:I65)</f>
        <v>0.24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0.99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0.998571428571429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0.99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0.998571428571429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43190</v>
      </c>
      <c r="D77" s="7" t="n">
        <f aca="false">C77+1</f>
        <v>43191</v>
      </c>
      <c r="E77" s="7" t="n">
        <f aca="false">D77+1</f>
        <v>43192</v>
      </c>
      <c r="F77" s="7" t="n">
        <f aca="false">E77+1</f>
        <v>43193</v>
      </c>
      <c r="G77" s="7" t="n">
        <f aca="false">F77+1</f>
        <v>43194</v>
      </c>
      <c r="H77" s="7" t="n">
        <f aca="false">G77+1</f>
        <v>43195</v>
      </c>
      <c r="I77" s="7" t="n">
        <f aca="false">H77+1</f>
        <v>43196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0.992202380952381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2.62</v>
      </c>
      <c r="I95" s="19" t="n">
        <v>0</v>
      </c>
      <c r="J95" s="20" t="n">
        <f aca="false">SUM(C95:I95)</f>
        <v>2.62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0.890833333333333</v>
      </c>
      <c r="I101" s="29" t="n">
        <f aca="false">(I93-I94-I96-I97-I95)/I93</f>
        <v>1</v>
      </c>
      <c r="J101" s="30" t="n">
        <f aca="false">(J93-J94-J96-J97-J95)/J93</f>
        <v>0.984404761904762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0.890833333333333</v>
      </c>
      <c r="I105" s="46" t="n">
        <f aca="false">IF(I102=0,I101,((I93-I94-I96-I97-I95)/I93)/I102)</f>
        <v>1</v>
      </c>
      <c r="J105" s="47" t="n">
        <f aca="false">IF(J102=0,J101,((J93-J94-J96-J97-J95)/J93)/J102)</f>
        <v>0.984404761904762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43190</v>
      </c>
      <c r="D107" s="7" t="n">
        <f aca="false">C107+1</f>
        <v>43191</v>
      </c>
      <c r="E107" s="7" t="n">
        <f aca="false">D107+1</f>
        <v>43192</v>
      </c>
      <c r="F107" s="7" t="n">
        <f aca="false">E107+1</f>
        <v>43193</v>
      </c>
      <c r="G107" s="7" t="n">
        <f aca="false">F107+1</f>
        <v>43194</v>
      </c>
      <c r="H107" s="7" t="n">
        <f aca="false">G107+1</f>
        <v>43195</v>
      </c>
      <c r="I107" s="7" t="n">
        <f aca="false">H107+1</f>
        <v>43196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  <c r="N114" s="4"/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43190</v>
      </c>
      <c r="D123" s="7" t="n">
        <f aca="false">C123+1</f>
        <v>43191</v>
      </c>
      <c r="E123" s="7" t="n">
        <f aca="false">D123+1</f>
        <v>43192</v>
      </c>
      <c r="F123" s="7" t="n">
        <f aca="false">E123+1</f>
        <v>43193</v>
      </c>
      <c r="G123" s="7" t="n">
        <f aca="false">F123+1</f>
        <v>43194</v>
      </c>
      <c r="H123" s="7" t="n">
        <f aca="false">G123+1</f>
        <v>43195</v>
      </c>
      <c r="I123" s="7" t="n">
        <f aca="false">H123+1</f>
        <v>43196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0.992202380952381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0" activeCellId="1" sqref="R1:V1 H2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Week14!F1+1</f>
        <v>15</v>
      </c>
      <c r="G1" s="2" t="n">
        <f aca="false">Week14!G1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Week14!I3+1</f>
        <v>43197</v>
      </c>
      <c r="D3" s="7" t="n">
        <f aca="false">C3+1</f>
        <v>43198</v>
      </c>
      <c r="E3" s="7" t="n">
        <f aca="false">D3+1</f>
        <v>43199</v>
      </c>
      <c r="F3" s="7" t="n">
        <f aca="false">E3+1</f>
        <v>43200</v>
      </c>
      <c r="G3" s="7" t="n">
        <f aca="false">F3+1</f>
        <v>43201</v>
      </c>
      <c r="H3" s="7" t="n">
        <f aca="false">G3+1</f>
        <v>43202</v>
      </c>
      <c r="I3" s="7" t="n">
        <f aca="false">H3+1</f>
        <v>43203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O11" s="4" t="n">
        <f aca="false">AVERAGE(J12,J26,J40,J56,J70,J86,J100)</f>
        <v>0.86140306122449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0.996190476190476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0.97015873015873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1.92</v>
      </c>
      <c r="I20" s="19" t="n">
        <v>0</v>
      </c>
      <c r="J20" s="20" t="n">
        <f aca="false">SUM(C20:I20)</f>
        <v>1.92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1.92</v>
      </c>
      <c r="I24" s="24" t="n">
        <f aca="false">I20+I22+I23</f>
        <v>0</v>
      </c>
      <c r="J24" s="25" t="n">
        <f aca="false">SUM(C24:I24)</f>
        <v>1.92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22.08</v>
      </c>
      <c r="I25" s="24" t="n">
        <f aca="false">I19-I24</f>
        <v>24</v>
      </c>
      <c r="J25" s="25" t="n">
        <f aca="false">SUM(C25:I25)</f>
        <v>166.08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0.92</v>
      </c>
      <c r="I26" s="27" t="n">
        <f aca="false">(I19-I20-I22-I23)/I19</f>
        <v>1</v>
      </c>
      <c r="J26" s="28" t="n">
        <f aca="false">(J19-J20-J22-J23)/J19</f>
        <v>0.988571428571429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0.92</v>
      </c>
      <c r="I27" s="29" t="n">
        <f aca="false">(I19-I20-I22-I23-I21)/I19</f>
        <v>1</v>
      </c>
      <c r="J27" s="30" t="n">
        <f aca="false">(J19-J20-J22-J23-J21)/J19</f>
        <v>0.988571428571429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0.92</v>
      </c>
      <c r="I31" s="46" t="n">
        <f aca="false">IF(I28=0,I27,((I19-I20-I22-I23-I21)/I19)/I28)</f>
        <v>1</v>
      </c>
      <c r="J31" s="47" t="n">
        <f aca="false">IF(J28=0,J27,((J19-J20-J22-J23-J21)/J19)/J28)</f>
        <v>0.988571428571429</v>
      </c>
      <c r="K31" s="47" t="n">
        <f aca="false">IF(K28=0,K27,((K19-K20-K22-K23-K21)/K19)/K28)</f>
        <v>1</v>
      </c>
      <c r="L31" s="37" t="n">
        <f aca="false">(J28+J40+J56+J72+J116)/5</f>
        <v>0.576297619047619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12</v>
      </c>
      <c r="I35" s="19" t="n">
        <v>1.12</v>
      </c>
      <c r="J35" s="20" t="n">
        <f aca="false">SUM(C35:I35)</f>
        <v>13.12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0.5</v>
      </c>
      <c r="I41" s="29" t="n">
        <f aca="false">(I33-I34-I36-I37-I35)/I33</f>
        <v>0.953333333333333</v>
      </c>
      <c r="J41" s="30" t="n">
        <f aca="false">(J33-J34-J36-J37-J35)/J33</f>
        <v>0.921904761904762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0.5</v>
      </c>
      <c r="I45" s="46" t="n">
        <f aca="false">IF(I42=0,I41,((I33-I34-I36-I37-I35)/I33)/I42)</f>
        <v>0.953333333333333</v>
      </c>
      <c r="J45" s="47" t="n">
        <f aca="false">IF(J42=0,J41,((J33-J34-J36-J37-J35)/J33)/J42)</f>
        <v>0.921904761904762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43197</v>
      </c>
      <c r="D47" s="7" t="n">
        <f aca="false">C47+1</f>
        <v>43198</v>
      </c>
      <c r="E47" s="7" t="n">
        <f aca="false">D47+1</f>
        <v>43199</v>
      </c>
      <c r="F47" s="7" t="n">
        <f aca="false">E47+1</f>
        <v>43200</v>
      </c>
      <c r="G47" s="7" t="n">
        <f aca="false">F47+1</f>
        <v>43201</v>
      </c>
      <c r="H47" s="7" t="n">
        <f aca="false">G47+1</f>
        <v>43202</v>
      </c>
      <c r="I47" s="7" t="n">
        <f aca="false">H47+1</f>
        <v>43203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6.08</v>
      </c>
      <c r="D50" s="19" t="n">
        <v>0</v>
      </c>
      <c r="E50" s="19" t="n">
        <v>0</v>
      </c>
      <c r="F50" s="19" t="n">
        <v>13</v>
      </c>
      <c r="G50" s="19" t="n">
        <v>0.83</v>
      </c>
      <c r="H50" s="19" t="n">
        <v>0</v>
      </c>
      <c r="I50" s="19" t="n">
        <v>0</v>
      </c>
      <c r="J50" s="20" t="n">
        <f aca="false">SUM(C50:I50)</f>
        <v>19.91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6.08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13</v>
      </c>
      <c r="G54" s="24" t="n">
        <f aca="false">G50+G52+G53</f>
        <v>0.83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19.91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17.92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11</v>
      </c>
      <c r="G55" s="24" t="n">
        <f aca="false">G49-G54</f>
        <v>23.17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148.09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0.746666666666667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0.458333333333333</v>
      </c>
      <c r="G56" s="27" t="n">
        <f aca="false">(G49-G50-G52-G53)/G49</f>
        <v>0.965416666666667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0.881488095238095</v>
      </c>
      <c r="K56" s="28" t="n">
        <f aca="false">(K49-K50-K52-K53)/K49</f>
        <v>1</v>
      </c>
      <c r="L56" s="4" t="n">
        <f aca="false">AVERAGE(J56,J70)</f>
        <v>0.724375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0.746666666666667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0.458333333333333</v>
      </c>
      <c r="G57" s="27" t="n">
        <f aca="false">(G49-G50-G52-G53-G51)/G49</f>
        <v>0.965416666666667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0.881488095238095</v>
      </c>
      <c r="K57" s="31" t="n">
        <f aca="false">(K49-K50-K52-K53-K51)/K49</f>
        <v>1</v>
      </c>
      <c r="L57" s="4" t="n">
        <f aca="false">AVERAGE(J57,J71)</f>
        <v>0.724375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0.746666666666667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0.458333333333333</v>
      </c>
      <c r="G61" s="45" t="n">
        <f aca="false">IF(G58=0,G57,((G49-G50-G52-G53-G51)/G49)/G58)</f>
        <v>0.965416666666667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0.881488095238095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15</v>
      </c>
      <c r="D64" s="19" t="n">
        <v>24</v>
      </c>
      <c r="E64" s="19" t="n">
        <v>24</v>
      </c>
      <c r="F64" s="19" t="n">
        <v>9.7</v>
      </c>
      <c r="G64" s="19" t="n">
        <v>0</v>
      </c>
      <c r="H64" s="19" t="n">
        <v>0</v>
      </c>
      <c r="I64" s="19" t="n">
        <v>0</v>
      </c>
      <c r="J64" s="20" t="n">
        <f aca="false">SUM(C64:I64)</f>
        <v>72.7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15</v>
      </c>
      <c r="D68" s="24" t="n">
        <f aca="false">D64+D66+D67</f>
        <v>24</v>
      </c>
      <c r="E68" s="24" t="n">
        <f aca="false">E64+E66+E67</f>
        <v>24</v>
      </c>
      <c r="F68" s="24" t="n">
        <f aca="false">F64+F66+F67</f>
        <v>9.7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72.7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9</v>
      </c>
      <c r="D69" s="24" t="n">
        <f aca="false">D63-D68</f>
        <v>0</v>
      </c>
      <c r="E69" s="24" t="n">
        <f aca="false">E63-E68</f>
        <v>0</v>
      </c>
      <c r="F69" s="24" t="n">
        <f aca="false">F63-F68</f>
        <v>14.3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95.3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0.375</v>
      </c>
      <c r="D70" s="27" t="n">
        <f aca="false">(D63-D64-D66-D67)/D63</f>
        <v>0</v>
      </c>
      <c r="E70" s="27" t="n">
        <f aca="false">(E63-E64-E66-E67)/E63</f>
        <v>0</v>
      </c>
      <c r="F70" s="27" t="n">
        <f aca="false">(F63-F64-F66-F67)/F63</f>
        <v>0.595833333333333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0.567261904761905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0.375</v>
      </c>
      <c r="D71" s="27" t="n">
        <f aca="false">(D63-D64-D66-D67-D65)/D63</f>
        <v>0</v>
      </c>
      <c r="E71" s="27" t="n">
        <f aca="false">(E63-E64-E66-E67-E65)/E63</f>
        <v>0</v>
      </c>
      <c r="F71" s="27" t="n">
        <f aca="false">(F63-F64-F66-F67-F65)/F63</f>
        <v>0.595833333333333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0.567261904761905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0.375</v>
      </c>
      <c r="D75" s="45" t="n">
        <f aca="false">IF(D72=0,D71,((D63-D64-D66-D67-D65)/D63)/D72)</f>
        <v>0</v>
      </c>
      <c r="E75" s="45" t="n">
        <f aca="false">IF(E72=0,E71,((E63-E64-E66-E67-E65)/E63)/E72)</f>
        <v>0</v>
      </c>
      <c r="F75" s="45" t="n">
        <f aca="false">IF(F72=0,F71,((F63-F64-F66-F67-F65)/F63)/F72)</f>
        <v>0.595833333333333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0.567261904761905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43197</v>
      </c>
      <c r="D77" s="7" t="n">
        <f aca="false">C77+1</f>
        <v>43198</v>
      </c>
      <c r="E77" s="7" t="n">
        <f aca="false">D77+1</f>
        <v>43199</v>
      </c>
      <c r="F77" s="7" t="n">
        <f aca="false">E77+1</f>
        <v>43200</v>
      </c>
      <c r="G77" s="7" t="n">
        <f aca="false">F77+1</f>
        <v>43201</v>
      </c>
      <c r="H77" s="7" t="n">
        <f aca="false">G77+1</f>
        <v>43202</v>
      </c>
      <c r="I77" s="7" t="n">
        <f aca="false">H77+1</f>
        <v>43203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  <c r="O79" s="1" t="n">
        <v>3.16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20.73</v>
      </c>
      <c r="H80" s="19" t="n">
        <v>24</v>
      </c>
      <c r="I80" s="19" t="n">
        <v>23.73</v>
      </c>
      <c r="J80" s="20" t="n">
        <f aca="false">SUM(C80:I80)</f>
        <v>68.46</v>
      </c>
      <c r="K80" s="20" t="n">
        <v>0</v>
      </c>
      <c r="O80" s="1" t="n">
        <f aca="false">60-16</f>
        <v>44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  <c r="O81" s="1" t="n">
        <f aca="false">O80/60</f>
        <v>0.733333333333333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20.73</v>
      </c>
      <c r="H84" s="24" t="n">
        <f aca="false">H80+H82+H83</f>
        <v>24</v>
      </c>
      <c r="I84" s="24" t="n">
        <f aca="false">I80+I82+I83</f>
        <v>23.73</v>
      </c>
      <c r="J84" s="25" t="n">
        <f aca="false">SUM(C84:I84)</f>
        <v>68.46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3.27</v>
      </c>
      <c r="H85" s="24" t="n">
        <f aca="false">H79-H84</f>
        <v>0</v>
      </c>
      <c r="I85" s="24" t="n">
        <f aca="false">I79-I84</f>
        <v>0.27</v>
      </c>
      <c r="J85" s="25" t="n">
        <f aca="false">SUM(C85:I85)</f>
        <v>99.54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0.13625</v>
      </c>
      <c r="H86" s="27" t="n">
        <f aca="false">(H79-H80-H82-H83)/H79</f>
        <v>0</v>
      </c>
      <c r="I86" s="27" t="n">
        <f aca="false">(I79-I80-I82-I83)/I79</f>
        <v>0.01125</v>
      </c>
      <c r="J86" s="28" t="n">
        <f aca="false">(J79-J80-J82-J83)/J79</f>
        <v>0.5925</v>
      </c>
      <c r="K86" s="28" t="n">
        <f aca="false">(K79-K80-K82-K83)/K79</f>
        <v>1</v>
      </c>
      <c r="L86" s="4" t="n">
        <f aca="false">AVERAGE(J86,J100)</f>
        <v>0.79625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0.13625</v>
      </c>
      <c r="H87" s="27" t="n">
        <f aca="false">(H79-H80-H82-H83-H81)/H79</f>
        <v>0</v>
      </c>
      <c r="I87" s="29" t="n">
        <f aca="false">(I79-I80-I82-I83-I81)/I79</f>
        <v>0.01125</v>
      </c>
      <c r="J87" s="30" t="n">
        <f aca="false">(J79-J80-J82-J83-J81)/J79</f>
        <v>0.5925</v>
      </c>
      <c r="K87" s="31" t="n">
        <f aca="false">(K79-K80-K82-K83-K81)/K79</f>
        <v>1</v>
      </c>
      <c r="L87" s="4" t="n">
        <f aca="false">AVERAGE(J87,J101)</f>
        <v>0.79625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0.13625</v>
      </c>
      <c r="H91" s="45" t="n">
        <f aca="false">IF(H88=0,H87,((H79-H80-H82-H83-H81)/H79)/H88)</f>
        <v>0</v>
      </c>
      <c r="I91" s="46" t="n">
        <f aca="false">IF(I88=0,I87,((I79-I80-I82-I83-I81)/I79)/I88)</f>
        <v>0.01125</v>
      </c>
      <c r="J91" s="47" t="n">
        <f aca="false">IF(J88=0,J87,((J79-J80-J82-J83-J81)/J79)/J88)</f>
        <v>0.5925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43197</v>
      </c>
      <c r="D107" s="7" t="n">
        <f aca="false">C107+1</f>
        <v>43198</v>
      </c>
      <c r="E107" s="7" t="n">
        <f aca="false">D107+1</f>
        <v>43199</v>
      </c>
      <c r="F107" s="7" t="n">
        <f aca="false">E107+1</f>
        <v>43200</v>
      </c>
      <c r="G107" s="7" t="n">
        <f aca="false">F107+1</f>
        <v>43201</v>
      </c>
      <c r="H107" s="7" t="n">
        <f aca="false">G107+1</f>
        <v>43202</v>
      </c>
      <c r="I107" s="7" t="n">
        <f aca="false">H107+1</f>
        <v>43203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43197</v>
      </c>
      <c r="D123" s="7" t="n">
        <f aca="false">C123+1</f>
        <v>43198</v>
      </c>
      <c r="E123" s="7" t="n">
        <f aca="false">D123+1</f>
        <v>43199</v>
      </c>
      <c r="F123" s="7" t="n">
        <f aca="false">E123+1</f>
        <v>43200</v>
      </c>
      <c r="G123" s="7" t="n">
        <f aca="false">F123+1</f>
        <v>43201</v>
      </c>
      <c r="H123" s="7" t="n">
        <f aca="false">G123+1</f>
        <v>43202</v>
      </c>
      <c r="I123" s="7" t="n">
        <f aca="false">H123+1</f>
        <v>43203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0.79625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0.79625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80" activeCellId="1" sqref="R1:V1 H8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Week15!F1+1</f>
        <v>16</v>
      </c>
      <c r="G1" s="2" t="n">
        <f aca="false">Week15!G1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Week15!I3+1</f>
        <v>43204</v>
      </c>
      <c r="D3" s="7" t="n">
        <f aca="false">C3+1</f>
        <v>43205</v>
      </c>
      <c r="E3" s="7" t="n">
        <f aca="false">D3+1</f>
        <v>43206</v>
      </c>
      <c r="F3" s="7" t="n">
        <f aca="false">E3+1</f>
        <v>43207</v>
      </c>
      <c r="G3" s="7" t="n">
        <f aca="false">F3+1</f>
        <v>43208</v>
      </c>
      <c r="H3" s="7" t="n">
        <f aca="false">G3+1</f>
        <v>43209</v>
      </c>
      <c r="I3" s="7" t="n">
        <f aca="false">H3+1</f>
        <v>43210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43204</v>
      </c>
      <c r="D47" s="7" t="n">
        <f aca="false">C47+1</f>
        <v>43205</v>
      </c>
      <c r="E47" s="7" t="n">
        <f aca="false">D47+1</f>
        <v>43206</v>
      </c>
      <c r="F47" s="7" t="n">
        <f aca="false">E47+1</f>
        <v>43207</v>
      </c>
      <c r="G47" s="7" t="n">
        <f aca="false">F47+1</f>
        <v>43208</v>
      </c>
      <c r="H47" s="7" t="n">
        <f aca="false">G47+1</f>
        <v>43209</v>
      </c>
      <c r="I47" s="7" t="n">
        <f aca="false">H47+1</f>
        <v>43210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O54" s="4" t="n">
        <f aca="false">AVERAGE(J56,J70,J86,J100,J40,J26,J12)</f>
        <v>0.994702380952381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N65" s="50" t="n">
        <f aca="false">F64-F50</f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43204</v>
      </c>
      <c r="D77" s="7" t="n">
        <f aca="false">C77+1</f>
        <v>43205</v>
      </c>
      <c r="E77" s="7" t="n">
        <f aca="false">D77+1</f>
        <v>43206</v>
      </c>
      <c r="F77" s="7" t="n">
        <f aca="false">E77+1</f>
        <v>43207</v>
      </c>
      <c r="G77" s="7" t="n">
        <f aca="false">F77+1</f>
        <v>43208</v>
      </c>
      <c r="H77" s="7" t="n">
        <f aca="false">G77+1</f>
        <v>43209</v>
      </c>
      <c r="I77" s="7" t="n">
        <f aca="false">H77+1</f>
        <v>43210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6.23</v>
      </c>
      <c r="I80" s="19" t="n">
        <v>0</v>
      </c>
      <c r="J80" s="20" t="n">
        <f aca="false">SUM(C80:I80)</f>
        <v>6.23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6.23</v>
      </c>
      <c r="I84" s="24" t="n">
        <f aca="false">I80+I82+I83</f>
        <v>0</v>
      </c>
      <c r="J84" s="25" t="n">
        <f aca="false">SUM(C84:I84)</f>
        <v>6.23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17.77</v>
      </c>
      <c r="I85" s="24" t="n">
        <f aca="false">I79-I84</f>
        <v>24</v>
      </c>
      <c r="J85" s="25" t="n">
        <f aca="false">SUM(C85:I85)</f>
        <v>161.77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0.740416666666667</v>
      </c>
      <c r="I86" s="27" t="n">
        <f aca="false">(I79-I80-I82-I83)/I79</f>
        <v>1</v>
      </c>
      <c r="J86" s="28" t="n">
        <f aca="false">(J79-J80-J82-J83)/J79</f>
        <v>0.962916666666667</v>
      </c>
      <c r="K86" s="28" t="n">
        <f aca="false">(K79-K80-K82-K83)/K79</f>
        <v>1</v>
      </c>
      <c r="L86" s="4" t="n">
        <f aca="false">AVERAGE(J86,J100)</f>
        <v>0.981458333333333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0.740416666666667</v>
      </c>
      <c r="I87" s="29" t="n">
        <f aca="false">(I79-I80-I82-I83-I81)/I79</f>
        <v>1</v>
      </c>
      <c r="J87" s="30" t="n">
        <f aca="false">(J79-J80-J82-J83-J81)/J79</f>
        <v>0.962916666666667</v>
      </c>
      <c r="K87" s="31" t="n">
        <f aca="false">(K79-K80-K82-K83-K81)/K79</f>
        <v>1</v>
      </c>
      <c r="L87" s="4" t="n">
        <f aca="false">AVERAGE(J87,J101)</f>
        <v>0.981458333333333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0.740416666666667</v>
      </c>
      <c r="I91" s="46" t="n">
        <f aca="false">IF(I88=0,I87,((I79-I80-I82-I83-I81)/I79)/I88)</f>
        <v>1</v>
      </c>
      <c r="J91" s="47" t="n">
        <f aca="false">IF(J88=0,J87,((J79-J80-J82-J83-J81)/J79)/J88)</f>
        <v>0.962916666666667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  <c r="N93" s="1" t="n">
        <f aca="false">25/60</f>
        <v>0.416666666666667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43204</v>
      </c>
      <c r="D107" s="7" t="n">
        <f aca="false">C107+1</f>
        <v>43205</v>
      </c>
      <c r="E107" s="7" t="n">
        <f aca="false">D107+1</f>
        <v>43206</v>
      </c>
      <c r="F107" s="7" t="n">
        <f aca="false">E107+1</f>
        <v>43207</v>
      </c>
      <c r="G107" s="7" t="n">
        <f aca="false">F107+1</f>
        <v>43208</v>
      </c>
      <c r="H107" s="7" t="n">
        <f aca="false">G107+1</f>
        <v>43209</v>
      </c>
      <c r="I107" s="7" t="n">
        <f aca="false">H107+1</f>
        <v>43210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43204</v>
      </c>
      <c r="D123" s="7" t="n">
        <f aca="false">C123+1</f>
        <v>43205</v>
      </c>
      <c r="E123" s="7" t="n">
        <f aca="false">D123+1</f>
        <v>43206</v>
      </c>
      <c r="F123" s="7" t="n">
        <f aca="false">E123+1</f>
        <v>43207</v>
      </c>
      <c r="G123" s="7" t="n">
        <f aca="false">F123+1</f>
        <v>43208</v>
      </c>
      <c r="H123" s="7" t="n">
        <f aca="false">G123+1</f>
        <v>43209</v>
      </c>
      <c r="I123" s="7" t="n">
        <f aca="false">H123+1</f>
        <v>43210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0.981458333333333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0.981458333333333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R1:V1 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Week16!F1+1</f>
        <v>17</v>
      </c>
      <c r="G1" s="2" t="n">
        <f aca="false">Week16!G1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Week16!I3+1</f>
        <v>43211</v>
      </c>
      <c r="D3" s="7" t="n">
        <f aca="false">C3+1</f>
        <v>43212</v>
      </c>
      <c r="E3" s="7" t="n">
        <f aca="false">D3+1</f>
        <v>43213</v>
      </c>
      <c r="F3" s="7" t="n">
        <f aca="false">E3+1</f>
        <v>43214</v>
      </c>
      <c r="G3" s="7" t="n">
        <f aca="false">F3+1</f>
        <v>43215</v>
      </c>
      <c r="H3" s="7" t="n">
        <f aca="false">G3+1</f>
        <v>43216</v>
      </c>
      <c r="I3" s="7" t="n">
        <f aca="false">H3+1</f>
        <v>43217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M34" s="50" t="n">
        <f aca="false">J34+Week18!J34+Week19!J34</f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43211</v>
      </c>
      <c r="D47" s="7" t="n">
        <f aca="false">C47+1</f>
        <v>43212</v>
      </c>
      <c r="E47" s="7" t="n">
        <f aca="false">D47+1</f>
        <v>43213</v>
      </c>
      <c r="F47" s="7" t="n">
        <f aca="false">E47+1</f>
        <v>43214</v>
      </c>
      <c r="G47" s="7" t="n">
        <f aca="false">F47+1</f>
        <v>43215</v>
      </c>
      <c r="H47" s="7" t="n">
        <f aca="false">G47+1</f>
        <v>43216</v>
      </c>
      <c r="I47" s="7" t="n">
        <f aca="false">H47+1</f>
        <v>43217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43211</v>
      </c>
      <c r="D77" s="7" t="n">
        <f aca="false">C77+1</f>
        <v>43212</v>
      </c>
      <c r="E77" s="7" t="n">
        <f aca="false">D77+1</f>
        <v>43213</v>
      </c>
      <c r="F77" s="7" t="n">
        <f aca="false">E77+1</f>
        <v>43214</v>
      </c>
      <c r="G77" s="7" t="n">
        <f aca="false">F77+1</f>
        <v>43215</v>
      </c>
      <c r="H77" s="7" t="n">
        <f aca="false">G77+1</f>
        <v>43216</v>
      </c>
      <c r="I77" s="7" t="n">
        <f aca="false">H77+1</f>
        <v>43217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  <c r="M98" s="50" t="n">
        <f aca="false">SUM(J82,I97)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43211</v>
      </c>
      <c r="D107" s="7" t="n">
        <f aca="false">C107+1</f>
        <v>43212</v>
      </c>
      <c r="E107" s="7" t="n">
        <f aca="false">D107+1</f>
        <v>43213</v>
      </c>
      <c r="F107" s="7" t="n">
        <f aca="false">E107+1</f>
        <v>43214</v>
      </c>
      <c r="G107" s="7" t="n">
        <f aca="false">F107+1</f>
        <v>43215</v>
      </c>
      <c r="H107" s="7" t="n">
        <f aca="false">G107+1</f>
        <v>43216</v>
      </c>
      <c r="I107" s="7" t="n">
        <f aca="false">H107+1</f>
        <v>43217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43211</v>
      </c>
      <c r="D123" s="7" t="n">
        <f aca="false">C123+1</f>
        <v>43212</v>
      </c>
      <c r="E123" s="7" t="n">
        <f aca="false">D123+1</f>
        <v>43213</v>
      </c>
      <c r="F123" s="7" t="n">
        <f aca="false">E123+1</f>
        <v>43214</v>
      </c>
      <c r="G123" s="7" t="n">
        <f aca="false">F123+1</f>
        <v>43215</v>
      </c>
      <c r="H123" s="7" t="n">
        <f aca="false">G123+1</f>
        <v>43216</v>
      </c>
      <c r="I123" s="7" t="n">
        <f aca="false">H123+1</f>
        <v>43217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0.5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97" activeCellId="1" sqref="R1:V1 I9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Week17!F1+1</f>
        <v>18</v>
      </c>
      <c r="G1" s="2" t="n">
        <f aca="false">Week17!G1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Week17!I3+1</f>
        <v>43218</v>
      </c>
      <c r="D3" s="7" t="n">
        <f aca="false">C3+1</f>
        <v>43219</v>
      </c>
      <c r="E3" s="7" t="n">
        <f aca="false">D3+1</f>
        <v>43220</v>
      </c>
      <c r="F3" s="7" t="n">
        <f aca="false">E3+1</f>
        <v>43221</v>
      </c>
      <c r="G3" s="7" t="n">
        <f aca="false">F3+1</f>
        <v>43222</v>
      </c>
      <c r="H3" s="7" t="n">
        <f aca="false">G3+1</f>
        <v>43223</v>
      </c>
      <c r="I3" s="7" t="n">
        <f aca="false">H3+1</f>
        <v>43224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0.988154761904762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  <c r="M19" s="4" t="n">
        <f aca="false">AVERAGE(J12,J26,J40,J56,J70,J86,J100)</f>
        <v>0.988154761904762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O20" s="1" t="n">
        <v>47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v>45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v>35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O23" s="1" t="n">
        <v>60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O24" s="1" t="n">
        <f aca="false">O22/O23</f>
        <v>0.583333333333333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43218</v>
      </c>
      <c r="D47" s="7" t="n">
        <f aca="false">C47+1</f>
        <v>43219</v>
      </c>
      <c r="E47" s="7" t="n">
        <f aca="false">D47+1</f>
        <v>43220</v>
      </c>
      <c r="F47" s="7" t="n">
        <f aca="false">E47+1</f>
        <v>43221</v>
      </c>
      <c r="G47" s="7" t="n">
        <f aca="false">F47+1</f>
        <v>43222</v>
      </c>
      <c r="H47" s="7" t="n">
        <f aca="false">G47+1</f>
        <v>43223</v>
      </c>
      <c r="I47" s="7" t="n">
        <f aca="false">H47+1</f>
        <v>43224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N51" s="1" t="n">
        <f aca="false">9/60</f>
        <v>0.15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43218</v>
      </c>
      <c r="D77" s="7" t="n">
        <f aca="false">C77+1</f>
        <v>43219</v>
      </c>
      <c r="E77" s="7" t="n">
        <f aca="false">D77+1</f>
        <v>43220</v>
      </c>
      <c r="F77" s="7" t="n">
        <f aca="false">E77+1</f>
        <v>43221</v>
      </c>
      <c r="G77" s="7" t="n">
        <f aca="false">F77+1</f>
        <v>43222</v>
      </c>
      <c r="H77" s="7" t="n">
        <f aca="false">G77+1</f>
        <v>43223</v>
      </c>
      <c r="I77" s="7" t="n">
        <f aca="false">H77+1</f>
        <v>43224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0.958541666666667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0.958541666666667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13.93</v>
      </c>
      <c r="J97" s="20" t="n">
        <f aca="false">SUM(C97:I97)</f>
        <v>13.93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13.93</v>
      </c>
      <c r="J98" s="25" t="n">
        <f aca="false">SUM(C98:I98)</f>
        <v>13.93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10.07</v>
      </c>
      <c r="J99" s="25" t="n">
        <f aca="false">SUM(C99:I99)</f>
        <v>154.07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0.419583333333333</v>
      </c>
      <c r="J100" s="28" t="n">
        <f aca="false">(J93-J94-J96-J97)/J93</f>
        <v>0.917083333333333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0.419583333333333</v>
      </c>
      <c r="J101" s="30" t="n">
        <f aca="false">(J93-J94-J96-J97-J95)/J93</f>
        <v>0.917083333333333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1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0.419583333333333</v>
      </c>
      <c r="J104" s="41" t="n">
        <f aca="false">SUM(C104:I104)</f>
        <v>6.41958333333333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0.419583333333333</v>
      </c>
      <c r="J105" s="47" t="n">
        <f aca="false">IF(J102=0,J101,((J93-J94-J96-J97-J95)/J93)/J102)</f>
        <v>0.917083333333333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43218</v>
      </c>
      <c r="D107" s="7" t="n">
        <f aca="false">C107+1</f>
        <v>43219</v>
      </c>
      <c r="E107" s="7" t="n">
        <f aca="false">D107+1</f>
        <v>43220</v>
      </c>
      <c r="F107" s="7" t="n">
        <f aca="false">E107+1</f>
        <v>43221</v>
      </c>
      <c r="G107" s="7" t="n">
        <f aca="false">F107+1</f>
        <v>43222</v>
      </c>
      <c r="H107" s="7" t="n">
        <f aca="false">G107+1</f>
        <v>43223</v>
      </c>
      <c r="I107" s="7" t="n">
        <f aca="false">H107+1</f>
        <v>43224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43218</v>
      </c>
      <c r="D123" s="7" t="n">
        <f aca="false">C123+1</f>
        <v>43219</v>
      </c>
      <c r="E123" s="7" t="n">
        <f aca="false">D123+1</f>
        <v>43220</v>
      </c>
      <c r="F123" s="7" t="n">
        <f aca="false">E123+1</f>
        <v>43221</v>
      </c>
      <c r="G123" s="7" t="n">
        <f aca="false">F123+1</f>
        <v>43222</v>
      </c>
      <c r="H123" s="7" t="n">
        <f aca="false">G123+1</f>
        <v>43223</v>
      </c>
      <c r="I123" s="7" t="n">
        <f aca="false">H123+1</f>
        <v>43224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0.958541666666667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0.958541666666667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1" sqref="R1:V1 F9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Week18!F1+1</f>
        <v>19</v>
      </c>
      <c r="G1" s="2" t="n">
        <f aca="false">Week18!G1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Week18!I3+1</f>
        <v>43225</v>
      </c>
      <c r="D3" s="7" t="n">
        <f aca="false">C3+1</f>
        <v>43226</v>
      </c>
      <c r="E3" s="7" t="n">
        <f aca="false">D3+1</f>
        <v>43227</v>
      </c>
      <c r="F3" s="7" t="n">
        <f aca="false">E3+1</f>
        <v>43228</v>
      </c>
      <c r="G3" s="7" t="n">
        <f aca="false">F3+1</f>
        <v>43229</v>
      </c>
      <c r="H3" s="7" t="n">
        <f aca="false">G3+1</f>
        <v>43230</v>
      </c>
      <c r="I3" s="7" t="n">
        <f aca="false">H3+1</f>
        <v>43231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0.13</v>
      </c>
      <c r="G9" s="19" t="n">
        <v>0</v>
      </c>
      <c r="H9" s="19" t="n">
        <v>0</v>
      </c>
      <c r="I9" s="19" t="n">
        <v>0</v>
      </c>
      <c r="J9" s="20" t="n">
        <f aca="false">SUM(C9:I9)</f>
        <v>0.13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0.13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0.13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23.87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167.87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0.994583333333333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0.999226190476191</v>
      </c>
      <c r="K12" s="28" t="n">
        <f aca="false">(K5-K6-K8-K9)/K5</f>
        <v>1</v>
      </c>
      <c r="L12" s="4" t="n">
        <f aca="false">AVERAGE(J12,J26,J40)</f>
        <v>0.987698412698413</v>
      </c>
      <c r="N12" s="4" t="n">
        <f aca="false">AVERAGE(J12,J26,J40,J56,J70,J86,J100)</f>
        <v>0.990756802721089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0.994583333333333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0.999226190476191</v>
      </c>
      <c r="K13" s="31" t="n">
        <f aca="false">(K5-K6-K8-K9-K7)/K5</f>
        <v>1</v>
      </c>
      <c r="L13" s="4" t="n">
        <f aca="false">AVERAGE(J13,J27,J41)</f>
        <v>0.987698412698413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0.994583333333333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0.999226190476191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5.87</v>
      </c>
      <c r="G20" s="19" t="n">
        <v>0</v>
      </c>
      <c r="H20" s="19" t="n">
        <v>0</v>
      </c>
      <c r="I20" s="19" t="n">
        <v>0</v>
      </c>
      <c r="J20" s="20" t="n">
        <f aca="false">SUM(C20:I20)</f>
        <v>5.87</v>
      </c>
      <c r="K20" s="20" t="n">
        <v>0</v>
      </c>
      <c r="N20" s="1" t="n">
        <f aca="false">15/60</f>
        <v>0.25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5.87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5.87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18.13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162.13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0.755416666666667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0.965059523809524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0.755416666666667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0.965059523809524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0.755416666666667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0.965059523809524</v>
      </c>
      <c r="K31" s="47" t="n">
        <f aca="false">IF(K28=0,K27,((K19-K20-K22-K23-K21)/K19)/K28)</f>
        <v>1</v>
      </c>
      <c r="L31" s="37" t="n">
        <f aca="false">(J28+J40+J56+J72+J116)/5</f>
        <v>0.59875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0.2</v>
      </c>
      <c r="G37" s="19" t="n">
        <v>0</v>
      </c>
      <c r="H37" s="19" t="n">
        <v>0</v>
      </c>
      <c r="I37" s="19" t="n">
        <v>0</v>
      </c>
      <c r="J37" s="20" t="n">
        <f aca="false">SUM(C37:I37)</f>
        <v>0.2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0.2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23.8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0.991666666666667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0.998809523809524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0.991666666666667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0.998809523809524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0.991666666666667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0.998809523809524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43225</v>
      </c>
      <c r="D47" s="7" t="n">
        <f aca="false">C47+1</f>
        <v>43226</v>
      </c>
      <c r="E47" s="7" t="n">
        <f aca="false">D47+1</f>
        <v>43227</v>
      </c>
      <c r="F47" s="7" t="n">
        <f aca="false">E47+1</f>
        <v>43228</v>
      </c>
      <c r="G47" s="7" t="n">
        <f aca="false">F47+1</f>
        <v>43229</v>
      </c>
      <c r="H47" s="7" t="n">
        <f aca="false">G47+1</f>
        <v>43230</v>
      </c>
      <c r="I47" s="7" t="n">
        <f aca="false">H47+1</f>
        <v>43231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0.85</v>
      </c>
      <c r="G53" s="19" t="n">
        <v>0</v>
      </c>
      <c r="H53" s="19" t="n">
        <v>0</v>
      </c>
      <c r="I53" s="19" t="n">
        <v>0</v>
      </c>
      <c r="J53" s="20" t="n">
        <f aca="false">SUM(C53:I53)</f>
        <v>0.85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0.85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0.85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23.15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167.15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0.964583333333333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0.994940476190476</v>
      </c>
      <c r="K56" s="28" t="n">
        <f aca="false">(K49-K50-K52-K53)/K49</f>
        <v>1</v>
      </c>
      <c r="L56" s="4" t="n">
        <f aca="false">AVERAGE(J56,J70)</f>
        <v>0.993958333333333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0.964583333333333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0.994940476190476</v>
      </c>
      <c r="K57" s="31" t="n">
        <f aca="false">(K49-K50-K52-K53-K51)/K49</f>
        <v>1</v>
      </c>
      <c r="L57" s="4" t="n">
        <f aca="false">AVERAGE(J57,J71)</f>
        <v>0.993958333333333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0.964583333333333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0.994940476190476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1.18</v>
      </c>
      <c r="G67" s="19" t="n">
        <v>0</v>
      </c>
      <c r="H67" s="19" t="n">
        <v>0</v>
      </c>
      <c r="I67" s="19" t="n">
        <v>0</v>
      </c>
      <c r="J67" s="20" t="n">
        <f aca="false">SUM(C67:I67)</f>
        <v>1.18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1.18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1.18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22.82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166.82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0.950833333333333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0.992976190476191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0.950833333333333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0.992976190476191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0.950833333333333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0.992976190476191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43225</v>
      </c>
      <c r="D77" s="7" t="n">
        <f aca="false">C77+1</f>
        <v>43226</v>
      </c>
      <c r="E77" s="7" t="n">
        <f aca="false">D77+1</f>
        <v>43227</v>
      </c>
      <c r="F77" s="7" t="n">
        <f aca="false">E77+1</f>
        <v>43228</v>
      </c>
      <c r="G77" s="7" t="n">
        <f aca="false">F77+1</f>
        <v>43229</v>
      </c>
      <c r="H77" s="7" t="n">
        <f aca="false">G77+1</f>
        <v>43230</v>
      </c>
      <c r="I77" s="7" t="n">
        <f aca="false">H77+1</f>
        <v>43231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1.27</v>
      </c>
      <c r="G83" s="19" t="n">
        <v>0</v>
      </c>
      <c r="H83" s="19" t="n">
        <v>0</v>
      </c>
      <c r="I83" s="19" t="n">
        <v>0</v>
      </c>
      <c r="J83" s="20" t="n">
        <f aca="false">SUM(C83:I83)</f>
        <v>1.27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1.27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1.27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22.73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166.73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0.947083333333333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0.992440476190476</v>
      </c>
      <c r="K86" s="28" t="n">
        <f aca="false">(K79-K80-K82-K83)/K79</f>
        <v>1</v>
      </c>
      <c r="L86" s="4" t="n">
        <f aca="false">AVERAGE(J86,J100)</f>
        <v>0.992142857142857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0.947083333333333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0.992440476190476</v>
      </c>
      <c r="K87" s="31" t="n">
        <f aca="false">(K79-K80-K82-K83-K81)/K79</f>
        <v>1</v>
      </c>
      <c r="L87" s="4" t="n">
        <f aca="false">AVERAGE(J87,J101)</f>
        <v>0.992142857142857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0.947083333333333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0.992440476190476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1.37</v>
      </c>
      <c r="G97" s="19" t="n">
        <v>0</v>
      </c>
      <c r="H97" s="19" t="n">
        <v>0</v>
      </c>
      <c r="I97" s="19" t="n">
        <v>0</v>
      </c>
      <c r="J97" s="20" t="n">
        <f aca="false">SUM(C97:I97)</f>
        <v>1.37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1.37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1.37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22.63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166.63</v>
      </c>
      <c r="K99" s="25" t="n">
        <f aca="false">K93-K98</f>
        <v>168</v>
      </c>
      <c r="M99" s="1" t="n">
        <f aca="false">38/60</f>
        <v>0.633333333333333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0.942916666666667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0.991845238095238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0.942916666666667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0.991845238095238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0.942916666666667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0.991845238095238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43225</v>
      </c>
      <c r="D107" s="7" t="n">
        <f aca="false">C107+1</f>
        <v>43226</v>
      </c>
      <c r="E107" s="7" t="n">
        <f aca="false">D107+1</f>
        <v>43227</v>
      </c>
      <c r="F107" s="7" t="n">
        <f aca="false">E107+1</f>
        <v>43228</v>
      </c>
      <c r="G107" s="7" t="n">
        <f aca="false">F107+1</f>
        <v>43229</v>
      </c>
      <c r="H107" s="7" t="n">
        <f aca="false">G107+1</f>
        <v>43230</v>
      </c>
      <c r="I107" s="7" t="n">
        <f aca="false">H107+1</f>
        <v>43231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43225</v>
      </c>
      <c r="D123" s="7" t="n">
        <f aca="false">C123+1</f>
        <v>43226</v>
      </c>
      <c r="E123" s="7" t="n">
        <f aca="false">D123+1</f>
        <v>43227</v>
      </c>
      <c r="F123" s="7" t="n">
        <f aca="false">E123+1</f>
        <v>43228</v>
      </c>
      <c r="G123" s="7" t="n">
        <f aca="false">F123+1</f>
        <v>43229</v>
      </c>
      <c r="H123" s="7" t="n">
        <f aca="false">G123+1</f>
        <v>43230</v>
      </c>
      <c r="I123" s="7" t="n">
        <f aca="false">H123+1</f>
        <v>43231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0.992142857142857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0.992142857142857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64" activeCellId="1" sqref="R1:V1 F6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Week19!F1+1</f>
        <v>20</v>
      </c>
      <c r="G1" s="2" t="n">
        <f aca="false">Week19!G1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Week19!I3+1</f>
        <v>43232</v>
      </c>
      <c r="D3" s="7" t="n">
        <f aca="false">C3+1</f>
        <v>43233</v>
      </c>
      <c r="E3" s="7" t="n">
        <f aca="false">D3+1</f>
        <v>43234</v>
      </c>
      <c r="F3" s="7" t="n">
        <f aca="false">E3+1</f>
        <v>43235</v>
      </c>
      <c r="G3" s="7" t="n">
        <f aca="false">F3+1</f>
        <v>43236</v>
      </c>
      <c r="H3" s="7" t="n">
        <f aca="false">G3+1</f>
        <v>43237</v>
      </c>
      <c r="I3" s="7" t="n">
        <f aca="false">H3+1</f>
        <v>43238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0.994770408163265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43232</v>
      </c>
      <c r="D47" s="7" t="n">
        <f aca="false">C47+1</f>
        <v>43233</v>
      </c>
      <c r="E47" s="7" t="n">
        <f aca="false">D47+1</f>
        <v>43234</v>
      </c>
      <c r="F47" s="7" t="n">
        <f aca="false">E47+1</f>
        <v>43235</v>
      </c>
      <c r="G47" s="7" t="n">
        <f aca="false">F47+1</f>
        <v>43236</v>
      </c>
      <c r="H47" s="7" t="n">
        <f aca="false">G47+1</f>
        <v>43237</v>
      </c>
      <c r="I47" s="7" t="n">
        <f aca="false">H47+1</f>
        <v>43238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0.981696428571429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0.981696428571429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6.15</v>
      </c>
      <c r="G64" s="19" t="n">
        <v>0</v>
      </c>
      <c r="H64" s="19" t="n">
        <v>0</v>
      </c>
      <c r="I64" s="19" t="n">
        <v>0</v>
      </c>
      <c r="J64" s="20" t="n">
        <f aca="false">SUM(C64:I64)</f>
        <v>6.15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6.15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6.15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17.85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161.85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0.74375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0.963392857142857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0.74375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0.963392857142857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0.74375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0.963392857142857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43232</v>
      </c>
      <c r="D77" s="7" t="n">
        <f aca="false">C77+1</f>
        <v>43233</v>
      </c>
      <c r="E77" s="7" t="n">
        <f aca="false">D77+1</f>
        <v>43234</v>
      </c>
      <c r="F77" s="7" t="n">
        <f aca="false">E77+1</f>
        <v>43235</v>
      </c>
      <c r="G77" s="7" t="n">
        <f aca="false">F77+1</f>
        <v>43236</v>
      </c>
      <c r="H77" s="7" t="n">
        <f aca="false">G77+1</f>
        <v>43237</v>
      </c>
      <c r="I77" s="7" t="n">
        <f aca="false">H77+1</f>
        <v>43238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L102" s="4" t="n">
        <f aca="false">AVERAGE(J100,J86,J70,J56,J40,J26,J12)</f>
        <v>0.994770408163265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43232</v>
      </c>
      <c r="D107" s="7" t="n">
        <f aca="false">C107+1</f>
        <v>43233</v>
      </c>
      <c r="E107" s="7" t="n">
        <f aca="false">D107+1</f>
        <v>43234</v>
      </c>
      <c r="F107" s="7" t="n">
        <f aca="false">E107+1</f>
        <v>43235</v>
      </c>
      <c r="G107" s="7" t="n">
        <f aca="false">F107+1</f>
        <v>43236</v>
      </c>
      <c r="H107" s="7" t="n">
        <f aca="false">G107+1</f>
        <v>43237</v>
      </c>
      <c r="I107" s="7" t="n">
        <f aca="false">H107+1</f>
        <v>43238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43232</v>
      </c>
      <c r="D123" s="7" t="n">
        <f aca="false">C123+1</f>
        <v>43233</v>
      </c>
      <c r="E123" s="7" t="n">
        <f aca="false">D123+1</f>
        <v>43234</v>
      </c>
      <c r="F123" s="7" t="n">
        <f aca="false">E123+1</f>
        <v>43235</v>
      </c>
      <c r="G123" s="7" t="n">
        <f aca="false">F123+1</f>
        <v>43236</v>
      </c>
      <c r="H123" s="7" t="n">
        <f aca="false">G123+1</f>
        <v>43237</v>
      </c>
      <c r="I123" s="7" t="n">
        <f aca="false">H123+1</f>
        <v>43238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1" sqref="R1:V1 H1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Week20!F1+1</f>
        <v>21</v>
      </c>
      <c r="G1" s="2" t="n">
        <f aca="false">Week20!G1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Week20!I3+1</f>
        <v>43239</v>
      </c>
      <c r="D3" s="7" t="n">
        <f aca="false">C3+1</f>
        <v>43240</v>
      </c>
      <c r="E3" s="7" t="n">
        <f aca="false">D3+1</f>
        <v>43241</v>
      </c>
      <c r="F3" s="7" t="n">
        <f aca="false">E3+1</f>
        <v>43242</v>
      </c>
      <c r="G3" s="7" t="n">
        <f aca="false">F3+1</f>
        <v>43243</v>
      </c>
      <c r="H3" s="7" t="n">
        <f aca="false">G3+1</f>
        <v>43244</v>
      </c>
      <c r="I3" s="7" t="n">
        <f aca="false">H3+1</f>
        <v>43245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AVERAGE(J70,J12,J26,J40,J56,J86,J100)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  <c r="O17" s="4" t="n">
        <f aca="false">AVERAGE(J12,J26,J40,J40,J56,J70,J86,J100)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  <c r="N18" s="50" t="n">
        <f aca="false">SUM(I6,I20)</f>
        <v>0</v>
      </c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3.14*144</f>
        <v>452.16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  <c r="P31" s="1" t="n">
        <f aca="false">144/7</f>
        <v>20.5714285714286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43239</v>
      </c>
      <c r="D47" s="7" t="n">
        <f aca="false">C47+1</f>
        <v>43240</v>
      </c>
      <c r="E47" s="7" t="n">
        <f aca="false">D47+1</f>
        <v>43241</v>
      </c>
      <c r="F47" s="7" t="n">
        <f aca="false">E47+1</f>
        <v>43242</v>
      </c>
      <c r="G47" s="7" t="n">
        <f aca="false">F47+1</f>
        <v>43243</v>
      </c>
      <c r="H47" s="7" t="n">
        <f aca="false">G47+1</f>
        <v>43244</v>
      </c>
      <c r="I47" s="7" t="n">
        <f aca="false">H47+1</f>
        <v>43245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43239</v>
      </c>
      <c r="D77" s="7" t="n">
        <f aca="false">C77+1</f>
        <v>43240</v>
      </c>
      <c r="E77" s="7" t="n">
        <f aca="false">D77+1</f>
        <v>43241</v>
      </c>
      <c r="F77" s="7" t="n">
        <f aca="false">E77+1</f>
        <v>43242</v>
      </c>
      <c r="G77" s="7" t="n">
        <f aca="false">F77+1</f>
        <v>43243</v>
      </c>
      <c r="H77" s="7" t="n">
        <f aca="false">G77+1</f>
        <v>43244</v>
      </c>
      <c r="I77" s="7" t="n">
        <f aca="false">H77+1</f>
        <v>43245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s">
        <v>29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M101" s="4" t="n">
        <f aca="false">AVERAGE(J100,J86,J70,J56,J40,J26,J12)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43239</v>
      </c>
      <c r="D107" s="7" t="n">
        <f aca="false">C107+1</f>
        <v>43240</v>
      </c>
      <c r="E107" s="7" t="n">
        <f aca="false">D107+1</f>
        <v>43241</v>
      </c>
      <c r="F107" s="7" t="n">
        <f aca="false">E107+1</f>
        <v>43242</v>
      </c>
      <c r="G107" s="7" t="n">
        <f aca="false">F107+1</f>
        <v>43243</v>
      </c>
      <c r="H107" s="7" t="n">
        <f aca="false">G107+1</f>
        <v>43244</v>
      </c>
      <c r="I107" s="7" t="n">
        <f aca="false">H107+1</f>
        <v>43245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43239</v>
      </c>
      <c r="D123" s="7" t="n">
        <f aca="false">C123+1</f>
        <v>43240</v>
      </c>
      <c r="E123" s="7" t="n">
        <f aca="false">D123+1</f>
        <v>43241</v>
      </c>
      <c r="F123" s="7" t="n">
        <f aca="false">E123+1</f>
        <v>43242</v>
      </c>
      <c r="G123" s="7" t="n">
        <f aca="false">F123+1</f>
        <v>43243</v>
      </c>
      <c r="H123" s="7" t="n">
        <f aca="false">G123+1</f>
        <v>43244</v>
      </c>
      <c r="I123" s="7" t="n">
        <f aca="false">H123+1</f>
        <v>43245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F34" activeCellId="1" sqref="R1:V1 F3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Week21!F1+1</f>
        <v>22</v>
      </c>
      <c r="G1" s="2" t="n">
        <f aca="false">Week21!G1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Week21!I3+1</f>
        <v>43246</v>
      </c>
      <c r="D3" s="7" t="n">
        <f aca="false">C3+1</f>
        <v>43247</v>
      </c>
      <c r="E3" s="7" t="n">
        <f aca="false">D3+1</f>
        <v>43248</v>
      </c>
      <c r="F3" s="7" t="n">
        <f aca="false">E3+1</f>
        <v>43249</v>
      </c>
      <c r="G3" s="7" t="n">
        <f aca="false">F3+1</f>
        <v>43250</v>
      </c>
      <c r="H3" s="7" t="n">
        <f aca="false">G3+1</f>
        <v>43251</v>
      </c>
      <c r="I3" s="7" t="n">
        <f aca="false">H3+1</f>
        <v>43252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f aca="false">69-32</f>
        <v>37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f aca="false">O21/1.8</f>
        <v>20.5555555555556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0.595452380952381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43246</v>
      </c>
      <c r="D47" s="7" t="n">
        <f aca="false">C47+1</f>
        <v>43247</v>
      </c>
      <c r="E47" s="7" t="n">
        <f aca="false">D47+1</f>
        <v>43248</v>
      </c>
      <c r="F47" s="7" t="n">
        <f aca="false">E47+1</f>
        <v>43249</v>
      </c>
      <c r="G47" s="7" t="n">
        <f aca="false">F47+1</f>
        <v>43250</v>
      </c>
      <c r="H47" s="7" t="n">
        <f aca="false">G47+1</f>
        <v>43251</v>
      </c>
      <c r="I47" s="7" t="n">
        <f aca="false">H47+1</f>
        <v>43252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3.1</v>
      </c>
      <c r="I50" s="19" t="n">
        <v>0</v>
      </c>
      <c r="J50" s="20" t="n">
        <f aca="false">SUM(C50:I50)</f>
        <v>3.1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0.72</v>
      </c>
      <c r="H53" s="19" t="n">
        <v>0</v>
      </c>
      <c r="I53" s="19" t="n">
        <v>0</v>
      </c>
      <c r="J53" s="20" t="n">
        <f aca="false">SUM(C53:I53)</f>
        <v>0.72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0.72</v>
      </c>
      <c r="H54" s="24" t="n">
        <f aca="false">H50+H52+H53</f>
        <v>3.1</v>
      </c>
      <c r="I54" s="24" t="n">
        <f aca="false">I50+I52+I53</f>
        <v>0</v>
      </c>
      <c r="J54" s="25" t="n">
        <f aca="false">SUM(C54:I54)</f>
        <v>3.82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23.28</v>
      </c>
      <c r="H55" s="24" t="n">
        <f aca="false">H49-H54</f>
        <v>20.9</v>
      </c>
      <c r="I55" s="24" t="n">
        <f aca="false">I49-I54</f>
        <v>24</v>
      </c>
      <c r="J55" s="25" t="n">
        <f aca="false">SUM(C55:I55)</f>
        <v>164.18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0.97</v>
      </c>
      <c r="H56" s="27" t="n">
        <f aca="false">(H49-H50-H52-H53)/H49</f>
        <v>0.870833333333333</v>
      </c>
      <c r="I56" s="27" t="n">
        <f aca="false">(I49-I50-I52-I53)/I49</f>
        <v>1</v>
      </c>
      <c r="J56" s="28" t="n">
        <f aca="false">(J49-J50-J52-J53)/J49</f>
        <v>0.977261904761905</v>
      </c>
      <c r="K56" s="28" t="n">
        <f aca="false">(K49-K50-K52-K53)/K49</f>
        <v>1</v>
      </c>
      <c r="L56" s="4" t="n">
        <f aca="false">AVERAGE(J56,J70)</f>
        <v>0.988630952380952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0.97</v>
      </c>
      <c r="H57" s="27" t="n">
        <f aca="false">(H49-H50-H52-H53-H51)/H49</f>
        <v>0.870833333333333</v>
      </c>
      <c r="I57" s="29" t="n">
        <f aca="false">(I49-I50-I52-I53-I51)/I49</f>
        <v>1</v>
      </c>
      <c r="J57" s="30" t="n">
        <f aca="false">(J49-J50-J52-J53-J51)/J49</f>
        <v>0.977261904761905</v>
      </c>
      <c r="K57" s="31" t="n">
        <f aca="false">(K49-K50-K52-K53-K51)/K49</f>
        <v>1</v>
      </c>
      <c r="L57" s="4" t="n">
        <f aca="false">AVERAGE(J57,J71)</f>
        <v>0.988630952380952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1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0.97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6.97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0.97</v>
      </c>
      <c r="H61" s="45" t="n">
        <f aca="false">IF(H58=0,H57,((H49-H50-H52-H53-H51)/H49)/H58)</f>
        <v>0.870833333333333</v>
      </c>
      <c r="I61" s="46" t="n">
        <f aca="false">IF(I58=0,I57,((I49-I50-I52-I53-I51)/I49)/I58)</f>
        <v>1</v>
      </c>
      <c r="J61" s="47" t="n">
        <f aca="false">IF(J58=0,J57,((J49-J50-J52-J53-J51)/J49)/J58)</f>
        <v>0.977261904761905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43246</v>
      </c>
      <c r="D77" s="7" t="n">
        <f aca="false">C77+1</f>
        <v>43247</v>
      </c>
      <c r="E77" s="7" t="n">
        <f aca="false">D77+1</f>
        <v>43248</v>
      </c>
      <c r="F77" s="7" t="n">
        <f aca="false">E77+1</f>
        <v>43249</v>
      </c>
      <c r="G77" s="7" t="n">
        <f aca="false">F77+1</f>
        <v>43250</v>
      </c>
      <c r="H77" s="7" t="n">
        <f aca="false">G77+1</f>
        <v>43251</v>
      </c>
      <c r="I77" s="7" t="n">
        <f aca="false">H77+1</f>
        <v>43252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M101" s="4" t="n">
        <f aca="false">AVERAGE(J100,J86,J70,J56,J40,J26,J12)</f>
        <v>0.996751700680272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43246</v>
      </c>
      <c r="D107" s="7" t="n">
        <f aca="false">C107+1</f>
        <v>43247</v>
      </c>
      <c r="E107" s="7" t="n">
        <f aca="false">D107+1</f>
        <v>43248</v>
      </c>
      <c r="F107" s="7" t="n">
        <f aca="false">E107+1</f>
        <v>43249</v>
      </c>
      <c r="G107" s="7" t="n">
        <f aca="false">F107+1</f>
        <v>43250</v>
      </c>
      <c r="H107" s="7" t="n">
        <f aca="false">G107+1</f>
        <v>43251</v>
      </c>
      <c r="I107" s="7" t="n">
        <f aca="false">H107+1</f>
        <v>43252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43246</v>
      </c>
      <c r="D123" s="7" t="n">
        <f aca="false">C123+1</f>
        <v>43247</v>
      </c>
      <c r="E123" s="7" t="n">
        <f aca="false">D123+1</f>
        <v>43248</v>
      </c>
      <c r="F123" s="7" t="n">
        <f aca="false">E123+1</f>
        <v>43249</v>
      </c>
      <c r="G123" s="7" t="n">
        <f aca="false">F123+1</f>
        <v>43250</v>
      </c>
      <c r="H123" s="7" t="n">
        <f aca="false">G123+1</f>
        <v>43251</v>
      </c>
      <c r="I123" s="7" t="n">
        <f aca="false">H123+1</f>
        <v>43252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5" activeCellId="1" sqref="R1:V1 F3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Week22!F1+1</f>
        <v>23</v>
      </c>
      <c r="G1" s="2" t="n">
        <f aca="false">Week22!G1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Week22!I3+1</f>
        <v>43253</v>
      </c>
      <c r="D3" s="7" t="n">
        <f aca="false">C3+1</f>
        <v>43254</v>
      </c>
      <c r="E3" s="7" t="n">
        <f aca="false">D3+1</f>
        <v>43255</v>
      </c>
      <c r="F3" s="7" t="n">
        <f aca="false">E3+1</f>
        <v>43256</v>
      </c>
      <c r="G3" s="7" t="n">
        <f aca="false">F3+1</f>
        <v>43257</v>
      </c>
      <c r="H3" s="7" t="n">
        <f aca="false">G3+1</f>
        <v>43258</v>
      </c>
      <c r="I3" s="7" t="n">
        <f aca="false">H3+1</f>
        <v>43259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1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0.979900793650794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4.88</v>
      </c>
      <c r="G21" s="19" t="n">
        <v>0</v>
      </c>
      <c r="H21" s="19" t="n">
        <v>0</v>
      </c>
      <c r="I21" s="19" t="n">
        <v>0</v>
      </c>
      <c r="J21" s="20" t="n">
        <f aca="false">SUM(C21:I21)</f>
        <v>4.88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0.796666666666667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0.970952380952381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0.796666666666667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0.970952380952381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5.25</v>
      </c>
      <c r="G35" s="19" t="n">
        <v>0</v>
      </c>
      <c r="H35" s="19" t="n">
        <v>0</v>
      </c>
      <c r="I35" s="19" t="n">
        <v>0</v>
      </c>
      <c r="J35" s="20" t="n">
        <f aca="false">SUM(C35:I35)</f>
        <v>5.25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0.78125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0.96875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0.78125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0.96875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43253</v>
      </c>
      <c r="D47" s="7" t="n">
        <f aca="false">C47+1</f>
        <v>43254</v>
      </c>
      <c r="E47" s="7" t="n">
        <f aca="false">D47+1</f>
        <v>43255</v>
      </c>
      <c r="F47" s="7" t="n">
        <f aca="false">E47+1</f>
        <v>43256</v>
      </c>
      <c r="G47" s="7" t="n">
        <f aca="false">F47+1</f>
        <v>43257</v>
      </c>
      <c r="H47" s="7" t="n">
        <f aca="false">G47+1</f>
        <v>43258</v>
      </c>
      <c r="I47" s="7" t="n">
        <f aca="false">H47+1</f>
        <v>43259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43253</v>
      </c>
      <c r="D77" s="7" t="n">
        <f aca="false">C77+1</f>
        <v>43254</v>
      </c>
      <c r="E77" s="7" t="n">
        <f aca="false">D77+1</f>
        <v>43255</v>
      </c>
      <c r="F77" s="7" t="n">
        <f aca="false">E77+1</f>
        <v>43256</v>
      </c>
      <c r="G77" s="7" t="n">
        <f aca="false">F77+1</f>
        <v>43257</v>
      </c>
      <c r="H77" s="7" t="n">
        <f aca="false">G77+1</f>
        <v>43258</v>
      </c>
      <c r="I77" s="7" t="n">
        <f aca="false">H77+1</f>
        <v>43259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M100" s="4" t="n">
        <f aca="false">AVERAGE(J100,J86,J70,J56,J40,J26,J12)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43253</v>
      </c>
      <c r="D107" s="7" t="n">
        <f aca="false">C107+1</f>
        <v>43254</v>
      </c>
      <c r="E107" s="7" t="n">
        <f aca="false">D107+1</f>
        <v>43255</v>
      </c>
      <c r="F107" s="7" t="n">
        <f aca="false">E107+1</f>
        <v>43256</v>
      </c>
      <c r="G107" s="7" t="n">
        <f aca="false">F107+1</f>
        <v>43257</v>
      </c>
      <c r="H107" s="7" t="n">
        <f aca="false">G107+1</f>
        <v>43258</v>
      </c>
      <c r="I107" s="7" t="n">
        <f aca="false">H107+1</f>
        <v>43259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43253</v>
      </c>
      <c r="D123" s="7" t="n">
        <f aca="false">C123+1</f>
        <v>43254</v>
      </c>
      <c r="E123" s="7" t="n">
        <f aca="false">D123+1</f>
        <v>43255</v>
      </c>
      <c r="F123" s="7" t="n">
        <f aca="false">E123+1</f>
        <v>43256</v>
      </c>
      <c r="G123" s="7" t="n">
        <f aca="false">F123+1</f>
        <v>43257</v>
      </c>
      <c r="H123" s="7" t="n">
        <f aca="false">G123+1</f>
        <v>43258</v>
      </c>
      <c r="I123" s="7" t="n">
        <f aca="false">H123+1</f>
        <v>43259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0" activeCellId="1" sqref="R1:V1 F2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Week23!F1+1</f>
        <v>24</v>
      </c>
      <c r="G1" s="2" t="n">
        <f aca="false">Week23!G1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68"/>
      <c r="B3" s="6"/>
      <c r="C3" s="7" t="n">
        <f aca="false">Week23!I3+1</f>
        <v>43260</v>
      </c>
      <c r="D3" s="7" t="n">
        <f aca="false">C3+1</f>
        <v>43261</v>
      </c>
      <c r="E3" s="7" t="n">
        <f aca="false">D3+1</f>
        <v>43262</v>
      </c>
      <c r="F3" s="7" t="n">
        <f aca="false">E3+1</f>
        <v>43263</v>
      </c>
      <c r="G3" s="7" t="n">
        <f aca="false">F3+1</f>
        <v>43264</v>
      </c>
      <c r="H3" s="7" t="n">
        <f aca="false">G3+1</f>
        <v>43265</v>
      </c>
      <c r="I3" s="7" t="n">
        <f aca="false">H3+1</f>
        <v>43266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0.990221088435374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0.97718253968254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0.97718253968254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11.5</v>
      </c>
      <c r="G20" s="19" t="n">
        <v>0</v>
      </c>
      <c r="H20" s="19" t="n">
        <v>0</v>
      </c>
      <c r="I20" s="19" t="n">
        <v>0</v>
      </c>
      <c r="J20" s="20" t="n">
        <f aca="false">SUM(C20:I20)</f>
        <v>11.5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11.5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11.5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12.5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156.5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0.520833333333333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0.931547619047619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0.520833333333333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0.931547619047619</v>
      </c>
      <c r="K27" s="31" t="n">
        <f aca="false">(K19-K20-K22-K23-K21)/K19</f>
        <v>1</v>
      </c>
      <c r="N27" s="1" t="n">
        <f aca="false">0.18+0.23</f>
        <v>0.41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0.520833333333333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0.931547619047619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43260</v>
      </c>
      <c r="D47" s="7" t="n">
        <f aca="false">C47+1</f>
        <v>43261</v>
      </c>
      <c r="E47" s="7" t="n">
        <f aca="false">D47+1</f>
        <v>43262</v>
      </c>
      <c r="F47" s="7" t="n">
        <f aca="false">E47+1</f>
        <v>43263</v>
      </c>
      <c r="G47" s="7" t="n">
        <f aca="false">F47+1</f>
        <v>43264</v>
      </c>
      <c r="H47" s="7" t="n">
        <f aca="false">G47+1</f>
        <v>43265</v>
      </c>
      <c r="I47" s="7" t="n">
        <f aca="false">H47+1</f>
        <v>43266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43260</v>
      </c>
      <c r="D77" s="7" t="n">
        <f aca="false">C77+1</f>
        <v>43261</v>
      </c>
      <c r="E77" s="7" t="n">
        <f aca="false">D77+1</f>
        <v>43262</v>
      </c>
      <c r="F77" s="7" t="n">
        <f aca="false">E77+1</f>
        <v>43263</v>
      </c>
      <c r="G77" s="7" t="n">
        <f aca="false">F77+1</f>
        <v>43264</v>
      </c>
      <c r="H77" s="7" t="n">
        <f aca="false">G77+1</f>
        <v>43265</v>
      </c>
      <c r="I77" s="7" t="n">
        <f aca="false">H77+1</f>
        <v>43266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M100" s="4"/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43260</v>
      </c>
      <c r="D107" s="7" t="n">
        <f aca="false">C107+1</f>
        <v>43261</v>
      </c>
      <c r="E107" s="7" t="n">
        <f aca="false">D107+1</f>
        <v>43262</v>
      </c>
      <c r="F107" s="7" t="n">
        <f aca="false">E107+1</f>
        <v>43263</v>
      </c>
      <c r="G107" s="7" t="n">
        <f aca="false">F107+1</f>
        <v>43264</v>
      </c>
      <c r="H107" s="7" t="n">
        <f aca="false">G107+1</f>
        <v>43265</v>
      </c>
      <c r="I107" s="7" t="n">
        <f aca="false">H107+1</f>
        <v>43266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43260</v>
      </c>
      <c r="D123" s="7" t="n">
        <f aca="false">C123+1</f>
        <v>43261</v>
      </c>
      <c r="E123" s="7" t="n">
        <f aca="false">D123+1</f>
        <v>43262</v>
      </c>
      <c r="F123" s="7" t="n">
        <f aca="false">E123+1</f>
        <v>43263</v>
      </c>
      <c r="G123" s="7" t="n">
        <f aca="false">F123+1</f>
        <v>43264</v>
      </c>
      <c r="H123" s="7" t="n">
        <f aca="false">G123+1</f>
        <v>43265</v>
      </c>
      <c r="I123" s="7" t="n">
        <f aca="false">H123+1</f>
        <v>43266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69" t="n">
        <f aca="false">24-7</f>
        <v>17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161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0.291666666666667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0.0416666666666667</v>
      </c>
      <c r="K133" s="31" t="n">
        <f aca="false">(K125-K126-K128-K129-K127)/K125</f>
        <v>1</v>
      </c>
      <c r="L133" s="4" t="n">
        <f aca="false">AVERAGE(J133,J147,J161,J175,J189)</f>
        <v>0.0397976190476191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0.291666666666667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0.0416666666666667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69" t="n">
        <f aca="false">24-6.8</f>
        <v>17.2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161.2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0.283333333333333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0.0404761904761905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0.283333333333333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0.0404761904761905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69" t="n">
        <f aca="false">24-6.7</f>
        <v>17.3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161.3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0.279166666666667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0.0398809523809523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0.279166666666667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0.0398809523809523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69" t="n">
        <f aca="false">24-6.5</f>
        <v>17.5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161.5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0.270833333333333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0.0386904761904762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0.270833333333333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0.0386904761904762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69" t="n">
        <f aca="false">24-6.43</f>
        <v>17.57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161.57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0.267916666666667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0.0382738095238096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0.267916666666667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0.0382738095238096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R1:V1 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Week24!F1+1</f>
        <v>25</v>
      </c>
      <c r="G1" s="2" t="n">
        <f aca="false">Week24!G1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Week24!I3+1</f>
        <v>43267</v>
      </c>
      <c r="D3" s="7" t="n">
        <f aca="false">C3+1</f>
        <v>43268</v>
      </c>
      <c r="E3" s="7" t="n">
        <f aca="false">D3+1</f>
        <v>43269</v>
      </c>
      <c r="F3" s="7" t="n">
        <f aca="false">E3+1</f>
        <v>43270</v>
      </c>
      <c r="G3" s="7" t="n">
        <f aca="false">F3+1</f>
        <v>43271</v>
      </c>
      <c r="H3" s="7" t="n">
        <f aca="false">G3+1</f>
        <v>43272</v>
      </c>
      <c r="I3" s="7" t="n">
        <f aca="false">H3+1</f>
        <v>43273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0.96234693877551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0.912142857142857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0.912142857142857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0.547285714285714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f aca="false">8.28+12</f>
        <v>20.28</v>
      </c>
      <c r="I36" s="19" t="n">
        <v>24</v>
      </c>
      <c r="J36" s="20" t="n">
        <f aca="false">SUM(C36:I36)</f>
        <v>44.28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20.28</v>
      </c>
      <c r="I38" s="24" t="n">
        <f aca="false">I34+I36+I37</f>
        <v>24</v>
      </c>
      <c r="J38" s="25" t="n">
        <f aca="false">SUM(C38:I38)</f>
        <v>44.28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3.72</v>
      </c>
      <c r="I39" s="24" t="n">
        <f aca="false">I33-I38</f>
        <v>0</v>
      </c>
      <c r="J39" s="25" t="n">
        <f aca="false">SUM(C39:I39)</f>
        <v>123.72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0.155</v>
      </c>
      <c r="I40" s="27" t="n">
        <f aca="false">(I33-I34-I36-I37)/I33</f>
        <v>0</v>
      </c>
      <c r="J40" s="28" t="n">
        <f aca="false">(J33-J34-J36-J37)/J33</f>
        <v>0.736428571428571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0.155</v>
      </c>
      <c r="I41" s="29" t="n">
        <f aca="false">(I33-I34-I36-I37-I35)/I33</f>
        <v>0</v>
      </c>
      <c r="J41" s="30" t="n">
        <f aca="false">(J33-J34-J36-J37-J35)/J33</f>
        <v>0.736428571428571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1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0.155</v>
      </c>
      <c r="I44" s="40" t="n">
        <f aca="false">IF(I43&lt;1,I33,I33-I34-I35-I36-I37/I43)/24</f>
        <v>1</v>
      </c>
      <c r="J44" s="41" t="n">
        <f aca="false">SUM(C44:I44)</f>
        <v>6.155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0.155</v>
      </c>
      <c r="I45" s="46" t="n">
        <f aca="false">IF(I42=0,I41,((I33-I34-I36-I37-I35)/I33)/I42)</f>
        <v>0</v>
      </c>
      <c r="J45" s="47" t="n">
        <f aca="false">IF(J42=0,J41,((J33-J34-J36-J37-J35)/J33)/J42)</f>
        <v>0.736428571428571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43267</v>
      </c>
      <c r="D47" s="7" t="n">
        <f aca="false">C47+1</f>
        <v>43268</v>
      </c>
      <c r="E47" s="7" t="n">
        <f aca="false">D47+1</f>
        <v>43269</v>
      </c>
      <c r="F47" s="7" t="n">
        <f aca="false">E47+1</f>
        <v>43270</v>
      </c>
      <c r="G47" s="7" t="n">
        <f aca="false">F47+1</f>
        <v>43271</v>
      </c>
      <c r="H47" s="7" t="n">
        <f aca="false">G47+1</f>
        <v>43272</v>
      </c>
      <c r="I47" s="7" t="n">
        <f aca="false">H47+1</f>
        <v>43273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43267</v>
      </c>
      <c r="D77" s="7" t="n">
        <f aca="false">C77+1</f>
        <v>43268</v>
      </c>
      <c r="E77" s="7" t="n">
        <f aca="false">D77+1</f>
        <v>43269</v>
      </c>
      <c r="F77" s="7" t="n">
        <f aca="false">E77+1</f>
        <v>43270</v>
      </c>
      <c r="G77" s="7" t="n">
        <f aca="false">F77+1</f>
        <v>43271</v>
      </c>
      <c r="H77" s="7" t="n">
        <f aca="false">G77+1</f>
        <v>43272</v>
      </c>
      <c r="I77" s="7" t="n">
        <f aca="false">H77+1</f>
        <v>43273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43267</v>
      </c>
      <c r="D107" s="7" t="n">
        <f aca="false">C107+1</f>
        <v>43268</v>
      </c>
      <c r="E107" s="7" t="n">
        <f aca="false">D107+1</f>
        <v>43269</v>
      </c>
      <c r="F107" s="7" t="n">
        <f aca="false">E107+1</f>
        <v>43270</v>
      </c>
      <c r="G107" s="7" t="n">
        <f aca="false">F107+1</f>
        <v>43271</v>
      </c>
      <c r="H107" s="7" t="n">
        <f aca="false">G107+1</f>
        <v>43272</v>
      </c>
      <c r="I107" s="7" t="n">
        <f aca="false">H107+1</f>
        <v>43273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43267</v>
      </c>
      <c r="D123" s="7" t="n">
        <f aca="false">C123+1</f>
        <v>43268</v>
      </c>
      <c r="E123" s="7" t="n">
        <f aca="false">D123+1</f>
        <v>43269</v>
      </c>
      <c r="F123" s="7" t="n">
        <f aca="false">E123+1</f>
        <v>43270</v>
      </c>
      <c r="G123" s="7" t="n">
        <f aca="false">F123+1</f>
        <v>43271</v>
      </c>
      <c r="H123" s="7" t="n">
        <f aca="false">G123+1</f>
        <v>43272</v>
      </c>
      <c r="I123" s="7" t="n">
        <f aca="false">H123+1</f>
        <v>43273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  <c r="O136" s="4" t="n">
        <f aca="false">AVERAGE(J132,J146,J160,J174,J188,J116)</f>
        <v>1</v>
      </c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R1:V1 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Week25!F1+1</f>
        <v>26</v>
      </c>
      <c r="G1" s="2" t="n">
        <f aca="false">Week25!G1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Week25!I3+1</f>
        <v>43274</v>
      </c>
      <c r="D3" s="7" t="n">
        <f aca="false">C3+1</f>
        <v>43275</v>
      </c>
      <c r="E3" s="7" t="n">
        <f aca="false">D3+1</f>
        <v>43276</v>
      </c>
      <c r="F3" s="7" t="n">
        <f aca="false">E3+1</f>
        <v>43277</v>
      </c>
      <c r="G3" s="7" t="n">
        <f aca="false">F3+1</f>
        <v>43278</v>
      </c>
      <c r="H3" s="7" t="n">
        <f aca="false">G3+1</f>
        <v>43279</v>
      </c>
      <c r="I3" s="7" t="n">
        <f aca="false">H3+1</f>
        <v>43280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f aca="false">9+(32/60)</f>
        <v>9.53333333333333</v>
      </c>
      <c r="E8" s="19" t="n">
        <v>24</v>
      </c>
      <c r="F8" s="19" t="n">
        <f aca="false">4.3+3.48</f>
        <v>7.78</v>
      </c>
      <c r="G8" s="19" t="n">
        <v>0</v>
      </c>
      <c r="H8" s="19" t="n">
        <v>0</v>
      </c>
      <c r="I8" s="19" t="n">
        <v>0</v>
      </c>
      <c r="J8" s="20" t="n">
        <f aca="false">SUM(C8:I8)</f>
        <v>41.3133333333333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9.53333333333333</v>
      </c>
      <c r="E10" s="24" t="n">
        <f aca="false">E6+E8+E9</f>
        <v>24</v>
      </c>
      <c r="F10" s="24" t="n">
        <f aca="false">F6+F8+F9</f>
        <v>7.78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41.3133333333333</v>
      </c>
      <c r="K10" s="25" t="n">
        <f aca="false">K6+K8+K9</f>
        <v>0</v>
      </c>
      <c r="N10" s="4"/>
      <c r="O10" s="4" t="n">
        <f aca="false">AVERAGE(J12,J26,J40,J56,J70,J86,J100)</f>
        <v>0.808786848072562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14.4666666666667</v>
      </c>
      <c r="E11" s="24" t="n">
        <f aca="false">E5-E10</f>
        <v>0</v>
      </c>
      <c r="F11" s="24" t="n">
        <f aca="false">F5-F10</f>
        <v>16.22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126.686666666667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0.602777777777778</v>
      </c>
      <c r="E12" s="27" t="n">
        <f aca="false">(E5-E6-E8-E9)/E5</f>
        <v>0</v>
      </c>
      <c r="F12" s="27" t="n">
        <f aca="false">(F5-F6-F8-F9)/F5</f>
        <v>0.675833333333333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0.754087301587302</v>
      </c>
      <c r="K12" s="28" t="n">
        <f aca="false">(K5-K6-K8-K9)/K5</f>
        <v>1</v>
      </c>
      <c r="L12" s="4" t="n">
        <f aca="false">AVERAGE(J12,J26,J40)</f>
        <v>0.553835978835979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0.602777777777778</v>
      </c>
      <c r="E13" s="27" t="n">
        <f aca="false">(E5-E6-E8-E9-E7)/E5</f>
        <v>0</v>
      </c>
      <c r="F13" s="27" t="n">
        <f aca="false">(F5-F6-F8-F9-F7)/F5</f>
        <v>0.675833333333333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0.754087301587302</v>
      </c>
      <c r="K13" s="31" t="n">
        <f aca="false">(K5-K6-K8-K9-K7)/K5</f>
        <v>1</v>
      </c>
      <c r="L13" s="4" t="n">
        <f aca="false">AVERAGE(J13,J27,J41)</f>
        <v>0.553835978835979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0.602777777777778</v>
      </c>
      <c r="E17" s="45" t="n">
        <f aca="false">IF(E14=0,E13,((E5-E6-E8-E9-E7)/E5)/E14)</f>
        <v>0</v>
      </c>
      <c r="F17" s="45" t="n">
        <f aca="false">IF(F14=0,F13,((F5-F6-F8-F9-F7)/F5)/F14)</f>
        <v>0.675833333333333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0.754087301587302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f aca="false">11+(35/60)</f>
        <v>11.5833333333333</v>
      </c>
      <c r="E22" s="19" t="n">
        <f aca="false">36/60</f>
        <v>0.6</v>
      </c>
      <c r="F22" s="19" t="n">
        <v>3.37</v>
      </c>
      <c r="G22" s="19" t="n">
        <v>0</v>
      </c>
      <c r="H22" s="19" t="n">
        <v>0</v>
      </c>
      <c r="I22" s="19" t="n">
        <v>0</v>
      </c>
      <c r="J22" s="20" t="n">
        <f aca="false">SUM(C22:I22)</f>
        <v>15.5533333333333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11.5833333333333</v>
      </c>
      <c r="E24" s="24" t="n">
        <f aca="false">E20+E22+E23</f>
        <v>0.6</v>
      </c>
      <c r="F24" s="24" t="n">
        <f aca="false">F20+F22+F23</f>
        <v>3.37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15.5533333333333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12.4166666666667</v>
      </c>
      <c r="E25" s="24" t="n">
        <f aca="false">E19-E24</f>
        <v>23.4</v>
      </c>
      <c r="F25" s="24" t="n">
        <f aca="false">F19-F24</f>
        <v>20.63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152.446666666667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0.517361111111111</v>
      </c>
      <c r="E26" s="27" t="n">
        <f aca="false">(E19-E20-E22-E23)/E19</f>
        <v>0.975</v>
      </c>
      <c r="F26" s="27" t="n">
        <f aca="false">(F19-F20-F22-F23)/F19</f>
        <v>0.859583333333333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0.907420634920635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0.517361111111111</v>
      </c>
      <c r="E27" s="27" t="n">
        <f aca="false">(E19-E20-E22-E23-E21)/E19</f>
        <v>0.975</v>
      </c>
      <c r="F27" s="27" t="n">
        <f aca="false">(F19-F20-F22-F23-F21)/F19</f>
        <v>0.859583333333333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0.907420634920635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0.517361111111111</v>
      </c>
      <c r="E31" s="45" t="n">
        <f aca="false">IF(E28=0,E27,((E19-E20-E22-E23-E21)/E19)/E28)</f>
        <v>0.975</v>
      </c>
      <c r="F31" s="45" t="n">
        <f aca="false">IF(F28=0,F27,((F19-F20-F22-F23-F21)/F19)/F28)</f>
        <v>0.859583333333333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0.907420634920635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24</v>
      </c>
      <c r="D36" s="19" t="n">
        <v>24</v>
      </c>
      <c r="E36" s="19" t="n">
        <v>24</v>
      </c>
      <c r="F36" s="19" t="n">
        <v>24</v>
      </c>
      <c r="G36" s="19" t="n">
        <v>24</v>
      </c>
      <c r="H36" s="19" t="n">
        <v>24</v>
      </c>
      <c r="I36" s="19" t="n">
        <v>24</v>
      </c>
      <c r="J36" s="20" t="n">
        <f aca="false">SUM(C36:I36)</f>
        <v>168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43274</v>
      </c>
      <c r="D47" s="7" t="n">
        <f aca="false">C47+1</f>
        <v>43275</v>
      </c>
      <c r="E47" s="7" t="n">
        <f aca="false">D47+1</f>
        <v>43276</v>
      </c>
      <c r="F47" s="7" t="n">
        <f aca="false">E47+1</f>
        <v>43277</v>
      </c>
      <c r="G47" s="7" t="n">
        <f aca="false">F47+1</f>
        <v>43278</v>
      </c>
      <c r="H47" s="7" t="n">
        <f aca="false">G47+1</f>
        <v>43279</v>
      </c>
      <c r="I47" s="7" t="n">
        <f aca="false">H47+1</f>
        <v>43280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43274</v>
      </c>
      <c r="D77" s="7" t="n">
        <f aca="false">C77+1</f>
        <v>43275</v>
      </c>
      <c r="E77" s="7" t="n">
        <f aca="false">D77+1</f>
        <v>43276</v>
      </c>
      <c r="F77" s="7" t="n">
        <f aca="false">E77+1</f>
        <v>43277</v>
      </c>
      <c r="G77" s="7" t="n">
        <f aca="false">F77+1</f>
        <v>43278</v>
      </c>
      <c r="H77" s="7" t="n">
        <f aca="false">G77+1</f>
        <v>43279</v>
      </c>
      <c r="I77" s="7" t="n">
        <f aca="false">H77+1</f>
        <v>43280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  <c r="N78" s="1" t="n">
        <f aca="false">5/60</f>
        <v>0.0833333333333333</v>
      </c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43274</v>
      </c>
      <c r="D107" s="7" t="n">
        <f aca="false">C107+1</f>
        <v>43275</v>
      </c>
      <c r="E107" s="7" t="n">
        <f aca="false">D107+1</f>
        <v>43276</v>
      </c>
      <c r="F107" s="7" t="n">
        <f aca="false">E107+1</f>
        <v>43277</v>
      </c>
      <c r="G107" s="7" t="n">
        <f aca="false">F107+1</f>
        <v>43278</v>
      </c>
      <c r="H107" s="7" t="n">
        <f aca="false">G107+1</f>
        <v>43279</v>
      </c>
      <c r="I107" s="7" t="n">
        <f aca="false">H107+1</f>
        <v>43280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43274</v>
      </c>
      <c r="D123" s="7" t="n">
        <f aca="false">C123+1</f>
        <v>43275</v>
      </c>
      <c r="E123" s="7" t="n">
        <f aca="false">D123+1</f>
        <v>43276</v>
      </c>
      <c r="F123" s="7" t="n">
        <f aca="false">E123+1</f>
        <v>43277</v>
      </c>
      <c r="G123" s="7" t="n">
        <f aca="false">F123+1</f>
        <v>43278</v>
      </c>
      <c r="H123" s="7" t="n">
        <f aca="false">G123+1</f>
        <v>43279</v>
      </c>
      <c r="I123" s="7" t="n">
        <f aca="false">H123+1</f>
        <v>43280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1" sqref="R1:V1 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5" min="15" style="1" width="9.14"/>
    <col collapsed="false" customWidth="true" hidden="false" outlineLevel="0" max="16" min="16" style="1" width="10"/>
    <col collapsed="false" customWidth="true" hidden="false" outlineLevel="0" max="17" min="17" style="1" width="16.43"/>
    <col collapsed="false" customWidth="false" hidden="false" outlineLevel="0" max="16384" min="18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Week26!F1+1</f>
        <v>27</v>
      </c>
      <c r="G1" s="2" t="n">
        <f aca="false">Week26!G1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Week26!I3+1</f>
        <v>43281</v>
      </c>
      <c r="D3" s="7" t="n">
        <f aca="false">C3+1</f>
        <v>43282</v>
      </c>
      <c r="E3" s="7" t="n">
        <f aca="false">D3+1</f>
        <v>43283</v>
      </c>
      <c r="F3" s="7" t="n">
        <f aca="false">E3+1</f>
        <v>43284</v>
      </c>
      <c r="G3" s="7" t="n">
        <f aca="false">F3+1</f>
        <v>43285</v>
      </c>
      <c r="H3" s="7" t="n">
        <f aca="false">G3+1</f>
        <v>43286</v>
      </c>
      <c r="I3" s="7" t="n">
        <f aca="false">H3+1</f>
        <v>43287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0.666666666666667</v>
      </c>
      <c r="N12" s="4" t="n">
        <f aca="false">AVERAGE(J12,J26,J40,J56,J70,J86,J100)</f>
        <v>0.857142857142857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0.666666666666667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P34" s="57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24</v>
      </c>
      <c r="D37" s="19" t="n">
        <v>24</v>
      </c>
      <c r="E37" s="19" t="n">
        <v>24</v>
      </c>
      <c r="F37" s="19" t="n">
        <v>24</v>
      </c>
      <c r="G37" s="19" t="n">
        <v>24</v>
      </c>
      <c r="H37" s="19" t="n">
        <v>24</v>
      </c>
      <c r="I37" s="19" t="n">
        <v>24</v>
      </c>
      <c r="J37" s="20" t="n">
        <f aca="false">SUM(C37:I37)</f>
        <v>168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43281</v>
      </c>
      <c r="D47" s="7" t="n">
        <f aca="false">C47+1</f>
        <v>43282</v>
      </c>
      <c r="E47" s="7" t="n">
        <f aca="false">D47+1</f>
        <v>43283</v>
      </c>
      <c r="F47" s="7" t="n">
        <f aca="false">E47+1</f>
        <v>43284</v>
      </c>
      <c r="G47" s="7" t="n">
        <f aca="false">F47+1</f>
        <v>43285</v>
      </c>
      <c r="H47" s="7" t="n">
        <f aca="false">G47+1</f>
        <v>43286</v>
      </c>
      <c r="I47" s="7" t="n">
        <f aca="false">H47+1</f>
        <v>43287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M51" s="1" t="n">
        <f aca="false">52-39</f>
        <v>13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1" t="n">
        <f aca="false">M51/60</f>
        <v>0.216666666666667</v>
      </c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43281</v>
      </c>
      <c r="D77" s="7" t="n">
        <f aca="false">C77+1</f>
        <v>43282</v>
      </c>
      <c r="E77" s="7" t="n">
        <f aca="false">D77+1</f>
        <v>43283</v>
      </c>
      <c r="F77" s="7" t="n">
        <f aca="false">E77+1</f>
        <v>43284</v>
      </c>
      <c r="G77" s="7" t="n">
        <f aca="false">F77+1</f>
        <v>43285</v>
      </c>
      <c r="H77" s="7" t="n">
        <f aca="false">G77+1</f>
        <v>43286</v>
      </c>
      <c r="I77" s="7" t="n">
        <f aca="false">H77+1</f>
        <v>43287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P94" s="1" t="n">
        <f aca="false">O96/O97</f>
        <v>0.783333333333333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N96" s="1" t="n">
        <v>7</v>
      </c>
      <c r="O96" s="1" t="n">
        <v>47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  <c r="N97" s="1" t="n">
        <v>23</v>
      </c>
      <c r="O97" s="1" t="n">
        <v>60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  <c r="N98" s="1" t="n">
        <f aca="false">N97-N96</f>
        <v>16</v>
      </c>
      <c r="O98" s="1" t="n">
        <f aca="false">O97-O96</f>
        <v>13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  <c r="O99" s="1" t="n">
        <f aca="false">O98/60</f>
        <v>0.216666666666667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43281</v>
      </c>
      <c r="D107" s="7" t="n">
        <f aca="false">C107+1</f>
        <v>43282</v>
      </c>
      <c r="E107" s="7" t="n">
        <f aca="false">D107+1</f>
        <v>43283</v>
      </c>
      <c r="F107" s="7" t="n">
        <f aca="false">E107+1</f>
        <v>43284</v>
      </c>
      <c r="G107" s="7" t="n">
        <f aca="false">F107+1</f>
        <v>43285</v>
      </c>
      <c r="H107" s="7" t="n">
        <f aca="false">G107+1</f>
        <v>43286</v>
      </c>
      <c r="I107" s="7" t="n">
        <f aca="false">H107+1</f>
        <v>43287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43281</v>
      </c>
      <c r="D123" s="7" t="n">
        <f aca="false">C123+1</f>
        <v>43282</v>
      </c>
      <c r="E123" s="7" t="n">
        <f aca="false">D123+1</f>
        <v>43283</v>
      </c>
      <c r="F123" s="7" t="n">
        <f aca="false">E123+1</f>
        <v>43284</v>
      </c>
      <c r="G123" s="7" t="n">
        <f aca="false">F123+1</f>
        <v>43285</v>
      </c>
      <c r="H123" s="7" t="n">
        <f aca="false">G123+1</f>
        <v>43286</v>
      </c>
      <c r="I123" s="7" t="n">
        <f aca="false">H123+1</f>
        <v>43287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Week27!F1+1</f>
        <v>28</v>
      </c>
      <c r="G1" s="2" t="n">
        <f aca="false">Week27!G1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Week27!I3+1</f>
        <v>43288</v>
      </c>
      <c r="D3" s="7" t="n">
        <f aca="false">C3+1</f>
        <v>43289</v>
      </c>
      <c r="E3" s="7" t="n">
        <f aca="false">D3+1</f>
        <v>43290</v>
      </c>
      <c r="F3" s="7" t="n">
        <f aca="false">E3+1</f>
        <v>43291</v>
      </c>
      <c r="G3" s="7" t="n">
        <f aca="false">F3+1</f>
        <v>43292</v>
      </c>
      <c r="H3" s="7" t="n">
        <f aca="false">G3+1</f>
        <v>43293</v>
      </c>
      <c r="I3" s="7" t="n">
        <f aca="false">H3+1</f>
        <v>43294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6.78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6.78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6.78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6.78</v>
      </c>
      <c r="K10" s="25" t="n">
        <f aca="false">K6+K8+K9</f>
        <v>0</v>
      </c>
      <c r="N10" s="4" t="n">
        <f aca="false">AVERAGE(J12,J26,J40,J56,J70,J86,J100)</f>
        <v>0.965136054421769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17.22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161.22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0.7175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0.959642857142857</v>
      </c>
      <c r="K12" s="28" t="n">
        <f aca="false">(K5-K6-K8-K9)/K5</f>
        <v>1</v>
      </c>
      <c r="L12" s="4" t="n">
        <f aca="false">AVERAGE(J12,J26,J40)</f>
        <v>0.918650793650794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0.7175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0.959642857142857</v>
      </c>
      <c r="K13" s="31" t="n">
        <f aca="false">(K5-K6-K8-K9-K7)/K5</f>
        <v>1</v>
      </c>
      <c r="L13" s="4" t="n">
        <f aca="false">AVERAGE(J13,J27,J41)</f>
        <v>0.918650793650794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0.7175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0.959642857142857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6.52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6.52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6.52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6.52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17.48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161.48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0.728333333333333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0.961190476190476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0.728333333333333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0.961190476190476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0.728333333333333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0.961190476190476</v>
      </c>
      <c r="K31" s="47" t="n">
        <f aca="false">IF(K28=0,K27,((K19-K20-K22-K23-K21)/K19)/K28)</f>
        <v>1</v>
      </c>
      <c r="L31" s="37" t="n">
        <f aca="false">(J28+J40+J56+J72+J116)/5</f>
        <v>0.56702380952381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3.53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27.53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0.17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0.17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3.7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27.7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20.3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140.3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0.845833333333333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0.835119047619048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0.845833333333333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0.835119047619048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0.845833333333333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0.835119047619048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43288</v>
      </c>
      <c r="D47" s="7" t="n">
        <f aca="false">C47+1</f>
        <v>43289</v>
      </c>
      <c r="E47" s="7" t="n">
        <f aca="false">D47+1</f>
        <v>43290</v>
      </c>
      <c r="F47" s="7" t="n">
        <f aca="false">E47+1</f>
        <v>43291</v>
      </c>
      <c r="G47" s="7" t="n">
        <f aca="false">F47+1</f>
        <v>43292</v>
      </c>
      <c r="H47" s="7" t="n">
        <f aca="false">G47+1</f>
        <v>43293</v>
      </c>
      <c r="I47" s="7" t="n">
        <f aca="false">H47+1</f>
        <v>43294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4" t="n">
        <f aca="false">AVERAGE(J12,J26,J40,J56,J70,J86,J100)</f>
        <v>0.965136054421769</v>
      </c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43288</v>
      </c>
      <c r="D77" s="7" t="n">
        <f aca="false">C77+1</f>
        <v>43289</v>
      </c>
      <c r="E77" s="7" t="n">
        <f aca="false">D77+1</f>
        <v>43290</v>
      </c>
      <c r="F77" s="7" t="n">
        <f aca="false">E77+1</f>
        <v>43291</v>
      </c>
      <c r="G77" s="7" t="n">
        <f aca="false">F77+1</f>
        <v>43292</v>
      </c>
      <c r="H77" s="7" t="n">
        <f aca="false">G77+1</f>
        <v>43293</v>
      </c>
      <c r="I77" s="7" t="n">
        <f aca="false">H77+1</f>
        <v>43294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43288</v>
      </c>
      <c r="D107" s="7" t="n">
        <f aca="false">C107+1</f>
        <v>43289</v>
      </c>
      <c r="E107" s="7" t="n">
        <f aca="false">D107+1</f>
        <v>43290</v>
      </c>
      <c r="F107" s="7" t="n">
        <f aca="false">E107+1</f>
        <v>43291</v>
      </c>
      <c r="G107" s="7" t="n">
        <f aca="false">F107+1</f>
        <v>43292</v>
      </c>
      <c r="H107" s="7" t="n">
        <f aca="false">G107+1</f>
        <v>43293</v>
      </c>
      <c r="I107" s="7" t="n">
        <f aca="false">H107+1</f>
        <v>43294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43288</v>
      </c>
      <c r="D123" s="7" t="n">
        <f aca="false">C123+1</f>
        <v>43289</v>
      </c>
      <c r="E123" s="7" t="n">
        <f aca="false">D123+1</f>
        <v>43290</v>
      </c>
      <c r="F123" s="7" t="n">
        <f aca="false">E123+1</f>
        <v>43291</v>
      </c>
      <c r="G123" s="7" t="n">
        <f aca="false">F123+1</f>
        <v>43292</v>
      </c>
      <c r="H123" s="7" t="n">
        <f aca="false">G123+1</f>
        <v>43293</v>
      </c>
      <c r="I123" s="7" t="n">
        <f aca="false">H123+1</f>
        <v>43294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  <c r="N125" s="1" t="n">
        <f aca="false">(L116+L132)/2</f>
        <v>1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  <c r="N126" s="4" t="n">
        <f aca="false">AVERAGE(J116,J132,J146,J160,J174,J188)</f>
        <v>1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1</v>
      </c>
      <c r="M132" s="4"/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Week28!F1+1</f>
        <v>29</v>
      </c>
      <c r="G1" s="2" t="n">
        <f aca="false">Week28!G1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Week28!I3+1</f>
        <v>43295</v>
      </c>
      <c r="D3" s="7" t="n">
        <f aca="false">C3+1</f>
        <v>43296</v>
      </c>
      <c r="E3" s="7" t="n">
        <f aca="false">D3+1</f>
        <v>43297</v>
      </c>
      <c r="F3" s="7" t="n">
        <f aca="false">E3+1</f>
        <v>43298</v>
      </c>
      <c r="G3" s="7" t="n">
        <f aca="false">F3+1</f>
        <v>43299</v>
      </c>
      <c r="H3" s="7" t="n">
        <f aca="false">G3+1</f>
        <v>43300</v>
      </c>
      <c r="I3" s="7" t="n">
        <f aca="false">H3+1</f>
        <v>43301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0.998869047619048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0.998869047619048</v>
      </c>
      <c r="O13" s="4" t="n">
        <f aca="false">AVERAGE(J12,J26,J40,J56,J70,J86,J100)</f>
        <v>0.999515306122449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0.599321428571429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0.57</v>
      </c>
      <c r="J34" s="20" t="n">
        <f aca="false">SUM(C34:I34)</f>
        <v>0.57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0.57</v>
      </c>
      <c r="J38" s="25" t="n">
        <f aca="false">SUM(C38:I38)</f>
        <v>0.57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23.43</v>
      </c>
      <c r="J39" s="25" t="n">
        <f aca="false">SUM(C39:I39)</f>
        <v>167.43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0.97625</v>
      </c>
      <c r="J40" s="28" t="n">
        <f aca="false">(J33-J34-J36-J37)/J33</f>
        <v>0.996607142857143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0.97625</v>
      </c>
      <c r="J41" s="30" t="n">
        <f aca="false">(J33-J34-J36-J37-J35)/J33</f>
        <v>0.996607142857143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0.97625</v>
      </c>
      <c r="J45" s="47" t="n">
        <f aca="false">IF(J42=0,J41,((J33-J34-J36-J37-J35)/J33)/J42)</f>
        <v>0.996607142857143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43295</v>
      </c>
      <c r="D47" s="7" t="n">
        <f aca="false">C47+1</f>
        <v>43296</v>
      </c>
      <c r="E47" s="7" t="n">
        <f aca="false">D47+1</f>
        <v>43297</v>
      </c>
      <c r="F47" s="7" t="n">
        <f aca="false">E47+1</f>
        <v>43298</v>
      </c>
      <c r="G47" s="7" t="n">
        <f aca="false">F47+1</f>
        <v>43299</v>
      </c>
      <c r="H47" s="7" t="n">
        <f aca="false">G47+1</f>
        <v>43300</v>
      </c>
      <c r="I47" s="7" t="n">
        <f aca="false">H47+1</f>
        <v>43301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43295</v>
      </c>
      <c r="D77" s="7" t="n">
        <f aca="false">C77+1</f>
        <v>43296</v>
      </c>
      <c r="E77" s="7" t="n">
        <f aca="false">D77+1</f>
        <v>43297</v>
      </c>
      <c r="F77" s="7" t="n">
        <f aca="false">E77+1</f>
        <v>43298</v>
      </c>
      <c r="G77" s="7" t="n">
        <f aca="false">F77+1</f>
        <v>43299</v>
      </c>
      <c r="H77" s="7" t="n">
        <f aca="false">G77+1</f>
        <v>43300</v>
      </c>
      <c r="I77" s="7" t="n">
        <f aca="false">H77+1</f>
        <v>43301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43295</v>
      </c>
      <c r="D107" s="7" t="n">
        <f aca="false">C107+1</f>
        <v>43296</v>
      </c>
      <c r="E107" s="7" t="n">
        <f aca="false">D107+1</f>
        <v>43297</v>
      </c>
      <c r="F107" s="7" t="n">
        <f aca="false">E107+1</f>
        <v>43298</v>
      </c>
      <c r="G107" s="7" t="n">
        <f aca="false">F107+1</f>
        <v>43299</v>
      </c>
      <c r="H107" s="7" t="n">
        <f aca="false">G107+1</f>
        <v>43300</v>
      </c>
      <c r="I107" s="7" t="n">
        <f aca="false">H107+1</f>
        <v>43301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43295</v>
      </c>
      <c r="D123" s="7" t="n">
        <f aca="false">C123+1</f>
        <v>43296</v>
      </c>
      <c r="E123" s="7" t="n">
        <f aca="false">D123+1</f>
        <v>43297</v>
      </c>
      <c r="F123" s="7" t="n">
        <f aca="false">E123+1</f>
        <v>43298</v>
      </c>
      <c r="G123" s="7" t="n">
        <f aca="false">F123+1</f>
        <v>43299</v>
      </c>
      <c r="H123" s="7" t="n">
        <f aca="false">G123+1</f>
        <v>43300</v>
      </c>
      <c r="I123" s="7" t="n">
        <f aca="false">H123+1</f>
        <v>43301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 t="n">
        <f aca="false">AVERAGE(J116,J132,J146,J160,J174,J188)</f>
        <v>1</v>
      </c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6" activeCellId="1" sqref="R1:V1 H3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Week29!F1+1</f>
        <v>30</v>
      </c>
      <c r="G1" s="2" t="n">
        <f aca="false">Week29!G1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Week29!I3+1</f>
        <v>43302</v>
      </c>
      <c r="D3" s="7" t="n">
        <f aca="false">C3+1</f>
        <v>43303</v>
      </c>
      <c r="E3" s="7" t="n">
        <f aca="false">D3+1</f>
        <v>43304</v>
      </c>
      <c r="F3" s="7" t="n">
        <f aca="false">E3+1</f>
        <v>43305</v>
      </c>
      <c r="G3" s="7" t="n">
        <f aca="false">F3+1</f>
        <v>43306</v>
      </c>
      <c r="H3" s="7" t="n">
        <f aca="false">G3+1</f>
        <v>43307</v>
      </c>
      <c r="I3" s="7" t="n">
        <f aca="false">H3+1</f>
        <v>43308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0.996598639455782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N21" s="50" t="n">
        <f aca="false">SUM(F20,F37)</f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Q23" s="1" t="n">
        <v>45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P24" s="1" t="n">
        <v>4310</v>
      </c>
      <c r="Q24" s="1" t="n">
        <f aca="false">Q23*100</f>
        <v>4500</v>
      </c>
      <c r="R24" s="1" t="n">
        <f aca="false">Q24*P24</f>
        <v>19395000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  <c r="P25" s="1" t="n">
        <v>4360</v>
      </c>
      <c r="Q25" s="1" t="n">
        <f aca="false">Q23*100</f>
        <v>4500</v>
      </c>
      <c r="R25" s="1" t="n">
        <f aca="false">Q25*P25</f>
        <v>19620000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  <c r="R26" s="1" t="n">
        <f aca="false">R25-R24</f>
        <v>225000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43302</v>
      </c>
      <c r="D47" s="7" t="n">
        <f aca="false">C47+1</f>
        <v>43303</v>
      </c>
      <c r="E47" s="7" t="n">
        <f aca="false">D47+1</f>
        <v>43304</v>
      </c>
      <c r="F47" s="7" t="n">
        <f aca="false">E47+1</f>
        <v>43305</v>
      </c>
      <c r="G47" s="7" t="n">
        <f aca="false">F47+1</f>
        <v>43306</v>
      </c>
      <c r="H47" s="7" t="n">
        <f aca="false">G47+1</f>
        <v>43307</v>
      </c>
      <c r="I47" s="7" t="n">
        <f aca="false">H47+1</f>
        <v>43308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43302</v>
      </c>
      <c r="D77" s="7" t="n">
        <f aca="false">C77+1</f>
        <v>43303</v>
      </c>
      <c r="E77" s="7" t="n">
        <f aca="false">D77+1</f>
        <v>43304</v>
      </c>
      <c r="F77" s="7" t="n">
        <f aca="false">E77+1</f>
        <v>43305</v>
      </c>
      <c r="G77" s="7" t="n">
        <f aca="false">F77+1</f>
        <v>43306</v>
      </c>
      <c r="H77" s="7" t="n">
        <f aca="false">G77+1</f>
        <v>43307</v>
      </c>
      <c r="I77" s="7" t="n">
        <f aca="false">H77+1</f>
        <v>43308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4</v>
      </c>
      <c r="I80" s="19" t="n">
        <v>0</v>
      </c>
      <c r="J80" s="20" t="n">
        <f aca="false">SUM(C80:I80)</f>
        <v>4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4</v>
      </c>
      <c r="I84" s="24" t="n">
        <f aca="false">I80+I82+I83</f>
        <v>0</v>
      </c>
      <c r="J84" s="25" t="n">
        <f aca="false">SUM(C84:I84)</f>
        <v>4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20</v>
      </c>
      <c r="I85" s="24" t="n">
        <f aca="false">I79-I84</f>
        <v>24</v>
      </c>
      <c r="J85" s="25" t="n">
        <f aca="false">SUM(C85:I85)</f>
        <v>164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0.833333333333333</v>
      </c>
      <c r="I86" s="27" t="n">
        <f aca="false">(I79-I80-I82-I83)/I79</f>
        <v>1</v>
      </c>
      <c r="J86" s="28" t="n">
        <f aca="false">(J79-J80-J82-J83)/J79</f>
        <v>0.976190476190476</v>
      </c>
      <c r="K86" s="28" t="n">
        <f aca="false">(K79-K80-K82-K83)/K79</f>
        <v>1</v>
      </c>
      <c r="L86" s="4" t="n">
        <f aca="false">AVERAGE(J86,J100)</f>
        <v>0.988095238095238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0.833333333333333</v>
      </c>
      <c r="I87" s="29" t="n">
        <f aca="false">(I79-I80-I82-I83-I81)/I79</f>
        <v>1</v>
      </c>
      <c r="J87" s="30" t="n">
        <f aca="false">(J79-J80-J82-J83-J81)/J79</f>
        <v>0.976190476190476</v>
      </c>
      <c r="K87" s="31" t="n">
        <f aca="false">(K79-K80-K82-K83-K81)/K79</f>
        <v>1</v>
      </c>
      <c r="L87" s="4" t="n">
        <f aca="false">AVERAGE(J87,J101)</f>
        <v>0.988095238095238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0.833333333333333</v>
      </c>
      <c r="I91" s="46" t="n">
        <f aca="false">IF(I88=0,I87,((I79-I80-I82-I83-I81)/I79)/I88)</f>
        <v>1</v>
      </c>
      <c r="J91" s="47" t="n">
        <f aca="false">IF(J88=0,J87,((J79-J80-J82-J83-J81)/J79)/J88)</f>
        <v>0.976190476190476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43302</v>
      </c>
      <c r="D107" s="7" t="n">
        <f aca="false">C107+1</f>
        <v>43303</v>
      </c>
      <c r="E107" s="7" t="n">
        <f aca="false">D107+1</f>
        <v>43304</v>
      </c>
      <c r="F107" s="7" t="n">
        <f aca="false">E107+1</f>
        <v>43305</v>
      </c>
      <c r="G107" s="7" t="n">
        <f aca="false">F107+1</f>
        <v>43306</v>
      </c>
      <c r="H107" s="7" t="n">
        <f aca="false">G107+1</f>
        <v>43307</v>
      </c>
      <c r="I107" s="7" t="n">
        <f aca="false">H107+1</f>
        <v>43308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43302</v>
      </c>
      <c r="D123" s="7" t="n">
        <f aca="false">C123+1</f>
        <v>43303</v>
      </c>
      <c r="E123" s="7" t="n">
        <f aca="false">D123+1</f>
        <v>43304</v>
      </c>
      <c r="F123" s="7" t="n">
        <f aca="false">E123+1</f>
        <v>43305</v>
      </c>
      <c r="G123" s="7" t="n">
        <f aca="false">F123+1</f>
        <v>43306</v>
      </c>
      <c r="H123" s="7" t="n">
        <f aca="false">G123+1</f>
        <v>43307</v>
      </c>
      <c r="I123" s="7" t="n">
        <f aca="false">H123+1</f>
        <v>43308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0.988095238095238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0.988095238095238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4" activeCellId="1" sqref="R1:V1 H2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Week30!F1+1</f>
        <v>31</v>
      </c>
      <c r="G1" s="2" t="n">
        <f aca="false">Week30!G1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Week30!I3+1</f>
        <v>43309</v>
      </c>
      <c r="D3" s="7" t="n">
        <f aca="false">C3+1</f>
        <v>43310</v>
      </c>
      <c r="E3" s="7" t="n">
        <f aca="false">D3+1</f>
        <v>43311</v>
      </c>
      <c r="F3" s="7" t="n">
        <f aca="false">E3+1</f>
        <v>43312</v>
      </c>
      <c r="G3" s="7" t="n">
        <f aca="false">F3+1</f>
        <v>43313</v>
      </c>
      <c r="H3" s="7" t="n">
        <f aca="false">G3+1</f>
        <v>43314</v>
      </c>
      <c r="I3" s="7" t="n">
        <f aca="false">H3+1</f>
        <v>43315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M7" s="4" t="n">
        <f aca="false">AVERAGE(J12,J26,J40,J56,J70,J86,J100)</f>
        <v>0.995382653061225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43309</v>
      </c>
      <c r="D47" s="7" t="n">
        <f aca="false">C47+1</f>
        <v>43310</v>
      </c>
      <c r="E47" s="7" t="n">
        <f aca="false">D47+1</f>
        <v>43311</v>
      </c>
      <c r="F47" s="7" t="n">
        <f aca="false">E47+1</f>
        <v>43312</v>
      </c>
      <c r="G47" s="7" t="n">
        <f aca="false">F47+1</f>
        <v>43313</v>
      </c>
      <c r="H47" s="7" t="n">
        <f aca="false">G47+1</f>
        <v>43314</v>
      </c>
      <c r="I47" s="7" t="n">
        <f aca="false">H47+1</f>
        <v>43315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43309</v>
      </c>
      <c r="D77" s="7" t="n">
        <f aca="false">C77+1</f>
        <v>43310</v>
      </c>
      <c r="E77" s="7" t="n">
        <f aca="false">D77+1</f>
        <v>43311</v>
      </c>
      <c r="F77" s="7" t="n">
        <f aca="false">E77+1</f>
        <v>43312</v>
      </c>
      <c r="G77" s="7" t="n">
        <f aca="false">F77+1</f>
        <v>43313</v>
      </c>
      <c r="H77" s="7" t="n">
        <f aca="false">G77+1</f>
        <v>43314</v>
      </c>
      <c r="I77" s="7" t="n">
        <f aca="false">H77+1</f>
        <v>43315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4.28</v>
      </c>
      <c r="H80" s="19" t="n">
        <v>0</v>
      </c>
      <c r="I80" s="19" t="n">
        <v>0</v>
      </c>
      <c r="J80" s="20" t="n">
        <f aca="false">SUM(C80:I80)</f>
        <v>4.28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4.28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4.28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19.72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163.72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0.821666666666667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0.97452380952381</v>
      </c>
      <c r="K86" s="28" t="n">
        <f aca="false">(K79-K80-K82-K83)/K79</f>
        <v>1</v>
      </c>
      <c r="L86" s="4" t="n">
        <f aca="false">AVERAGE(J86,J100)</f>
        <v>0.983839285714286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0.821666666666667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0.97452380952381</v>
      </c>
      <c r="K87" s="31" t="n">
        <f aca="false">(K79-K80-K82-K83-K81)/K79</f>
        <v>1</v>
      </c>
      <c r="L87" s="4" t="n">
        <f aca="false">AVERAGE(J87,J101)</f>
        <v>0.983839285714286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0.821666666666667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0.97452380952381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1.15</v>
      </c>
      <c r="I94" s="19" t="n">
        <v>0</v>
      </c>
      <c r="J94" s="20" t="n">
        <f aca="false">SUM(C94:I94)</f>
        <v>1.15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1.15</v>
      </c>
      <c r="I98" s="24" t="n">
        <f aca="false">I94+I96+I97</f>
        <v>0</v>
      </c>
      <c r="J98" s="25" t="n">
        <f aca="false">SUM(C98:I98)</f>
        <v>1.15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22.85</v>
      </c>
      <c r="I99" s="24" t="n">
        <f aca="false">I93-I98</f>
        <v>24</v>
      </c>
      <c r="J99" s="25" t="n">
        <f aca="false">SUM(C99:I99)</f>
        <v>166.85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0.952083333333333</v>
      </c>
      <c r="I100" s="27" t="n">
        <f aca="false">(I93-I94-I96-I97)/I93</f>
        <v>1</v>
      </c>
      <c r="J100" s="28" t="n">
        <f aca="false">(J93-J94-J96-J97)/J93</f>
        <v>0.993154761904762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0.952083333333333</v>
      </c>
      <c r="I101" s="29" t="n">
        <f aca="false">(I93-I94-I96-I97-I95)/I93</f>
        <v>1</v>
      </c>
      <c r="J101" s="30" t="n">
        <f aca="false">(J93-J94-J96-J97-J95)/J93</f>
        <v>0.993154761904762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0.952083333333333</v>
      </c>
      <c r="I105" s="46" t="n">
        <f aca="false">IF(I102=0,I101,((I93-I94-I96-I97-I95)/I93)/I102)</f>
        <v>1</v>
      </c>
      <c r="J105" s="47" t="n">
        <f aca="false">IF(J102=0,J101,((J93-J94-J96-J97-J95)/J93)/J102)</f>
        <v>0.993154761904762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43309</v>
      </c>
      <c r="D107" s="7" t="n">
        <f aca="false">C107+1</f>
        <v>43310</v>
      </c>
      <c r="E107" s="7" t="n">
        <f aca="false">D107+1</f>
        <v>43311</v>
      </c>
      <c r="F107" s="7" t="n">
        <f aca="false">E107+1</f>
        <v>43312</v>
      </c>
      <c r="G107" s="7" t="n">
        <f aca="false">F107+1</f>
        <v>43313</v>
      </c>
      <c r="H107" s="7" t="n">
        <f aca="false">G107+1</f>
        <v>43314</v>
      </c>
      <c r="I107" s="7" t="n">
        <f aca="false">H107+1</f>
        <v>43315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43309</v>
      </c>
      <c r="D123" s="7" t="n">
        <f aca="false">C123+1</f>
        <v>43310</v>
      </c>
      <c r="E123" s="7" t="n">
        <f aca="false">D123+1</f>
        <v>43311</v>
      </c>
      <c r="F123" s="7" t="n">
        <f aca="false">E123+1</f>
        <v>43312</v>
      </c>
      <c r="G123" s="7" t="n">
        <f aca="false">F123+1</f>
        <v>43313</v>
      </c>
      <c r="H123" s="7" t="n">
        <f aca="false">G123+1</f>
        <v>43314</v>
      </c>
      <c r="I123" s="7" t="n">
        <f aca="false">H123+1</f>
        <v>43315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0.983839285714286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0.983839285714286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Week31!F1+1</f>
        <v>32</v>
      </c>
      <c r="G1" s="2" t="n">
        <f aca="false">Week31!G1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Week31!I3+1</f>
        <v>43316</v>
      </c>
      <c r="D3" s="7" t="n">
        <f aca="false">C3+1</f>
        <v>43317</v>
      </c>
      <c r="E3" s="7" t="n">
        <f aca="false">D3+1</f>
        <v>43318</v>
      </c>
      <c r="F3" s="7" t="n">
        <f aca="false">E3+1</f>
        <v>43319</v>
      </c>
      <c r="G3" s="7" t="n">
        <f aca="false">F3+1</f>
        <v>43320</v>
      </c>
      <c r="H3" s="7" t="n">
        <f aca="false">G3+1</f>
        <v>43321</v>
      </c>
      <c r="I3" s="7" t="n">
        <f aca="false">H3+1</f>
        <v>43322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0.2</v>
      </c>
      <c r="H7" s="19" t="n">
        <v>0</v>
      </c>
      <c r="I7" s="19" t="n">
        <v>0</v>
      </c>
      <c r="J7" s="20" t="n">
        <f aca="false">SUM(C7:I7)</f>
        <v>0.2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O11" s="4" t="n">
        <f aca="false">AVERAGE(J12,J26,J40,J56,J70,J86,J100)</f>
        <v>0.976808390022676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0.945886243386243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0.991666666666667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0.998809523809524</v>
      </c>
      <c r="K13" s="31" t="n">
        <f aca="false">(K5-K6-K8-K9-K7)/K5</f>
        <v>1</v>
      </c>
      <c r="L13" s="4" t="n">
        <f aca="false">AVERAGE(J13,J27,J41)</f>
        <v>0.945489417989418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0.991666666666667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0.998809523809524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5.7</v>
      </c>
      <c r="G20" s="19" t="n">
        <v>5.52</v>
      </c>
      <c r="H20" s="19" t="n">
        <v>0</v>
      </c>
      <c r="I20" s="19" t="n">
        <v>0</v>
      </c>
      <c r="J20" s="20" t="n">
        <f aca="false">SUM(C20:I20)</f>
        <v>11.22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5.7</v>
      </c>
      <c r="G24" s="24" t="n">
        <f aca="false">G20+G22+G23</f>
        <v>5.52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11.22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18.3</v>
      </c>
      <c r="G25" s="24" t="n">
        <f aca="false">G19-G24</f>
        <v>18.48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156.78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0.7625</v>
      </c>
      <c r="G26" s="27" t="n">
        <f aca="false">(G19-G20-G22-G23)/G19</f>
        <v>0.77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0.933214285714286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0.7625</v>
      </c>
      <c r="G27" s="27" t="n">
        <f aca="false">(G19-G20-G22-G23-G21)/G19</f>
        <v>0.77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0.933214285714286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0.7625</v>
      </c>
      <c r="G31" s="45" t="n">
        <f aca="false">IF(G28=0,G27,((G19-G20-G22-G23-G21)/G19)/G28)</f>
        <v>0.77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0.933214285714286</v>
      </c>
      <c r="K31" s="47" t="n">
        <f aca="false">IF(K28=0,K27,((K19-K20-K22-K23-K21)/K19)/K28)</f>
        <v>1</v>
      </c>
      <c r="L31" s="37" t="n">
        <f aca="false">(J28+J40+J56+J72+J116)/5</f>
        <v>0.580888888888889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10.5833333333333</v>
      </c>
      <c r="G34" s="19" t="n">
        <v>5.47</v>
      </c>
      <c r="H34" s="19" t="n">
        <v>0</v>
      </c>
      <c r="I34" s="19" t="n">
        <v>0</v>
      </c>
      <c r="J34" s="20" t="n">
        <f aca="false">SUM(C34:I34)</f>
        <v>16.0533333333333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10.5833333333333</v>
      </c>
      <c r="G38" s="24" t="n">
        <f aca="false">G34+G36+G37</f>
        <v>5.47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16.0533333333333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13.4166666666667</v>
      </c>
      <c r="G39" s="24" t="n">
        <f aca="false">G33-G38</f>
        <v>18.53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151.946666666667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0.559027777777778</v>
      </c>
      <c r="G40" s="27" t="n">
        <f aca="false">(G33-G34-G36-G37)/G33</f>
        <v>0.772083333333333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0.904444444444444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0.559027777777778</v>
      </c>
      <c r="G41" s="27" t="n">
        <f aca="false">(G33-G34-G36-G37-G35)/G33</f>
        <v>0.772083333333333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0.904444444444444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0.559027777777778</v>
      </c>
      <c r="G45" s="45" t="n">
        <f aca="false">IF(G42=0,G41,((G33-G34-G36-G37-G35)/G33)/G42)</f>
        <v>0.772083333333333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0.904444444444444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43316</v>
      </c>
      <c r="D47" s="7" t="n">
        <f aca="false">C47+1</f>
        <v>43317</v>
      </c>
      <c r="E47" s="7" t="n">
        <f aca="false">D47+1</f>
        <v>43318</v>
      </c>
      <c r="F47" s="7" t="n">
        <f aca="false">E47+1</f>
        <v>43319</v>
      </c>
      <c r="G47" s="7" t="n">
        <f aca="false">F47+1</f>
        <v>43320</v>
      </c>
      <c r="H47" s="7" t="n">
        <f aca="false">G47+1</f>
        <v>43321</v>
      </c>
      <c r="I47" s="7" t="n">
        <f aca="false">H47+1</f>
        <v>43322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0.998660714285714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f aca="false">0.15+0.3</f>
        <v>0.45</v>
      </c>
      <c r="H65" s="19" t="n">
        <v>0</v>
      </c>
      <c r="I65" s="19" t="n">
        <v>0</v>
      </c>
      <c r="J65" s="20" t="n">
        <f aca="false">SUM(C65:I65)</f>
        <v>0.45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0.98125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0.997321428571429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0.98125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0.997321428571429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43316</v>
      </c>
      <c r="D77" s="7" t="n">
        <f aca="false">C77+1</f>
        <v>43317</v>
      </c>
      <c r="E77" s="7" t="n">
        <f aca="false">D77+1</f>
        <v>43318</v>
      </c>
      <c r="F77" s="7" t="n">
        <f aca="false">E77+1</f>
        <v>43319</v>
      </c>
      <c r="G77" s="7" t="n">
        <f aca="false">F77+1</f>
        <v>43320</v>
      </c>
      <c r="H77" s="7" t="n">
        <f aca="false">G77+1</f>
        <v>43321</v>
      </c>
      <c r="I77" s="7" t="n">
        <f aca="false">H77+1</f>
        <v>43322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  <c r="O85" s="1" t="n">
        <v>13.25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  <c r="O86" s="1" t="n">
        <v>10</v>
      </c>
      <c r="P86" s="1" t="n">
        <f aca="false">35/60</f>
        <v>0.583333333333333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0.989791666666667</v>
      </c>
      <c r="P87" s="1" t="n">
        <f aca="false">P86+O86</f>
        <v>10.5833333333333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3.43</v>
      </c>
      <c r="G95" s="19" t="n">
        <v>0</v>
      </c>
      <c r="H95" s="19" t="n">
        <v>0</v>
      </c>
      <c r="I95" s="19" t="n">
        <v>0</v>
      </c>
      <c r="J95" s="20" t="n">
        <f aca="false">SUM(C95:I95)</f>
        <v>3.43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0.857083333333333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0.979583333333333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0.857083333333333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0.979583333333333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43316</v>
      </c>
      <c r="D107" s="7" t="n">
        <f aca="false">C107+1</f>
        <v>43317</v>
      </c>
      <c r="E107" s="7" t="n">
        <f aca="false">D107+1</f>
        <v>43318</v>
      </c>
      <c r="F107" s="7" t="n">
        <f aca="false">E107+1</f>
        <v>43319</v>
      </c>
      <c r="G107" s="7" t="n">
        <f aca="false">F107+1</f>
        <v>43320</v>
      </c>
      <c r="H107" s="7" t="n">
        <f aca="false">G107+1</f>
        <v>43321</v>
      </c>
      <c r="I107" s="7" t="n">
        <f aca="false">H107+1</f>
        <v>43322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43316</v>
      </c>
      <c r="D123" s="7" t="n">
        <f aca="false">C123+1</f>
        <v>43317</v>
      </c>
      <c r="E123" s="7" t="n">
        <f aca="false">D123+1</f>
        <v>43318</v>
      </c>
      <c r="F123" s="7" t="n">
        <f aca="false">E123+1</f>
        <v>43319</v>
      </c>
      <c r="G123" s="7" t="n">
        <f aca="false">F123+1</f>
        <v>43320</v>
      </c>
      <c r="H123" s="7" t="n">
        <f aca="false">G123+1</f>
        <v>43321</v>
      </c>
      <c r="I123" s="7" t="n">
        <f aca="false">H123+1</f>
        <v>43322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0.989791666666667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true" hidden="false" outlineLevel="0" max="15" min="15" style="1" width="15.29"/>
    <col collapsed="false" customWidth="true" hidden="false" outlineLevel="0" max="16" min="16" style="1" width="14.42"/>
    <col collapsed="false" customWidth="false" hidden="false" outlineLevel="0" max="16384" min="17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Week32!F1+1</f>
        <v>33</v>
      </c>
      <c r="G1" s="2" t="n">
        <f aca="false">Week32!G1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Week32!I3+1</f>
        <v>43323</v>
      </c>
      <c r="D3" s="7" t="n">
        <f aca="false">C3+1</f>
        <v>43324</v>
      </c>
      <c r="E3" s="7" t="n">
        <f aca="false">D3+1</f>
        <v>43325</v>
      </c>
      <c r="F3" s="7" t="n">
        <f aca="false">E3+1</f>
        <v>43326</v>
      </c>
      <c r="G3" s="7" t="n">
        <f aca="false">F3+1</f>
        <v>43327</v>
      </c>
      <c r="H3" s="7" t="n">
        <f aca="false">G3+1</f>
        <v>43328</v>
      </c>
      <c r="I3" s="7" t="n">
        <f aca="false">H3+1</f>
        <v>43329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43323</v>
      </c>
      <c r="D47" s="7" t="n">
        <f aca="false">C47+1</f>
        <v>43324</v>
      </c>
      <c r="E47" s="7" t="n">
        <f aca="false">D47+1</f>
        <v>43325</v>
      </c>
      <c r="F47" s="7" t="n">
        <f aca="false">E47+1</f>
        <v>43326</v>
      </c>
      <c r="G47" s="7" t="n">
        <f aca="false">F47+1</f>
        <v>43327</v>
      </c>
      <c r="H47" s="7" t="n">
        <f aca="false">G47+1</f>
        <v>43328</v>
      </c>
      <c r="I47" s="7" t="n">
        <f aca="false">H47+1</f>
        <v>43329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  <c r="N67" s="50"/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43323</v>
      </c>
      <c r="D77" s="7" t="n">
        <f aca="false">C77+1</f>
        <v>43324</v>
      </c>
      <c r="E77" s="7" t="n">
        <f aca="false">D77+1</f>
        <v>43325</v>
      </c>
      <c r="F77" s="7" t="n">
        <f aca="false">E77+1</f>
        <v>43326</v>
      </c>
      <c r="G77" s="7" t="n">
        <f aca="false">F77+1</f>
        <v>43327</v>
      </c>
      <c r="H77" s="7" t="n">
        <f aca="false">G77+1</f>
        <v>43328</v>
      </c>
      <c r="I77" s="7" t="n">
        <f aca="false">H77+1</f>
        <v>43329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50" t="n">
        <f aca="false">SUM(E94,E80)</f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43323</v>
      </c>
      <c r="D107" s="7" t="n">
        <f aca="false">C107+1</f>
        <v>43324</v>
      </c>
      <c r="E107" s="7" t="n">
        <f aca="false">D107+1</f>
        <v>43325</v>
      </c>
      <c r="F107" s="7" t="n">
        <f aca="false">E107+1</f>
        <v>43326</v>
      </c>
      <c r="G107" s="7" t="n">
        <f aca="false">F107+1</f>
        <v>43327</v>
      </c>
      <c r="H107" s="7" t="n">
        <f aca="false">G107+1</f>
        <v>43328</v>
      </c>
      <c r="I107" s="7" t="n">
        <f aca="false">H107+1</f>
        <v>43329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43323</v>
      </c>
      <c r="D123" s="7" t="n">
        <f aca="false">C123+1</f>
        <v>43324</v>
      </c>
      <c r="E123" s="7" t="n">
        <f aca="false">D123+1</f>
        <v>43325</v>
      </c>
      <c r="F123" s="7" t="n">
        <f aca="false">E123+1</f>
        <v>43326</v>
      </c>
      <c r="G123" s="7" t="n">
        <f aca="false">F123+1</f>
        <v>43327</v>
      </c>
      <c r="H123" s="7" t="n">
        <f aca="false">G123+1</f>
        <v>43328</v>
      </c>
      <c r="I123" s="7" t="n">
        <f aca="false">H123+1</f>
        <v>43329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  <c r="O190" s="70"/>
      <c r="P190" s="70"/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  <c r="O191" s="70"/>
      <c r="P191" s="70"/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  <c r="P192" s="4"/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O195" s="70"/>
      <c r="P195" s="70"/>
    </row>
    <row r="196" customFormat="false" ht="12.75" hidden="false" customHeight="false" outlineLevel="0" collapsed="false">
      <c r="J196" s="4" t="n">
        <f aca="false">AVERAGE(J188,J174,J160,J146,J132,J116)</f>
        <v>0.833333333333333</v>
      </c>
      <c r="P196" s="37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Week33!F1+1</f>
        <v>34</v>
      </c>
      <c r="G1" s="2" t="n">
        <f aca="false">Week33!G1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Week33!I3+1</f>
        <v>43330</v>
      </c>
      <c r="D3" s="7" t="n">
        <f aca="false">C3+1</f>
        <v>43331</v>
      </c>
      <c r="E3" s="7" t="n">
        <f aca="false">D3+1</f>
        <v>43332</v>
      </c>
      <c r="F3" s="7" t="n">
        <f aca="false">E3+1</f>
        <v>43333</v>
      </c>
      <c r="G3" s="7" t="n">
        <f aca="false">F3+1</f>
        <v>43334</v>
      </c>
      <c r="H3" s="7" t="n">
        <f aca="false">G3+1</f>
        <v>43335</v>
      </c>
      <c r="I3" s="7" t="n">
        <f aca="false">H3+1</f>
        <v>43336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0.955697278911565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0.999305555555556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0.35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0.35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0.985416666666667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0.997916666666667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0.985416666666667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0.997916666666667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43330</v>
      </c>
      <c r="D47" s="7" t="n">
        <f aca="false">C47+1</f>
        <v>43331</v>
      </c>
      <c r="E47" s="7" t="n">
        <f aca="false">D47+1</f>
        <v>43332</v>
      </c>
      <c r="F47" s="7" t="n">
        <f aca="false">E47+1</f>
        <v>43333</v>
      </c>
      <c r="G47" s="7" t="n">
        <f aca="false">F47+1</f>
        <v>43334</v>
      </c>
      <c r="H47" s="7" t="n">
        <f aca="false">G47+1</f>
        <v>43335</v>
      </c>
      <c r="I47" s="7" t="n">
        <f aca="false">H47+1</f>
        <v>43336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0.978869047619048</v>
      </c>
      <c r="N56" s="1" t="n">
        <v>1</v>
      </c>
      <c r="O56" s="1" t="n">
        <f aca="false">N56*100</f>
        <v>100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0.978869047619048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7.1</v>
      </c>
      <c r="G64" s="19" t="n">
        <v>0</v>
      </c>
      <c r="H64" s="19" t="n">
        <v>0</v>
      </c>
      <c r="I64" s="19" t="n">
        <v>0</v>
      </c>
      <c r="J64" s="20" t="n">
        <f aca="false">SUM(C64:I64)</f>
        <v>7.1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7.1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7.1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16.9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160.9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0.704166666666667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0.957738095238095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0.704166666666667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0.957738095238095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0.704166666666667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0.957738095238095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43330</v>
      </c>
      <c r="D77" s="7" t="n">
        <f aca="false">C77+1</f>
        <v>43331</v>
      </c>
      <c r="E77" s="7" t="n">
        <f aca="false">D77+1</f>
        <v>43332</v>
      </c>
      <c r="F77" s="7" t="n">
        <f aca="false">E77+1</f>
        <v>43333</v>
      </c>
      <c r="G77" s="7" t="n">
        <f aca="false">F77+1</f>
        <v>43334</v>
      </c>
      <c r="H77" s="7" t="n">
        <f aca="false">G77+1</f>
        <v>43335</v>
      </c>
      <c r="I77" s="7" t="n">
        <f aca="false">H77+1</f>
        <v>43336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0.866071428571429</v>
      </c>
      <c r="N86" s="4"/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0.766994047619048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21</v>
      </c>
      <c r="I94" s="19" t="n">
        <v>24</v>
      </c>
      <c r="J94" s="20" t="n">
        <f aca="false">SUM(C94:I94)</f>
        <v>45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5.9</v>
      </c>
      <c r="D95" s="19" t="n">
        <v>0</v>
      </c>
      <c r="E95" s="19" t="n">
        <v>9.96</v>
      </c>
      <c r="F95" s="19" t="n">
        <v>17.43</v>
      </c>
      <c r="G95" s="19" t="n">
        <v>0</v>
      </c>
      <c r="H95" s="19" t="n">
        <v>0</v>
      </c>
      <c r="I95" s="19" t="n">
        <v>0</v>
      </c>
      <c r="J95" s="20" t="n">
        <f aca="false">SUM(C95:I95)</f>
        <v>33.29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1" t="n">
        <v>14.58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  <c r="O97" s="1" t="n">
        <v>23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21</v>
      </c>
      <c r="I98" s="24" t="n">
        <f aca="false">I94+I96+I97</f>
        <v>24</v>
      </c>
      <c r="J98" s="25" t="n">
        <f aca="false">SUM(C98:I98)</f>
        <v>45</v>
      </c>
      <c r="K98" s="25" t="n">
        <f aca="false">K94+K96+K97</f>
        <v>0</v>
      </c>
      <c r="O98" s="1" t="n">
        <v>9</v>
      </c>
      <c r="P98" s="1" t="n">
        <f aca="false">58/60</f>
        <v>0.966666666666667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3</v>
      </c>
      <c r="I99" s="24" t="n">
        <f aca="false">I93-I98</f>
        <v>0</v>
      </c>
      <c r="J99" s="25" t="n">
        <f aca="false">SUM(C99:I99)</f>
        <v>123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0.125</v>
      </c>
      <c r="I100" s="27" t="n">
        <f aca="false">(I93-I94-I96-I97)/I93</f>
        <v>0</v>
      </c>
      <c r="J100" s="28" t="n">
        <f aca="false">(J93-J94-J96-J97)/J93</f>
        <v>0.732142857142857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0.754166666666667</v>
      </c>
      <c r="D101" s="27" t="n">
        <f aca="false">(D93-D94-D96-D97-D95)/D93</f>
        <v>1</v>
      </c>
      <c r="E101" s="27" t="n">
        <f aca="false">(E93-E94-E96-E97-E95)/E93</f>
        <v>0.585</v>
      </c>
      <c r="F101" s="27" t="n">
        <f aca="false">(F93-F94-F96-F97-F95)/F93</f>
        <v>0.27375</v>
      </c>
      <c r="G101" s="27" t="n">
        <f aca="false">(G93-G94-G96-G97-G95)/G93</f>
        <v>1</v>
      </c>
      <c r="H101" s="27" t="n">
        <f aca="false">(H93-H94-H96-H97-H95)/H93</f>
        <v>0.125</v>
      </c>
      <c r="I101" s="29" t="n">
        <f aca="false">(I93-I94-I96-I97-I95)/I93</f>
        <v>0</v>
      </c>
      <c r="J101" s="30" t="n">
        <f aca="false">(J93-J94-J96-J97-J95)/J93</f>
        <v>0.533988095238095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0.754166666666667</v>
      </c>
      <c r="D105" s="45" t="n">
        <f aca="false">IF(D102=0,D101,((D93-D94-D96-D97-D95)/D93)/D102)</f>
        <v>1</v>
      </c>
      <c r="E105" s="45" t="n">
        <f aca="false">IF(E102=0,E101,((E93-E94-E96-E97-E95)/E93)/E102)</f>
        <v>0.585</v>
      </c>
      <c r="F105" s="45" t="n">
        <f aca="false">IF(F102=0,F101,((F93-F94-F96-F97-F95)/F93)/F102)</f>
        <v>0.27375</v>
      </c>
      <c r="G105" s="45" t="n">
        <f aca="false">IF(G102=0,G101,((G93-G94-G96-G97-G95)/G93)/G102)</f>
        <v>1</v>
      </c>
      <c r="H105" s="45" t="n">
        <f aca="false">IF(H102=0,H101,((H93-H94-H96-H97-H95)/H93)/H102)</f>
        <v>0.125</v>
      </c>
      <c r="I105" s="46" t="n">
        <f aca="false">IF(I102=0,I101,((I93-I94-I96-I97-I95)/I93)/I102)</f>
        <v>0</v>
      </c>
      <c r="J105" s="47" t="n">
        <f aca="false">IF(J102=0,J101,((J93-J94-J96-J97-J95)/J93)/J102)</f>
        <v>0.533988095238095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43330</v>
      </c>
      <c r="D107" s="7" t="n">
        <f aca="false">C107+1</f>
        <v>43331</v>
      </c>
      <c r="E107" s="7" t="n">
        <f aca="false">D107+1</f>
        <v>43332</v>
      </c>
      <c r="F107" s="7" t="n">
        <f aca="false">E107+1</f>
        <v>43333</v>
      </c>
      <c r="G107" s="7" t="n">
        <f aca="false">F107+1</f>
        <v>43334</v>
      </c>
      <c r="H107" s="7" t="n">
        <f aca="false">G107+1</f>
        <v>43335</v>
      </c>
      <c r="I107" s="7" t="n">
        <f aca="false">H107+1</f>
        <v>43336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43330</v>
      </c>
      <c r="D123" s="7" t="n">
        <f aca="false">C123+1</f>
        <v>43331</v>
      </c>
      <c r="E123" s="7" t="n">
        <f aca="false">D123+1</f>
        <v>43332</v>
      </c>
      <c r="F123" s="7" t="n">
        <f aca="false">E123+1</f>
        <v>43333</v>
      </c>
      <c r="G123" s="7" t="n">
        <f aca="false">F123+1</f>
        <v>43334</v>
      </c>
      <c r="H123" s="7" t="n">
        <f aca="false">G123+1</f>
        <v>43335</v>
      </c>
      <c r="I123" s="7" t="n">
        <f aca="false">H123+1</f>
        <v>43336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0.866071428571429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0.766994047619048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9" customFormat="false" ht="12.75" hidden="false" customHeight="false" outlineLevel="0" collapsed="false">
      <c r="J199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Week34!F1+1</f>
        <v>35</v>
      </c>
      <c r="G1" s="2" t="n">
        <f aca="false">Week34!G1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Week34!I3+1</f>
        <v>43337</v>
      </c>
      <c r="D3" s="7" t="n">
        <f aca="false">C3+1</f>
        <v>43338</v>
      </c>
      <c r="E3" s="7" t="n">
        <f aca="false">D3+1</f>
        <v>43339</v>
      </c>
      <c r="F3" s="7" t="n">
        <f aca="false">E3+1</f>
        <v>43340</v>
      </c>
      <c r="G3" s="7" t="n">
        <f aca="false">F3+1</f>
        <v>43341</v>
      </c>
      <c r="H3" s="7" t="n">
        <f aca="false">G3+1</f>
        <v>43342</v>
      </c>
      <c r="I3" s="7" t="n">
        <f aca="false">H3+1</f>
        <v>43343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12.22</v>
      </c>
      <c r="I6" s="19" t="n">
        <v>0</v>
      </c>
      <c r="J6" s="20" t="n">
        <f aca="false">SUM(C6:I6)</f>
        <v>108.22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f aca="false">1.75+1.7</f>
        <v>3.45</v>
      </c>
      <c r="D7" s="19" t="n">
        <v>0</v>
      </c>
      <c r="E7" s="19" t="n">
        <v>0</v>
      </c>
      <c r="F7" s="19" t="n">
        <v>0.08</v>
      </c>
      <c r="G7" s="19" t="n">
        <v>0</v>
      </c>
      <c r="H7" s="19" t="n">
        <v>0.08</v>
      </c>
      <c r="I7" s="19" t="n">
        <v>0</v>
      </c>
      <c r="J7" s="20" t="n">
        <f aca="false">SUM(C7:I7)</f>
        <v>3.61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12.22</v>
      </c>
      <c r="I10" s="24" t="n">
        <f aca="false">I6+I8+I9</f>
        <v>0</v>
      </c>
      <c r="J10" s="25" t="n">
        <f aca="false">SUM(C10:I10)</f>
        <v>108.22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11.78</v>
      </c>
      <c r="I11" s="24" t="n">
        <f aca="false">I5-I10</f>
        <v>24</v>
      </c>
      <c r="J11" s="25" t="n">
        <f aca="false">SUM(C11:I11)</f>
        <v>59.78</v>
      </c>
      <c r="K11" s="25" t="n">
        <f aca="false">K5-K6</f>
        <v>168</v>
      </c>
      <c r="N11" s="4" t="n">
        <f aca="false">AVERAGE(J12,J26,J40,J56,J70,J86,J100)</f>
        <v>0.854750566893424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0.490833333333333</v>
      </c>
      <c r="I12" s="27" t="n">
        <f aca="false">(I5-I6-I8-I9)/I5</f>
        <v>1</v>
      </c>
      <c r="J12" s="28" t="n">
        <f aca="false">(J5-J6-J8-J9)/J5</f>
        <v>0.355833333333333</v>
      </c>
      <c r="K12" s="28" t="n">
        <f aca="false">(K5-K6-K8-K9)/K5</f>
        <v>1</v>
      </c>
      <c r="L12" s="4" t="n">
        <f aca="false">AVERAGE(J12,J26,J40)</f>
        <v>0.707374338624339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0.85625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-0.00333333333333333</v>
      </c>
      <c r="G13" s="27" t="n">
        <f aca="false">(G5-G6-G8-G9-G7)/G5</f>
        <v>0</v>
      </c>
      <c r="H13" s="27" t="n">
        <f aca="false">(H5-H6-H8-H9-H7)/H5</f>
        <v>0.4875</v>
      </c>
      <c r="I13" s="29" t="n">
        <f aca="false">(I5-I6-I8-I9-I7)/I5</f>
        <v>1</v>
      </c>
      <c r="J13" s="30" t="n">
        <f aca="false">(J5-J6-J8-J9-J7)/J5</f>
        <v>0.334345238095238</v>
      </c>
      <c r="K13" s="31" t="n">
        <f aca="false">(K5-K6-K8-K9-K7)/K5</f>
        <v>1</v>
      </c>
      <c r="L13" s="4" t="n">
        <f aca="false">AVERAGE(J13,J27,J41)</f>
        <v>0.699080687830688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0.85625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-0.00333333333333333</v>
      </c>
      <c r="G17" s="45" t="n">
        <f aca="false">IF(G14=0,G13,((G5-G6-G8-G9-G7)/G5)/G14)</f>
        <v>0</v>
      </c>
      <c r="H17" s="45" t="n">
        <f aca="false">IF(H14=0,H13,((H5-H6-H8-H9-H7)/H5)/H14)</f>
        <v>0.4875</v>
      </c>
      <c r="I17" s="46" t="n">
        <f aca="false">IF(I14=0,I13,((I5-I6-I8-I9-I7)/I5)/I14)</f>
        <v>1</v>
      </c>
      <c r="J17" s="47" t="n">
        <f aca="false">IF(J14=0,J13,((J5-J6-J8-J9-J7)/J5)/J14)</f>
        <v>0.334345238095238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5.93</v>
      </c>
      <c r="E20" s="19" t="n">
        <v>0</v>
      </c>
      <c r="F20" s="19" t="n">
        <v>0</v>
      </c>
      <c r="G20" s="19" t="n">
        <v>0</v>
      </c>
      <c r="H20" s="19" t="n">
        <f aca="false">9+(20/60)</f>
        <v>9.33333333333333</v>
      </c>
      <c r="I20" s="19" t="n">
        <v>24</v>
      </c>
      <c r="J20" s="20" t="n">
        <f aca="false">SUM(C20:I20)</f>
        <v>39.2633333333333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5.93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9.33333333333333</v>
      </c>
      <c r="I24" s="24" t="n">
        <f aca="false">I20+I22+I23</f>
        <v>24</v>
      </c>
      <c r="J24" s="25" t="n">
        <f aca="false">SUM(C24:I24)</f>
        <v>39.2633333333333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18.07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14.6666666666667</v>
      </c>
      <c r="I25" s="24" t="n">
        <f aca="false">I19-I24</f>
        <v>0</v>
      </c>
      <c r="J25" s="25" t="n">
        <f aca="false">SUM(C25:I25)</f>
        <v>128.736666666667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0.752916666666667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0.611111111111111</v>
      </c>
      <c r="I26" s="27" t="n">
        <f aca="false">(I19-I20-I22-I23)/I19</f>
        <v>0</v>
      </c>
      <c r="J26" s="28" t="n">
        <f aca="false">(J19-J20-J22-J23)/J19</f>
        <v>0.766289682539683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0.752916666666667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0.611111111111111</v>
      </c>
      <c r="I27" s="29" t="n">
        <f aca="false">(I19-I20-I22-I23-I21)/I19</f>
        <v>0</v>
      </c>
      <c r="J27" s="30" t="n">
        <f aca="false">(J19-J20-J22-J23-J21)/J19</f>
        <v>0.766289682539683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0.752916666666667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0.611111111111111</v>
      </c>
      <c r="I31" s="46" t="n">
        <f aca="false">IF(I28=0,I27,((I19-I20-I22-I23-I21)/I19)/I28)</f>
        <v>0</v>
      </c>
      <c r="J31" s="47" t="n">
        <f aca="false">IF(J28=0,J27,((J19-J20-J22-J23-J21)/J19)/J28)</f>
        <v>0.766289682539683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0.57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0.57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0.97625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0.996607142857143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0.97625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0.996607142857143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43337</v>
      </c>
      <c r="D47" s="7" t="n">
        <f aca="false">C47+1</f>
        <v>43338</v>
      </c>
      <c r="E47" s="7" t="n">
        <f aca="false">D47+1</f>
        <v>43339</v>
      </c>
      <c r="F47" s="7" t="n">
        <f aca="false">E47+1</f>
        <v>43340</v>
      </c>
      <c r="G47" s="7" t="n">
        <f aca="false">F47+1</f>
        <v>43341</v>
      </c>
      <c r="H47" s="7" t="n">
        <f aca="false">G47+1</f>
        <v>43342</v>
      </c>
      <c r="I47" s="7" t="n">
        <f aca="false">H47+1</f>
        <v>43343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10</v>
      </c>
      <c r="D51" s="19" t="n">
        <v>10.87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20.87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0.997559523809524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0.583333333333333</v>
      </c>
      <c r="D57" s="27" t="n">
        <f aca="false">(D49-D50-D52-D53-D51)/D49</f>
        <v>0.547083333333333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0.87577380952381</v>
      </c>
      <c r="K57" s="31" t="n">
        <f aca="false">(K49-K50-K52-K53-K51)/K49</f>
        <v>1</v>
      </c>
      <c r="L57" s="4" t="n">
        <f aca="false">AVERAGE(J57,J71)</f>
        <v>0.826785714285714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0.583333333333333</v>
      </c>
      <c r="D61" s="45" t="n">
        <f aca="false">IF(D58=0,D57,((D49-D50-D52-D53-D51)/D49)/D58)</f>
        <v>0.547083333333333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0.87577380952381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0.23</v>
      </c>
      <c r="E65" s="19" t="n">
        <v>24</v>
      </c>
      <c r="F65" s="19" t="n">
        <v>12.28</v>
      </c>
      <c r="G65" s="19" t="n">
        <v>0</v>
      </c>
      <c r="H65" s="19" t="n">
        <v>0</v>
      </c>
      <c r="I65" s="19" t="n">
        <v>0</v>
      </c>
      <c r="J65" s="20" t="n">
        <f aca="false">SUM(C65:I65)</f>
        <v>36.51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0.82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0.82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0.82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0.82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23.18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167.18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0.965833333333333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0.995119047619048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0.965833333333333</v>
      </c>
      <c r="D71" s="27" t="n">
        <f aca="false">(D63-D64-D66-D67-D65)/D63</f>
        <v>0.990416666666667</v>
      </c>
      <c r="E71" s="27" t="n">
        <f aca="false">(E63-E64-E66-E67-E65)/E63</f>
        <v>0</v>
      </c>
      <c r="F71" s="27" t="n">
        <f aca="false">(F63-F64-F66-F67-F65)/F63</f>
        <v>0.488333333333333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0.777797619047619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0.965833333333333</v>
      </c>
      <c r="D75" s="45" t="n">
        <f aca="false">IF(D72=0,D71,((D63-D64-D66-D67-D65)/D63)/D72)</f>
        <v>0.990416666666667</v>
      </c>
      <c r="E75" s="45" t="n">
        <f aca="false">IF(E72=0,E71,((E63-E64-E66-E67-E65)/E63)/E72)</f>
        <v>0</v>
      </c>
      <c r="F75" s="45" t="n">
        <f aca="false">IF(F72=0,F71,((F63-F64-F66-F67-F65)/F63)/F72)</f>
        <v>0.488333333333333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0.777797619047619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43337</v>
      </c>
      <c r="D77" s="7" t="n">
        <f aca="false">C77+1</f>
        <v>43338</v>
      </c>
      <c r="E77" s="7" t="n">
        <f aca="false">D77+1</f>
        <v>43339</v>
      </c>
      <c r="F77" s="7" t="n">
        <f aca="false">E77+1</f>
        <v>43340</v>
      </c>
      <c r="G77" s="7" t="n">
        <f aca="false">F77+1</f>
        <v>43341</v>
      </c>
      <c r="H77" s="7" t="n">
        <f aca="false">G77+1</f>
        <v>43342</v>
      </c>
      <c r="I77" s="7" t="n">
        <f aca="false">H77+1</f>
        <v>43343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0.18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0.18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0.02</v>
      </c>
      <c r="D83" s="19" t="n">
        <v>0.42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0.44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0.02</v>
      </c>
      <c r="D84" s="24" t="n">
        <f aca="false">D80+D82+D83</f>
        <v>0.42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0.44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23.98</v>
      </c>
      <c r="D85" s="24" t="n">
        <f aca="false">D79-D84</f>
        <v>23.58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167.56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0.999166666666667</v>
      </c>
      <c r="D86" s="27" t="n">
        <f aca="false">(D79-D80-D82-D83)/D79</f>
        <v>0.9825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0.997380952380952</v>
      </c>
      <c r="K86" s="28" t="n">
        <f aca="false">(K79-K80-K82-K83)/K79</f>
        <v>1</v>
      </c>
      <c r="L86" s="4" t="n">
        <f aca="false">AVERAGE(J86,J100)</f>
        <v>0.933005952380952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0.991666666666667</v>
      </c>
      <c r="D87" s="27" t="n">
        <f aca="false">(D79-D80-D82-D83-D81)/D79</f>
        <v>0.9825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0.996309523809524</v>
      </c>
      <c r="K87" s="31" t="n">
        <f aca="false">(K79-K80-K82-K83-K81)/K79</f>
        <v>1</v>
      </c>
      <c r="L87" s="4" t="n">
        <f aca="false">AVERAGE(J87,J101)</f>
        <v>0.932470238095238</v>
      </c>
    </row>
    <row r="88" customFormat="false" ht="12.75" hidden="false" customHeight="false" outlineLevel="0" collapsed="false">
      <c r="A88" s="22"/>
      <c r="B88" s="32" t="s">
        <v>13</v>
      </c>
      <c r="C88" s="33" t="n">
        <v>1</v>
      </c>
      <c r="D88" s="33" t="n">
        <v>1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2</v>
      </c>
      <c r="K88" s="34" t="n">
        <v>0</v>
      </c>
      <c r="O88" s="1" t="n">
        <f aca="false">42/60</f>
        <v>0.7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0.991666666666667</v>
      </c>
      <c r="D91" s="45" t="n">
        <f aca="false">IF(D88=0,D87,((D79-D80-D82-D83-D81)/D79)/D88)</f>
        <v>0.9825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0.498154761904762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21.55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21.55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0.52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0.52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21.55</v>
      </c>
      <c r="D98" s="24" t="n">
        <f aca="false">D94+D96+D97</f>
        <v>0.52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22.07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2.45</v>
      </c>
      <c r="D99" s="24" t="n">
        <f aca="false">D93-D98</f>
        <v>23.48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145.93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0.102083333333333</v>
      </c>
      <c r="D100" s="27" t="n">
        <f aca="false">(D93-D94-D96-D97)/D93</f>
        <v>0.978333333333333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0.868630952380952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0.102083333333333</v>
      </c>
      <c r="D101" s="27" t="n">
        <f aca="false">(D93-D94-D96-D97-D95)/D93</f>
        <v>0.978333333333333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0.868630952380952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0.102083333333333</v>
      </c>
      <c r="D105" s="45" t="n">
        <f aca="false">IF(D102=0,D101,((D93-D94-D96-D97-D95)/D93)/D102)</f>
        <v>0.978333333333333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0.868630952380952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43337</v>
      </c>
      <c r="D107" s="7" t="n">
        <f aca="false">C107+1</f>
        <v>43338</v>
      </c>
      <c r="E107" s="7" t="n">
        <f aca="false">D107+1</f>
        <v>43339</v>
      </c>
      <c r="F107" s="7" t="n">
        <f aca="false">E107+1</f>
        <v>43340</v>
      </c>
      <c r="G107" s="7" t="n">
        <f aca="false">F107+1</f>
        <v>43341</v>
      </c>
      <c r="H107" s="7" t="n">
        <f aca="false">G107+1</f>
        <v>43342</v>
      </c>
      <c r="I107" s="7" t="n">
        <f aca="false">H107+1</f>
        <v>43343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43337</v>
      </c>
      <c r="D123" s="7" t="n">
        <f aca="false">C123+1</f>
        <v>43338</v>
      </c>
      <c r="E123" s="7" t="n">
        <f aca="false">D123+1</f>
        <v>43339</v>
      </c>
      <c r="F123" s="7" t="n">
        <f aca="false">E123+1</f>
        <v>43340</v>
      </c>
      <c r="G123" s="7" t="n">
        <f aca="false">F123+1</f>
        <v>43341</v>
      </c>
      <c r="H123" s="7" t="n">
        <f aca="false">G123+1</f>
        <v>43342</v>
      </c>
      <c r="I123" s="7" t="n">
        <f aca="false">H123+1</f>
        <v>43343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0.933005952380952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0.932470238095238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Week35!F1+1</f>
        <v>36</v>
      </c>
      <c r="G1" s="2" t="n">
        <f aca="false">Week35!G1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Week35!I3+1</f>
        <v>43344</v>
      </c>
      <c r="D3" s="7" t="n">
        <f aca="false">C3+1</f>
        <v>43345</v>
      </c>
      <c r="E3" s="7" t="n">
        <f aca="false">D3+1</f>
        <v>43346</v>
      </c>
      <c r="F3" s="7" t="n">
        <f aca="false">E3+1</f>
        <v>43347</v>
      </c>
      <c r="G3" s="7" t="n">
        <f aca="false">F3+1</f>
        <v>43348</v>
      </c>
      <c r="H3" s="7" t="n">
        <f aca="false">G3+1</f>
        <v>43349</v>
      </c>
      <c r="I3" s="7" t="n">
        <f aca="false">H3+1</f>
        <v>43350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0.55</v>
      </c>
      <c r="J7" s="20" t="n">
        <f aca="false">SUM(C7:I7)</f>
        <v>0.55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0.982712585034014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0.959662698412699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0.977083333333333</v>
      </c>
      <c r="J13" s="30" t="n">
        <f aca="false">(J5-J6-J8-J9-J7)/J5</f>
        <v>0.99672619047619</v>
      </c>
      <c r="K13" s="31" t="n">
        <f aca="false">(K5-K6-K8-K9-K7)/K5</f>
        <v>1</v>
      </c>
      <c r="L13" s="4" t="n">
        <f aca="false">AVERAGE(J13,J27,J41)</f>
        <v>0.958571428571429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0.977083333333333</v>
      </c>
      <c r="J17" s="47" t="n">
        <f aca="false">IF(J14=0,J13,((J5-J6-J8-J9-J7)/J5)/J14)</f>
        <v>0.99672619047619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20.33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20.33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20.33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20.33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3.67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147.67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0.152916666666667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0.878988095238095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0.152916666666667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0.878988095238095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0.152916666666667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0.878988095238095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43344</v>
      </c>
      <c r="D47" s="7" t="n">
        <f aca="false">C47+1</f>
        <v>43345</v>
      </c>
      <c r="E47" s="7" t="n">
        <f aca="false">D47+1</f>
        <v>43346</v>
      </c>
      <c r="F47" s="7" t="n">
        <f aca="false">E47+1</f>
        <v>43347</v>
      </c>
      <c r="G47" s="7" t="n">
        <f aca="false">F47+1</f>
        <v>43348</v>
      </c>
      <c r="H47" s="7" t="n">
        <f aca="false">G47+1</f>
        <v>43349</v>
      </c>
      <c r="I47" s="7" t="n">
        <f aca="false">H47+1</f>
        <v>43350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43344</v>
      </c>
      <c r="D77" s="7" t="n">
        <f aca="false">C77+1</f>
        <v>43345</v>
      </c>
      <c r="E77" s="7" t="n">
        <f aca="false">D77+1</f>
        <v>43346</v>
      </c>
      <c r="F77" s="7" t="n">
        <f aca="false">E77+1</f>
        <v>43347</v>
      </c>
      <c r="G77" s="7" t="n">
        <f aca="false">F77+1</f>
        <v>43348</v>
      </c>
      <c r="H77" s="7" t="n">
        <f aca="false">G77+1</f>
        <v>43349</v>
      </c>
      <c r="I77" s="7" t="n">
        <f aca="false">H77+1</f>
        <v>43350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2.03</v>
      </c>
      <c r="J81" s="20" t="n">
        <f aca="false">SUM(C81:I81)</f>
        <v>2.03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0.915416666666667</v>
      </c>
      <c r="J87" s="30" t="n">
        <f aca="false">(J79-J80-J82-J83-J81)/J79</f>
        <v>0.987916666666667</v>
      </c>
      <c r="K87" s="31" t="n">
        <f aca="false">(K79-K80-K82-K83-K81)/K79</f>
        <v>1</v>
      </c>
      <c r="L87" s="4" t="n">
        <f aca="false">AVERAGE(J87,J101)</f>
        <v>0.993958333333333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0.915416666666667</v>
      </c>
      <c r="J91" s="47" t="n">
        <f aca="false">IF(J88=0,J87,((J79-J80-J82-J83-J81)/J79)/J88)</f>
        <v>0.987916666666667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L101" s="4" t="n">
        <f aca="false">AVERAGE(J100,J86,J70,J56,J40,J26,J12)</f>
        <v>0.982712585034014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43344</v>
      </c>
      <c r="D107" s="7" t="n">
        <f aca="false">C107+1</f>
        <v>43345</v>
      </c>
      <c r="E107" s="7" t="n">
        <f aca="false">D107+1</f>
        <v>43346</v>
      </c>
      <c r="F107" s="7" t="n">
        <f aca="false">E107+1</f>
        <v>43347</v>
      </c>
      <c r="G107" s="7" t="n">
        <f aca="false">F107+1</f>
        <v>43348</v>
      </c>
      <c r="H107" s="7" t="n">
        <f aca="false">G107+1</f>
        <v>43349</v>
      </c>
      <c r="I107" s="7" t="n">
        <f aca="false">H107+1</f>
        <v>43350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43344</v>
      </c>
      <c r="D123" s="7" t="n">
        <f aca="false">C123+1</f>
        <v>43345</v>
      </c>
      <c r="E123" s="7" t="n">
        <f aca="false">D123+1</f>
        <v>43346</v>
      </c>
      <c r="F123" s="7" t="n">
        <f aca="false">E123+1</f>
        <v>43347</v>
      </c>
      <c r="G123" s="7" t="n">
        <f aca="false">F123+1</f>
        <v>43348</v>
      </c>
      <c r="H123" s="7" t="n">
        <f aca="false">G123+1</f>
        <v>43349</v>
      </c>
      <c r="I123" s="7" t="n">
        <f aca="false">H123+1</f>
        <v>43350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0.993958333333333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1" sqref="R1:V1 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Week36!F1+1</f>
        <v>37</v>
      </c>
      <c r="G1" s="2" t="n">
        <f aca="false">Week36!G1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Week36!I3+1</f>
        <v>43351</v>
      </c>
      <c r="D3" s="7" t="n">
        <f aca="false">C3+1</f>
        <v>43352</v>
      </c>
      <c r="E3" s="7" t="n">
        <f aca="false">D3+1</f>
        <v>43353</v>
      </c>
      <c r="F3" s="7" t="n">
        <f aca="false">E3+1</f>
        <v>43354</v>
      </c>
      <c r="G3" s="7" t="n">
        <f aca="false">F3+1</f>
        <v>43355</v>
      </c>
      <c r="H3" s="7" t="n">
        <f aca="false">G3+1</f>
        <v>43356</v>
      </c>
      <c r="I3" s="7" t="n">
        <f aca="false">H3+1</f>
        <v>43357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1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43351</v>
      </c>
      <c r="D47" s="7" t="n">
        <f aca="false">C47+1</f>
        <v>43352</v>
      </c>
      <c r="E47" s="7" t="n">
        <f aca="false">D47+1</f>
        <v>43353</v>
      </c>
      <c r="F47" s="7" t="n">
        <f aca="false">E47+1</f>
        <v>43354</v>
      </c>
      <c r="G47" s="7" t="n">
        <f aca="false">F47+1</f>
        <v>43355</v>
      </c>
      <c r="H47" s="7" t="n">
        <f aca="false">G47+1</f>
        <v>43356</v>
      </c>
      <c r="I47" s="7" t="n">
        <f aca="false">H47+1</f>
        <v>43357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43351</v>
      </c>
      <c r="D77" s="7" t="n">
        <f aca="false">C77+1</f>
        <v>43352</v>
      </c>
      <c r="E77" s="7" t="n">
        <f aca="false">D77+1</f>
        <v>43353</v>
      </c>
      <c r="F77" s="7" t="n">
        <f aca="false">E77+1</f>
        <v>43354</v>
      </c>
      <c r="G77" s="7" t="n">
        <f aca="false">F77+1</f>
        <v>43355</v>
      </c>
      <c r="H77" s="7" t="n">
        <f aca="false">G77+1</f>
        <v>43356</v>
      </c>
      <c r="I77" s="7" t="n">
        <f aca="false">H77+1</f>
        <v>43357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43351</v>
      </c>
      <c r="D107" s="7" t="n">
        <f aca="false">C107+1</f>
        <v>43352</v>
      </c>
      <c r="E107" s="7" t="n">
        <f aca="false">D107+1</f>
        <v>43353</v>
      </c>
      <c r="F107" s="7" t="n">
        <f aca="false">E107+1</f>
        <v>43354</v>
      </c>
      <c r="G107" s="7" t="n">
        <f aca="false">F107+1</f>
        <v>43355</v>
      </c>
      <c r="H107" s="7" t="n">
        <f aca="false">G107+1</f>
        <v>43356</v>
      </c>
      <c r="I107" s="7" t="n">
        <f aca="false">H107+1</f>
        <v>43357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43351</v>
      </c>
      <c r="D123" s="7" t="n">
        <f aca="false">C123+1</f>
        <v>43352</v>
      </c>
      <c r="E123" s="7" t="n">
        <f aca="false">D123+1</f>
        <v>43353</v>
      </c>
      <c r="F123" s="7" t="n">
        <f aca="false">E123+1</f>
        <v>43354</v>
      </c>
      <c r="G123" s="7" t="n">
        <f aca="false">F123+1</f>
        <v>43355</v>
      </c>
      <c r="H123" s="7" t="n">
        <f aca="false">G123+1</f>
        <v>43356</v>
      </c>
      <c r="I123" s="7" t="n">
        <f aca="false">H123+1</f>
        <v>43357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50" activeCellId="1" sqref="R1:V1 M5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Week37!F1+1</f>
        <v>38</v>
      </c>
      <c r="G1" s="2" t="n">
        <f aca="false">Week37!G1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Week37!I3+1</f>
        <v>43358</v>
      </c>
      <c r="D3" s="7" t="n">
        <f aca="false">C3+1</f>
        <v>43359</v>
      </c>
      <c r="E3" s="7" t="n">
        <f aca="false">D3+1</f>
        <v>43360</v>
      </c>
      <c r="F3" s="7" t="n">
        <f aca="false">E3+1</f>
        <v>43361</v>
      </c>
      <c r="G3" s="7" t="n">
        <f aca="false">F3+1</f>
        <v>43362</v>
      </c>
      <c r="H3" s="7" t="n">
        <f aca="false">G3+1</f>
        <v>43363</v>
      </c>
      <c r="I3" s="7" t="n">
        <f aca="false">H3+1</f>
        <v>43364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0.998852040816327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0.598392857142857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43358</v>
      </c>
      <c r="D47" s="7" t="n">
        <f aca="false">C47+1</f>
        <v>43359</v>
      </c>
      <c r="E47" s="7" t="n">
        <f aca="false">D47+1</f>
        <v>43360</v>
      </c>
      <c r="F47" s="7" t="n">
        <f aca="false">E47+1</f>
        <v>43361</v>
      </c>
      <c r="G47" s="7" t="n">
        <f aca="false">F47+1</f>
        <v>43362</v>
      </c>
      <c r="H47" s="7" t="n">
        <f aca="false">G47+1</f>
        <v>43363</v>
      </c>
      <c r="I47" s="7" t="n">
        <f aca="false">H47+1</f>
        <v>43364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1.35</v>
      </c>
      <c r="G50" s="19" t="n">
        <v>0</v>
      </c>
      <c r="H50" s="19" t="n">
        <v>0</v>
      </c>
      <c r="I50" s="19" t="n">
        <v>0</v>
      </c>
      <c r="J50" s="20" t="n">
        <f aca="false">SUM(C50:I50)</f>
        <v>1.35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1.35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1.35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22.65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166.65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0.94375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0.991964285714286</v>
      </c>
      <c r="K56" s="28" t="n">
        <f aca="false">(K49-K50-K52-K53)/K49</f>
        <v>1</v>
      </c>
      <c r="L56" s="4" t="n">
        <f aca="false">AVERAGE(J56,J70)</f>
        <v>0.995982142857143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0.94375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0.991964285714286</v>
      </c>
      <c r="K57" s="31" t="n">
        <f aca="false">(K49-K50-K52-K53-K51)/K49</f>
        <v>1</v>
      </c>
      <c r="L57" s="4" t="n">
        <f aca="false">AVERAGE(J57,J71)</f>
        <v>0.995982142857143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0.94375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0.991964285714286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43358</v>
      </c>
      <c r="D77" s="7" t="n">
        <f aca="false">C77+1</f>
        <v>43359</v>
      </c>
      <c r="E77" s="7" t="n">
        <f aca="false">D77+1</f>
        <v>43360</v>
      </c>
      <c r="F77" s="7" t="n">
        <f aca="false">E77+1</f>
        <v>43361</v>
      </c>
      <c r="G77" s="7" t="n">
        <f aca="false">F77+1</f>
        <v>43362</v>
      </c>
      <c r="H77" s="7" t="n">
        <f aca="false">G77+1</f>
        <v>43363</v>
      </c>
      <c r="I77" s="7" t="n">
        <f aca="false">H77+1</f>
        <v>43364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43358</v>
      </c>
      <c r="D107" s="7" t="n">
        <f aca="false">C107+1</f>
        <v>43359</v>
      </c>
      <c r="E107" s="7" t="n">
        <f aca="false">D107+1</f>
        <v>43360</v>
      </c>
      <c r="F107" s="7" t="n">
        <f aca="false">E107+1</f>
        <v>43361</v>
      </c>
      <c r="G107" s="7" t="n">
        <f aca="false">F107+1</f>
        <v>43362</v>
      </c>
      <c r="H107" s="7" t="n">
        <f aca="false">G107+1</f>
        <v>43363</v>
      </c>
      <c r="I107" s="7" t="n">
        <f aca="false">H107+1</f>
        <v>43364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43358</v>
      </c>
      <c r="D123" s="7" t="n">
        <f aca="false">C123+1</f>
        <v>43359</v>
      </c>
      <c r="E123" s="7" t="n">
        <f aca="false">D123+1</f>
        <v>43360</v>
      </c>
      <c r="F123" s="7" t="n">
        <f aca="false">E123+1</f>
        <v>43361</v>
      </c>
      <c r="G123" s="7" t="n">
        <f aca="false">F123+1</f>
        <v>43362</v>
      </c>
      <c r="H123" s="7" t="n">
        <f aca="false">G123+1</f>
        <v>43363</v>
      </c>
      <c r="I123" s="7" t="n">
        <f aca="false">H123+1</f>
        <v>43364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7"/>
  <sheetViews>
    <sheetView showFormulas="false" showGridLines="fals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J116" activeCellId="1" sqref="R1:V1 J11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Week38!F1+1</f>
        <v>39</v>
      </c>
      <c r="G1" s="2" t="n">
        <f aca="false">Week38!G1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Week38!I3+1</f>
        <v>43365</v>
      </c>
      <c r="D3" s="7" t="n">
        <f aca="false">C3+1</f>
        <v>43366</v>
      </c>
      <c r="E3" s="7" t="n">
        <f aca="false">D3+1</f>
        <v>43367</v>
      </c>
      <c r="F3" s="7" t="n">
        <f aca="false">E3+1</f>
        <v>43368</v>
      </c>
      <c r="G3" s="7" t="n">
        <f aca="false">F3+1</f>
        <v>43369</v>
      </c>
      <c r="H3" s="7" t="n">
        <f aca="false">G3+1</f>
        <v>43370</v>
      </c>
      <c r="I3" s="7" t="n">
        <f aca="false">H3+1</f>
        <v>43371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N9" s="4" t="n">
        <f aca="false">AVERAGE(J12,J26,J40,J56,J70,J86,J100)</f>
        <v>1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O20" s="1" t="n">
        <v>328</v>
      </c>
      <c r="P20" s="1" t="n">
        <f aca="false">O20*10000</f>
        <v>3280000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v>398</v>
      </c>
      <c r="P21" s="1" t="n">
        <f aca="false">O21*10000</f>
        <v>3980000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P21-P20</f>
        <v>700000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43365</v>
      </c>
      <c r="D47" s="7" t="n">
        <f aca="false">C47+1</f>
        <v>43366</v>
      </c>
      <c r="E47" s="7" t="n">
        <f aca="false">D47+1</f>
        <v>43367</v>
      </c>
      <c r="F47" s="7" t="n">
        <f aca="false">E47+1</f>
        <v>43368</v>
      </c>
      <c r="G47" s="7" t="n">
        <f aca="false">F47+1</f>
        <v>43369</v>
      </c>
      <c r="H47" s="7" t="n">
        <f aca="false">G47+1</f>
        <v>43370</v>
      </c>
      <c r="I47" s="7" t="n">
        <f aca="false">H47+1</f>
        <v>43371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  <c r="N66" s="4" t="n">
        <f aca="false">AVERAGE(J12,J26,J40,J56,J70,J86,J100)</f>
        <v>1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43365</v>
      </c>
      <c r="D77" s="7" t="n">
        <f aca="false">C77+1</f>
        <v>43366</v>
      </c>
      <c r="E77" s="7" t="n">
        <f aca="false">D77+1</f>
        <v>43367</v>
      </c>
      <c r="F77" s="7" t="n">
        <f aca="false">E77+1</f>
        <v>43368</v>
      </c>
      <c r="G77" s="7" t="n">
        <f aca="false">F77+1</f>
        <v>43369</v>
      </c>
      <c r="H77" s="7" t="n">
        <f aca="false">G77+1</f>
        <v>43370</v>
      </c>
      <c r="I77" s="7" t="n">
        <f aca="false">H77+1</f>
        <v>43371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43365</v>
      </c>
      <c r="D107" s="7" t="n">
        <f aca="false">C107+1</f>
        <v>43366</v>
      </c>
      <c r="E107" s="7" t="n">
        <f aca="false">D107+1</f>
        <v>43367</v>
      </c>
      <c r="F107" s="7" t="n">
        <f aca="false">E107+1</f>
        <v>43368</v>
      </c>
      <c r="G107" s="7" t="n">
        <f aca="false">F107+1</f>
        <v>43369</v>
      </c>
      <c r="H107" s="7" t="n">
        <f aca="false">G107+1</f>
        <v>43370</v>
      </c>
      <c r="I107" s="7" t="n">
        <f aca="false">H107+1</f>
        <v>43371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43365</v>
      </c>
      <c r="D123" s="7" t="n">
        <f aca="false">C123+1</f>
        <v>43366</v>
      </c>
      <c r="E123" s="7" t="n">
        <f aca="false">D123+1</f>
        <v>43367</v>
      </c>
      <c r="F123" s="7" t="n">
        <f aca="false">E123+1</f>
        <v>43368</v>
      </c>
      <c r="G123" s="7" t="n">
        <f aca="false">F123+1</f>
        <v>43369</v>
      </c>
      <c r="H123" s="7" t="n">
        <f aca="false">G123+1</f>
        <v>43370</v>
      </c>
      <c r="I123" s="7" t="n">
        <f aca="false">H123+1</f>
        <v>43371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1" t="n">
        <f aca="false">AVERAGE(J188,J174,J160,J146,J132,J116)</f>
        <v>1</v>
      </c>
    </row>
    <row r="197" customFormat="false" ht="12.75" hidden="false" customHeight="false" outlineLevel="0" collapsed="false">
      <c r="J197" s="71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81" colorId="64" zoomScale="100" zoomScaleNormal="100" zoomScalePageLayoutView="100" workbookViewId="0">
      <selection pane="topLeft" activeCell="J198" activeCellId="1" sqref="R1:V1 J19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7.86"/>
    <col collapsed="false" customWidth="true" hidden="false" outlineLevel="0" max="6" min="6" style="1" width="6.57"/>
    <col collapsed="false" customWidth="true" hidden="false" outlineLevel="0" max="7" min="7" style="1" width="6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72" t="s">
        <v>0</v>
      </c>
      <c r="B1" s="2"/>
      <c r="C1" s="2"/>
      <c r="D1" s="2"/>
      <c r="E1" s="2"/>
      <c r="F1" s="3" t="n">
        <f aca="false">Week39!F1+1</f>
        <v>40</v>
      </c>
      <c r="G1" s="2" t="n">
        <f aca="false">Week39!G1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Week39!I3+1</f>
        <v>43372</v>
      </c>
      <c r="D3" s="7" t="n">
        <f aca="false">C3+1</f>
        <v>43373</v>
      </c>
      <c r="E3" s="7" t="n">
        <f aca="false">D3+1</f>
        <v>43374</v>
      </c>
      <c r="F3" s="7" t="n">
        <f aca="false">E3+1</f>
        <v>43375</v>
      </c>
      <c r="G3" s="7" t="n">
        <f aca="false">F3+1</f>
        <v>43376</v>
      </c>
      <c r="H3" s="7" t="n">
        <f aca="false">G3+1</f>
        <v>43377</v>
      </c>
      <c r="I3" s="7" t="n">
        <f aca="false">H3+1</f>
        <v>43378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0.987823129251701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0.99968253968254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0.16</v>
      </c>
      <c r="I21" s="19" t="n">
        <v>0</v>
      </c>
      <c r="J21" s="20" t="n">
        <f aca="false">SUM(C21:I21)</f>
        <v>0.16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0.993333333333333</v>
      </c>
      <c r="I27" s="29" t="n">
        <f aca="false">(I19-I20-I22-I23-I21)/I19</f>
        <v>1</v>
      </c>
      <c r="J27" s="30" t="n">
        <f aca="false">(J19-J20-J22-J23-J21)/J19</f>
        <v>0.999047619047619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0.993333333333333</v>
      </c>
      <c r="I31" s="46" t="n">
        <f aca="false">IF(I28=0,I27,((I19-I20-I22-I23-I21)/I19)/I28)</f>
        <v>1</v>
      </c>
      <c r="J31" s="47" t="n">
        <f aca="false">IF(J28=0,J27,((J19-J20-J22-J23-J21)/J19)/J28)</f>
        <v>0.999047619047619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43372</v>
      </c>
      <c r="D47" s="7" t="n">
        <f aca="false">C47+1</f>
        <v>43373</v>
      </c>
      <c r="E47" s="7" t="n">
        <f aca="false">D47+1</f>
        <v>43374</v>
      </c>
      <c r="F47" s="7" t="n">
        <f aca="false">E47+1</f>
        <v>43375</v>
      </c>
      <c r="G47" s="7" t="n">
        <f aca="false">F47+1</f>
        <v>43376</v>
      </c>
      <c r="H47" s="7" t="n">
        <f aca="false">G47+1</f>
        <v>43377</v>
      </c>
      <c r="I47" s="7" t="n">
        <f aca="false">H47+1</f>
        <v>43378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43372</v>
      </c>
      <c r="D77" s="7" t="n">
        <f aca="false">C77+1</f>
        <v>43373</v>
      </c>
      <c r="E77" s="7" t="n">
        <f aca="false">D77+1</f>
        <v>43374</v>
      </c>
      <c r="F77" s="7" t="n">
        <f aca="false">E77+1</f>
        <v>43375</v>
      </c>
      <c r="G77" s="7" t="n">
        <f aca="false">F77+1</f>
        <v>43376</v>
      </c>
      <c r="H77" s="7" t="n">
        <f aca="false">G77+1</f>
        <v>43377</v>
      </c>
      <c r="I77" s="7" t="n">
        <f aca="false">H77+1</f>
        <v>43378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5.57</v>
      </c>
      <c r="G80" s="19" t="n">
        <v>0</v>
      </c>
      <c r="H80" s="19" t="n">
        <v>0</v>
      </c>
      <c r="I80" s="19" t="n">
        <v>0</v>
      </c>
      <c r="J80" s="20" t="n">
        <f aca="false">SUM(C80:I80)</f>
        <v>5.57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0.7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0.7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8.05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8.05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8.05</v>
      </c>
      <c r="E84" s="24" t="n">
        <f aca="false">E80+E82+E83</f>
        <v>0.7</v>
      </c>
      <c r="F84" s="24" t="n">
        <f aca="false">F80+F82+F83</f>
        <v>5.57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14.32</v>
      </c>
      <c r="K84" s="25" t="n">
        <f aca="false">K80+K82+K83</f>
        <v>0</v>
      </c>
      <c r="N84" s="1" t="n">
        <f aca="false">16.07-3.7-0.83</f>
        <v>11.54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15.95</v>
      </c>
      <c r="E85" s="24" t="n">
        <f aca="false">E79-E84</f>
        <v>23.3</v>
      </c>
      <c r="F85" s="24" t="n">
        <f aca="false">F79-F84</f>
        <v>18.43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153.68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0.664583333333333</v>
      </c>
      <c r="E86" s="27" t="n">
        <f aca="false">(E79-E80-E82-E83)/E79</f>
        <v>0.970833333333333</v>
      </c>
      <c r="F86" s="27" t="n">
        <f aca="false">(F79-F80-F82-F83)/F79</f>
        <v>0.767916666666667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0.914761904761905</v>
      </c>
      <c r="K86" s="28" t="n">
        <f aca="false">(K79-K80-K82-K83)/K79</f>
        <v>1</v>
      </c>
      <c r="L86" s="4" t="n">
        <f aca="false">AVERAGE(J86,J100)</f>
        <v>0.957380952380952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0.664583333333333</v>
      </c>
      <c r="E87" s="27" t="n">
        <f aca="false">(E79-E80-E82-E83-E81)/E79</f>
        <v>0.970833333333333</v>
      </c>
      <c r="F87" s="27" t="n">
        <f aca="false">(F79-F80-F82-F83-F81)/F79</f>
        <v>0.767916666666667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0.914761904761905</v>
      </c>
      <c r="K87" s="31" t="n">
        <f aca="false">(K79-K80-K82-K83-K81)/K79</f>
        <v>1</v>
      </c>
      <c r="L87" s="4" t="n">
        <f aca="false">AVERAGE(J87,J101)</f>
        <v>0.957380952380952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1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1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0.664583333333333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6.66458333333333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0.664583333333333</v>
      </c>
      <c r="E91" s="45" t="n">
        <f aca="false">IF(E88=0,E87,((E79-E80-E82-E83-E81)/E79)/E88)</f>
        <v>0.970833333333333</v>
      </c>
      <c r="F91" s="45" t="n">
        <f aca="false">IF(F88=0,F87,((F79-F80-F82-F83-F81)/F79)/F88)</f>
        <v>0.767916666666667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0.914761904761905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M104" s="4" t="n">
        <f aca="false">AVERAGE(J100,J86,J70,J56,J40,J26,J12)</f>
        <v>0.987823129251701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43372</v>
      </c>
      <c r="D107" s="7" t="n">
        <f aca="false">C107+1</f>
        <v>43373</v>
      </c>
      <c r="E107" s="7" t="n">
        <f aca="false">D107+1</f>
        <v>43374</v>
      </c>
      <c r="F107" s="7" t="n">
        <f aca="false">E107+1</f>
        <v>43375</v>
      </c>
      <c r="G107" s="7" t="n">
        <f aca="false">F107+1</f>
        <v>43376</v>
      </c>
      <c r="H107" s="7" t="n">
        <f aca="false">G107+1</f>
        <v>43377</v>
      </c>
      <c r="I107" s="7" t="n">
        <f aca="false">H107+1</f>
        <v>43378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43372</v>
      </c>
      <c r="D123" s="7" t="n">
        <f aca="false">C123+1</f>
        <v>43373</v>
      </c>
      <c r="E123" s="7" t="n">
        <f aca="false">D123+1</f>
        <v>43374</v>
      </c>
      <c r="F123" s="7" t="n">
        <f aca="false">E123+1</f>
        <v>43375</v>
      </c>
      <c r="G123" s="7" t="n">
        <f aca="false">F123+1</f>
        <v>43376</v>
      </c>
      <c r="H123" s="7" t="n">
        <f aca="false">G123+1</f>
        <v>43377</v>
      </c>
      <c r="I123" s="7" t="n">
        <f aca="false">H123+1</f>
        <v>43378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0.957380952380952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0.957380952380952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73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8"/>
  <sheetViews>
    <sheetView showFormulas="false" showGridLines="fals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L132" activeCellId="1" sqref="R1:V1 L13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10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Week40!F1+1</f>
        <v>41</v>
      </c>
      <c r="G1" s="2" t="n">
        <f aca="false">Week40!G1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Week40!I3+1</f>
        <v>43379</v>
      </c>
      <c r="D3" s="7" t="n">
        <f aca="false">C3+1</f>
        <v>43380</v>
      </c>
      <c r="E3" s="7" t="n">
        <f aca="false">D3+1</f>
        <v>43381</v>
      </c>
      <c r="F3" s="7" t="n">
        <f aca="false">E3+1</f>
        <v>43382</v>
      </c>
      <c r="G3" s="7" t="n">
        <f aca="false">F3+1</f>
        <v>43383</v>
      </c>
      <c r="H3" s="7" t="n">
        <f aca="false">G3+1</f>
        <v>43384</v>
      </c>
      <c r="I3" s="7" t="n">
        <f aca="false">H3+1</f>
        <v>43385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13.12</v>
      </c>
      <c r="I6" s="19" t="n">
        <v>0</v>
      </c>
      <c r="J6" s="20" t="n">
        <f aca="false">SUM(C6:I6)</f>
        <v>13.12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0.968656462585034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13.12</v>
      </c>
      <c r="I10" s="24" t="n">
        <f aca="false">I6+I8+I9</f>
        <v>0</v>
      </c>
      <c r="J10" s="25" t="n">
        <f aca="false">SUM(C10:I10)</f>
        <v>13.12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10.88</v>
      </c>
      <c r="I11" s="24" t="n">
        <f aca="false">I5-I10</f>
        <v>24</v>
      </c>
      <c r="J11" s="25" t="n">
        <f aca="false">SUM(C11:I11)</f>
        <v>154.88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0.453333333333333</v>
      </c>
      <c r="I12" s="27" t="n">
        <f aca="false">(I5-I6-I8-I9)/I5</f>
        <v>1</v>
      </c>
      <c r="J12" s="28" t="n">
        <f aca="false">(J5-J6-J8-J9)/J5</f>
        <v>0.921904761904762</v>
      </c>
      <c r="K12" s="28" t="n">
        <f aca="false">(K5-K6-K8-K9)/K5</f>
        <v>1</v>
      </c>
      <c r="L12" s="4" t="n">
        <f aca="false">AVERAGE(J12,J26,J40)</f>
        <v>0.928214285714286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0.453333333333333</v>
      </c>
      <c r="I13" s="29" t="n">
        <f aca="false">(I5-I6-I8-I9-I7)/I5</f>
        <v>1</v>
      </c>
      <c r="J13" s="30" t="n">
        <f aca="false">(J5-J6-J8-J9-J7)/J5</f>
        <v>0.921904761904762</v>
      </c>
      <c r="K13" s="31" t="n">
        <f aca="false">(K5-K6-K8-K9-K7)/K5</f>
        <v>1</v>
      </c>
      <c r="L13" s="4" t="n">
        <f aca="false">AVERAGE(J13,J27,J41)</f>
        <v>0.928214285714286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O14" s="1" t="n">
        <f aca="false">37+9</f>
        <v>46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O15" s="1" t="n">
        <f aca="false">O14/60</f>
        <v>0.766666666666667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0.453333333333333</v>
      </c>
      <c r="I17" s="46" t="n">
        <f aca="false">IF(I14=0,I13,((I5-I6-I8-I9-I7)/I5)/I14)</f>
        <v>1</v>
      </c>
      <c r="J17" s="47" t="n">
        <f aca="false">IF(J14=0,J13,((J5-J6-J8-J9-J7)/J5)/J14)</f>
        <v>0.921904761904762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11.08</v>
      </c>
      <c r="I20" s="19" t="n">
        <v>0</v>
      </c>
      <c r="J20" s="20" t="n">
        <f aca="false">SUM(C20:I20)</f>
        <v>11.08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11.08</v>
      </c>
      <c r="I24" s="24" t="n">
        <f aca="false">I20+I22+I23</f>
        <v>0</v>
      </c>
      <c r="J24" s="25" t="n">
        <f aca="false">SUM(C24:I24)</f>
        <v>11.08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12.92</v>
      </c>
      <c r="I25" s="24" t="n">
        <f aca="false">I19-I24</f>
        <v>24</v>
      </c>
      <c r="J25" s="25" t="n">
        <f aca="false">SUM(C25:I25)</f>
        <v>156.92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0.538333333333333</v>
      </c>
      <c r="I26" s="27" t="n">
        <f aca="false">(I19-I20-I22-I23)/I19</f>
        <v>1</v>
      </c>
      <c r="J26" s="28" t="n">
        <f aca="false">(J19-J20-J22-J23)/J19</f>
        <v>0.934047619047619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0.538333333333333</v>
      </c>
      <c r="I27" s="29" t="n">
        <f aca="false">(I19-I20-I22-I23-I21)/I19</f>
        <v>1</v>
      </c>
      <c r="J27" s="30" t="n">
        <f aca="false">(J19-J20-J22-J23-J21)/J19</f>
        <v>0.934047619047619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0.538333333333333</v>
      </c>
      <c r="I31" s="46" t="n">
        <f aca="false">IF(I28=0,I27,((I19-I20-I22-I23-I21)/I19)/I28)</f>
        <v>1</v>
      </c>
      <c r="J31" s="47" t="n">
        <f aca="false">IF(J28=0,J27,((J19-J20-J22-J23-J21)/J19)/J28)</f>
        <v>0.934047619047619</v>
      </c>
      <c r="K31" s="47" t="n">
        <f aca="false">IF(K28=0,K27,((K19-K20-K22-K23-K21)/K19)/K28)</f>
        <v>1</v>
      </c>
      <c r="L31" s="37" t="n">
        <f aca="false">(J28+J40+J56+J72+J116)/5</f>
        <v>0.585738095238095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11.98</v>
      </c>
      <c r="I34" s="19" t="n">
        <v>0</v>
      </c>
      <c r="J34" s="20" t="n">
        <f aca="false">SUM(C34:I34)</f>
        <v>11.98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11.98</v>
      </c>
      <c r="I38" s="24" t="n">
        <f aca="false">I34+I36+I37</f>
        <v>0</v>
      </c>
      <c r="J38" s="25" t="n">
        <f aca="false">SUM(C38:I38)</f>
        <v>11.98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12.02</v>
      </c>
      <c r="I39" s="24" t="n">
        <f aca="false">I33-I38</f>
        <v>24</v>
      </c>
      <c r="J39" s="25" t="n">
        <f aca="false">SUM(C39:I39)</f>
        <v>156.02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0.500833333333333</v>
      </c>
      <c r="I40" s="27" t="n">
        <f aca="false">(I33-I34-I36-I37)/I33</f>
        <v>1</v>
      </c>
      <c r="J40" s="28" t="n">
        <f aca="false">(J33-J34-J36-J37)/J33</f>
        <v>0.928690476190476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0.500833333333333</v>
      </c>
      <c r="I41" s="29" t="n">
        <f aca="false">(I33-I34-I36-I37-I35)/I33</f>
        <v>1</v>
      </c>
      <c r="J41" s="30" t="n">
        <f aca="false">(J33-J34-J36-J37-J35)/J33</f>
        <v>0.928690476190476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0.500833333333333</v>
      </c>
      <c r="I45" s="46" t="n">
        <f aca="false">IF(I42=0,I41,((I33-I34-I36-I37-I35)/I33)/I42)</f>
        <v>1</v>
      </c>
      <c r="J45" s="47" t="n">
        <f aca="false">IF(J42=0,J41,((J33-J34-J36-J37-J35)/J33)/J42)</f>
        <v>0.928690476190476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43379</v>
      </c>
      <c r="D47" s="7" t="n">
        <f aca="false">C47+1</f>
        <v>43380</v>
      </c>
      <c r="E47" s="7" t="n">
        <f aca="false">D47+1</f>
        <v>43381</v>
      </c>
      <c r="F47" s="7" t="n">
        <f aca="false">E47+1</f>
        <v>43382</v>
      </c>
      <c r="G47" s="7" t="n">
        <f aca="false">F47+1</f>
        <v>43383</v>
      </c>
      <c r="H47" s="7" t="n">
        <f aca="false">G47+1</f>
        <v>43384</v>
      </c>
      <c r="I47" s="7" t="n">
        <f aca="false">H47+1</f>
        <v>43385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0.997976190476191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0.997976190476191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0.68</v>
      </c>
      <c r="H67" s="19" t="n">
        <v>0</v>
      </c>
      <c r="I67" s="19" t="n">
        <v>0</v>
      </c>
      <c r="J67" s="20" t="n">
        <f aca="false">SUM(C67:I67)</f>
        <v>0.68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0.68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0.68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23.32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167.32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0.971666666666667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0.995952380952381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0.971666666666667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0.995952380952381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1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0.971666666666667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6.97166666666667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0.971666666666667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0.995952380952381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43379</v>
      </c>
      <c r="D77" s="7" t="n">
        <f aca="false">C77+1</f>
        <v>43380</v>
      </c>
      <c r="E77" s="7" t="n">
        <f aca="false">D77+1</f>
        <v>43381</v>
      </c>
      <c r="F77" s="7" t="n">
        <f aca="false">E77+1</f>
        <v>43382</v>
      </c>
      <c r="G77" s="7" t="n">
        <f aca="false">F77+1</f>
        <v>43383</v>
      </c>
      <c r="H77" s="7" t="n">
        <f aca="false">G77+1</f>
        <v>43384</v>
      </c>
      <c r="I77" s="7" t="n">
        <f aca="false">H77+1</f>
        <v>43385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  <c r="N84" s="1" t="n">
        <v>10.23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  <c r="N85" s="1" t="n">
        <v>16.07</v>
      </c>
      <c r="O85" s="1" t="n">
        <v>5</v>
      </c>
      <c r="P85" s="1" t="n">
        <f aca="false">42/60</f>
        <v>0.7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43379</v>
      </c>
      <c r="D107" s="7" t="n">
        <f aca="false">C107+1</f>
        <v>43380</v>
      </c>
      <c r="E107" s="7" t="n">
        <f aca="false">D107+1</f>
        <v>43381</v>
      </c>
      <c r="F107" s="7" t="n">
        <f aca="false">E107+1</f>
        <v>43382</v>
      </c>
      <c r="G107" s="7" t="n">
        <f aca="false">F107+1</f>
        <v>43383</v>
      </c>
      <c r="H107" s="7" t="n">
        <f aca="false">G107+1</f>
        <v>43384</v>
      </c>
      <c r="I107" s="7" t="n">
        <f aca="false">H107+1</f>
        <v>43385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43379</v>
      </c>
      <c r="D123" s="7" t="n">
        <f aca="false">C123+1</f>
        <v>43380</v>
      </c>
      <c r="E123" s="7" t="n">
        <f aca="false">D123+1</f>
        <v>43381</v>
      </c>
      <c r="F123" s="7" t="n">
        <f aca="false">E123+1</f>
        <v>43382</v>
      </c>
      <c r="G123" s="7" t="n">
        <f aca="false">F123+1</f>
        <v>43383</v>
      </c>
      <c r="H123" s="7" t="n">
        <f aca="false">G123+1</f>
        <v>43384</v>
      </c>
      <c r="I123" s="7" t="n">
        <f aca="false">H123+1</f>
        <v>43385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72" colorId="64" zoomScale="100" zoomScaleNormal="100" zoomScalePageLayoutView="100" workbookViewId="0">
      <selection pane="topLeft" activeCell="J196" activeCellId="1" sqref="R1:V1 J19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Week41!F1+1</f>
        <v>42</v>
      </c>
      <c r="G1" s="2" t="n">
        <f aca="false">Week41!G1</f>
        <v>2018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Week41!I3+1</f>
        <v>43386</v>
      </c>
      <c r="D3" s="7" t="n">
        <f aca="false">C3+1</f>
        <v>43387</v>
      </c>
      <c r="E3" s="7" t="n">
        <f aca="false">D3+1</f>
        <v>43388</v>
      </c>
      <c r="F3" s="7" t="n">
        <f aca="false">E3+1</f>
        <v>43389</v>
      </c>
      <c r="G3" s="7" t="n">
        <f aca="false">F3+1</f>
        <v>43390</v>
      </c>
      <c r="H3" s="7" t="n">
        <f aca="false">G3+1</f>
        <v>43391</v>
      </c>
      <c r="I3" s="7" t="n">
        <f aca="false">H3+1</f>
        <v>43392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AVERAGE(J100,J86,J70,J56,J40,J26,J12)</f>
        <v>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43386</v>
      </c>
      <c r="D47" s="7" t="n">
        <f aca="false">C47+1</f>
        <v>43387</v>
      </c>
      <c r="E47" s="7" t="n">
        <f aca="false">D47+1</f>
        <v>43388</v>
      </c>
      <c r="F47" s="7" t="n">
        <f aca="false">E47+1</f>
        <v>43389</v>
      </c>
      <c r="G47" s="7" t="n">
        <f aca="false">F47+1</f>
        <v>43390</v>
      </c>
      <c r="H47" s="7" t="n">
        <f aca="false">G47+1</f>
        <v>43391</v>
      </c>
      <c r="I47" s="7" t="n">
        <f aca="false">H47+1</f>
        <v>43392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43386</v>
      </c>
      <c r="D77" s="7" t="n">
        <f aca="false">C77+1</f>
        <v>43387</v>
      </c>
      <c r="E77" s="7" t="n">
        <f aca="false">D77+1</f>
        <v>43388</v>
      </c>
      <c r="F77" s="7" t="n">
        <f aca="false">E77+1</f>
        <v>43389</v>
      </c>
      <c r="G77" s="7" t="n">
        <f aca="false">F77+1</f>
        <v>43390</v>
      </c>
      <c r="H77" s="7" t="n">
        <f aca="false">G77+1</f>
        <v>43391</v>
      </c>
      <c r="I77" s="7" t="n">
        <f aca="false">H77+1</f>
        <v>43392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43386</v>
      </c>
      <c r="D107" s="7" t="n">
        <f aca="false">C107+1</f>
        <v>43387</v>
      </c>
      <c r="E107" s="7" t="n">
        <f aca="false">D107+1</f>
        <v>43388</v>
      </c>
      <c r="F107" s="7" t="n">
        <f aca="false">E107+1</f>
        <v>43389</v>
      </c>
      <c r="G107" s="7" t="n">
        <f aca="false">F107+1</f>
        <v>43390</v>
      </c>
      <c r="H107" s="7" t="n">
        <f aca="false">G107+1</f>
        <v>43391</v>
      </c>
      <c r="I107" s="7" t="n">
        <f aca="false">H107+1</f>
        <v>43392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43386</v>
      </c>
      <c r="D123" s="7" t="n">
        <f aca="false">C123+1</f>
        <v>43387</v>
      </c>
      <c r="E123" s="7" t="n">
        <f aca="false">D123+1</f>
        <v>43388</v>
      </c>
      <c r="F123" s="7" t="n">
        <f aca="false">E123+1</f>
        <v>43389</v>
      </c>
      <c r="G123" s="7" t="n">
        <f aca="false">F123+1</f>
        <v>43390</v>
      </c>
      <c r="H123" s="7" t="n">
        <f aca="false">G123+1</f>
        <v>43391</v>
      </c>
      <c r="I123" s="7" t="n">
        <f aca="false">H123+1</f>
        <v>43392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1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00" activeCellId="1" sqref="R1:V1 J20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.71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Week42!F1+1</f>
        <v>43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Week42!I3+1</f>
        <v>43393</v>
      </c>
      <c r="D3" s="7" t="n">
        <f aca="false">C3+1</f>
        <v>43394</v>
      </c>
      <c r="E3" s="7" t="n">
        <f aca="false">D3+1</f>
        <v>43395</v>
      </c>
      <c r="F3" s="7" t="n">
        <f aca="false">E3+1</f>
        <v>43396</v>
      </c>
      <c r="G3" s="7" t="n">
        <f aca="false">F3+1</f>
        <v>43397</v>
      </c>
      <c r="H3" s="7" t="n">
        <f aca="false">G3+1</f>
        <v>43398</v>
      </c>
      <c r="I3" s="7" t="n">
        <f aca="false">H3+1</f>
        <v>43399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0.996028911564626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43393</v>
      </c>
      <c r="D47" s="7" t="n">
        <f aca="false">C47+1</f>
        <v>43394</v>
      </c>
      <c r="E47" s="7" t="n">
        <f aca="false">D47+1</f>
        <v>43395</v>
      </c>
      <c r="F47" s="7" t="n">
        <f aca="false">E47+1</f>
        <v>43396</v>
      </c>
      <c r="G47" s="7" t="n">
        <f aca="false">F47+1</f>
        <v>43397</v>
      </c>
      <c r="H47" s="7" t="n">
        <f aca="false">G47+1</f>
        <v>43398</v>
      </c>
      <c r="I47" s="7" t="n">
        <f aca="false">H47+1</f>
        <v>43399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0.986101190476191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0.986101190476191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4.67</v>
      </c>
      <c r="G64" s="19" t="n">
        <v>0</v>
      </c>
      <c r="H64" s="19" t="n">
        <v>0</v>
      </c>
      <c r="I64" s="19" t="n">
        <v>0</v>
      </c>
      <c r="J64" s="20" t="n">
        <f aca="false">SUM(C64:I64)</f>
        <v>4.67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4.67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4.67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19.33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163.33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0.805416666666667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0.972202380952381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0.805416666666667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0.972202380952381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0.805416666666667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0.972202380952381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43393</v>
      </c>
      <c r="D77" s="7" t="n">
        <f aca="false">C77+1</f>
        <v>43394</v>
      </c>
      <c r="E77" s="7" t="n">
        <f aca="false">D77+1</f>
        <v>43395</v>
      </c>
      <c r="F77" s="7" t="n">
        <f aca="false">E77+1</f>
        <v>43396</v>
      </c>
      <c r="G77" s="7" t="n">
        <f aca="false">F77+1</f>
        <v>43397</v>
      </c>
      <c r="H77" s="7" t="n">
        <f aca="false">G77+1</f>
        <v>43398</v>
      </c>
      <c r="I77" s="7" t="n">
        <f aca="false">H77+1</f>
        <v>43399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N102" s="4" t="n">
        <f aca="false">AVERAGE(J100,J86,J70,J56,J40,J26,J12)</f>
        <v>0.996028911564626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43393</v>
      </c>
      <c r="D107" s="7" t="n">
        <f aca="false">C107+1</f>
        <v>43394</v>
      </c>
      <c r="E107" s="7" t="n">
        <f aca="false">D107+1</f>
        <v>43395</v>
      </c>
      <c r="F107" s="7" t="n">
        <f aca="false">E107+1</f>
        <v>43396</v>
      </c>
      <c r="G107" s="7" t="n">
        <f aca="false">F107+1</f>
        <v>43397</v>
      </c>
      <c r="H107" s="7" t="n">
        <f aca="false">G107+1</f>
        <v>43398</v>
      </c>
      <c r="I107" s="7" t="n">
        <f aca="false">H107+1</f>
        <v>43399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43393</v>
      </c>
      <c r="D123" s="7" t="n">
        <f aca="false">C123+1</f>
        <v>43394</v>
      </c>
      <c r="E123" s="7" t="n">
        <f aca="false">D123+1</f>
        <v>43395</v>
      </c>
      <c r="F123" s="7" t="n">
        <f aca="false">E123+1</f>
        <v>43396</v>
      </c>
      <c r="G123" s="7" t="n">
        <f aca="false">F123+1</f>
        <v>43397</v>
      </c>
      <c r="H123" s="7" t="n">
        <f aca="false">G123+1</f>
        <v>43398</v>
      </c>
      <c r="I123" s="7" t="n">
        <f aca="false">H123+1</f>
        <v>43399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3.15</v>
      </c>
      <c r="H126" s="19" t="n">
        <v>0</v>
      </c>
      <c r="I126" s="19" t="n">
        <v>0</v>
      </c>
      <c r="J126" s="20" t="n">
        <f aca="false">SUM(C126:I126)</f>
        <v>3.15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f aca="false">24-3.15</f>
        <v>20.85</v>
      </c>
      <c r="H127" s="19" t="n">
        <v>24</v>
      </c>
      <c r="I127" s="19" t="n">
        <v>24</v>
      </c>
      <c r="J127" s="20" t="n">
        <f aca="false">SUM(C127:I127)</f>
        <v>164.85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3.15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3.15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20.85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164.85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0.86875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0.98125</v>
      </c>
      <c r="K132" s="28" t="n">
        <f aca="false">(K125-K126-K128-K129)/K125</f>
        <v>1</v>
      </c>
      <c r="L132" s="4" t="n">
        <f aca="false">AVERAGE(J132,J146,J160,J174,J188)</f>
        <v>0.881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-0.0857142857142857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15.45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87.45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f aca="false">24-F154</f>
        <v>8.55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152.55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15.45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87.45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8.55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80.55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0.35625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0.479464285714286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-1</v>
      </c>
      <c r="H161" s="27" t="n">
        <f aca="false">(H153-H154-H156-H157-H155)/H153</f>
        <v>-1</v>
      </c>
      <c r="I161" s="29" t="n">
        <f aca="false">(I153-I154-I156-I157-I155)/I153</f>
        <v>-1</v>
      </c>
      <c r="J161" s="30" t="n">
        <f aca="false">(J153-J154-J156-J157-J155)/J153</f>
        <v>-0.428571428571429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-1</v>
      </c>
      <c r="H165" s="45" t="n">
        <f aca="false">IF(H162=0,H161,((H153-H154-H156-H157-H155)/H153)/H162)</f>
        <v>-1</v>
      </c>
      <c r="I165" s="46" t="n">
        <f aca="false">IF(I162=0,I161,((I153-I154-I156-I157-I155)/I153)/I162)</f>
        <v>-1</v>
      </c>
      <c r="J165" s="47" t="n">
        <f aca="false">IF(J162=0,J161,((J153-J154-J156-J157-J155)/J153)/J162)</f>
        <v>-0.428571428571429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4.3</v>
      </c>
      <c r="H168" s="19" t="n">
        <v>0</v>
      </c>
      <c r="I168" s="19" t="n">
        <v>0</v>
      </c>
      <c r="J168" s="20" t="n">
        <f aca="false">SUM(C168:I168)</f>
        <v>4.3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f aca="false">24-4.3</f>
        <v>19.7</v>
      </c>
      <c r="H169" s="19" t="n">
        <v>24</v>
      </c>
      <c r="I169" s="19" t="n">
        <v>24</v>
      </c>
      <c r="J169" s="20" t="n">
        <f aca="false">SUM(C169:I169)</f>
        <v>163.7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4.3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4.3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19.7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163.7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0.820833333333333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0.974404761904762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5.06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5.06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f aca="false">24-5.06</f>
        <v>18.94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162.94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5.06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5.06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18.94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162.94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0.789166666666667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0.969880952380952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0.900833333333333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01" activeCellId="1" sqref="R1:V1 L20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Week43!F1+1</f>
        <v>44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4" t="n">
        <f aca="false">Week43!I3+1</f>
        <v>43400</v>
      </c>
      <c r="D3" s="74" t="n">
        <f aca="false">C3+1</f>
        <v>43401</v>
      </c>
      <c r="E3" s="74" t="n">
        <f aca="false">D3+1</f>
        <v>43402</v>
      </c>
      <c r="F3" s="74" t="n">
        <f aca="false">E3+1</f>
        <v>43403</v>
      </c>
      <c r="G3" s="74" t="n">
        <f aca="false">F3+1</f>
        <v>43404</v>
      </c>
      <c r="H3" s="74" t="n">
        <f aca="false">G3+1</f>
        <v>43405</v>
      </c>
      <c r="I3" s="74" t="n">
        <f aca="false">H3+1</f>
        <v>43406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0.999543650793651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0.999543650793651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0.399726190476191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0.23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0.23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0.23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23.77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167.77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0.990416666666667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0.998630952380953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0.990416666666667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0.998630952380953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0.990416666666667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0.998630952380953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43400</v>
      </c>
      <c r="D47" s="7" t="n">
        <f aca="false">C47+1</f>
        <v>43401</v>
      </c>
      <c r="E47" s="7" t="n">
        <f aca="false">D47+1</f>
        <v>43402</v>
      </c>
      <c r="F47" s="7" t="n">
        <f aca="false">E47+1</f>
        <v>43403</v>
      </c>
      <c r="G47" s="7" t="n">
        <f aca="false">F47+1</f>
        <v>43404</v>
      </c>
      <c r="H47" s="7" t="n">
        <f aca="false">G47+1</f>
        <v>43405</v>
      </c>
      <c r="I47" s="7" t="n">
        <f aca="false">H47+1</f>
        <v>43406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N54" s="1" t="s">
        <v>30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  <c r="N55" s="1" t="e">
        <f aca="false">N54*350000</f>
        <v>#VALUE!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O65" s="4" t="n">
        <f aca="false">AVERAGE(J12,J26,J40,J56,J70,J86,J100)</f>
        <v>0.999676870748299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  <c r="N69" s="50" t="n">
        <f aca="false">F64+F50</f>
        <v>0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43400</v>
      </c>
      <c r="D77" s="7" t="n">
        <f aca="false">C77+1</f>
        <v>43401</v>
      </c>
      <c r="E77" s="7" t="n">
        <f aca="false">D77+1</f>
        <v>43402</v>
      </c>
      <c r="F77" s="7" t="n">
        <f aca="false">E77+1</f>
        <v>43403</v>
      </c>
      <c r="G77" s="7" t="n">
        <f aca="false">F77+1</f>
        <v>43404</v>
      </c>
      <c r="H77" s="7" t="n">
        <f aca="false">G77+1</f>
        <v>43405</v>
      </c>
      <c r="I77" s="7" t="n">
        <f aca="false">H77+1</f>
        <v>43406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0.07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0.07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0.07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0.07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23.93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167.93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0.997083333333333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0.999583333333333</v>
      </c>
      <c r="K86" s="28" t="n">
        <f aca="false">(K79-K80-K82-K83)/K79</f>
        <v>1</v>
      </c>
      <c r="L86" s="4" t="n">
        <f aca="false">AVERAGE(J86,J100)</f>
        <v>0.999553571428572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0.997083333333333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0.999583333333333</v>
      </c>
      <c r="K87" s="31" t="n">
        <f aca="false">(K79-K80-K82-K83-K81)/K79</f>
        <v>1</v>
      </c>
      <c r="L87" s="4" t="n">
        <f aca="false">AVERAGE(J87,J101)</f>
        <v>0.999553571428572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0.997083333333333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0.999583333333333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0.08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0.08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0.08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0.08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23.92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167.92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0.996666666666667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0.99952380952381</v>
      </c>
      <c r="K100" s="28" t="n">
        <f aca="false">(K93-K94-K96-K97)/K93</f>
        <v>1</v>
      </c>
      <c r="P100" s="4" t="n">
        <f aca="false">AVERAGE(J100,J86,J70,J56,J40,J26,J12)</f>
        <v>0.999676870748299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0.996666666666667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0.99952380952381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  <c r="N103" s="62" t="n">
        <f aca="false">AVERAGE(C103:M103)</f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N104" s="62" t="n">
        <f aca="false">AVERAGE(C104:M104)</f>
        <v>2.33333333333333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0.996666666666667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0.99952380952381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43400</v>
      </c>
      <c r="D107" s="7" t="n">
        <f aca="false">C107+1</f>
        <v>43401</v>
      </c>
      <c r="E107" s="7" t="n">
        <f aca="false">D107+1</f>
        <v>43402</v>
      </c>
      <c r="F107" s="7" t="n">
        <f aca="false">E107+1</f>
        <v>43403</v>
      </c>
      <c r="G107" s="7" t="n">
        <f aca="false">F107+1</f>
        <v>43404</v>
      </c>
      <c r="H107" s="7" t="n">
        <f aca="false">G107+1</f>
        <v>43405</v>
      </c>
      <c r="I107" s="7" t="n">
        <f aca="false">H107+1</f>
        <v>43406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43400</v>
      </c>
      <c r="D123" s="7" t="n">
        <f aca="false">C123+1</f>
        <v>43401</v>
      </c>
      <c r="E123" s="7" t="n">
        <f aca="false">D123+1</f>
        <v>43402</v>
      </c>
      <c r="F123" s="7" t="n">
        <f aca="false">E123+1</f>
        <v>43403</v>
      </c>
      <c r="G123" s="7" t="n">
        <f aca="false">F123+1</f>
        <v>43404</v>
      </c>
      <c r="H123" s="7" t="n">
        <f aca="false">G123+1</f>
        <v>43405</v>
      </c>
      <c r="I123" s="7" t="n">
        <f aca="false">H123+1</f>
        <v>43406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0.616666666666667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0.0166666666666667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f aca="false">24-14</f>
        <v>10</v>
      </c>
      <c r="J154" s="20" t="n">
        <f aca="false">SUM(C154:I154)</f>
        <v>154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10</v>
      </c>
      <c r="J158" s="25" t="n">
        <f aca="false">SUM(C158:I158)</f>
        <v>154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14</v>
      </c>
      <c r="J159" s="25" t="n">
        <f aca="false">SUM(C159:I159)</f>
        <v>14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0.583333333333333</v>
      </c>
      <c r="J160" s="28" t="n">
        <f aca="false">(J153-J154-J156-J157)/J153</f>
        <v>0.0833333333333333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0.583333333333333</v>
      </c>
      <c r="J161" s="30" t="n">
        <f aca="false">(J153-J154-J156-J157-J155)/J153</f>
        <v>0.0833333333333333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0.583333333333333</v>
      </c>
      <c r="J165" s="47" t="n">
        <f aca="false">IF(J162=0,J161,((J153-J154-J156-J157-J155)/J153)/J162)</f>
        <v>0.0833333333333333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0.999553571428572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0.999553571428572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1" t="n">
        <f aca="false">AVERAGE(J188,J174,J160,J146,J132,J116)</f>
        <v>0.513888888888889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84" activeCellId="1" sqref="R1:V1 I18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Week44!F1+1</f>
        <v>45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Week44!I3+1</f>
        <v>43407</v>
      </c>
      <c r="D3" s="7" t="n">
        <f aca="false">C3+1</f>
        <v>43408</v>
      </c>
      <c r="E3" s="7" t="n">
        <f aca="false">D3+1</f>
        <v>43409</v>
      </c>
      <c r="F3" s="7" t="n">
        <f aca="false">E3+1</f>
        <v>43410</v>
      </c>
      <c r="G3" s="7" t="n">
        <f aca="false">F3+1</f>
        <v>43411</v>
      </c>
      <c r="H3" s="7" t="n">
        <f aca="false">G3+1</f>
        <v>43412</v>
      </c>
      <c r="I3" s="7" t="n">
        <f aca="false">H3+1</f>
        <v>43413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0.999447278911565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O8" s="1" t="n">
        <v>0.98656462585034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0.998710317460318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0.998710317460318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0.39922619047619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0.65</v>
      </c>
      <c r="G34" s="19" t="n">
        <v>0</v>
      </c>
      <c r="H34" s="19" t="n">
        <v>0</v>
      </c>
      <c r="I34" s="19" t="n">
        <v>0</v>
      </c>
      <c r="J34" s="20" t="n">
        <f aca="false">SUM(C34:I34)</f>
        <v>0.65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0.65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0.65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23.35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167.35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0.972916666666667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0.996130952380952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0.972916666666667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0.996130952380952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0.972916666666667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0.996130952380952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43407</v>
      </c>
      <c r="D47" s="7" t="n">
        <f aca="false">C47+1</f>
        <v>43408</v>
      </c>
      <c r="E47" s="7" t="n">
        <f aca="false">D47+1</f>
        <v>43409</v>
      </c>
      <c r="F47" s="7" t="n">
        <f aca="false">E47+1</f>
        <v>43410</v>
      </c>
      <c r="G47" s="7" t="n">
        <f aca="false">F47+1</f>
        <v>43411</v>
      </c>
      <c r="H47" s="7" t="n">
        <f aca="false">G47+1</f>
        <v>43412</v>
      </c>
      <c r="I47" s="7" t="n">
        <f aca="false">H47+1</f>
        <v>43413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43407</v>
      </c>
      <c r="D77" s="7" t="n">
        <f aca="false">C77+1</f>
        <v>43408</v>
      </c>
      <c r="E77" s="7" t="n">
        <f aca="false">D77+1</f>
        <v>43409</v>
      </c>
      <c r="F77" s="7" t="n">
        <f aca="false">E77+1</f>
        <v>43410</v>
      </c>
      <c r="G77" s="7" t="n">
        <f aca="false">F77+1</f>
        <v>43411</v>
      </c>
      <c r="H77" s="7" t="n">
        <f aca="false">G77+1</f>
        <v>43412</v>
      </c>
      <c r="I77" s="7" t="n">
        <f aca="false">H77+1</f>
        <v>43413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43407</v>
      </c>
      <c r="D107" s="7" t="n">
        <f aca="false">C107+1</f>
        <v>43408</v>
      </c>
      <c r="E107" s="7" t="n">
        <f aca="false">D107+1</f>
        <v>43409</v>
      </c>
      <c r="F107" s="7" t="n">
        <f aca="false">E107+1</f>
        <v>43410</v>
      </c>
      <c r="G107" s="7" t="n">
        <f aca="false">F107+1</f>
        <v>43411</v>
      </c>
      <c r="H107" s="7" t="n">
        <f aca="false">G107+1</f>
        <v>43412</v>
      </c>
      <c r="I107" s="7" t="n">
        <f aca="false">H107+1</f>
        <v>43413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43407</v>
      </c>
      <c r="D123" s="7" t="n">
        <f aca="false">C123+1</f>
        <v>43408</v>
      </c>
      <c r="E123" s="7" t="n">
        <f aca="false">D123+1</f>
        <v>43409</v>
      </c>
      <c r="F123" s="7" t="n">
        <f aca="false">E123+1</f>
        <v>43410</v>
      </c>
      <c r="G123" s="7" t="n">
        <f aca="false">F123+1</f>
        <v>43411</v>
      </c>
      <c r="H123" s="7" t="n">
        <f aca="false">G123+1</f>
        <v>43412</v>
      </c>
      <c r="I123" s="7" t="n">
        <f aca="false">H123+1</f>
        <v>43413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0.797619047619048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2</v>
      </c>
      <c r="J182" s="20" t="n">
        <f aca="false">SUM(C182:I182)</f>
        <v>2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22</v>
      </c>
      <c r="J183" s="20" t="n">
        <f aca="false">SUM(C183:I183)</f>
        <v>166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2</v>
      </c>
      <c r="J186" s="25" t="n">
        <f aca="false">SUM(C186:I186)</f>
        <v>2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22</v>
      </c>
      <c r="J187" s="25" t="n">
        <f aca="false">SUM(C187:I187)</f>
        <v>166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0.916666666666667</v>
      </c>
      <c r="J188" s="28" t="n">
        <f aca="false">(J181-J182-J184-J185)/J181</f>
        <v>0.988095238095238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0.66468253968254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6" activeCellId="1" sqref="R1:V1 O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Week45!F1+1</f>
        <v>46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Week45!I3+1</f>
        <v>43414</v>
      </c>
      <c r="D3" s="7" t="n">
        <f aca="false">C3+1</f>
        <v>43415</v>
      </c>
      <c r="E3" s="7" t="n">
        <f aca="false">D3+1</f>
        <v>43416</v>
      </c>
      <c r="F3" s="7" t="n">
        <f aca="false">E3+1</f>
        <v>43417</v>
      </c>
      <c r="G3" s="7" t="n">
        <f aca="false">F3+1</f>
        <v>43418</v>
      </c>
      <c r="H3" s="7" t="n">
        <f aca="false">G3+1</f>
        <v>43419</v>
      </c>
      <c r="I3" s="7" t="n">
        <f aca="false">H3+1</f>
        <v>43420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  <c r="O6" s="4" t="n">
        <f aca="false">AVERAGE(J12,J26,J40,J56,J70,J86,J100)</f>
        <v>0.994982993197279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0.998948412698413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0.998948412698413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0.599369047619048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0.53</v>
      </c>
      <c r="G34" s="19" t="n">
        <v>0</v>
      </c>
      <c r="H34" s="19" t="n">
        <v>0</v>
      </c>
      <c r="I34" s="19" t="n">
        <v>0</v>
      </c>
      <c r="J34" s="20" t="n">
        <f aca="false">SUM(C34:I34)</f>
        <v>0.53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0.53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0.53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23.47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167.47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0.977916666666667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0.996845238095238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0.977916666666667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0.996845238095238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0.977916666666667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0.996845238095238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43414</v>
      </c>
      <c r="D47" s="7" t="n">
        <f aca="false">C47+1</f>
        <v>43415</v>
      </c>
      <c r="E47" s="7" t="n">
        <f aca="false">D47+1</f>
        <v>43416</v>
      </c>
      <c r="F47" s="7" t="n">
        <f aca="false">E47+1</f>
        <v>43417</v>
      </c>
      <c r="G47" s="7" t="n">
        <f aca="false">F47+1</f>
        <v>43418</v>
      </c>
      <c r="H47" s="7" t="n">
        <f aca="false">G47+1</f>
        <v>43419</v>
      </c>
      <c r="I47" s="7" t="n">
        <f aca="false">H47+1</f>
        <v>43420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0.984017857142857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0.984017857142857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5.37</v>
      </c>
      <c r="G64" s="19" t="n">
        <v>0</v>
      </c>
      <c r="H64" s="19" t="n">
        <v>0</v>
      </c>
      <c r="I64" s="19" t="n">
        <v>0</v>
      </c>
      <c r="J64" s="20" t="n">
        <f aca="false">SUM(C64:I64)</f>
        <v>5.37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5.37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5.37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18.63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162.63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0.77625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0.968035714285714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0.77625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0.968035714285714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0.77625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0.968035714285714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43414</v>
      </c>
      <c r="D77" s="7" t="n">
        <f aca="false">C77+1</f>
        <v>43415</v>
      </c>
      <c r="E77" s="7" t="n">
        <f aca="false">D77+1</f>
        <v>43416</v>
      </c>
      <c r="F77" s="7" t="n">
        <f aca="false">E77+1</f>
        <v>43417</v>
      </c>
      <c r="G77" s="7" t="n">
        <f aca="false">F77+1</f>
        <v>43418</v>
      </c>
      <c r="H77" s="7" t="n">
        <f aca="false">G77+1</f>
        <v>43419</v>
      </c>
      <c r="I77" s="7" t="n">
        <f aca="false">H77+1</f>
        <v>43420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  <c r="O92" s="4" t="n">
        <f aca="false">AVERAGE(J100,J86,J70,J56,J40,J26,J12)</f>
        <v>0.994982993197279</v>
      </c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43414</v>
      </c>
      <c r="D107" s="7" t="n">
        <f aca="false">C107+1</f>
        <v>43415</v>
      </c>
      <c r="E107" s="7" t="n">
        <f aca="false">D107+1</f>
        <v>43416</v>
      </c>
      <c r="F107" s="7" t="n">
        <f aca="false">E107+1</f>
        <v>43417</v>
      </c>
      <c r="G107" s="7" t="n">
        <f aca="false">F107+1</f>
        <v>43418</v>
      </c>
      <c r="H107" s="7" t="n">
        <f aca="false">G107+1</f>
        <v>43419</v>
      </c>
      <c r="I107" s="7" t="n">
        <f aca="false">H107+1</f>
        <v>43420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43414</v>
      </c>
      <c r="D123" s="7" t="n">
        <f aca="false">C123+1</f>
        <v>43415</v>
      </c>
      <c r="E123" s="7" t="n">
        <f aca="false">D123+1</f>
        <v>43416</v>
      </c>
      <c r="F123" s="7" t="n">
        <f aca="false">E123+1</f>
        <v>43417</v>
      </c>
      <c r="G123" s="7" t="n">
        <f aca="false">F123+1</f>
        <v>43418</v>
      </c>
      <c r="H123" s="7" t="n">
        <f aca="false">G123+1</f>
        <v>43419</v>
      </c>
      <c r="I123" s="7" t="n">
        <f aca="false">H123+1</f>
        <v>43420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1" sqref="R1:V1 G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31.15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Week46!F1+1</f>
        <v>47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Week46!I3+1</f>
        <v>43421</v>
      </c>
      <c r="D3" s="7" t="n">
        <f aca="false">C3+1</f>
        <v>43422</v>
      </c>
      <c r="E3" s="7" t="n">
        <f aca="false">D3+1</f>
        <v>43423</v>
      </c>
      <c r="F3" s="7" t="n">
        <f aca="false">E3+1</f>
        <v>43424</v>
      </c>
      <c r="G3" s="7" t="n">
        <f aca="false">F3+1</f>
        <v>43425</v>
      </c>
      <c r="H3" s="7" t="n">
        <f aca="false">G3+1</f>
        <v>43426</v>
      </c>
      <c r="I3" s="7" t="n">
        <f aca="false">H3+1</f>
        <v>43427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1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75"/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75"/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75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N15" s="76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  <c r="N16" s="75" t="n">
        <f aca="false">AVERAGE(J12,J26,J40,J56,J70,J86,J100)</f>
        <v>1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43421</v>
      </c>
      <c r="D47" s="7" t="n">
        <f aca="false">C47+1</f>
        <v>43422</v>
      </c>
      <c r="E47" s="7" t="n">
        <f aca="false">D47+1</f>
        <v>43423</v>
      </c>
      <c r="F47" s="7" t="n">
        <f aca="false">E47+1</f>
        <v>43424</v>
      </c>
      <c r="G47" s="7" t="n">
        <f aca="false">F47+1</f>
        <v>43425</v>
      </c>
      <c r="H47" s="7" t="n">
        <f aca="false">G47+1</f>
        <v>43426</v>
      </c>
      <c r="I47" s="7" t="n">
        <f aca="false">H47+1</f>
        <v>43427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43421</v>
      </c>
      <c r="D77" s="7" t="n">
        <f aca="false">C77+1</f>
        <v>43422</v>
      </c>
      <c r="E77" s="7" t="n">
        <f aca="false">D77+1</f>
        <v>43423</v>
      </c>
      <c r="F77" s="7" t="n">
        <f aca="false">E77+1</f>
        <v>43424</v>
      </c>
      <c r="G77" s="7" t="n">
        <f aca="false">F77+1</f>
        <v>43425</v>
      </c>
      <c r="H77" s="7" t="n">
        <f aca="false">G77+1</f>
        <v>43426</v>
      </c>
      <c r="I77" s="7" t="n">
        <f aca="false">H77+1</f>
        <v>43427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43421</v>
      </c>
      <c r="D107" s="7" t="n">
        <f aca="false">C107+1</f>
        <v>43422</v>
      </c>
      <c r="E107" s="7" t="n">
        <f aca="false">D107+1</f>
        <v>43423</v>
      </c>
      <c r="F107" s="7" t="n">
        <f aca="false">E107+1</f>
        <v>43424</v>
      </c>
      <c r="G107" s="7" t="n">
        <f aca="false">F107+1</f>
        <v>43425</v>
      </c>
      <c r="H107" s="7" t="n">
        <f aca="false">G107+1</f>
        <v>43426</v>
      </c>
      <c r="I107" s="7" t="n">
        <f aca="false">H107+1</f>
        <v>43427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43421</v>
      </c>
      <c r="D123" s="7" t="n">
        <f aca="false">C123+1</f>
        <v>43422</v>
      </c>
      <c r="E123" s="7" t="n">
        <f aca="false">D123+1</f>
        <v>43423</v>
      </c>
      <c r="F123" s="7" t="n">
        <f aca="false">E123+1</f>
        <v>43424</v>
      </c>
      <c r="G123" s="7" t="n">
        <f aca="false">F123+1</f>
        <v>43425</v>
      </c>
      <c r="H123" s="7" t="n">
        <f aca="false">G123+1</f>
        <v>43426</v>
      </c>
      <c r="I123" s="7" t="n">
        <f aca="false">H123+1</f>
        <v>43427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2" activeCellId="1" sqref="R1:V1 N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8.29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1" t="s">
        <v>0</v>
      </c>
      <c r="B1" s="2"/>
      <c r="C1" s="2"/>
      <c r="D1" s="2"/>
      <c r="E1" s="2"/>
      <c r="F1" s="3" t="n">
        <f aca="false">Week47!F1+1</f>
        <v>48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Week47!I3+1</f>
        <v>43428</v>
      </c>
      <c r="D3" s="7" t="n">
        <f aca="false">C3+1</f>
        <v>43429</v>
      </c>
      <c r="E3" s="7" t="n">
        <f aca="false">D3+1</f>
        <v>43430</v>
      </c>
      <c r="F3" s="7" t="n">
        <f aca="false">E3+1</f>
        <v>43431</v>
      </c>
      <c r="G3" s="7" t="n">
        <f aca="false">F3+1</f>
        <v>43432</v>
      </c>
      <c r="H3" s="7" t="n">
        <f aca="false">G3+1</f>
        <v>43433</v>
      </c>
      <c r="I3" s="7" t="n">
        <f aca="false">H3+1</f>
        <v>43434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0.986448412698413</v>
      </c>
      <c r="N12" s="4" t="n">
        <f aca="false">AVERAGE(J12,J26,J40,J56,J70,J86,J100)</f>
        <v>0.994192176870748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0.986448412698413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6.83</v>
      </c>
      <c r="I20" s="19" t="n">
        <v>0</v>
      </c>
      <c r="J20" s="20" t="n">
        <f aca="false">SUM(C20:I20)</f>
        <v>6.83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6.83</v>
      </c>
      <c r="I24" s="24" t="n">
        <f aca="false">I20+I22+I23</f>
        <v>0</v>
      </c>
      <c r="J24" s="25" t="n">
        <f aca="false">SUM(C24:I24)</f>
        <v>6.83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17.17</v>
      </c>
      <c r="I25" s="24" t="n">
        <f aca="false">I19-I24</f>
        <v>24</v>
      </c>
      <c r="J25" s="25" t="n">
        <f aca="false">SUM(C25:I25)</f>
        <v>161.17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0.715416666666667</v>
      </c>
      <c r="I26" s="27" t="n">
        <f aca="false">(I19-I20-I22-I23)/I19</f>
        <v>1</v>
      </c>
      <c r="J26" s="28" t="n">
        <f aca="false">(J19-J20-J22-J23)/J19</f>
        <v>0.959345238095238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0.715416666666667</v>
      </c>
      <c r="I27" s="29" t="n">
        <f aca="false">(I19-I20-I22-I23-I21)/I19</f>
        <v>1</v>
      </c>
      <c r="J27" s="30" t="n">
        <f aca="false">(J19-J20-J22-J23-J21)/J19</f>
        <v>0.959345238095238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0.715416666666667</v>
      </c>
      <c r="I31" s="46" t="n">
        <f aca="false">IF(I28=0,I27,((I19-I20-I22-I23-I21)/I19)/I28)</f>
        <v>1</v>
      </c>
      <c r="J31" s="47" t="n">
        <f aca="false">IF(J28=0,J27,((J19-J20-J22-J23-J21)/J19)/J28)</f>
        <v>0.959345238095238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43428</v>
      </c>
      <c r="D47" s="7" t="n">
        <f aca="false">C47+1</f>
        <v>43429</v>
      </c>
      <c r="E47" s="7" t="n">
        <f aca="false">D47+1</f>
        <v>43430</v>
      </c>
      <c r="F47" s="7" t="n">
        <f aca="false">E47+1</f>
        <v>43431</v>
      </c>
      <c r="G47" s="7" t="n">
        <f aca="false">F47+1</f>
        <v>43432</v>
      </c>
      <c r="H47" s="7" t="n">
        <f aca="false">G47+1</f>
        <v>43433</v>
      </c>
      <c r="I47" s="7" t="n">
        <f aca="false">H47+1</f>
        <v>43434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43428</v>
      </c>
      <c r="D77" s="7" t="n">
        <f aca="false">C77+1</f>
        <v>43429</v>
      </c>
      <c r="E77" s="7" t="n">
        <f aca="false">D77+1</f>
        <v>43430</v>
      </c>
      <c r="F77" s="7" t="n">
        <f aca="false">E77+1</f>
        <v>43431</v>
      </c>
      <c r="G77" s="7" t="n">
        <f aca="false">F77+1</f>
        <v>43432</v>
      </c>
      <c r="H77" s="7" t="n">
        <f aca="false">G77+1</f>
        <v>43433</v>
      </c>
      <c r="I77" s="7" t="n">
        <f aca="false">H77+1</f>
        <v>43434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43428</v>
      </c>
      <c r="D107" s="7" t="n">
        <f aca="false">C107+1</f>
        <v>43429</v>
      </c>
      <c r="E107" s="7" t="n">
        <f aca="false">D107+1</f>
        <v>43430</v>
      </c>
      <c r="F107" s="7" t="n">
        <f aca="false">E107+1</f>
        <v>43431</v>
      </c>
      <c r="G107" s="7" t="n">
        <f aca="false">F107+1</f>
        <v>43432</v>
      </c>
      <c r="H107" s="7" t="n">
        <f aca="false">G107+1</f>
        <v>43433</v>
      </c>
      <c r="I107" s="7" t="n">
        <f aca="false">H107+1</f>
        <v>43434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43428</v>
      </c>
      <c r="D123" s="7" t="n">
        <f aca="false">C123+1</f>
        <v>43429</v>
      </c>
      <c r="E123" s="7" t="n">
        <f aca="false">D123+1</f>
        <v>43430</v>
      </c>
      <c r="F123" s="7" t="n">
        <f aca="false">E123+1</f>
        <v>43431</v>
      </c>
      <c r="G123" s="7" t="n">
        <f aca="false">F123+1</f>
        <v>43432</v>
      </c>
      <c r="H123" s="7" t="n">
        <f aca="false">G123+1</f>
        <v>43433</v>
      </c>
      <c r="I123" s="7" t="n">
        <f aca="false">H123+1</f>
        <v>43434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7" customFormat="false" ht="12.75" hidden="false" customHeight="false" outlineLevel="0" collapsed="false">
      <c r="J197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2" activeCellId="1" sqref="R1:V1 N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Week48!F1+1</f>
        <v>49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Week48!I3+1</f>
        <v>43435</v>
      </c>
      <c r="D3" s="7" t="n">
        <f aca="false">C3+1</f>
        <v>43436</v>
      </c>
      <c r="E3" s="7" t="n">
        <f aca="false">D3+1</f>
        <v>43437</v>
      </c>
      <c r="F3" s="7" t="n">
        <f aca="false">E3+1</f>
        <v>43438</v>
      </c>
      <c r="G3" s="7" t="n">
        <f aca="false">F3+1</f>
        <v>43439</v>
      </c>
      <c r="H3" s="7" t="n">
        <f aca="false">G3+1</f>
        <v>43440</v>
      </c>
      <c r="I3" s="7" t="n">
        <f aca="false">H3+1</f>
        <v>43441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17.75</v>
      </c>
      <c r="I6" s="19" t="n">
        <f aca="false">47/60</f>
        <v>0.783333333333333</v>
      </c>
      <c r="J6" s="20" t="n">
        <f aca="false">SUM(C6:I6)</f>
        <v>18.5333333333333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0.65</v>
      </c>
      <c r="H7" s="19" t="n">
        <v>0</v>
      </c>
      <c r="I7" s="19" t="n">
        <v>0</v>
      </c>
      <c r="J7" s="20" t="n">
        <f aca="false">SUM(C7:I7)</f>
        <v>0.65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17.75</v>
      </c>
      <c r="I10" s="24" t="n">
        <f aca="false">I6+I8+I9</f>
        <v>0.783333333333333</v>
      </c>
      <c r="J10" s="25" t="n">
        <f aca="false">SUM(C10:I10)</f>
        <v>18.5333333333333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6.25</v>
      </c>
      <c r="I11" s="24" t="n">
        <f aca="false">I5-I10</f>
        <v>23.2166666666667</v>
      </c>
      <c r="J11" s="25" t="n">
        <f aca="false">SUM(C11:I11)</f>
        <v>149.466666666667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0.260416666666667</v>
      </c>
      <c r="I12" s="27" t="n">
        <f aca="false">(I5-I6-I8-I9)/I5</f>
        <v>0.967361111111111</v>
      </c>
      <c r="J12" s="28" t="n">
        <f aca="false">(J5-J6-J8-J9)/J5</f>
        <v>0.88968253968254</v>
      </c>
      <c r="K12" s="28" t="n">
        <f aca="false">(K5-K6-K8-K9)/K5</f>
        <v>1</v>
      </c>
      <c r="L12" s="4" t="n">
        <f aca="false">AVERAGE(J12,J26,J40)</f>
        <v>0.961739417989418</v>
      </c>
      <c r="N12" s="4" t="n">
        <f aca="false">AVERAGE(J12,J26,J40,J56,J70,J86,J100)</f>
        <v>0.970430839002268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0.972916666666667</v>
      </c>
      <c r="H13" s="27" t="n">
        <f aca="false">(H5-H6-H8-H9-H7)/H5</f>
        <v>0.260416666666667</v>
      </c>
      <c r="I13" s="29" t="n">
        <f aca="false">(I5-I6-I8-I9-I7)/I5</f>
        <v>0.967361111111111</v>
      </c>
      <c r="J13" s="30" t="n">
        <f aca="false">(J5-J6-J8-J9-J7)/J5</f>
        <v>0.885813492063492</v>
      </c>
      <c r="K13" s="31" t="n">
        <f aca="false">(K5-K6-K8-K9-K7)/K5</f>
        <v>1</v>
      </c>
      <c r="L13" s="4" t="n">
        <f aca="false">AVERAGE(J13,J27,J41)</f>
        <v>0.960449735449735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0.972916666666667</v>
      </c>
      <c r="H17" s="45" t="n">
        <f aca="false">IF(H14=0,H13,((H5-H6-H8-H9-H7)/H5)/H14)</f>
        <v>0.260416666666667</v>
      </c>
      <c r="I17" s="46" t="n">
        <f aca="false">IF(I14=0,I13,((I5-I6-I8-I9-I7)/I5)/I14)</f>
        <v>0.967361111111111</v>
      </c>
      <c r="J17" s="47" t="n">
        <f aca="false">IF(J14=0,J13,((J5-J6-J8-J9-J7)/J5)/J14)</f>
        <v>0.885813492063492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0.47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0.47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0.47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0.47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23.53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167.53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((D19-D20-D22-D23)/D19)*100%</f>
        <v>0.980416666666667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0.997202380952381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0.980416666666667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0.997202380952381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1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1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0.980416666666667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0.997202380952381</v>
      </c>
      <c r="K31" s="47" t="n">
        <f aca="false">IF(K28=0,K27,((K19-K20-K22-K23-K21)/K19)/K28)</f>
        <v>1</v>
      </c>
      <c r="L31" s="37" t="n">
        <f aca="false">(J28+J40+J56+J72+J116)/5</f>
        <v>0.799666666666667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0.28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0.28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0.28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23.72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167.72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((D33-D34-D36-D37)/D33)*100%</f>
        <v>0.988333333333333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0.998333333333333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0.988333333333333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0.998333333333333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1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1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0.988333333333333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0.998333333333333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43435</v>
      </c>
      <c r="D47" s="7" t="n">
        <f aca="false">C47+1</f>
        <v>43436</v>
      </c>
      <c r="E47" s="7" t="n">
        <f aca="false">D47+1</f>
        <v>43437</v>
      </c>
      <c r="F47" s="7" t="n">
        <f aca="false">E47+1</f>
        <v>43438</v>
      </c>
      <c r="G47" s="7" t="n">
        <f aca="false">F47+1</f>
        <v>43439</v>
      </c>
      <c r="H47" s="7" t="n">
        <f aca="false">G47+1</f>
        <v>43440</v>
      </c>
      <c r="I47" s="7" t="n">
        <f aca="false">H47+1</f>
        <v>43441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0.954494047619048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0.953511904761905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0.33</v>
      </c>
      <c r="H65" s="19" t="n">
        <v>0</v>
      </c>
      <c r="I65" s="19" t="n">
        <v>0</v>
      </c>
      <c r="J65" s="20" t="n">
        <f aca="false">SUM(C65:I65)</f>
        <v>0.33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24" t="n">
        <v>4.46</v>
      </c>
      <c r="F67" s="19" t="n">
        <v>10.83</v>
      </c>
      <c r="G67" s="19" t="n">
        <v>0</v>
      </c>
      <c r="H67" s="19" t="n">
        <v>0</v>
      </c>
      <c r="I67" s="19" t="n">
        <v>0</v>
      </c>
      <c r="J67" s="20" t="n">
        <f aca="false">SUM(C67:I67)</f>
        <v>15.29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4.46</v>
      </c>
      <c r="F68" s="24" t="n">
        <f aca="false">F64+F66+F67</f>
        <v>10.83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15.29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19.54</v>
      </c>
      <c r="F69" s="24" t="n">
        <f aca="false">F63-F68</f>
        <v>13.17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152.71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0.814166666666667</v>
      </c>
      <c r="F70" s="27" t="n">
        <f aca="false">(F63-F64-F66-F67)/F63</f>
        <v>0.54875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0.908988095238095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0.814166666666667</v>
      </c>
      <c r="F71" s="27" t="n">
        <f aca="false">(F63-F64-F66-F67-F65)/F63</f>
        <v>0.54875</v>
      </c>
      <c r="G71" s="27" t="n">
        <f aca="false">(G63-G64-G66-G67-G65)/G63</f>
        <v>0.98625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0.90702380952381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1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0.814166666666667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6.81416666666667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0.814166666666667</v>
      </c>
      <c r="F75" s="45" t="n">
        <f aca="false">IF(F72=0,F71,((F63-F64-F66-F67-F65)/F63)/F72)</f>
        <v>0.54875</v>
      </c>
      <c r="G75" s="45" t="n">
        <f aca="false">IF(G72=0,G71,((G63-G64-G66-G67-G65)/G63)/G72)</f>
        <v>0.98625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0.90702380952381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43435</v>
      </c>
      <c r="D77" s="7" t="n">
        <f aca="false">C77+1</f>
        <v>43436</v>
      </c>
      <c r="E77" s="7" t="n">
        <f aca="false">D77+1</f>
        <v>43437</v>
      </c>
      <c r="F77" s="7" t="n">
        <f aca="false">E77+1</f>
        <v>43438</v>
      </c>
      <c r="G77" s="7" t="n">
        <f aca="false">F77+1</f>
        <v>43439</v>
      </c>
      <c r="H77" s="7" t="n">
        <f aca="false">G77+1</f>
        <v>43440</v>
      </c>
      <c r="I77" s="7" t="n">
        <f aca="false">H77+1</f>
        <v>43441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0.999404761904762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0.999404761904762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0.2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0.2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23.8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0.991666666666667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0.998809523809524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0.991666666666667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0.998809523809524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0.991666666666667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0.998809523809524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43435</v>
      </c>
      <c r="D107" s="7" t="n">
        <f aca="false">C107+1</f>
        <v>43436</v>
      </c>
      <c r="E107" s="7" t="n">
        <f aca="false">D107+1</f>
        <v>43437</v>
      </c>
      <c r="F107" s="7" t="n">
        <f aca="false">E107+1</f>
        <v>43438</v>
      </c>
      <c r="G107" s="7" t="n">
        <f aca="false">F107+1</f>
        <v>43439</v>
      </c>
      <c r="H107" s="7" t="n">
        <f aca="false">G107+1</f>
        <v>43440</v>
      </c>
      <c r="I107" s="7" t="n">
        <f aca="false">H107+1</f>
        <v>43441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O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43435</v>
      </c>
      <c r="D123" s="7" t="n">
        <f aca="false">C123+1</f>
        <v>43436</v>
      </c>
      <c r="E123" s="7" t="n">
        <f aca="false">D123+1</f>
        <v>43437</v>
      </c>
      <c r="F123" s="7" t="n">
        <f aca="false">E123+1</f>
        <v>43438</v>
      </c>
      <c r="G123" s="7" t="n">
        <f aca="false">F123+1</f>
        <v>43439</v>
      </c>
      <c r="H123" s="7" t="n">
        <f aca="false">G123+1</f>
        <v>43440</v>
      </c>
      <c r="I123" s="7" t="n">
        <f aca="false">H123+1</f>
        <v>43441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0.999404761904762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0.999404761904762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94"/>
  <sheetViews>
    <sheetView showFormulas="false" showGridLines="false" showRowColHeaders="true" showZeros="true" rightToLeft="false" tabSelected="false" showOutlineSymbols="true" defaultGridColor="true" view="normal" topLeftCell="A43" colorId="64" zoomScale="100" zoomScaleNormal="100" zoomScalePageLayoutView="100" workbookViewId="0">
      <selection pane="topLeft" activeCell="A43" activeCellId="1" sqref="R1:V1 A4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Week49!F1+1</f>
        <v>50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Week49!I3+1</f>
        <v>43442</v>
      </c>
      <c r="D3" s="7" t="n">
        <f aca="false">C3+1</f>
        <v>43443</v>
      </c>
      <c r="E3" s="7" t="n">
        <f aca="false">D3+1</f>
        <v>43444</v>
      </c>
      <c r="F3" s="7" t="n">
        <f aca="false">E3+1</f>
        <v>43445</v>
      </c>
      <c r="G3" s="7" t="n">
        <f aca="false">F3+1</f>
        <v>43446</v>
      </c>
      <c r="H3" s="7" t="n">
        <f aca="false">G3+1</f>
        <v>43447</v>
      </c>
      <c r="I3" s="7" t="n">
        <f aca="false">H3+1</f>
        <v>43448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Q9" s="1" t="n">
        <v>2358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4" t="n">
        <f aca="false">AVERAGE(J12,J26,J40,J56,J70,J86,J100)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43442</v>
      </c>
      <c r="D47" s="7" t="n">
        <f aca="false">C47+1</f>
        <v>43443</v>
      </c>
      <c r="E47" s="7" t="n">
        <f aca="false">D47+1</f>
        <v>43444</v>
      </c>
      <c r="F47" s="7" t="n">
        <f aca="false">E47+1</f>
        <v>43445</v>
      </c>
      <c r="G47" s="7" t="n">
        <f aca="false">F47+1</f>
        <v>43446</v>
      </c>
      <c r="H47" s="7" t="n">
        <f aca="false">G47+1</f>
        <v>43447</v>
      </c>
      <c r="I47" s="7" t="n">
        <f aca="false">H47+1</f>
        <v>43448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43442</v>
      </c>
      <c r="D77" s="7" t="n">
        <f aca="false">C77+1</f>
        <v>43443</v>
      </c>
      <c r="E77" s="7" t="n">
        <f aca="false">D77+1</f>
        <v>43444</v>
      </c>
      <c r="F77" s="7" t="n">
        <f aca="false">E77+1</f>
        <v>43445</v>
      </c>
      <c r="G77" s="7" t="n">
        <f aca="false">F77+1</f>
        <v>43446</v>
      </c>
      <c r="H77" s="7" t="n">
        <f aca="false">G77+1</f>
        <v>43447</v>
      </c>
      <c r="I77" s="7" t="n">
        <f aca="false">H77+1</f>
        <v>43448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43442</v>
      </c>
      <c r="D107" s="7" t="n">
        <f aca="false">C107+1</f>
        <v>43443</v>
      </c>
      <c r="E107" s="7" t="n">
        <f aca="false">D107+1</f>
        <v>43444</v>
      </c>
      <c r="F107" s="7" t="n">
        <f aca="false">E107+1</f>
        <v>43445</v>
      </c>
      <c r="G107" s="7" t="n">
        <f aca="false">F107+1</f>
        <v>43446</v>
      </c>
      <c r="H107" s="7" t="n">
        <f aca="false">G107+1</f>
        <v>43447</v>
      </c>
      <c r="I107" s="7" t="n">
        <f aca="false">H107+1</f>
        <v>43448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43442</v>
      </c>
      <c r="D123" s="7" t="n">
        <f aca="false">C123+1</f>
        <v>43443</v>
      </c>
      <c r="E123" s="7" t="n">
        <f aca="false">D123+1</f>
        <v>43444</v>
      </c>
      <c r="F123" s="7" t="n">
        <f aca="false">E123+1</f>
        <v>43445</v>
      </c>
      <c r="G123" s="7" t="n">
        <f aca="false">F123+1</f>
        <v>43446</v>
      </c>
      <c r="H123" s="7" t="n">
        <f aca="false">G123+1</f>
        <v>43447</v>
      </c>
      <c r="I123" s="7" t="n">
        <f aca="false">H123+1</f>
        <v>43448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4" activeCellId="1" sqref="R1:V1 N1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Week50!F1+1</f>
        <v>51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Week50!I3+1</f>
        <v>43449</v>
      </c>
      <c r="D3" s="7" t="n">
        <f aca="false">C3+1</f>
        <v>43450</v>
      </c>
      <c r="E3" s="7" t="n">
        <f aca="false">D3+1</f>
        <v>43451</v>
      </c>
      <c r="F3" s="7" t="n">
        <f aca="false">E3+1</f>
        <v>43452</v>
      </c>
      <c r="G3" s="7" t="n">
        <f aca="false">F3+1</f>
        <v>43453</v>
      </c>
      <c r="H3" s="7" t="n">
        <f aca="false">G3+1</f>
        <v>43454</v>
      </c>
      <c r="I3" s="7" t="n">
        <f aca="false">H3+1</f>
        <v>43455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 t="n">
        <f aca="false">AVERAGE(J12,J26,J40,J56,J70,J86,J100)</f>
        <v>0.999574829931973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0.599404761904762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43449</v>
      </c>
      <c r="D47" s="7" t="n">
        <f aca="false">C47+1</f>
        <v>43450</v>
      </c>
      <c r="E47" s="7" t="n">
        <f aca="false">D47+1</f>
        <v>43451</v>
      </c>
      <c r="F47" s="7" t="n">
        <f aca="false">E47+1</f>
        <v>43452</v>
      </c>
      <c r="G47" s="7" t="n">
        <f aca="false">F47+1</f>
        <v>43453</v>
      </c>
      <c r="H47" s="7" t="n">
        <f aca="false">G47+1</f>
        <v>43454</v>
      </c>
      <c r="I47" s="7" t="n">
        <f aca="false">H47+1</f>
        <v>43455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0.5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0.5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0.5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23.5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0.979166666666667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0.99702380952381</v>
      </c>
      <c r="K56" s="28" t="n">
        <f aca="false">(K49-K50-K52-K53)/K49</f>
        <v>1</v>
      </c>
      <c r="L56" s="4" t="n">
        <f aca="false">AVERAGE(J56,J70)</f>
        <v>0.998511904761905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0.979166666666667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0.99702380952381</v>
      </c>
      <c r="K57" s="31" t="n">
        <f aca="false">(K49-K50-K52-K53-K51)/K49</f>
        <v>1</v>
      </c>
      <c r="L57" s="4" t="n">
        <f aca="false">AVERAGE(J57,J71)</f>
        <v>0.998511904761905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0.979166666666667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0.99702380952381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43449</v>
      </c>
      <c r="D77" s="7" t="n">
        <f aca="false">C77+1</f>
        <v>43450</v>
      </c>
      <c r="E77" s="7" t="n">
        <f aca="false">D77+1</f>
        <v>43451</v>
      </c>
      <c r="F77" s="7" t="n">
        <f aca="false">E77+1</f>
        <v>43452</v>
      </c>
      <c r="G77" s="7" t="n">
        <f aca="false">F77+1</f>
        <v>43453</v>
      </c>
      <c r="H77" s="7" t="n">
        <f aca="false">G77+1</f>
        <v>43454</v>
      </c>
      <c r="I77" s="7" t="n">
        <f aca="false">H77+1</f>
        <v>43455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43449</v>
      </c>
      <c r="D107" s="7" t="n">
        <f aca="false">C107+1</f>
        <v>43450</v>
      </c>
      <c r="E107" s="7" t="n">
        <f aca="false">D107+1</f>
        <v>43451</v>
      </c>
      <c r="F107" s="7" t="n">
        <f aca="false">E107+1</f>
        <v>43452</v>
      </c>
      <c r="G107" s="7" t="n">
        <f aca="false">F107+1</f>
        <v>43453</v>
      </c>
      <c r="H107" s="7" t="n">
        <f aca="false">G107+1</f>
        <v>43454</v>
      </c>
      <c r="I107" s="7" t="n">
        <f aca="false">H107+1</f>
        <v>43455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43449</v>
      </c>
      <c r="D123" s="7" t="n">
        <f aca="false">C123+1</f>
        <v>43450</v>
      </c>
      <c r="E123" s="7" t="n">
        <f aca="false">D123+1</f>
        <v>43451</v>
      </c>
      <c r="F123" s="7" t="n">
        <f aca="false">E123+1</f>
        <v>43452</v>
      </c>
      <c r="G123" s="7" t="n">
        <f aca="false">F123+1</f>
        <v>43453</v>
      </c>
      <c r="H123" s="7" t="n">
        <f aca="false">G123+1</f>
        <v>43454</v>
      </c>
      <c r="I123" s="7" t="n">
        <f aca="false">H123+1</f>
        <v>43455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" activeCellId="1" sqref="R1:V1 I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Week51!F1+1</f>
        <v>52</v>
      </c>
      <c r="G1" s="2" t="n">
        <v>2016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Week51!I3+1</f>
        <v>43456</v>
      </c>
      <c r="D3" s="7" t="n">
        <f aca="false">C3+1</f>
        <v>43457</v>
      </c>
      <c r="E3" s="7" t="n">
        <f aca="false">D3+1</f>
        <v>43458</v>
      </c>
      <c r="F3" s="7" t="n">
        <f aca="false">E3+1</f>
        <v>43459</v>
      </c>
      <c r="G3" s="7" t="n">
        <f aca="false">F3+1</f>
        <v>43460</v>
      </c>
      <c r="H3" s="7" t="n">
        <f aca="false">G3+1</f>
        <v>43461</v>
      </c>
      <c r="I3" s="7" t="n">
        <f aca="false">H3+1</f>
        <v>43462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3.07</v>
      </c>
      <c r="J6" s="20" t="n">
        <f aca="false">SUM(C6:I6)</f>
        <v>3.07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O9" s="4" t="n">
        <f aca="false">AVERAGE(J12,J26,J40,J56,J70,J86,J100)</f>
        <v>0.997389455782313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3.07</v>
      </c>
      <c r="J10" s="25" t="n">
        <f aca="false">SUM(C10:I10)</f>
        <v>3.07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20.93</v>
      </c>
      <c r="J11" s="25" t="n">
        <f aca="false">SUM(C11:I11)</f>
        <v>164.93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0.872083333333333</v>
      </c>
      <c r="J12" s="28" t="n">
        <f aca="false">(J5-J6-J8-J9)/J5</f>
        <v>0.981726190476191</v>
      </c>
      <c r="K12" s="28" t="n">
        <f aca="false">(K5-K6-K8-K9)/K5</f>
        <v>1</v>
      </c>
      <c r="L12" s="4" t="n">
        <f aca="false">AVERAGE(J12,J26,J40)</f>
        <v>0.99390873015873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0.872083333333333</v>
      </c>
      <c r="J13" s="30" t="n">
        <f aca="false">(J5-J6-J8-J9-J7)/J5</f>
        <v>0.981726190476191</v>
      </c>
      <c r="K13" s="31" t="n">
        <f aca="false">(K5-K6-K8-K9-K7)/K5</f>
        <v>1</v>
      </c>
      <c r="L13" s="4" t="n">
        <f aca="false">AVERAGE(J13,J27,J41)</f>
        <v>0.99265873015873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0.872083333333333</v>
      </c>
      <c r="J17" s="47" t="n">
        <f aca="false">IF(J14=0,J13,((J5-J6-J8-J9-J7)/J5)/J14)</f>
        <v>0.981726190476191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f aca="false">0.5+0.13</f>
        <v>0.63</v>
      </c>
      <c r="J21" s="20" t="n">
        <f aca="false">SUM(C21:I21)</f>
        <v>0.63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0.97375</v>
      </c>
      <c r="J27" s="30" t="n">
        <f aca="false">(J19-J20-J22-J23-J21)/J19</f>
        <v>0.99625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0.97375</v>
      </c>
      <c r="J31" s="47" t="n">
        <f aca="false">IF(J28=0,J27,((J19-J20-J22-J23-J21)/J19)/J28)</f>
        <v>0.99625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43456</v>
      </c>
      <c r="D47" s="7" t="n">
        <f aca="false">C47+1</f>
        <v>43457</v>
      </c>
      <c r="E47" s="7" t="n">
        <f aca="false">D47+1</f>
        <v>43458</v>
      </c>
      <c r="F47" s="7" t="n">
        <f aca="false">E47+1</f>
        <v>43459</v>
      </c>
      <c r="G47" s="7" t="n">
        <f aca="false">F47+1</f>
        <v>43460</v>
      </c>
      <c r="H47" s="7" t="n">
        <f aca="false">G47+1</f>
        <v>43461</v>
      </c>
      <c r="I47" s="7" t="n">
        <f aca="false">H47+1</f>
        <v>43462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43456</v>
      </c>
      <c r="D77" s="7" t="n">
        <f aca="false">C77+1</f>
        <v>43457</v>
      </c>
      <c r="E77" s="7" t="n">
        <f aca="false">D77+1</f>
        <v>43458</v>
      </c>
      <c r="F77" s="7" t="n">
        <f aca="false">E77+1</f>
        <v>43459</v>
      </c>
      <c r="G77" s="7" t="n">
        <f aca="false">F77+1</f>
        <v>43460</v>
      </c>
      <c r="H77" s="7" t="n">
        <f aca="false">G77+1</f>
        <v>43461</v>
      </c>
      <c r="I77" s="7" t="n">
        <f aca="false">H77+1</f>
        <v>43462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43456</v>
      </c>
      <c r="D107" s="7" t="n">
        <f aca="false">C107+1</f>
        <v>43457</v>
      </c>
      <c r="E107" s="7" t="n">
        <f aca="false">D107+1</f>
        <v>43458</v>
      </c>
      <c r="F107" s="7" t="n">
        <f aca="false">E107+1</f>
        <v>43459</v>
      </c>
      <c r="G107" s="7" t="n">
        <f aca="false">F107+1</f>
        <v>43460</v>
      </c>
      <c r="H107" s="7" t="n">
        <f aca="false">G107+1</f>
        <v>43461</v>
      </c>
      <c r="I107" s="7" t="n">
        <f aca="false">H107+1</f>
        <v>43462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43456</v>
      </c>
      <c r="D123" s="7" t="n">
        <f aca="false">C123+1</f>
        <v>43457</v>
      </c>
      <c r="E123" s="7" t="n">
        <f aca="false">D123+1</f>
        <v>43458</v>
      </c>
      <c r="F123" s="7" t="n">
        <f aca="false">E123+1</f>
        <v>43459</v>
      </c>
      <c r="G123" s="7" t="n">
        <f aca="false">F123+1</f>
        <v>43460</v>
      </c>
      <c r="H123" s="7" t="n">
        <f aca="false">G123+1</f>
        <v>43461</v>
      </c>
      <c r="I123" s="7" t="n">
        <f aca="false">H123+1</f>
        <v>43462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0.942857142857143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24</v>
      </c>
      <c r="G154" s="19" t="n">
        <v>24</v>
      </c>
      <c r="H154" s="19" t="n">
        <v>0</v>
      </c>
      <c r="I154" s="19" t="n">
        <v>0</v>
      </c>
      <c r="J154" s="20" t="n">
        <f aca="false">SUM(C154:I154)</f>
        <v>48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0</v>
      </c>
      <c r="G155" s="19" t="n">
        <v>0</v>
      </c>
      <c r="H155" s="19" t="n">
        <v>24</v>
      </c>
      <c r="I155" s="19" t="n">
        <v>24</v>
      </c>
      <c r="J155" s="20" t="n">
        <f aca="false">SUM(C155:I155)</f>
        <v>120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48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120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0.714285714285714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0.952380952380952</v>
      </c>
    </row>
    <row r="197" customFormat="false" ht="12.75" hidden="false" customHeight="false" outlineLevel="0" collapsed="false">
      <c r="J197" s="1" t="n"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B19"/>
  <sheetViews>
    <sheetView showFormulas="false" showGridLines="true" showRowColHeaders="true" showZeros="true" rightToLeft="false" tabSelected="false" showOutlineSymbols="true" defaultGridColor="true" view="normal" topLeftCell="MS1" colorId="64" zoomScale="100" zoomScaleNormal="100" zoomScalePageLayoutView="100" workbookViewId="0">
      <selection pane="topLeft" activeCell="NI7" activeCellId="1" sqref="R1:V1 NI7"/>
    </sheetView>
  </sheetViews>
  <sheetFormatPr defaultColWidth="8.6796875" defaultRowHeight="12.75" zeroHeight="false" outlineLevelRow="0" outlineLevelCol="0"/>
  <sheetData>
    <row r="1" customFormat="false" ht="13.5" hidden="false" customHeight="false" outlineLevel="0" collapsed="false">
      <c r="A1" s="5"/>
      <c r="B1" s="6"/>
      <c r="C1" s="7" t="n">
        <v>43099</v>
      </c>
      <c r="D1" s="7" t="n">
        <v>43100</v>
      </c>
      <c r="E1" s="7" t="n">
        <v>43101</v>
      </c>
      <c r="F1" s="7" t="n">
        <v>43102</v>
      </c>
      <c r="G1" s="7" t="n">
        <v>43103</v>
      </c>
      <c r="H1" s="7" t="n">
        <v>43104</v>
      </c>
      <c r="I1" s="7" t="n">
        <v>43105</v>
      </c>
      <c r="J1" s="7" t="n">
        <v>43106</v>
      </c>
      <c r="K1" s="7" t="n">
        <v>43107</v>
      </c>
      <c r="L1" s="7" t="n">
        <v>43108</v>
      </c>
      <c r="M1" s="7" t="n">
        <v>43109</v>
      </c>
      <c r="N1" s="7" t="n">
        <v>43110</v>
      </c>
      <c r="O1" s="7" t="n">
        <v>43111</v>
      </c>
      <c r="P1" s="7" t="n">
        <v>43112</v>
      </c>
      <c r="Q1" s="7" t="n">
        <v>43113</v>
      </c>
      <c r="R1" s="7" t="n">
        <v>43114</v>
      </c>
      <c r="S1" s="7" t="n">
        <v>43115</v>
      </c>
      <c r="T1" s="7" t="n">
        <v>43116</v>
      </c>
      <c r="U1" s="7" t="n">
        <v>43117</v>
      </c>
      <c r="V1" s="7" t="n">
        <v>43118</v>
      </c>
      <c r="W1" s="7" t="n">
        <v>43119</v>
      </c>
      <c r="X1" s="7" t="n">
        <v>43120</v>
      </c>
      <c r="Y1" s="7" t="n">
        <v>43121</v>
      </c>
      <c r="Z1" s="7" t="n">
        <v>43122</v>
      </c>
      <c r="AA1" s="7" t="n">
        <v>43123</v>
      </c>
      <c r="AB1" s="7" t="n">
        <v>43124</v>
      </c>
      <c r="AC1" s="7" t="n">
        <v>43125</v>
      </c>
      <c r="AD1" s="7" t="n">
        <v>43126</v>
      </c>
      <c r="AE1" s="7" t="n">
        <v>43127</v>
      </c>
      <c r="AF1" s="7" t="n">
        <v>43128</v>
      </c>
      <c r="AG1" s="7" t="n">
        <v>43129</v>
      </c>
      <c r="AH1" s="7" t="n">
        <v>43130</v>
      </c>
      <c r="AI1" s="7" t="n">
        <v>43131</v>
      </c>
      <c r="AJ1" s="7" t="n">
        <v>43132</v>
      </c>
      <c r="AK1" s="7" t="n">
        <v>43133</v>
      </c>
      <c r="AL1" s="7" t="n">
        <v>43134</v>
      </c>
      <c r="AM1" s="7" t="n">
        <v>43135</v>
      </c>
      <c r="AN1" s="7" t="n">
        <v>43136</v>
      </c>
      <c r="AO1" s="7" t="n">
        <v>43137</v>
      </c>
      <c r="AP1" s="7" t="n">
        <v>43138</v>
      </c>
      <c r="AQ1" s="7" t="n">
        <v>43139</v>
      </c>
      <c r="AR1" s="7" t="n">
        <v>43140</v>
      </c>
      <c r="AS1" s="7" t="n">
        <v>43141</v>
      </c>
      <c r="AT1" s="7" t="n">
        <v>43142</v>
      </c>
      <c r="AU1" s="7" t="n">
        <v>43143</v>
      </c>
      <c r="AV1" s="7" t="n">
        <v>43144</v>
      </c>
      <c r="AW1" s="7" t="n">
        <v>43145</v>
      </c>
      <c r="AX1" s="7" t="n">
        <v>43146</v>
      </c>
      <c r="AY1" s="7" t="n">
        <v>43147</v>
      </c>
      <c r="AZ1" s="7" t="n">
        <v>43148</v>
      </c>
      <c r="BA1" s="7" t="n">
        <v>43149</v>
      </c>
      <c r="BB1" s="7" t="n">
        <v>43150</v>
      </c>
      <c r="BC1" s="7" t="n">
        <v>43151</v>
      </c>
      <c r="BD1" s="7" t="n">
        <v>43152</v>
      </c>
      <c r="BE1" s="7" t="n">
        <v>43153</v>
      </c>
      <c r="BF1" s="7" t="n">
        <v>43154</v>
      </c>
      <c r="BG1" s="7" t="n">
        <v>43155</v>
      </c>
      <c r="BH1" s="7" t="n">
        <v>43156</v>
      </c>
      <c r="BI1" s="7" t="n">
        <v>43157</v>
      </c>
      <c r="BJ1" s="7" t="n">
        <v>43158</v>
      </c>
      <c r="BK1" s="7" t="n">
        <v>43159</v>
      </c>
      <c r="BL1" s="7" t="n">
        <v>43160</v>
      </c>
      <c r="BM1" s="7" t="n">
        <v>43161</v>
      </c>
      <c r="BN1" s="7" t="n">
        <v>43162</v>
      </c>
      <c r="BO1" s="7" t="n">
        <v>43163</v>
      </c>
      <c r="BP1" s="7" t="n">
        <v>43164</v>
      </c>
      <c r="BQ1" s="7" t="n">
        <v>43165</v>
      </c>
      <c r="BR1" s="7" t="n">
        <v>43166</v>
      </c>
      <c r="BS1" s="7" t="n">
        <v>43167</v>
      </c>
      <c r="BT1" s="7" t="n">
        <v>43168</v>
      </c>
      <c r="BU1" s="7" t="n">
        <v>43169</v>
      </c>
      <c r="BV1" s="7" t="n">
        <v>43170</v>
      </c>
      <c r="BW1" s="7" t="n">
        <v>43171</v>
      </c>
      <c r="BX1" s="7" t="n">
        <v>43172</v>
      </c>
      <c r="BY1" s="7" t="n">
        <v>43173</v>
      </c>
      <c r="BZ1" s="7" t="n">
        <v>43174</v>
      </c>
      <c r="CA1" s="7" t="n">
        <v>43175</v>
      </c>
      <c r="CB1" s="7" t="n">
        <v>43176</v>
      </c>
      <c r="CC1" s="7" t="n">
        <v>43177</v>
      </c>
      <c r="CD1" s="7" t="n">
        <v>43178</v>
      </c>
      <c r="CE1" s="7" t="n">
        <v>43179</v>
      </c>
      <c r="CF1" s="7" t="n">
        <v>43180</v>
      </c>
      <c r="CG1" s="7" t="n">
        <v>43181</v>
      </c>
      <c r="CH1" s="7" t="n">
        <v>43182</v>
      </c>
      <c r="CI1" s="7" t="n">
        <v>43183</v>
      </c>
      <c r="CJ1" s="7" t="n">
        <v>43184</v>
      </c>
      <c r="CK1" s="7" t="n">
        <v>43185</v>
      </c>
      <c r="CL1" s="7" t="n">
        <v>43186</v>
      </c>
      <c r="CM1" s="7" t="n">
        <v>43187</v>
      </c>
      <c r="CN1" s="7" t="n">
        <v>43188</v>
      </c>
      <c r="CO1" s="7" t="n">
        <v>43189</v>
      </c>
      <c r="CP1" s="7" t="n">
        <v>43190</v>
      </c>
      <c r="CQ1" s="7" t="n">
        <v>43191</v>
      </c>
      <c r="CR1" s="7" t="n">
        <v>43192</v>
      </c>
      <c r="CS1" s="7" t="n">
        <v>43193</v>
      </c>
      <c r="CT1" s="7" t="n">
        <v>43194</v>
      </c>
      <c r="CU1" s="7" t="n">
        <v>43195</v>
      </c>
      <c r="CV1" s="7" t="n">
        <v>43196</v>
      </c>
      <c r="CW1" s="7" t="n">
        <v>43197</v>
      </c>
      <c r="CX1" s="7" t="n">
        <v>43198</v>
      </c>
      <c r="CY1" s="7" t="n">
        <v>43199</v>
      </c>
      <c r="CZ1" s="7" t="n">
        <v>43200</v>
      </c>
      <c r="DA1" s="7" t="n">
        <v>43201</v>
      </c>
      <c r="DB1" s="7" t="n">
        <v>43202</v>
      </c>
      <c r="DC1" s="7" t="n">
        <v>43203</v>
      </c>
      <c r="DD1" s="7" t="n">
        <v>43204</v>
      </c>
      <c r="DE1" s="7" t="n">
        <v>43205</v>
      </c>
      <c r="DF1" s="7" t="n">
        <v>43206</v>
      </c>
      <c r="DG1" s="7" t="n">
        <v>43207</v>
      </c>
      <c r="DH1" s="7" t="n">
        <v>43208</v>
      </c>
      <c r="DI1" s="7" t="n">
        <v>43209</v>
      </c>
      <c r="DJ1" s="7" t="n">
        <v>43210</v>
      </c>
      <c r="DK1" s="7" t="n">
        <v>43211</v>
      </c>
      <c r="DL1" s="7" t="n">
        <v>43212</v>
      </c>
      <c r="DM1" s="7" t="n">
        <v>43213</v>
      </c>
      <c r="DN1" s="7" t="n">
        <v>43214</v>
      </c>
      <c r="DO1" s="7" t="n">
        <v>43215</v>
      </c>
      <c r="DP1" s="7" t="n">
        <v>43216</v>
      </c>
      <c r="DQ1" s="7" t="n">
        <v>43217</v>
      </c>
      <c r="DR1" s="7" t="n">
        <v>43218</v>
      </c>
      <c r="DS1" s="7" t="n">
        <v>43219</v>
      </c>
      <c r="DT1" s="7" t="n">
        <v>43220</v>
      </c>
      <c r="DU1" s="7" t="n">
        <v>43221</v>
      </c>
      <c r="DV1" s="7" t="n">
        <v>43222</v>
      </c>
      <c r="DW1" s="7" t="n">
        <v>43223</v>
      </c>
      <c r="DX1" s="7" t="n">
        <v>43224</v>
      </c>
      <c r="DY1" s="7" t="n">
        <v>43225</v>
      </c>
      <c r="DZ1" s="7" t="n">
        <v>43226</v>
      </c>
      <c r="EA1" s="7" t="n">
        <v>43227</v>
      </c>
      <c r="EB1" s="7" t="n">
        <v>43228</v>
      </c>
      <c r="EC1" s="7" t="n">
        <v>43229</v>
      </c>
      <c r="ED1" s="7" t="n">
        <v>43230</v>
      </c>
      <c r="EE1" s="7" t="n">
        <v>43231</v>
      </c>
      <c r="EF1" s="7" t="n">
        <v>43232</v>
      </c>
      <c r="EG1" s="7" t="n">
        <v>43233</v>
      </c>
      <c r="EH1" s="7" t="n">
        <v>43234</v>
      </c>
      <c r="EI1" s="7" t="n">
        <v>43235</v>
      </c>
      <c r="EJ1" s="7" t="n">
        <v>43236</v>
      </c>
      <c r="EK1" s="7" t="n">
        <v>43237</v>
      </c>
      <c r="EL1" s="7" t="n">
        <v>43238</v>
      </c>
      <c r="EM1" s="7" t="n">
        <v>43239</v>
      </c>
      <c r="EN1" s="7" t="n">
        <v>43240</v>
      </c>
      <c r="EO1" s="7" t="n">
        <v>43241</v>
      </c>
      <c r="EP1" s="7" t="n">
        <v>43242</v>
      </c>
      <c r="EQ1" s="7" t="n">
        <v>43243</v>
      </c>
      <c r="ER1" s="7" t="n">
        <v>43244</v>
      </c>
      <c r="ES1" s="7" t="n">
        <v>43245</v>
      </c>
      <c r="ET1" s="7" t="n">
        <v>43246</v>
      </c>
      <c r="EU1" s="7" t="n">
        <v>43247</v>
      </c>
      <c r="EV1" s="7" t="n">
        <v>43248</v>
      </c>
      <c r="EW1" s="7" t="n">
        <v>43249</v>
      </c>
      <c r="EX1" s="7" t="n">
        <v>43250</v>
      </c>
      <c r="EY1" s="7" t="n">
        <v>43251</v>
      </c>
      <c r="EZ1" s="7" t="n">
        <v>43252</v>
      </c>
      <c r="FA1" s="7" t="n">
        <v>43253</v>
      </c>
      <c r="FB1" s="7" t="n">
        <v>43254</v>
      </c>
      <c r="FC1" s="7" t="n">
        <v>43255</v>
      </c>
      <c r="FD1" s="7" t="n">
        <v>43256</v>
      </c>
      <c r="FE1" s="7" t="n">
        <v>43257</v>
      </c>
      <c r="FF1" s="7" t="n">
        <v>43258</v>
      </c>
      <c r="FG1" s="7" t="n">
        <v>43259</v>
      </c>
      <c r="FH1" s="7" t="n">
        <v>43260</v>
      </c>
      <c r="FI1" s="7" t="n">
        <v>43261</v>
      </c>
      <c r="FJ1" s="7" t="n">
        <v>43262</v>
      </c>
      <c r="FK1" s="7" t="n">
        <v>43263</v>
      </c>
      <c r="FL1" s="7" t="n">
        <v>43264</v>
      </c>
      <c r="FM1" s="7" t="n">
        <v>43265</v>
      </c>
      <c r="FN1" s="7" t="n">
        <v>43266</v>
      </c>
      <c r="FO1" s="7" t="n">
        <v>43267</v>
      </c>
      <c r="FP1" s="7" t="n">
        <v>43268</v>
      </c>
      <c r="FQ1" s="7" t="n">
        <v>43269</v>
      </c>
      <c r="FR1" s="7" t="n">
        <v>43270</v>
      </c>
      <c r="FS1" s="7" t="n">
        <v>43271</v>
      </c>
      <c r="FT1" s="7" t="n">
        <v>43272</v>
      </c>
      <c r="FU1" s="7" t="n">
        <v>43273</v>
      </c>
      <c r="FV1" s="7" t="n">
        <v>43274</v>
      </c>
      <c r="FW1" s="7" t="n">
        <v>43275</v>
      </c>
      <c r="FX1" s="7" t="n">
        <v>43276</v>
      </c>
      <c r="FY1" s="7" t="n">
        <v>43277</v>
      </c>
      <c r="FZ1" s="7" t="n">
        <v>43278</v>
      </c>
      <c r="GA1" s="7" t="n">
        <v>43279</v>
      </c>
      <c r="GB1" s="7" t="n">
        <v>43280</v>
      </c>
      <c r="GC1" s="7" t="n">
        <v>43281</v>
      </c>
      <c r="GD1" s="7" t="n">
        <v>43282</v>
      </c>
      <c r="GE1" s="7" t="n">
        <v>43283</v>
      </c>
      <c r="GF1" s="7" t="n">
        <v>43284</v>
      </c>
      <c r="GG1" s="7" t="n">
        <v>43285</v>
      </c>
      <c r="GH1" s="7" t="n">
        <v>43286</v>
      </c>
      <c r="GI1" s="7" t="n">
        <v>43287</v>
      </c>
      <c r="GJ1" s="7" t="n">
        <v>43288</v>
      </c>
      <c r="GK1" s="7" t="n">
        <v>43289</v>
      </c>
      <c r="GL1" s="7" t="n">
        <v>43290</v>
      </c>
      <c r="GM1" s="7" t="n">
        <v>43291</v>
      </c>
      <c r="GN1" s="7" t="n">
        <v>43292</v>
      </c>
      <c r="GO1" s="7" t="n">
        <v>43293</v>
      </c>
      <c r="GP1" s="7" t="n">
        <v>43294</v>
      </c>
      <c r="GQ1" s="7" t="n">
        <v>43295</v>
      </c>
      <c r="GR1" s="7" t="n">
        <v>43296</v>
      </c>
      <c r="GS1" s="7" t="n">
        <v>43297</v>
      </c>
      <c r="GT1" s="7" t="n">
        <v>43298</v>
      </c>
      <c r="GU1" s="7" t="n">
        <v>43299</v>
      </c>
      <c r="GV1" s="7" t="n">
        <v>43300</v>
      </c>
      <c r="GW1" s="7" t="n">
        <v>43301</v>
      </c>
      <c r="GX1" s="7" t="n">
        <v>43302</v>
      </c>
      <c r="GY1" s="7" t="n">
        <v>43303</v>
      </c>
      <c r="GZ1" s="7" t="n">
        <v>43304</v>
      </c>
      <c r="HA1" s="7" t="n">
        <v>43305</v>
      </c>
      <c r="HB1" s="7" t="n">
        <v>43306</v>
      </c>
      <c r="HC1" s="7" t="n">
        <v>43307</v>
      </c>
      <c r="HD1" s="7" t="n">
        <v>43308</v>
      </c>
      <c r="HE1" s="7" t="n">
        <v>43309</v>
      </c>
      <c r="HF1" s="7" t="n">
        <v>43310</v>
      </c>
      <c r="HG1" s="7" t="n">
        <v>43311</v>
      </c>
      <c r="HH1" s="7" t="n">
        <v>43312</v>
      </c>
      <c r="HI1" s="7" t="n">
        <v>43313</v>
      </c>
      <c r="HJ1" s="7" t="n">
        <v>43314</v>
      </c>
      <c r="HK1" s="7" t="n">
        <v>43315</v>
      </c>
      <c r="HL1" s="7" t="n">
        <v>43316</v>
      </c>
      <c r="HM1" s="7" t="n">
        <v>43317</v>
      </c>
      <c r="HN1" s="7" t="n">
        <v>43318</v>
      </c>
      <c r="HO1" s="7" t="n">
        <v>43319</v>
      </c>
      <c r="HP1" s="7" t="n">
        <v>43320</v>
      </c>
      <c r="HQ1" s="7" t="n">
        <v>43321</v>
      </c>
      <c r="HR1" s="7" t="n">
        <v>43322</v>
      </c>
      <c r="HS1" s="7" t="n">
        <v>43323</v>
      </c>
      <c r="HT1" s="7" t="n">
        <v>43324</v>
      </c>
      <c r="HU1" s="7" t="n">
        <v>43325</v>
      </c>
      <c r="HV1" s="7" t="n">
        <v>43326</v>
      </c>
      <c r="HW1" s="7" t="n">
        <v>43327</v>
      </c>
      <c r="HX1" s="7" t="n">
        <v>43328</v>
      </c>
      <c r="HY1" s="7" t="n">
        <v>43329</v>
      </c>
      <c r="HZ1" s="7" t="n">
        <v>43330</v>
      </c>
      <c r="IA1" s="7" t="n">
        <v>43331</v>
      </c>
      <c r="IB1" s="7" t="n">
        <v>43332</v>
      </c>
      <c r="IC1" s="7" t="n">
        <v>43333</v>
      </c>
      <c r="ID1" s="7" t="n">
        <v>43334</v>
      </c>
      <c r="IE1" s="7" t="n">
        <v>43335</v>
      </c>
      <c r="IF1" s="7" t="n">
        <v>43336</v>
      </c>
      <c r="IG1" s="7" t="n">
        <v>43337</v>
      </c>
      <c r="IH1" s="7" t="n">
        <v>43338</v>
      </c>
      <c r="II1" s="7" t="n">
        <v>43339</v>
      </c>
      <c r="IJ1" s="7" t="n">
        <v>43340</v>
      </c>
      <c r="IK1" s="7" t="n">
        <v>43341</v>
      </c>
      <c r="IL1" s="7" t="n">
        <v>43342</v>
      </c>
      <c r="IM1" s="7" t="n">
        <v>43343</v>
      </c>
      <c r="IN1" s="7" t="n">
        <v>43344</v>
      </c>
      <c r="IO1" s="7" t="n">
        <v>43345</v>
      </c>
      <c r="IP1" s="7" t="n">
        <v>43346</v>
      </c>
      <c r="IQ1" s="7" t="n">
        <v>43347</v>
      </c>
      <c r="IR1" s="7" t="n">
        <v>43348</v>
      </c>
      <c r="IS1" s="7" t="n">
        <v>43349</v>
      </c>
      <c r="IT1" s="7" t="n">
        <v>43350</v>
      </c>
      <c r="IU1" s="7" t="n">
        <v>43351</v>
      </c>
      <c r="IV1" s="7" t="n">
        <v>43352</v>
      </c>
      <c r="IW1" s="7" t="n">
        <v>43353</v>
      </c>
      <c r="IX1" s="7" t="n">
        <v>43354</v>
      </c>
      <c r="IY1" s="7" t="n">
        <v>43355</v>
      </c>
      <c r="IZ1" s="7" t="n">
        <v>43356</v>
      </c>
      <c r="JA1" s="7" t="n">
        <v>43357</v>
      </c>
      <c r="JB1" s="7" t="n">
        <v>43358</v>
      </c>
      <c r="JC1" s="7" t="n">
        <v>43359</v>
      </c>
      <c r="JD1" s="7" t="n">
        <v>43360</v>
      </c>
      <c r="JE1" s="7" t="n">
        <v>43361</v>
      </c>
      <c r="JF1" s="7" t="n">
        <v>43362</v>
      </c>
      <c r="JG1" s="7" t="n">
        <v>43363</v>
      </c>
      <c r="JH1" s="7" t="n">
        <v>43364</v>
      </c>
      <c r="JI1" s="7" t="n">
        <v>43365</v>
      </c>
      <c r="JJ1" s="7" t="n">
        <v>43366</v>
      </c>
      <c r="JK1" s="7" t="n">
        <v>43367</v>
      </c>
      <c r="JL1" s="7" t="n">
        <v>43368</v>
      </c>
      <c r="JM1" s="7" t="n">
        <v>43369</v>
      </c>
      <c r="JN1" s="7" t="n">
        <v>43370</v>
      </c>
      <c r="JO1" s="7" t="n">
        <v>43371</v>
      </c>
      <c r="JP1" s="7" t="n">
        <v>43372</v>
      </c>
      <c r="JQ1" s="7" t="n">
        <v>43373</v>
      </c>
      <c r="JR1" s="7" t="n">
        <v>43374</v>
      </c>
      <c r="JS1" s="7" t="n">
        <v>43375</v>
      </c>
      <c r="JT1" s="7" t="n">
        <v>43376</v>
      </c>
      <c r="JU1" s="7" t="n">
        <v>43377</v>
      </c>
      <c r="JV1" s="7" t="n">
        <v>43378</v>
      </c>
      <c r="JW1" s="7" t="n">
        <v>43379</v>
      </c>
      <c r="JX1" s="7" t="n">
        <v>43380</v>
      </c>
      <c r="JY1" s="7" t="n">
        <v>43381</v>
      </c>
      <c r="JZ1" s="7" t="n">
        <v>43382</v>
      </c>
      <c r="KA1" s="7" t="n">
        <v>43383</v>
      </c>
      <c r="KB1" s="7" t="n">
        <v>43384</v>
      </c>
      <c r="KC1" s="7" t="n">
        <v>43385</v>
      </c>
      <c r="KD1" s="7" t="n">
        <v>43386</v>
      </c>
      <c r="KE1" s="7" t="n">
        <v>43387</v>
      </c>
      <c r="KF1" s="7" t="n">
        <v>43388</v>
      </c>
      <c r="KG1" s="7" t="n">
        <v>43389</v>
      </c>
      <c r="KH1" s="7" t="n">
        <v>43390</v>
      </c>
      <c r="KI1" s="7" t="n">
        <v>43391</v>
      </c>
      <c r="KJ1" s="7" t="n">
        <v>43392</v>
      </c>
      <c r="KK1" s="7" t="n">
        <v>43393</v>
      </c>
      <c r="KL1" s="7" t="n">
        <v>43394</v>
      </c>
      <c r="KM1" s="7" t="n">
        <v>43395</v>
      </c>
      <c r="KN1" s="7" t="n">
        <v>43396</v>
      </c>
      <c r="KO1" s="7" t="n">
        <v>43397</v>
      </c>
      <c r="KP1" s="7" t="n">
        <v>43398</v>
      </c>
      <c r="KQ1" s="7" t="n">
        <v>43399</v>
      </c>
      <c r="KR1" s="7" t="n">
        <v>43400</v>
      </c>
      <c r="KS1" s="7" t="n">
        <v>43401</v>
      </c>
      <c r="KT1" s="7" t="n">
        <v>43402</v>
      </c>
      <c r="KU1" s="7" t="n">
        <v>43403</v>
      </c>
      <c r="KV1" s="7" t="n">
        <v>43404</v>
      </c>
      <c r="KW1" s="7" t="n">
        <v>43405</v>
      </c>
      <c r="KX1" s="7" t="n">
        <v>43406</v>
      </c>
      <c r="KY1" s="7" t="n">
        <v>43407</v>
      </c>
      <c r="KZ1" s="7" t="n">
        <v>43408</v>
      </c>
      <c r="LA1" s="7" t="n">
        <v>43409</v>
      </c>
      <c r="LB1" s="7" t="n">
        <v>43410</v>
      </c>
      <c r="LC1" s="7" t="n">
        <v>43411</v>
      </c>
      <c r="LD1" s="7" t="n">
        <v>43412</v>
      </c>
      <c r="LE1" s="7" t="n">
        <v>43413</v>
      </c>
      <c r="LF1" s="7" t="n">
        <v>43414</v>
      </c>
      <c r="LG1" s="7" t="n">
        <v>43415</v>
      </c>
      <c r="LH1" s="7" t="n">
        <v>43416</v>
      </c>
      <c r="LI1" s="7" t="n">
        <v>43417</v>
      </c>
      <c r="LJ1" s="7" t="n">
        <v>43418</v>
      </c>
      <c r="LK1" s="7" t="n">
        <v>43419</v>
      </c>
      <c r="LL1" s="7" t="n">
        <v>43420</v>
      </c>
      <c r="LM1" s="7" t="n">
        <v>43421</v>
      </c>
      <c r="LN1" s="7" t="n">
        <v>43422</v>
      </c>
      <c r="LO1" s="7" t="n">
        <v>43423</v>
      </c>
      <c r="LP1" s="7" t="n">
        <v>43424</v>
      </c>
      <c r="LQ1" s="7" t="n">
        <v>43425</v>
      </c>
      <c r="LR1" s="7" t="n">
        <v>43426</v>
      </c>
      <c r="LS1" s="7" t="n">
        <v>43427</v>
      </c>
      <c r="LT1" s="7" t="n">
        <v>43428</v>
      </c>
      <c r="LU1" s="7" t="n">
        <v>43429</v>
      </c>
      <c r="LV1" s="7" t="n">
        <v>43430</v>
      </c>
      <c r="LW1" s="7" t="n">
        <v>43431</v>
      </c>
      <c r="LX1" s="7" t="n">
        <v>43432</v>
      </c>
      <c r="LY1" s="7" t="n">
        <v>43433</v>
      </c>
      <c r="LZ1" s="7" t="n">
        <v>43434</v>
      </c>
      <c r="MA1" s="7" t="n">
        <v>43435</v>
      </c>
      <c r="MB1" s="7" t="n">
        <v>43436</v>
      </c>
      <c r="MC1" s="7" t="n">
        <v>43437</v>
      </c>
      <c r="MD1" s="7" t="n">
        <v>43438</v>
      </c>
      <c r="ME1" s="7" t="n">
        <v>43439</v>
      </c>
      <c r="MF1" s="7" t="n">
        <v>43440</v>
      </c>
      <c r="MG1" s="7" t="n">
        <v>43441</v>
      </c>
      <c r="MH1" s="7" t="n">
        <v>43442</v>
      </c>
      <c r="MI1" s="7" t="n">
        <v>43443</v>
      </c>
      <c r="MJ1" s="7" t="n">
        <v>43444</v>
      </c>
      <c r="MK1" s="7" t="n">
        <v>43445</v>
      </c>
      <c r="ML1" s="7" t="n">
        <v>43446</v>
      </c>
      <c r="MM1" s="7" t="n">
        <v>43447</v>
      </c>
      <c r="MN1" s="7" t="n">
        <v>43448</v>
      </c>
      <c r="MO1" s="7" t="n">
        <v>43449</v>
      </c>
      <c r="MP1" s="7" t="n">
        <v>43450</v>
      </c>
      <c r="MQ1" s="7" t="n">
        <v>43451</v>
      </c>
      <c r="MR1" s="7" t="n">
        <v>43452</v>
      </c>
      <c r="MS1" s="7" t="n">
        <v>43453</v>
      </c>
      <c r="MT1" s="7" t="n">
        <v>43454</v>
      </c>
      <c r="MU1" s="7" t="n">
        <v>43455</v>
      </c>
      <c r="MV1" s="7" t="n">
        <v>43456</v>
      </c>
      <c r="MW1" s="7" t="n">
        <v>43457</v>
      </c>
      <c r="MX1" s="7" t="n">
        <v>43458</v>
      </c>
      <c r="MY1" s="7" t="n">
        <v>43459</v>
      </c>
      <c r="MZ1" s="7" t="n">
        <v>43460</v>
      </c>
      <c r="NA1" s="7" t="n">
        <v>43461</v>
      </c>
      <c r="NB1" s="7" t="n">
        <v>43462</v>
      </c>
    </row>
    <row r="2" customFormat="false" ht="12.75" hidden="false" customHeight="false" outlineLevel="0" collapsed="false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</row>
    <row r="3" customFormat="false" ht="12.75" hidden="false" customHeight="false" outlineLevel="0" collapsed="false">
      <c r="A3" s="9"/>
      <c r="B3" s="54" t="s">
        <v>31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8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</row>
    <row r="4" customFormat="false" ht="12.75" hidden="false" customHeight="false" outlineLevel="0" collapsed="false">
      <c r="A4" s="13" t="s">
        <v>3</v>
      </c>
      <c r="B4" s="14" t="s">
        <v>4</v>
      </c>
      <c r="C4" s="15" t="n">
        <v>24</v>
      </c>
      <c r="D4" s="15" t="n">
        <v>24</v>
      </c>
      <c r="E4" s="15" t="n">
        <v>24</v>
      </c>
      <c r="F4" s="15" t="n">
        <v>24</v>
      </c>
      <c r="G4" s="15" t="n">
        <v>24</v>
      </c>
      <c r="H4" s="15" t="n">
        <v>24</v>
      </c>
      <c r="I4" s="15" t="n">
        <v>24</v>
      </c>
      <c r="J4" s="15" t="n">
        <v>24</v>
      </c>
      <c r="K4" s="15" t="n">
        <v>24</v>
      </c>
      <c r="L4" s="15" t="n">
        <v>24</v>
      </c>
      <c r="M4" s="15" t="n">
        <v>24</v>
      </c>
      <c r="N4" s="15" t="n">
        <v>24</v>
      </c>
      <c r="O4" s="15" t="n">
        <v>24</v>
      </c>
      <c r="P4" s="15" t="n">
        <v>24</v>
      </c>
      <c r="Q4" s="15" t="n">
        <v>24</v>
      </c>
      <c r="R4" s="15" t="n">
        <v>24</v>
      </c>
      <c r="S4" s="15" t="n">
        <v>24</v>
      </c>
      <c r="T4" s="15" t="n">
        <v>24</v>
      </c>
      <c r="U4" s="15" t="n">
        <v>24</v>
      </c>
      <c r="V4" s="15" t="n">
        <v>24</v>
      </c>
      <c r="W4" s="15" t="n">
        <v>24</v>
      </c>
      <c r="X4" s="15" t="n">
        <v>24</v>
      </c>
      <c r="Y4" s="15" t="n">
        <v>24</v>
      </c>
      <c r="Z4" s="15" t="n">
        <v>24</v>
      </c>
      <c r="AA4" s="15" t="n">
        <v>24</v>
      </c>
      <c r="AB4" s="15" t="n">
        <v>24</v>
      </c>
      <c r="AC4" s="15" t="n">
        <v>24</v>
      </c>
      <c r="AD4" s="15" t="n">
        <v>24</v>
      </c>
      <c r="AE4" s="15" t="n">
        <v>24</v>
      </c>
      <c r="AF4" s="15" t="n">
        <v>24</v>
      </c>
      <c r="AG4" s="15" t="n">
        <v>24</v>
      </c>
      <c r="AH4" s="15" t="n">
        <v>24</v>
      </c>
      <c r="AI4" s="15" t="n">
        <v>24</v>
      </c>
      <c r="AJ4" s="15" t="n">
        <v>24</v>
      </c>
      <c r="AK4" s="15" t="n">
        <v>24</v>
      </c>
      <c r="AL4" s="15" t="n">
        <v>24</v>
      </c>
      <c r="AM4" s="15" t="n">
        <v>24</v>
      </c>
      <c r="AN4" s="15" t="n">
        <v>24</v>
      </c>
      <c r="AO4" s="15" t="n">
        <v>24</v>
      </c>
      <c r="AP4" s="15" t="n">
        <v>24</v>
      </c>
      <c r="AQ4" s="15" t="n">
        <v>24</v>
      </c>
      <c r="AR4" s="15" t="n">
        <v>24</v>
      </c>
      <c r="AS4" s="15" t="n">
        <v>24</v>
      </c>
      <c r="AT4" s="15" t="n">
        <v>24</v>
      </c>
      <c r="AU4" s="15" t="n">
        <v>24</v>
      </c>
      <c r="AV4" s="15" t="n">
        <v>24</v>
      </c>
      <c r="AW4" s="15" t="n">
        <v>24</v>
      </c>
      <c r="AX4" s="15" t="n">
        <v>24</v>
      </c>
      <c r="AY4" s="15" t="n">
        <v>24</v>
      </c>
      <c r="AZ4" s="15" t="n">
        <v>24</v>
      </c>
      <c r="BA4" s="15" t="n">
        <v>24</v>
      </c>
      <c r="BB4" s="15" t="n">
        <v>24</v>
      </c>
      <c r="BC4" s="15" t="n">
        <v>24</v>
      </c>
      <c r="BD4" s="15" t="n">
        <v>24</v>
      </c>
      <c r="BE4" s="15" t="n">
        <v>24</v>
      </c>
      <c r="BF4" s="15" t="n">
        <v>24</v>
      </c>
      <c r="BG4" s="15" t="n">
        <v>24</v>
      </c>
      <c r="BH4" s="15" t="n">
        <v>24</v>
      </c>
      <c r="BI4" s="15" t="n">
        <v>24</v>
      </c>
      <c r="BJ4" s="15" t="n">
        <v>24</v>
      </c>
      <c r="BK4" s="15" t="n">
        <v>24</v>
      </c>
      <c r="BL4" s="15" t="n">
        <v>24</v>
      </c>
      <c r="BM4" s="15" t="n">
        <v>24</v>
      </c>
      <c r="BN4" s="15" t="n">
        <v>24</v>
      </c>
      <c r="BO4" s="15" t="n">
        <v>24</v>
      </c>
      <c r="BP4" s="15" t="n">
        <v>24</v>
      </c>
      <c r="BQ4" s="15" t="n">
        <v>24</v>
      </c>
      <c r="BR4" s="15" t="n">
        <v>24</v>
      </c>
      <c r="BS4" s="15" t="n">
        <v>24</v>
      </c>
      <c r="BT4" s="15" t="n">
        <v>24</v>
      </c>
      <c r="BU4" s="15" t="n">
        <v>24</v>
      </c>
      <c r="BV4" s="15" t="n">
        <v>24</v>
      </c>
      <c r="BW4" s="15" t="n">
        <v>24</v>
      </c>
      <c r="BX4" s="15" t="n">
        <v>24</v>
      </c>
      <c r="BY4" s="15" t="n">
        <v>24</v>
      </c>
      <c r="BZ4" s="15" t="n">
        <v>24</v>
      </c>
      <c r="CA4" s="15" t="n">
        <v>24</v>
      </c>
      <c r="CB4" s="15" t="n">
        <v>24</v>
      </c>
      <c r="CC4" s="15" t="n">
        <v>24</v>
      </c>
      <c r="CD4" s="15" t="n">
        <v>24</v>
      </c>
      <c r="CE4" s="15" t="n">
        <v>24</v>
      </c>
      <c r="CF4" s="15" t="n">
        <v>24</v>
      </c>
      <c r="CG4" s="15" t="n">
        <v>24</v>
      </c>
      <c r="CH4" s="15" t="n">
        <v>24</v>
      </c>
      <c r="CI4" s="15" t="n">
        <v>24</v>
      </c>
      <c r="CJ4" s="15" t="n">
        <v>24</v>
      </c>
      <c r="CK4" s="15" t="n">
        <v>24</v>
      </c>
      <c r="CL4" s="15" t="n">
        <v>24</v>
      </c>
      <c r="CM4" s="15" t="n">
        <v>24</v>
      </c>
      <c r="CN4" s="15" t="n">
        <v>24</v>
      </c>
      <c r="CO4" s="15" t="n">
        <v>24</v>
      </c>
      <c r="CP4" s="15" t="n">
        <v>24</v>
      </c>
      <c r="CQ4" s="15" t="n">
        <v>24</v>
      </c>
      <c r="CR4" s="15" t="n">
        <v>24</v>
      </c>
      <c r="CS4" s="19" t="n">
        <v>24</v>
      </c>
      <c r="CT4" s="15" t="n">
        <v>24</v>
      </c>
      <c r="CU4" s="15" t="n">
        <v>24</v>
      </c>
      <c r="CV4" s="15" t="n">
        <v>24</v>
      </c>
      <c r="CW4" s="15" t="n">
        <v>24</v>
      </c>
      <c r="CX4" s="15" t="n">
        <v>24</v>
      </c>
      <c r="CY4" s="15" t="n">
        <v>24</v>
      </c>
      <c r="CZ4" s="15" t="n">
        <v>24</v>
      </c>
      <c r="DA4" s="15" t="n">
        <v>24</v>
      </c>
      <c r="DB4" s="15" t="n">
        <v>24</v>
      </c>
      <c r="DC4" s="15" t="n">
        <v>24</v>
      </c>
      <c r="DD4" s="15" t="n">
        <v>24</v>
      </c>
      <c r="DE4" s="15" t="n">
        <v>24</v>
      </c>
      <c r="DF4" s="15" t="n">
        <v>24</v>
      </c>
      <c r="DG4" s="15" t="n">
        <v>24</v>
      </c>
      <c r="DH4" s="15" t="n">
        <v>24</v>
      </c>
      <c r="DI4" s="15" t="n">
        <v>24</v>
      </c>
      <c r="DJ4" s="15" t="n">
        <v>24</v>
      </c>
      <c r="DK4" s="15" t="n">
        <v>24</v>
      </c>
      <c r="DL4" s="15" t="n">
        <v>24</v>
      </c>
      <c r="DM4" s="15" t="n">
        <v>24</v>
      </c>
      <c r="DN4" s="15" t="n">
        <v>24</v>
      </c>
      <c r="DO4" s="15" t="n">
        <v>24</v>
      </c>
      <c r="DP4" s="15" t="n">
        <v>24</v>
      </c>
      <c r="DQ4" s="15" t="n">
        <v>24</v>
      </c>
      <c r="DR4" s="15" t="n">
        <v>24</v>
      </c>
      <c r="DS4" s="15" t="n">
        <v>24</v>
      </c>
      <c r="DT4" s="15" t="n">
        <v>24</v>
      </c>
      <c r="DU4" s="15" t="n">
        <v>24</v>
      </c>
      <c r="DV4" s="15" t="n">
        <v>24</v>
      </c>
      <c r="DW4" s="15" t="n">
        <v>24</v>
      </c>
      <c r="DX4" s="15" t="n">
        <v>24</v>
      </c>
      <c r="DY4" s="15" t="n">
        <v>24</v>
      </c>
      <c r="DZ4" s="15" t="n">
        <v>24</v>
      </c>
      <c r="EA4" s="15" t="n">
        <v>24</v>
      </c>
      <c r="EB4" s="15" t="n">
        <v>24</v>
      </c>
      <c r="EC4" s="15" t="n">
        <v>24</v>
      </c>
      <c r="ED4" s="15" t="n">
        <v>24</v>
      </c>
      <c r="EE4" s="15" t="n">
        <v>24</v>
      </c>
      <c r="EF4" s="15" t="n">
        <v>24</v>
      </c>
      <c r="EG4" s="15" t="n">
        <v>24</v>
      </c>
      <c r="EH4" s="15" t="n">
        <v>24</v>
      </c>
      <c r="EI4" s="15" t="n">
        <v>24</v>
      </c>
      <c r="EJ4" s="15" t="n">
        <v>24</v>
      </c>
      <c r="EK4" s="15" t="n">
        <v>24</v>
      </c>
      <c r="EL4" s="15" t="n">
        <v>24</v>
      </c>
      <c r="EM4" s="15" t="n">
        <v>24</v>
      </c>
      <c r="EN4" s="15" t="n">
        <v>24</v>
      </c>
      <c r="EO4" s="15" t="n">
        <v>24</v>
      </c>
      <c r="EP4" s="15" t="n">
        <v>24</v>
      </c>
      <c r="EQ4" s="15" t="n">
        <v>24</v>
      </c>
      <c r="ER4" s="15" t="n">
        <v>24</v>
      </c>
      <c r="ES4" s="15" t="n">
        <v>24</v>
      </c>
      <c r="ET4" s="15" t="n">
        <v>24</v>
      </c>
      <c r="EU4" s="15" t="n">
        <v>24</v>
      </c>
      <c r="EV4" s="15" t="n">
        <v>24</v>
      </c>
      <c r="EW4" s="15" t="n">
        <v>24</v>
      </c>
      <c r="EX4" s="15" t="n">
        <v>24</v>
      </c>
      <c r="EY4" s="15" t="n">
        <v>24</v>
      </c>
      <c r="EZ4" s="15" t="n">
        <v>24</v>
      </c>
      <c r="FA4" s="15" t="n">
        <v>24</v>
      </c>
      <c r="FB4" s="15" t="n">
        <v>24</v>
      </c>
      <c r="FC4" s="15" t="n">
        <v>24</v>
      </c>
      <c r="FD4" s="15" t="n">
        <v>24</v>
      </c>
      <c r="FE4" s="15" t="n">
        <v>24</v>
      </c>
      <c r="FF4" s="15" t="n">
        <v>24</v>
      </c>
      <c r="FG4" s="15" t="n">
        <v>24</v>
      </c>
      <c r="FH4" s="15" t="n">
        <v>24</v>
      </c>
      <c r="FI4" s="15" t="n">
        <v>24</v>
      </c>
      <c r="FJ4" s="15" t="n">
        <v>24</v>
      </c>
      <c r="FK4" s="15" t="n">
        <v>24</v>
      </c>
      <c r="FL4" s="15" t="n">
        <v>24</v>
      </c>
      <c r="FM4" s="15" t="n">
        <v>24</v>
      </c>
      <c r="FN4" s="15" t="n">
        <v>24</v>
      </c>
      <c r="FO4" s="15" t="n">
        <v>24</v>
      </c>
      <c r="FP4" s="15" t="n">
        <v>24</v>
      </c>
      <c r="FQ4" s="15" t="n">
        <v>24</v>
      </c>
      <c r="FR4" s="15" t="n">
        <v>24</v>
      </c>
      <c r="FS4" s="15" t="n">
        <v>24</v>
      </c>
      <c r="FT4" s="15" t="n">
        <v>24</v>
      </c>
      <c r="FU4" s="15" t="n">
        <v>24</v>
      </c>
      <c r="FV4" s="15" t="n">
        <v>24</v>
      </c>
      <c r="FW4" s="15" t="n">
        <v>24</v>
      </c>
      <c r="FX4" s="15" t="n">
        <v>24</v>
      </c>
      <c r="FY4" s="15" t="n">
        <v>24</v>
      </c>
      <c r="FZ4" s="15" t="n">
        <v>24</v>
      </c>
      <c r="GA4" s="15" t="n">
        <v>24</v>
      </c>
      <c r="GB4" s="15" t="n">
        <v>24</v>
      </c>
      <c r="GC4" s="15" t="n">
        <v>24</v>
      </c>
      <c r="GD4" s="15" t="n">
        <v>24</v>
      </c>
      <c r="GE4" s="15" t="n">
        <v>24</v>
      </c>
      <c r="GF4" s="15" t="n">
        <v>24</v>
      </c>
      <c r="GG4" s="15" t="n">
        <v>24</v>
      </c>
      <c r="GH4" s="15" t="n">
        <v>24</v>
      </c>
      <c r="GI4" s="15" t="n">
        <v>24</v>
      </c>
      <c r="GJ4" s="15" t="n">
        <v>24</v>
      </c>
      <c r="GK4" s="15" t="n">
        <v>24</v>
      </c>
      <c r="GL4" s="15" t="n">
        <v>24</v>
      </c>
      <c r="GM4" s="15" t="n">
        <v>24</v>
      </c>
      <c r="GN4" s="15" t="n">
        <v>24</v>
      </c>
      <c r="GO4" s="15" t="n">
        <v>24</v>
      </c>
      <c r="GP4" s="15" t="n">
        <v>24</v>
      </c>
      <c r="GQ4" s="15" t="n">
        <v>24</v>
      </c>
      <c r="GR4" s="15" t="n">
        <v>24</v>
      </c>
      <c r="GS4" s="15" t="n">
        <v>24</v>
      </c>
      <c r="GT4" s="15" t="n">
        <v>24</v>
      </c>
      <c r="GU4" s="15" t="n">
        <v>24</v>
      </c>
      <c r="GV4" s="15" t="n">
        <v>24</v>
      </c>
      <c r="GW4" s="15" t="n">
        <v>24</v>
      </c>
      <c r="GX4" s="15" t="n">
        <v>24</v>
      </c>
      <c r="GY4" s="15" t="n">
        <v>24</v>
      </c>
      <c r="GZ4" s="15" t="n">
        <v>24</v>
      </c>
      <c r="HA4" s="15" t="n">
        <v>24</v>
      </c>
      <c r="HB4" s="15" t="n">
        <v>24</v>
      </c>
      <c r="HC4" s="15" t="n">
        <v>24</v>
      </c>
      <c r="HD4" s="15" t="n">
        <v>24</v>
      </c>
      <c r="HE4" s="15" t="n">
        <v>24</v>
      </c>
      <c r="HF4" s="15" t="n">
        <v>24</v>
      </c>
      <c r="HG4" s="15" t="n">
        <v>24</v>
      </c>
      <c r="HH4" s="15" t="n">
        <v>24</v>
      </c>
      <c r="HI4" s="15" t="n">
        <v>24</v>
      </c>
      <c r="HJ4" s="15" t="n">
        <v>24</v>
      </c>
      <c r="HK4" s="15" t="n">
        <v>24</v>
      </c>
      <c r="HL4" s="15" t="n">
        <v>24</v>
      </c>
      <c r="HM4" s="15" t="n">
        <v>24</v>
      </c>
      <c r="HN4" s="15" t="n">
        <v>24</v>
      </c>
      <c r="HO4" s="15" t="n">
        <v>24</v>
      </c>
      <c r="HP4" s="15" t="n">
        <v>24</v>
      </c>
      <c r="HQ4" s="15" t="n">
        <v>24</v>
      </c>
      <c r="HR4" s="15" t="n">
        <v>24</v>
      </c>
      <c r="HS4" s="15" t="n">
        <v>24</v>
      </c>
      <c r="HT4" s="15" t="n">
        <v>24</v>
      </c>
      <c r="HU4" s="15" t="n">
        <v>24</v>
      </c>
      <c r="HV4" s="15" t="n">
        <v>24</v>
      </c>
      <c r="HW4" s="15" t="n">
        <v>24</v>
      </c>
      <c r="HX4" s="15" t="n">
        <v>24</v>
      </c>
      <c r="HY4" s="15" t="n">
        <v>24</v>
      </c>
      <c r="HZ4" s="15" t="n">
        <v>24</v>
      </c>
      <c r="IA4" s="15" t="n">
        <v>24</v>
      </c>
      <c r="IB4" s="15" t="n">
        <v>24</v>
      </c>
      <c r="IC4" s="15" t="n">
        <v>24</v>
      </c>
      <c r="ID4" s="15" t="n">
        <v>24</v>
      </c>
      <c r="IE4" s="15" t="n">
        <v>24</v>
      </c>
      <c r="IF4" s="15" t="n">
        <v>24</v>
      </c>
      <c r="IG4" s="15" t="n">
        <v>24</v>
      </c>
      <c r="IH4" s="15" t="n">
        <v>24</v>
      </c>
      <c r="II4" s="15" t="n">
        <v>24</v>
      </c>
      <c r="IJ4" s="15" t="n">
        <v>24</v>
      </c>
      <c r="IK4" s="15" t="n">
        <v>24</v>
      </c>
      <c r="IL4" s="15" t="n">
        <v>24</v>
      </c>
      <c r="IM4" s="15" t="n">
        <v>24</v>
      </c>
      <c r="IN4" s="15" t="n">
        <v>24</v>
      </c>
      <c r="IO4" s="15" t="n">
        <v>24</v>
      </c>
      <c r="IP4" s="15" t="n">
        <v>24</v>
      </c>
      <c r="IQ4" s="15" t="n">
        <v>24</v>
      </c>
      <c r="IR4" s="15" t="n">
        <v>24</v>
      </c>
      <c r="IS4" s="15" t="n">
        <v>24</v>
      </c>
      <c r="IT4" s="15" t="n">
        <v>24</v>
      </c>
      <c r="IU4" s="15" t="n">
        <v>24</v>
      </c>
      <c r="IV4" s="15" t="n">
        <v>24</v>
      </c>
      <c r="IW4" s="15" t="n">
        <v>24</v>
      </c>
      <c r="IX4" s="15" t="n">
        <v>24</v>
      </c>
      <c r="IY4" s="15" t="n">
        <v>24</v>
      </c>
      <c r="IZ4" s="15" t="n">
        <v>24</v>
      </c>
      <c r="JA4" s="15" t="n">
        <v>24</v>
      </c>
      <c r="JB4" s="15" t="n">
        <v>24</v>
      </c>
      <c r="JC4" s="15" t="n">
        <v>24</v>
      </c>
      <c r="JD4" s="15" t="n">
        <v>24</v>
      </c>
      <c r="JE4" s="15" t="n">
        <v>24</v>
      </c>
      <c r="JF4" s="15" t="n">
        <v>24</v>
      </c>
      <c r="JG4" s="15" t="n">
        <v>24</v>
      </c>
      <c r="JH4" s="15" t="n">
        <v>24</v>
      </c>
      <c r="JI4" s="15" t="n">
        <v>24</v>
      </c>
      <c r="JJ4" s="15" t="n">
        <v>24</v>
      </c>
      <c r="JK4" s="15" t="n">
        <v>24</v>
      </c>
      <c r="JL4" s="15" t="n">
        <v>24</v>
      </c>
      <c r="JM4" s="15" t="n">
        <v>24</v>
      </c>
      <c r="JN4" s="15" t="n">
        <v>24</v>
      </c>
      <c r="JO4" s="15" t="n">
        <v>24</v>
      </c>
      <c r="JP4" s="15" t="n">
        <v>24</v>
      </c>
      <c r="JQ4" s="15" t="n">
        <v>24</v>
      </c>
      <c r="JR4" s="15" t="n">
        <v>24</v>
      </c>
      <c r="JS4" s="15" t="n">
        <v>24</v>
      </c>
      <c r="JT4" s="15" t="n">
        <v>24</v>
      </c>
      <c r="JU4" s="15" t="n">
        <v>24</v>
      </c>
      <c r="JV4" s="15" t="n">
        <v>24</v>
      </c>
      <c r="JW4" s="15" t="n">
        <v>24</v>
      </c>
      <c r="JX4" s="15" t="n">
        <v>24</v>
      </c>
      <c r="JY4" s="15" t="n">
        <v>24</v>
      </c>
      <c r="JZ4" s="15" t="n">
        <v>24</v>
      </c>
      <c r="KA4" s="15" t="n">
        <v>24</v>
      </c>
      <c r="KB4" s="15" t="n">
        <v>24</v>
      </c>
      <c r="KC4" s="15" t="n">
        <v>24</v>
      </c>
      <c r="KD4" s="15" t="n">
        <v>24</v>
      </c>
      <c r="KE4" s="15" t="n">
        <v>24</v>
      </c>
      <c r="KF4" s="15" t="n">
        <v>24</v>
      </c>
      <c r="KG4" s="15" t="n">
        <v>24</v>
      </c>
      <c r="KH4" s="15" t="n">
        <v>24</v>
      </c>
      <c r="KI4" s="15" t="n">
        <v>24</v>
      </c>
      <c r="KJ4" s="15" t="n">
        <v>24</v>
      </c>
      <c r="KK4" s="15" t="n">
        <v>24</v>
      </c>
      <c r="KL4" s="15" t="n">
        <v>24</v>
      </c>
      <c r="KM4" s="15" t="n">
        <v>24</v>
      </c>
      <c r="KN4" s="15" t="n">
        <v>24</v>
      </c>
      <c r="KO4" s="15" t="n">
        <v>24</v>
      </c>
      <c r="KP4" s="15" t="n">
        <v>24</v>
      </c>
      <c r="KQ4" s="15" t="n">
        <v>24</v>
      </c>
      <c r="KR4" s="15" t="n">
        <v>24</v>
      </c>
      <c r="KS4" s="15" t="n">
        <v>24</v>
      </c>
      <c r="KT4" s="15" t="n">
        <v>24</v>
      </c>
      <c r="KU4" s="15" t="n">
        <v>24</v>
      </c>
      <c r="KV4" s="15" t="n">
        <v>24</v>
      </c>
      <c r="KW4" s="15" t="n">
        <v>24</v>
      </c>
      <c r="KX4" s="15" t="n">
        <v>24</v>
      </c>
      <c r="KY4" s="15" t="n">
        <v>24</v>
      </c>
      <c r="KZ4" s="15" t="n">
        <v>24</v>
      </c>
      <c r="LA4" s="15" t="n">
        <v>24</v>
      </c>
      <c r="LB4" s="15" t="n">
        <v>24</v>
      </c>
      <c r="LC4" s="15" t="n">
        <v>24</v>
      </c>
      <c r="LD4" s="15" t="n">
        <v>24</v>
      </c>
      <c r="LE4" s="15" t="n">
        <v>24</v>
      </c>
      <c r="LF4" s="15" t="n">
        <v>24</v>
      </c>
      <c r="LG4" s="15" t="n">
        <v>24</v>
      </c>
      <c r="LH4" s="15" t="n">
        <v>24</v>
      </c>
      <c r="LI4" s="15" t="n">
        <v>24</v>
      </c>
      <c r="LJ4" s="15" t="n">
        <v>24</v>
      </c>
      <c r="LK4" s="15" t="n">
        <v>24</v>
      </c>
      <c r="LL4" s="15" t="n">
        <v>24</v>
      </c>
      <c r="LM4" s="15" t="n">
        <v>24</v>
      </c>
      <c r="LN4" s="15" t="n">
        <v>24</v>
      </c>
      <c r="LO4" s="15" t="n">
        <v>24</v>
      </c>
      <c r="LP4" s="15" t="n">
        <v>24</v>
      </c>
      <c r="LQ4" s="15" t="n">
        <v>24</v>
      </c>
      <c r="LR4" s="15" t="n">
        <v>24</v>
      </c>
      <c r="LS4" s="15" t="n">
        <v>24</v>
      </c>
      <c r="LT4" s="15" t="n">
        <v>24</v>
      </c>
      <c r="LU4" s="15" t="n">
        <v>24</v>
      </c>
      <c r="LV4" s="15" t="n">
        <v>24</v>
      </c>
      <c r="LW4" s="15" t="n">
        <v>24</v>
      </c>
      <c r="LX4" s="15" t="n">
        <v>24</v>
      </c>
      <c r="LY4" s="15" t="n">
        <v>24</v>
      </c>
      <c r="LZ4" s="15" t="n">
        <v>24</v>
      </c>
      <c r="MA4" s="15" t="n">
        <v>24</v>
      </c>
      <c r="MB4" s="15" t="n">
        <v>24</v>
      </c>
      <c r="MC4" s="15" t="n">
        <v>24</v>
      </c>
      <c r="MD4" s="15" t="n">
        <v>24</v>
      </c>
      <c r="ME4" s="15" t="n">
        <v>24</v>
      </c>
      <c r="MF4" s="15" t="n">
        <v>24</v>
      </c>
      <c r="MG4" s="15" t="n">
        <v>24</v>
      </c>
      <c r="MH4" s="15" t="n">
        <v>24</v>
      </c>
      <c r="MI4" s="15" t="n">
        <v>24</v>
      </c>
      <c r="MJ4" s="15" t="n">
        <v>24</v>
      </c>
      <c r="MK4" s="15" t="n">
        <v>24</v>
      </c>
      <c r="ML4" s="15" t="n">
        <v>24</v>
      </c>
      <c r="MM4" s="15" t="n">
        <v>24</v>
      </c>
      <c r="MN4" s="15" t="n">
        <v>24</v>
      </c>
      <c r="MO4" s="15" t="n">
        <v>24</v>
      </c>
      <c r="MP4" s="15" t="n">
        <v>24</v>
      </c>
      <c r="MQ4" s="15" t="n">
        <v>24</v>
      </c>
      <c r="MR4" s="15" t="n">
        <v>24</v>
      </c>
      <c r="MS4" s="15" t="n">
        <v>24</v>
      </c>
      <c r="MT4" s="15" t="n">
        <v>24</v>
      </c>
      <c r="MU4" s="15" t="n">
        <v>24</v>
      </c>
      <c r="MV4" s="15" t="n">
        <v>24</v>
      </c>
      <c r="MW4" s="15" t="n">
        <v>24</v>
      </c>
      <c r="MX4" s="15" t="n">
        <v>24</v>
      </c>
      <c r="MY4" s="15" t="n">
        <v>24</v>
      </c>
      <c r="MZ4" s="15" t="n">
        <v>24</v>
      </c>
      <c r="NA4" s="15" t="n">
        <v>24</v>
      </c>
      <c r="NB4" s="15" t="n">
        <v>24</v>
      </c>
    </row>
    <row r="5" customFormat="false" ht="12.75" hidden="false" customHeight="false" outlineLevel="0" collapsed="false">
      <c r="A5" s="17"/>
      <c r="B5" s="18" t="s">
        <v>5</v>
      </c>
      <c r="C5" s="19" t="n">
        <v>0</v>
      </c>
      <c r="D5" s="19" t="n">
        <v>0</v>
      </c>
      <c r="E5" s="19" t="n">
        <v>0</v>
      </c>
      <c r="F5" s="19" t="n">
        <v>0</v>
      </c>
      <c r="G5" s="19" t="n">
        <v>0</v>
      </c>
      <c r="H5" s="19" t="n">
        <v>0</v>
      </c>
      <c r="I5" s="19" t="n">
        <v>0</v>
      </c>
      <c r="J5" s="19" t="n">
        <v>0</v>
      </c>
      <c r="K5" s="19" t="n">
        <v>0</v>
      </c>
      <c r="L5" s="19" t="n">
        <v>0</v>
      </c>
      <c r="M5" s="19" t="n">
        <v>4.03</v>
      </c>
      <c r="N5" s="19" t="n">
        <v>0</v>
      </c>
      <c r="O5" s="19" t="n">
        <v>0</v>
      </c>
      <c r="P5" s="19" t="n">
        <v>0</v>
      </c>
      <c r="Q5" s="19" t="n">
        <v>0</v>
      </c>
      <c r="R5" s="19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19" t="n">
        <v>0</v>
      </c>
      <c r="Z5" s="19" t="n">
        <v>0</v>
      </c>
      <c r="AA5" s="19" t="n">
        <v>0</v>
      </c>
      <c r="AB5" s="19" t="n">
        <v>0</v>
      </c>
      <c r="AC5" s="19" t="n">
        <v>0</v>
      </c>
      <c r="AD5" s="19" t="n">
        <v>0</v>
      </c>
      <c r="AE5" s="19" t="n">
        <v>0</v>
      </c>
      <c r="AF5" s="19" t="n">
        <v>0</v>
      </c>
      <c r="AG5" s="19" t="n">
        <v>0</v>
      </c>
      <c r="AH5" s="19" t="n">
        <v>0</v>
      </c>
      <c r="AI5" s="19" t="n">
        <v>0</v>
      </c>
      <c r="AJ5" s="19" t="n">
        <v>0</v>
      </c>
      <c r="AK5" s="19" t="n">
        <v>0</v>
      </c>
      <c r="AL5" s="19" t="n">
        <v>0</v>
      </c>
      <c r="AM5" s="19" t="n">
        <v>0</v>
      </c>
      <c r="AN5" s="19" t="n">
        <v>0</v>
      </c>
      <c r="AO5" s="19" t="n">
        <v>0</v>
      </c>
      <c r="AP5" s="19" t="n">
        <v>0</v>
      </c>
      <c r="AQ5" s="19" t="n">
        <v>0</v>
      </c>
      <c r="AR5" s="19" t="n">
        <v>0</v>
      </c>
      <c r="AS5" s="19" t="n">
        <v>0</v>
      </c>
      <c r="AT5" s="19" t="n">
        <v>0</v>
      </c>
      <c r="AU5" s="19" t="n">
        <v>0</v>
      </c>
      <c r="AV5" s="19" t="n">
        <v>0</v>
      </c>
      <c r="AW5" s="19" t="n">
        <v>0</v>
      </c>
      <c r="AX5" s="19" t="n">
        <v>0</v>
      </c>
      <c r="AY5" s="19" t="n">
        <v>0</v>
      </c>
      <c r="AZ5" s="19" t="n">
        <v>0</v>
      </c>
      <c r="BA5" s="19" t="n">
        <v>0</v>
      </c>
      <c r="BB5" s="19" t="n">
        <v>0</v>
      </c>
      <c r="BC5" s="19" t="n">
        <v>0</v>
      </c>
      <c r="BD5" s="19" t="n">
        <v>0</v>
      </c>
      <c r="BE5" s="19" t="n">
        <v>0</v>
      </c>
      <c r="BF5" s="19" t="n">
        <v>0</v>
      </c>
      <c r="BG5" s="19" t="n">
        <v>0</v>
      </c>
      <c r="BH5" s="19" t="n">
        <v>0</v>
      </c>
      <c r="BI5" s="19" t="n">
        <v>0</v>
      </c>
      <c r="BJ5" s="19" t="n">
        <v>0</v>
      </c>
      <c r="BK5" s="19" t="n">
        <v>0</v>
      </c>
      <c r="BL5" s="19" t="n">
        <v>0</v>
      </c>
      <c r="BM5" s="19" t="n">
        <v>0</v>
      </c>
      <c r="BN5" s="19" t="n">
        <v>0</v>
      </c>
      <c r="BO5" s="19" t="n">
        <v>0</v>
      </c>
      <c r="BP5" s="19" t="n">
        <v>0</v>
      </c>
      <c r="BQ5" s="19" t="n">
        <v>0</v>
      </c>
      <c r="BR5" s="19" t="n">
        <v>0</v>
      </c>
      <c r="BS5" s="19" t="n">
        <v>0</v>
      </c>
      <c r="BT5" s="19" t="n">
        <v>0</v>
      </c>
      <c r="BU5" s="19" t="n">
        <v>0</v>
      </c>
      <c r="BV5" s="19" t="n">
        <v>0</v>
      </c>
      <c r="BW5" s="19" t="n">
        <v>0</v>
      </c>
      <c r="BX5" s="19" t="n">
        <v>0</v>
      </c>
      <c r="BY5" s="19" t="n">
        <v>0</v>
      </c>
      <c r="BZ5" s="19" t="n">
        <v>0</v>
      </c>
      <c r="CA5" s="19" t="n">
        <v>0</v>
      </c>
      <c r="CB5" s="19" t="n">
        <v>0</v>
      </c>
      <c r="CC5" s="19" t="n">
        <v>0</v>
      </c>
      <c r="CD5" s="19" t="n">
        <v>0</v>
      </c>
      <c r="CE5" s="19" t="n">
        <v>0</v>
      </c>
      <c r="CF5" s="19" t="n">
        <v>0</v>
      </c>
      <c r="CG5" s="19" t="n">
        <v>0</v>
      </c>
      <c r="CH5" s="19" t="n">
        <v>0</v>
      </c>
      <c r="CI5" s="19" t="n">
        <v>0</v>
      </c>
      <c r="CJ5" s="19" t="n">
        <v>0</v>
      </c>
      <c r="CK5" s="19" t="n">
        <v>0</v>
      </c>
      <c r="CL5" s="19" t="n">
        <v>0</v>
      </c>
      <c r="CM5" s="19" t="n">
        <v>0</v>
      </c>
      <c r="CN5" s="19" t="n">
        <v>0</v>
      </c>
      <c r="CO5" s="19" t="n">
        <v>0</v>
      </c>
      <c r="CP5" s="19" t="n">
        <v>0</v>
      </c>
      <c r="CQ5" s="19" t="n">
        <v>0</v>
      </c>
      <c r="CR5" s="19" t="n">
        <v>0</v>
      </c>
      <c r="CS5" s="19" t="n">
        <v>18</v>
      </c>
      <c r="CT5" s="19" t="n">
        <v>7</v>
      </c>
      <c r="CU5" s="19" t="n">
        <v>0</v>
      </c>
      <c r="CV5" s="19" t="n">
        <v>0</v>
      </c>
      <c r="CW5" s="19" t="n">
        <v>0</v>
      </c>
      <c r="CX5" s="19" t="n">
        <v>0</v>
      </c>
      <c r="CY5" s="19" t="n">
        <v>0</v>
      </c>
      <c r="CZ5" s="19" t="n">
        <v>0</v>
      </c>
      <c r="DA5" s="19" t="n">
        <v>0</v>
      </c>
      <c r="DB5" s="19" t="n">
        <v>0</v>
      </c>
      <c r="DC5" s="19" t="n">
        <v>0</v>
      </c>
      <c r="DD5" s="19" t="n">
        <v>0</v>
      </c>
      <c r="DE5" s="19" t="n">
        <v>0</v>
      </c>
      <c r="DF5" s="19" t="n">
        <v>0</v>
      </c>
      <c r="DG5" s="19" t="n">
        <v>0</v>
      </c>
      <c r="DH5" s="19" t="n">
        <v>0</v>
      </c>
      <c r="DI5" s="19" t="n">
        <v>0</v>
      </c>
      <c r="DJ5" s="19" t="n">
        <v>0</v>
      </c>
      <c r="DK5" s="19" t="n">
        <v>0</v>
      </c>
      <c r="DL5" s="19" t="n">
        <v>0</v>
      </c>
      <c r="DM5" s="19" t="n">
        <v>0</v>
      </c>
      <c r="DN5" s="19" t="n">
        <v>0</v>
      </c>
      <c r="DO5" s="19" t="n">
        <v>0</v>
      </c>
      <c r="DP5" s="19" t="n">
        <v>0</v>
      </c>
      <c r="DQ5" s="19" t="n">
        <v>0</v>
      </c>
      <c r="DR5" s="19" t="n">
        <v>0</v>
      </c>
      <c r="DS5" s="19" t="n">
        <v>0</v>
      </c>
      <c r="DT5" s="19" t="n">
        <v>0</v>
      </c>
      <c r="DU5" s="19" t="n">
        <v>0</v>
      </c>
      <c r="DV5" s="19" t="n">
        <v>0</v>
      </c>
      <c r="DW5" s="19" t="n">
        <v>0</v>
      </c>
      <c r="DX5" s="19" t="n">
        <v>0</v>
      </c>
      <c r="DY5" s="19" t="n">
        <v>0</v>
      </c>
      <c r="DZ5" s="19" t="n">
        <v>0</v>
      </c>
      <c r="EA5" s="19" t="n">
        <v>0</v>
      </c>
      <c r="EB5" s="19" t="n">
        <v>0</v>
      </c>
      <c r="EC5" s="19" t="n">
        <v>0</v>
      </c>
      <c r="ED5" s="19" t="n">
        <v>0</v>
      </c>
      <c r="EE5" s="19" t="n">
        <v>0</v>
      </c>
      <c r="EF5" s="19" t="n">
        <v>0</v>
      </c>
      <c r="EG5" s="19" t="n">
        <v>0</v>
      </c>
      <c r="EH5" s="19" t="n">
        <v>0</v>
      </c>
      <c r="EI5" s="19" t="n">
        <v>0</v>
      </c>
      <c r="EJ5" s="19" t="n">
        <v>0</v>
      </c>
      <c r="EK5" s="19" t="n">
        <v>0</v>
      </c>
      <c r="EL5" s="19" t="n">
        <v>0</v>
      </c>
      <c r="EM5" s="19" t="n">
        <v>0</v>
      </c>
      <c r="EN5" s="19" t="n">
        <v>0</v>
      </c>
      <c r="EO5" s="19" t="n">
        <v>0</v>
      </c>
      <c r="EP5" s="19" t="n">
        <v>0</v>
      </c>
      <c r="EQ5" s="19" t="n">
        <v>0</v>
      </c>
      <c r="ER5" s="19" t="n">
        <v>0</v>
      </c>
      <c r="ES5" s="19" t="n">
        <v>0</v>
      </c>
      <c r="ET5" s="19" t="n">
        <v>0</v>
      </c>
      <c r="EU5" s="19" t="n">
        <v>0</v>
      </c>
      <c r="EV5" s="19" t="n">
        <v>0</v>
      </c>
      <c r="EW5" s="19" t="n">
        <v>0</v>
      </c>
      <c r="EX5" s="19" t="n">
        <v>0</v>
      </c>
      <c r="EY5" s="19" t="n">
        <v>0</v>
      </c>
      <c r="EZ5" s="19" t="n">
        <v>0</v>
      </c>
      <c r="FA5" s="19" t="n">
        <v>0</v>
      </c>
      <c r="FB5" s="19" t="n">
        <v>0</v>
      </c>
      <c r="FC5" s="19" t="n">
        <v>0</v>
      </c>
      <c r="FD5" s="19" t="n">
        <v>0</v>
      </c>
      <c r="FE5" s="19" t="n">
        <v>0</v>
      </c>
      <c r="FF5" s="19" t="n">
        <v>0</v>
      </c>
      <c r="FG5" s="19" t="n">
        <v>0</v>
      </c>
      <c r="FH5" s="19" t="n">
        <v>0</v>
      </c>
      <c r="FI5" s="19" t="n">
        <v>0</v>
      </c>
      <c r="FJ5" s="19" t="n">
        <v>0</v>
      </c>
      <c r="FK5" s="19" t="n">
        <v>0</v>
      </c>
      <c r="FL5" s="19" t="n">
        <v>0</v>
      </c>
      <c r="FM5" s="19" t="n">
        <v>0</v>
      </c>
      <c r="FN5" s="19" t="n">
        <v>0</v>
      </c>
      <c r="FO5" s="19" t="n">
        <v>0</v>
      </c>
      <c r="FP5" s="19" t="n">
        <v>0</v>
      </c>
      <c r="FQ5" s="19" t="n">
        <v>0</v>
      </c>
      <c r="FR5" s="19" t="n">
        <v>0</v>
      </c>
      <c r="FS5" s="19" t="n">
        <v>0</v>
      </c>
      <c r="FT5" s="19" t="n">
        <v>0</v>
      </c>
      <c r="FU5" s="19" t="n">
        <v>0</v>
      </c>
      <c r="FV5" s="19" t="n">
        <v>0</v>
      </c>
      <c r="FW5" s="19" t="n">
        <v>0</v>
      </c>
      <c r="FX5" s="19" t="n">
        <v>0</v>
      </c>
      <c r="FY5" s="19" t="n">
        <v>0</v>
      </c>
      <c r="FZ5" s="19" t="n">
        <v>0</v>
      </c>
      <c r="GA5" s="19" t="n">
        <v>0</v>
      </c>
      <c r="GB5" s="19" t="n">
        <v>0</v>
      </c>
      <c r="GC5" s="19" t="n">
        <v>0</v>
      </c>
      <c r="GD5" s="19" t="n">
        <v>0</v>
      </c>
      <c r="GE5" s="19" t="n">
        <v>0</v>
      </c>
      <c r="GF5" s="19" t="n">
        <v>0</v>
      </c>
      <c r="GG5" s="19" t="n">
        <v>0</v>
      </c>
      <c r="GH5" s="19" t="n">
        <v>0</v>
      </c>
      <c r="GI5" s="19" t="n">
        <v>0</v>
      </c>
      <c r="GJ5" s="19" t="n">
        <v>6.78</v>
      </c>
      <c r="GK5" s="19" t="n">
        <v>0</v>
      </c>
      <c r="GL5" s="19" t="n">
        <v>0</v>
      </c>
      <c r="GM5" s="19" t="n">
        <v>0</v>
      </c>
      <c r="GN5" s="19" t="n">
        <v>0</v>
      </c>
      <c r="GO5" s="19" t="n">
        <v>0</v>
      </c>
      <c r="GP5" s="19" t="n">
        <v>0</v>
      </c>
      <c r="GQ5" s="19" t="n">
        <v>0</v>
      </c>
      <c r="GR5" s="19" t="n">
        <v>0</v>
      </c>
      <c r="GS5" s="19" t="n">
        <v>0</v>
      </c>
      <c r="GT5" s="19" t="n">
        <v>0</v>
      </c>
      <c r="GU5" s="19" t="n">
        <v>0</v>
      </c>
      <c r="GV5" s="19" t="n">
        <v>0</v>
      </c>
      <c r="GW5" s="19" t="n">
        <v>0</v>
      </c>
      <c r="GX5" s="19" t="n">
        <v>0</v>
      </c>
      <c r="GY5" s="19" t="n">
        <v>0</v>
      </c>
      <c r="GZ5" s="19" t="n">
        <v>0</v>
      </c>
      <c r="HA5" s="19" t="n">
        <v>0</v>
      </c>
      <c r="HB5" s="19" t="n">
        <v>0</v>
      </c>
      <c r="HC5" s="19" t="n">
        <v>0</v>
      </c>
      <c r="HD5" s="19" t="n">
        <v>0</v>
      </c>
      <c r="HE5" s="19" t="n">
        <v>0</v>
      </c>
      <c r="HF5" s="19" t="n">
        <v>0</v>
      </c>
      <c r="HG5" s="19" t="n">
        <v>0</v>
      </c>
      <c r="HH5" s="19" t="n">
        <v>0</v>
      </c>
      <c r="HI5" s="19" t="n">
        <v>0</v>
      </c>
      <c r="HJ5" s="19" t="n">
        <v>0</v>
      </c>
      <c r="HK5" s="19" t="n">
        <v>0</v>
      </c>
      <c r="HL5" s="19" t="n">
        <v>0</v>
      </c>
      <c r="HM5" s="19" t="n">
        <v>0</v>
      </c>
      <c r="HN5" s="19" t="n">
        <v>0</v>
      </c>
      <c r="HO5" s="19" t="n">
        <v>0</v>
      </c>
      <c r="HP5" s="19" t="n">
        <v>0</v>
      </c>
      <c r="HQ5" s="19" t="n">
        <v>0</v>
      </c>
      <c r="HR5" s="19" t="n">
        <v>0</v>
      </c>
      <c r="HS5" s="19" t="n">
        <v>0</v>
      </c>
      <c r="HT5" s="19" t="n">
        <v>0</v>
      </c>
      <c r="HU5" s="19" t="n">
        <v>0</v>
      </c>
      <c r="HV5" s="19" t="n">
        <v>0</v>
      </c>
      <c r="HW5" s="19" t="n">
        <v>0</v>
      </c>
      <c r="HX5" s="19" t="n">
        <v>0</v>
      </c>
      <c r="HY5" s="19" t="n">
        <v>0</v>
      </c>
      <c r="HZ5" s="19" t="n">
        <v>0</v>
      </c>
      <c r="IA5" s="19" t="n">
        <v>0</v>
      </c>
      <c r="IB5" s="19" t="n">
        <v>0</v>
      </c>
      <c r="IC5" s="19" t="n">
        <v>0</v>
      </c>
      <c r="ID5" s="19" t="n">
        <v>0</v>
      </c>
      <c r="IE5" s="19" t="n">
        <v>0</v>
      </c>
      <c r="IF5" s="19" t="n">
        <v>0</v>
      </c>
      <c r="IG5" s="19" t="n">
        <v>0</v>
      </c>
      <c r="IH5" s="19" t="n">
        <v>24</v>
      </c>
      <c r="II5" s="19" t="n">
        <v>24</v>
      </c>
      <c r="IJ5" s="19" t="n">
        <v>24</v>
      </c>
      <c r="IK5" s="19" t="n">
        <v>24</v>
      </c>
      <c r="IL5" s="19" t="n">
        <v>12.22</v>
      </c>
      <c r="IM5" s="19" t="n">
        <v>0</v>
      </c>
      <c r="IN5" s="19" t="n">
        <v>0</v>
      </c>
      <c r="IO5" s="19" t="n">
        <v>0</v>
      </c>
      <c r="IP5" s="19" t="n">
        <v>0</v>
      </c>
      <c r="IQ5" s="19" t="n">
        <v>0</v>
      </c>
      <c r="IR5" s="19" t="n">
        <v>0</v>
      </c>
      <c r="IS5" s="19" t="n">
        <v>0</v>
      </c>
      <c r="IT5" s="19" t="n">
        <v>0</v>
      </c>
      <c r="IU5" s="19" t="n">
        <v>0</v>
      </c>
      <c r="IV5" s="19" t="n">
        <v>0</v>
      </c>
      <c r="IW5" s="19" t="n">
        <v>0</v>
      </c>
      <c r="IX5" s="19" t="n">
        <v>0</v>
      </c>
      <c r="IY5" s="19" t="n">
        <v>0</v>
      </c>
      <c r="IZ5" s="19" t="n">
        <v>0</v>
      </c>
      <c r="JA5" s="19" t="n">
        <v>0</v>
      </c>
      <c r="JB5" s="19" t="n">
        <v>0</v>
      </c>
      <c r="JC5" s="19" t="n">
        <v>0</v>
      </c>
      <c r="JD5" s="19" t="n">
        <v>0</v>
      </c>
      <c r="JE5" s="19" t="n">
        <v>0</v>
      </c>
      <c r="JF5" s="19" t="n">
        <v>0</v>
      </c>
      <c r="JG5" s="19" t="n">
        <v>0</v>
      </c>
      <c r="JH5" s="19" t="n">
        <v>0</v>
      </c>
      <c r="JI5" s="19" t="n">
        <v>0</v>
      </c>
      <c r="JJ5" s="19" t="n">
        <v>0</v>
      </c>
      <c r="JK5" s="19" t="n">
        <v>0</v>
      </c>
      <c r="JL5" s="19" t="n">
        <v>0</v>
      </c>
      <c r="JM5" s="19" t="n">
        <v>0</v>
      </c>
      <c r="JN5" s="19" t="n">
        <v>0</v>
      </c>
      <c r="JO5" s="19" t="n">
        <v>0</v>
      </c>
      <c r="JP5" s="19" t="n">
        <v>0</v>
      </c>
      <c r="JQ5" s="19" t="n">
        <v>0</v>
      </c>
      <c r="JR5" s="19" t="n">
        <v>0</v>
      </c>
      <c r="JS5" s="19" t="n">
        <v>0</v>
      </c>
      <c r="JT5" s="19" t="n">
        <v>0</v>
      </c>
      <c r="JU5" s="19" t="n">
        <v>0</v>
      </c>
      <c r="JV5" s="19" t="n">
        <v>0</v>
      </c>
      <c r="JW5" s="19" t="n">
        <v>0</v>
      </c>
      <c r="JX5" s="19" t="n">
        <v>0</v>
      </c>
      <c r="JY5" s="19" t="n">
        <v>0</v>
      </c>
      <c r="JZ5" s="19" t="n">
        <v>0</v>
      </c>
      <c r="KA5" s="19" t="n">
        <v>0</v>
      </c>
      <c r="KB5" s="19" t="n">
        <v>13.12</v>
      </c>
      <c r="KC5" s="19" t="n">
        <v>0</v>
      </c>
      <c r="KD5" s="19" t="n">
        <v>0</v>
      </c>
      <c r="KE5" s="19" t="n">
        <v>0</v>
      </c>
      <c r="KF5" s="19" t="n">
        <v>0</v>
      </c>
      <c r="KG5" s="19" t="n">
        <v>0</v>
      </c>
      <c r="KH5" s="19" t="n">
        <v>0</v>
      </c>
      <c r="KI5" s="19" t="n">
        <v>0</v>
      </c>
      <c r="KJ5" s="19" t="n">
        <v>0</v>
      </c>
      <c r="KK5" s="19" t="n">
        <v>0</v>
      </c>
      <c r="KL5" s="19" t="n">
        <v>0</v>
      </c>
      <c r="KM5" s="19" t="n">
        <v>0</v>
      </c>
      <c r="KN5" s="19" t="n">
        <v>0</v>
      </c>
      <c r="KO5" s="19" t="n">
        <v>0</v>
      </c>
      <c r="KP5" s="19" t="n">
        <v>0</v>
      </c>
      <c r="KQ5" s="19" t="n">
        <v>0</v>
      </c>
      <c r="KR5" s="19" t="n">
        <v>0</v>
      </c>
      <c r="KS5" s="19" t="n">
        <v>0</v>
      </c>
      <c r="KT5" s="19" t="n">
        <v>0</v>
      </c>
      <c r="KU5" s="19" t="n">
        <v>0</v>
      </c>
      <c r="KV5" s="19" t="n">
        <v>0</v>
      </c>
      <c r="KW5" s="19" t="n">
        <v>0</v>
      </c>
      <c r="KX5" s="19" t="n">
        <v>0</v>
      </c>
      <c r="KY5" s="19" t="n">
        <v>0</v>
      </c>
      <c r="KZ5" s="19" t="n">
        <v>0</v>
      </c>
      <c r="LA5" s="19" t="n">
        <v>0</v>
      </c>
      <c r="LB5" s="19" t="n">
        <v>0</v>
      </c>
      <c r="LC5" s="19" t="n">
        <v>0</v>
      </c>
      <c r="LD5" s="19" t="n">
        <v>0</v>
      </c>
      <c r="LE5" s="19" t="n">
        <v>0</v>
      </c>
      <c r="LF5" s="19" t="n">
        <v>0</v>
      </c>
      <c r="LG5" s="19" t="n">
        <v>0</v>
      </c>
      <c r="LH5" s="19" t="n">
        <v>0</v>
      </c>
      <c r="LI5" s="19" t="n">
        <v>0</v>
      </c>
      <c r="LJ5" s="19" t="n">
        <v>0</v>
      </c>
      <c r="LK5" s="19" t="n">
        <v>0</v>
      </c>
      <c r="LL5" s="19" t="n">
        <v>0</v>
      </c>
      <c r="LM5" s="19" t="n">
        <v>0</v>
      </c>
      <c r="LN5" s="19" t="n">
        <v>0</v>
      </c>
      <c r="LO5" s="19" t="n">
        <v>0</v>
      </c>
      <c r="LP5" s="19" t="n">
        <v>0</v>
      </c>
      <c r="LQ5" s="19" t="n">
        <v>0</v>
      </c>
      <c r="LR5" s="19" t="n">
        <v>0</v>
      </c>
      <c r="LS5" s="19" t="n">
        <v>0</v>
      </c>
      <c r="LT5" s="19" t="n">
        <v>0</v>
      </c>
      <c r="LU5" s="19" t="n">
        <v>0</v>
      </c>
      <c r="LV5" s="19" t="n">
        <v>0</v>
      </c>
      <c r="LW5" s="19" t="n">
        <v>0</v>
      </c>
      <c r="LX5" s="19" t="n">
        <v>0</v>
      </c>
      <c r="LY5" s="19" t="n">
        <v>0</v>
      </c>
      <c r="LZ5" s="19" t="n">
        <v>0</v>
      </c>
      <c r="MA5" s="19" t="n">
        <v>0</v>
      </c>
      <c r="MB5" s="19" t="n">
        <v>0</v>
      </c>
      <c r="MC5" s="19" t="n">
        <v>0</v>
      </c>
      <c r="MD5" s="19" t="n">
        <v>0</v>
      </c>
      <c r="ME5" s="19" t="n">
        <v>0</v>
      </c>
      <c r="MF5" s="19" t="n">
        <v>17.75</v>
      </c>
      <c r="MG5" s="19" t="n">
        <f aca="false">47/60</f>
        <v>0.783333333333333</v>
      </c>
      <c r="MH5" s="19" t="n">
        <v>0</v>
      </c>
      <c r="MI5" s="19" t="n">
        <v>0</v>
      </c>
      <c r="MJ5" s="19" t="n">
        <v>0</v>
      </c>
      <c r="MK5" s="19" t="n">
        <v>0</v>
      </c>
      <c r="ML5" s="19" t="n">
        <v>0</v>
      </c>
      <c r="MM5" s="19" t="n">
        <v>0</v>
      </c>
      <c r="MN5" s="19" t="n">
        <v>0</v>
      </c>
      <c r="MO5" s="19" t="n">
        <v>0</v>
      </c>
      <c r="MP5" s="19" t="n">
        <v>0</v>
      </c>
      <c r="MQ5" s="19" t="n">
        <v>0</v>
      </c>
      <c r="MR5" s="19" t="n">
        <v>0</v>
      </c>
      <c r="MS5" s="19" t="n">
        <v>0</v>
      </c>
      <c r="MT5" s="19" t="n">
        <v>0</v>
      </c>
      <c r="MU5" s="19" t="n">
        <v>0</v>
      </c>
      <c r="MV5" s="19" t="n">
        <v>0</v>
      </c>
      <c r="MW5" s="19" t="n">
        <v>0</v>
      </c>
      <c r="MX5" s="19" t="n">
        <v>0</v>
      </c>
      <c r="MY5" s="19" t="n">
        <v>0</v>
      </c>
      <c r="MZ5" s="19" t="n">
        <v>0</v>
      </c>
      <c r="NA5" s="19" t="n">
        <v>0</v>
      </c>
      <c r="NB5" s="19" t="n">
        <v>3.07</v>
      </c>
    </row>
    <row r="6" customFormat="false" ht="12.75" hidden="false" customHeight="false" outlineLevel="0" collapsed="false">
      <c r="A6" s="17"/>
      <c r="B6" s="18" t="s">
        <v>6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19" t="n">
        <v>0</v>
      </c>
      <c r="K6" s="19" t="n">
        <v>0</v>
      </c>
      <c r="L6" s="19" t="n">
        <v>0.08</v>
      </c>
      <c r="M6" s="19" t="n">
        <v>0</v>
      </c>
      <c r="N6" s="19" t="n">
        <v>0</v>
      </c>
      <c r="O6" s="19" t="n">
        <v>0</v>
      </c>
      <c r="P6" s="19" t="n">
        <v>0</v>
      </c>
      <c r="Q6" s="19" t="n">
        <v>0</v>
      </c>
      <c r="R6" s="19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0.07</v>
      </c>
      <c r="Y6" s="19" t="n">
        <v>0</v>
      </c>
      <c r="Z6" s="19" t="n">
        <v>0</v>
      </c>
      <c r="AA6" s="19" t="n">
        <v>0</v>
      </c>
      <c r="AB6" s="19" t="n">
        <v>0</v>
      </c>
      <c r="AC6" s="19" t="n">
        <v>0</v>
      </c>
      <c r="AD6" s="19" t="n">
        <v>0</v>
      </c>
      <c r="AE6" s="19" t="n">
        <v>0</v>
      </c>
      <c r="AF6" s="19" t="n">
        <v>0</v>
      </c>
      <c r="AG6" s="19" t="n">
        <v>0</v>
      </c>
      <c r="AH6" s="19" t="n">
        <v>0</v>
      </c>
      <c r="AI6" s="19" t="n">
        <v>0</v>
      </c>
      <c r="AJ6" s="19" t="n">
        <v>0</v>
      </c>
      <c r="AK6" s="19" t="n">
        <v>0</v>
      </c>
      <c r="AL6" s="19" t="n">
        <v>0</v>
      </c>
      <c r="AM6" s="19" t="n">
        <v>0</v>
      </c>
      <c r="AN6" s="19" t="n">
        <v>0</v>
      </c>
      <c r="AO6" s="19" t="n">
        <v>0</v>
      </c>
      <c r="AP6" s="19" t="n">
        <v>0</v>
      </c>
      <c r="AQ6" s="19" t="n">
        <v>0</v>
      </c>
      <c r="AR6" s="19" t="n">
        <v>0</v>
      </c>
      <c r="AS6" s="19" t="n">
        <v>0</v>
      </c>
      <c r="AT6" s="19" t="n">
        <v>0</v>
      </c>
      <c r="AU6" s="19" t="n">
        <v>0</v>
      </c>
      <c r="AV6" s="19" t="n">
        <v>0</v>
      </c>
      <c r="AW6" s="19" t="n">
        <v>0</v>
      </c>
      <c r="AX6" s="19" t="n">
        <v>0</v>
      </c>
      <c r="AY6" s="19" t="n">
        <v>0</v>
      </c>
      <c r="AZ6" s="19" t="n">
        <v>0</v>
      </c>
      <c r="BA6" s="19" t="n">
        <v>0</v>
      </c>
      <c r="BB6" s="19" t="n">
        <v>0</v>
      </c>
      <c r="BC6" s="19" t="n">
        <v>0</v>
      </c>
      <c r="BD6" s="19" t="n">
        <v>0</v>
      </c>
      <c r="BE6" s="19" t="n">
        <v>0</v>
      </c>
      <c r="BF6" s="19" t="n">
        <v>0</v>
      </c>
      <c r="BG6" s="19" t="n">
        <v>0</v>
      </c>
      <c r="BH6" s="19" t="n">
        <v>0</v>
      </c>
      <c r="BI6" s="19" t="n">
        <v>0</v>
      </c>
      <c r="BJ6" s="19" t="n">
        <v>0</v>
      </c>
      <c r="BK6" s="19" t="n">
        <v>0</v>
      </c>
      <c r="BL6" s="19" t="n">
        <v>0</v>
      </c>
      <c r="BM6" s="19" t="n">
        <v>0</v>
      </c>
      <c r="BN6" s="19" t="n">
        <v>0</v>
      </c>
      <c r="BO6" s="19" t="n">
        <v>0</v>
      </c>
      <c r="BP6" s="19" t="n">
        <v>0</v>
      </c>
      <c r="BQ6" s="19" t="n">
        <v>0.42</v>
      </c>
      <c r="BR6" s="19" t="n">
        <v>0</v>
      </c>
      <c r="BS6" s="19" t="n">
        <v>0.33</v>
      </c>
      <c r="BT6" s="19" t="n">
        <v>0</v>
      </c>
      <c r="BU6" s="19" t="n">
        <v>0</v>
      </c>
      <c r="BV6" s="19" t="n">
        <v>0</v>
      </c>
      <c r="BW6" s="19" t="n">
        <v>0</v>
      </c>
      <c r="BX6" s="19" t="n">
        <v>0</v>
      </c>
      <c r="BY6" s="19" t="n">
        <v>0</v>
      </c>
      <c r="BZ6" s="19" t="n">
        <v>0</v>
      </c>
      <c r="CA6" s="19" t="n">
        <v>0</v>
      </c>
      <c r="CB6" s="19" t="n">
        <v>0</v>
      </c>
      <c r="CC6" s="19" t="n">
        <v>0</v>
      </c>
      <c r="CD6" s="19" t="n">
        <v>0</v>
      </c>
      <c r="CE6" s="19" t="n">
        <v>0</v>
      </c>
      <c r="CF6" s="19" t="n">
        <v>0</v>
      </c>
      <c r="CG6" s="19" t="n">
        <v>0</v>
      </c>
      <c r="CH6" s="19" t="n">
        <v>0</v>
      </c>
      <c r="CI6" s="19" t="n">
        <v>0</v>
      </c>
      <c r="CJ6" s="19" t="n">
        <v>0</v>
      </c>
      <c r="CK6" s="19" t="n">
        <v>0</v>
      </c>
      <c r="CL6" s="19" t="n">
        <v>0</v>
      </c>
      <c r="CM6" s="19" t="n">
        <v>0</v>
      </c>
      <c r="CN6" s="19" t="n">
        <v>0</v>
      </c>
      <c r="CO6" s="19" t="n">
        <v>0</v>
      </c>
      <c r="CP6" s="19" t="n">
        <v>0</v>
      </c>
      <c r="CQ6" s="19" t="n">
        <v>0</v>
      </c>
      <c r="CR6" s="19" t="n">
        <v>0.07</v>
      </c>
      <c r="CS6" s="19" t="n">
        <v>0</v>
      </c>
      <c r="CT6" s="19" t="n">
        <v>0</v>
      </c>
      <c r="CU6" s="19" t="n">
        <v>0.13</v>
      </c>
      <c r="CV6" s="19" t="n">
        <v>0</v>
      </c>
      <c r="CW6" s="19" t="n">
        <v>0</v>
      </c>
      <c r="CX6" s="19" t="n">
        <v>0</v>
      </c>
      <c r="CY6" s="19" t="n">
        <v>0</v>
      </c>
      <c r="CZ6" s="19" t="n">
        <v>0</v>
      </c>
      <c r="DA6" s="19" t="n">
        <v>0</v>
      </c>
      <c r="DB6" s="19" t="n">
        <v>0</v>
      </c>
      <c r="DC6" s="19" t="n">
        <v>0</v>
      </c>
      <c r="DD6" s="19" t="n">
        <v>0</v>
      </c>
      <c r="DE6" s="19" t="n">
        <v>0</v>
      </c>
      <c r="DF6" s="19" t="n">
        <v>0</v>
      </c>
      <c r="DG6" s="19" t="n">
        <v>0</v>
      </c>
      <c r="DH6" s="19" t="n">
        <v>0</v>
      </c>
      <c r="DI6" s="19" t="n">
        <v>0</v>
      </c>
      <c r="DJ6" s="19" t="n">
        <v>0</v>
      </c>
      <c r="DK6" s="19" t="n">
        <v>0</v>
      </c>
      <c r="DL6" s="19" t="n">
        <v>0</v>
      </c>
      <c r="DM6" s="19" t="n">
        <v>0</v>
      </c>
      <c r="DN6" s="19" t="n">
        <v>0</v>
      </c>
      <c r="DO6" s="19" t="n">
        <v>0</v>
      </c>
      <c r="DP6" s="19" t="n">
        <v>0</v>
      </c>
      <c r="DQ6" s="19" t="n">
        <v>0</v>
      </c>
      <c r="DR6" s="19" t="n">
        <v>0</v>
      </c>
      <c r="DS6" s="19" t="n">
        <v>0</v>
      </c>
      <c r="DT6" s="19" t="n">
        <v>0</v>
      </c>
      <c r="DU6" s="19" t="n">
        <v>0</v>
      </c>
      <c r="DV6" s="19" t="n">
        <v>0</v>
      </c>
      <c r="DW6" s="19" t="n">
        <v>0</v>
      </c>
      <c r="DX6" s="19" t="n">
        <v>0</v>
      </c>
      <c r="DY6" s="19" t="n">
        <v>0</v>
      </c>
      <c r="DZ6" s="19" t="n">
        <v>0</v>
      </c>
      <c r="EA6" s="19" t="n">
        <v>0</v>
      </c>
      <c r="EB6" s="19" t="n">
        <v>0</v>
      </c>
      <c r="EC6" s="19" t="n">
        <v>0</v>
      </c>
      <c r="ED6" s="19" t="n">
        <v>0</v>
      </c>
      <c r="EE6" s="19" t="n">
        <v>0</v>
      </c>
      <c r="EF6" s="19" t="n">
        <v>0</v>
      </c>
      <c r="EG6" s="19" t="n">
        <v>0</v>
      </c>
      <c r="EH6" s="19" t="n">
        <v>0</v>
      </c>
      <c r="EI6" s="19" t="n">
        <v>0</v>
      </c>
      <c r="EJ6" s="19" t="n">
        <v>0</v>
      </c>
      <c r="EK6" s="19" t="n">
        <v>0</v>
      </c>
      <c r="EL6" s="19" t="n">
        <v>0</v>
      </c>
      <c r="EM6" s="19" t="n">
        <v>0</v>
      </c>
      <c r="EN6" s="19" t="n">
        <v>0</v>
      </c>
      <c r="EO6" s="19" t="n">
        <v>0</v>
      </c>
      <c r="EP6" s="19" t="n">
        <v>0</v>
      </c>
      <c r="EQ6" s="19" t="n">
        <v>0</v>
      </c>
      <c r="ER6" s="19" t="n">
        <v>0</v>
      </c>
      <c r="ES6" s="19" t="n">
        <v>0</v>
      </c>
      <c r="ET6" s="19" t="n">
        <v>0</v>
      </c>
      <c r="EU6" s="19" t="n">
        <v>0</v>
      </c>
      <c r="EV6" s="19" t="n">
        <v>0</v>
      </c>
      <c r="EW6" s="19" t="n">
        <v>0</v>
      </c>
      <c r="EX6" s="19" t="n">
        <v>0</v>
      </c>
      <c r="EY6" s="19" t="n">
        <v>0</v>
      </c>
      <c r="EZ6" s="19" t="n">
        <v>0</v>
      </c>
      <c r="FA6" s="19" t="n">
        <v>0</v>
      </c>
      <c r="FB6" s="19" t="n">
        <v>0</v>
      </c>
      <c r="FC6" s="19" t="n">
        <v>0</v>
      </c>
      <c r="FD6" s="19" t="n">
        <v>0</v>
      </c>
      <c r="FE6" s="19" t="n">
        <v>0</v>
      </c>
      <c r="FF6" s="19" t="n">
        <v>0</v>
      </c>
      <c r="FG6" s="19" t="n">
        <v>0</v>
      </c>
      <c r="FH6" s="19" t="n">
        <v>0</v>
      </c>
      <c r="FI6" s="19" t="n">
        <v>0</v>
      </c>
      <c r="FJ6" s="19" t="n">
        <v>0</v>
      </c>
      <c r="FK6" s="19" t="n">
        <v>0</v>
      </c>
      <c r="FL6" s="19" t="n">
        <v>0</v>
      </c>
      <c r="FM6" s="19" t="n">
        <v>0</v>
      </c>
      <c r="FN6" s="19" t="n">
        <v>0</v>
      </c>
      <c r="FO6" s="19" t="n">
        <v>0</v>
      </c>
      <c r="FP6" s="19" t="n">
        <v>0</v>
      </c>
      <c r="FQ6" s="19" t="n">
        <v>0</v>
      </c>
      <c r="FR6" s="19" t="n">
        <v>0</v>
      </c>
      <c r="FS6" s="19" t="n">
        <v>0</v>
      </c>
      <c r="FT6" s="19" t="n">
        <v>0</v>
      </c>
      <c r="FU6" s="19" t="n">
        <v>0</v>
      </c>
      <c r="FV6" s="19" t="n">
        <v>0</v>
      </c>
      <c r="FW6" s="19" t="n">
        <v>0</v>
      </c>
      <c r="FX6" s="19" t="n">
        <v>0</v>
      </c>
      <c r="FY6" s="19" t="n">
        <v>0</v>
      </c>
      <c r="FZ6" s="19" t="n">
        <v>0</v>
      </c>
      <c r="GA6" s="19" t="n">
        <v>0</v>
      </c>
      <c r="GB6" s="19" t="n">
        <v>0</v>
      </c>
      <c r="GC6" s="19" t="n">
        <v>0</v>
      </c>
      <c r="GD6" s="19" t="n">
        <v>0</v>
      </c>
      <c r="GE6" s="19" t="n">
        <v>0</v>
      </c>
      <c r="GF6" s="19" t="n">
        <v>0</v>
      </c>
      <c r="GG6" s="19" t="n">
        <v>0</v>
      </c>
      <c r="GH6" s="19" t="n">
        <v>0</v>
      </c>
      <c r="GI6" s="19" t="n">
        <v>0</v>
      </c>
      <c r="GJ6" s="19" t="n">
        <v>0</v>
      </c>
      <c r="GK6" s="19" t="n">
        <v>0</v>
      </c>
      <c r="GL6" s="19" t="n">
        <v>0</v>
      </c>
      <c r="GM6" s="19" t="n">
        <v>0</v>
      </c>
      <c r="GN6" s="19" t="n">
        <v>0</v>
      </c>
      <c r="GO6" s="19" t="n">
        <v>0</v>
      </c>
      <c r="GP6" s="19" t="n">
        <v>0</v>
      </c>
      <c r="GQ6" s="19" t="n">
        <v>0</v>
      </c>
      <c r="GR6" s="19" t="n">
        <v>0</v>
      </c>
      <c r="GS6" s="19" t="n">
        <v>0</v>
      </c>
      <c r="GT6" s="19" t="n">
        <v>0</v>
      </c>
      <c r="GU6" s="19" t="n">
        <v>0</v>
      </c>
      <c r="GV6" s="19" t="n">
        <v>0</v>
      </c>
      <c r="GW6" s="19" t="n">
        <v>0</v>
      </c>
      <c r="GX6" s="19" t="n">
        <v>0</v>
      </c>
      <c r="GY6" s="19" t="n">
        <v>0</v>
      </c>
      <c r="GZ6" s="19" t="n">
        <v>0</v>
      </c>
      <c r="HA6" s="19" t="n">
        <v>0</v>
      </c>
      <c r="HB6" s="19" t="n">
        <v>0</v>
      </c>
      <c r="HC6" s="19" t="n">
        <v>0</v>
      </c>
      <c r="HD6" s="19" t="n">
        <v>0</v>
      </c>
      <c r="HE6" s="19" t="n">
        <v>0</v>
      </c>
      <c r="HF6" s="19" t="n">
        <v>0</v>
      </c>
      <c r="HG6" s="19" t="n">
        <v>0</v>
      </c>
      <c r="HH6" s="19" t="n">
        <v>0</v>
      </c>
      <c r="HI6" s="19" t="n">
        <v>0</v>
      </c>
      <c r="HJ6" s="19" t="n">
        <v>0</v>
      </c>
      <c r="HK6" s="19" t="n">
        <v>0</v>
      </c>
      <c r="HL6" s="19" t="n">
        <v>0</v>
      </c>
      <c r="HM6" s="19" t="n">
        <v>0</v>
      </c>
      <c r="HN6" s="19" t="n">
        <v>0</v>
      </c>
      <c r="HO6" s="19" t="n">
        <v>0</v>
      </c>
      <c r="HP6" s="19" t="n">
        <v>0.2</v>
      </c>
      <c r="HQ6" s="19" t="n">
        <v>0</v>
      </c>
      <c r="HR6" s="19" t="n">
        <v>0</v>
      </c>
      <c r="HS6" s="19" t="n">
        <v>0</v>
      </c>
      <c r="HT6" s="19" t="n">
        <v>0</v>
      </c>
      <c r="HU6" s="19" t="n">
        <v>0</v>
      </c>
      <c r="HV6" s="19" t="n">
        <v>0</v>
      </c>
      <c r="HW6" s="19" t="n">
        <v>0</v>
      </c>
      <c r="HX6" s="19" t="n">
        <v>0</v>
      </c>
      <c r="HY6" s="19" t="n">
        <v>0</v>
      </c>
      <c r="HZ6" s="19" t="n">
        <v>0</v>
      </c>
      <c r="IA6" s="19" t="n">
        <v>0</v>
      </c>
      <c r="IB6" s="19" t="n">
        <v>0</v>
      </c>
      <c r="IC6" s="19" t="n">
        <v>0</v>
      </c>
      <c r="ID6" s="19" t="n">
        <v>0</v>
      </c>
      <c r="IE6" s="19" t="n">
        <v>0</v>
      </c>
      <c r="IF6" s="19" t="n">
        <v>0</v>
      </c>
      <c r="IG6" s="19" t="n">
        <f aca="false">1.75+1.7</f>
        <v>3.45</v>
      </c>
      <c r="IH6" s="19" t="n">
        <v>0</v>
      </c>
      <c r="II6" s="19" t="n">
        <v>0</v>
      </c>
      <c r="IJ6" s="19" t="n">
        <v>0.08</v>
      </c>
      <c r="IK6" s="19" t="n">
        <v>0</v>
      </c>
      <c r="IL6" s="19" t="n">
        <v>0.08</v>
      </c>
      <c r="IM6" s="19" t="n">
        <v>0</v>
      </c>
      <c r="IN6" s="19" t="n">
        <v>0</v>
      </c>
      <c r="IO6" s="19" t="n">
        <v>0</v>
      </c>
      <c r="IP6" s="19" t="n">
        <v>0</v>
      </c>
      <c r="IQ6" s="19" t="n">
        <v>0</v>
      </c>
      <c r="IR6" s="19" t="n">
        <v>0</v>
      </c>
      <c r="IS6" s="19" t="n">
        <v>0</v>
      </c>
      <c r="IT6" s="19" t="n">
        <v>0.55</v>
      </c>
      <c r="IU6" s="19" t="n">
        <v>0</v>
      </c>
      <c r="IV6" s="19" t="n">
        <v>0</v>
      </c>
      <c r="IW6" s="19" t="n">
        <v>0</v>
      </c>
      <c r="IX6" s="19" t="n">
        <v>0</v>
      </c>
      <c r="IY6" s="19" t="n">
        <v>0</v>
      </c>
      <c r="IZ6" s="19" t="n">
        <v>0</v>
      </c>
      <c r="JA6" s="19" t="n">
        <v>0</v>
      </c>
      <c r="JB6" s="19" t="n">
        <v>0</v>
      </c>
      <c r="JC6" s="19" t="n">
        <v>0</v>
      </c>
      <c r="JD6" s="19" t="n">
        <v>0</v>
      </c>
      <c r="JE6" s="19" t="n">
        <v>0</v>
      </c>
      <c r="JF6" s="19" t="n">
        <v>0</v>
      </c>
      <c r="JG6" s="19" t="n">
        <v>0</v>
      </c>
      <c r="JH6" s="19" t="n">
        <v>0</v>
      </c>
      <c r="JI6" s="19" t="n">
        <v>0</v>
      </c>
      <c r="JJ6" s="19" t="n">
        <v>0</v>
      </c>
      <c r="JK6" s="19" t="n">
        <v>0</v>
      </c>
      <c r="JL6" s="19" t="n">
        <v>0</v>
      </c>
      <c r="JM6" s="19" t="n">
        <v>0</v>
      </c>
      <c r="JN6" s="19" t="n">
        <v>0</v>
      </c>
      <c r="JO6" s="19" t="n">
        <v>0</v>
      </c>
      <c r="JP6" s="19" t="n">
        <v>0</v>
      </c>
      <c r="JQ6" s="19" t="n">
        <v>0</v>
      </c>
      <c r="JR6" s="19" t="n">
        <v>0</v>
      </c>
      <c r="JS6" s="19" t="n">
        <v>0</v>
      </c>
      <c r="JT6" s="19" t="n">
        <v>0</v>
      </c>
      <c r="JU6" s="19" t="n">
        <v>0</v>
      </c>
      <c r="JV6" s="19" t="n">
        <v>0</v>
      </c>
      <c r="JW6" s="19" t="n">
        <v>0</v>
      </c>
      <c r="JX6" s="19" t="n">
        <v>0</v>
      </c>
      <c r="JY6" s="19" t="n">
        <v>0</v>
      </c>
      <c r="JZ6" s="19" t="n">
        <v>0</v>
      </c>
      <c r="KA6" s="19" t="n">
        <v>0</v>
      </c>
      <c r="KB6" s="19" t="n">
        <v>0</v>
      </c>
      <c r="KC6" s="19" t="n">
        <v>0</v>
      </c>
      <c r="KD6" s="19" t="n">
        <v>0</v>
      </c>
      <c r="KE6" s="19" t="n">
        <v>0</v>
      </c>
      <c r="KF6" s="19" t="n">
        <v>0</v>
      </c>
      <c r="KG6" s="19" t="n">
        <v>0</v>
      </c>
      <c r="KH6" s="19" t="n">
        <v>0</v>
      </c>
      <c r="KI6" s="19" t="n">
        <v>0</v>
      </c>
      <c r="KJ6" s="19" t="n">
        <v>0</v>
      </c>
      <c r="KK6" s="19" t="n">
        <v>0</v>
      </c>
      <c r="KL6" s="19" t="n">
        <v>0</v>
      </c>
      <c r="KM6" s="19" t="n">
        <v>0</v>
      </c>
      <c r="KN6" s="19" t="n">
        <v>0</v>
      </c>
      <c r="KO6" s="19" t="n">
        <v>0</v>
      </c>
      <c r="KP6" s="19" t="n">
        <v>0</v>
      </c>
      <c r="KQ6" s="19" t="n">
        <v>0</v>
      </c>
      <c r="KR6" s="19" t="n">
        <v>0</v>
      </c>
      <c r="KS6" s="19" t="n">
        <v>0</v>
      </c>
      <c r="KT6" s="19" t="n">
        <v>0</v>
      </c>
      <c r="KU6" s="19" t="n">
        <v>0</v>
      </c>
      <c r="KV6" s="19" t="n">
        <v>0</v>
      </c>
      <c r="KW6" s="19" t="n">
        <v>0</v>
      </c>
      <c r="KX6" s="19" t="n">
        <v>0</v>
      </c>
      <c r="KY6" s="19" t="n">
        <v>0</v>
      </c>
      <c r="KZ6" s="19" t="n">
        <v>0</v>
      </c>
      <c r="LA6" s="19" t="n">
        <v>0</v>
      </c>
      <c r="LB6" s="19" t="n">
        <v>0</v>
      </c>
      <c r="LC6" s="19" t="n">
        <v>0</v>
      </c>
      <c r="LD6" s="19" t="n">
        <v>0</v>
      </c>
      <c r="LE6" s="19" t="n">
        <v>0</v>
      </c>
      <c r="LF6" s="19" t="n">
        <v>0</v>
      </c>
      <c r="LG6" s="19" t="n">
        <v>0</v>
      </c>
      <c r="LH6" s="19" t="n">
        <v>0</v>
      </c>
      <c r="LI6" s="19" t="n">
        <v>0</v>
      </c>
      <c r="LJ6" s="19" t="n">
        <v>0</v>
      </c>
      <c r="LK6" s="19" t="n">
        <v>0</v>
      </c>
      <c r="LL6" s="19" t="n">
        <v>0</v>
      </c>
      <c r="LM6" s="19" t="n">
        <v>0</v>
      </c>
      <c r="LN6" s="19" t="n">
        <v>0</v>
      </c>
      <c r="LO6" s="19" t="n">
        <v>0</v>
      </c>
      <c r="LP6" s="19" t="n">
        <v>0</v>
      </c>
      <c r="LQ6" s="19" t="n">
        <v>0</v>
      </c>
      <c r="LR6" s="19" t="n">
        <v>0</v>
      </c>
      <c r="LS6" s="19" t="n">
        <v>0</v>
      </c>
      <c r="LT6" s="19" t="n">
        <v>0</v>
      </c>
      <c r="LU6" s="19" t="n">
        <v>0</v>
      </c>
      <c r="LV6" s="19" t="n">
        <v>0</v>
      </c>
      <c r="LW6" s="19" t="n">
        <v>0</v>
      </c>
      <c r="LX6" s="19" t="n">
        <v>0</v>
      </c>
      <c r="LY6" s="19" t="n">
        <v>0</v>
      </c>
      <c r="LZ6" s="19" t="n">
        <v>0</v>
      </c>
      <c r="MA6" s="19" t="n">
        <v>0</v>
      </c>
      <c r="MB6" s="19" t="n">
        <v>0</v>
      </c>
      <c r="MC6" s="19" t="n">
        <v>0</v>
      </c>
      <c r="MD6" s="19" t="n">
        <v>0</v>
      </c>
      <c r="ME6" s="19" t="n">
        <v>0.65</v>
      </c>
      <c r="MF6" s="19" t="n">
        <v>0</v>
      </c>
      <c r="MG6" s="19" t="n">
        <v>0</v>
      </c>
      <c r="MH6" s="19" t="n">
        <v>0</v>
      </c>
      <c r="MI6" s="19" t="n">
        <v>0</v>
      </c>
      <c r="MJ6" s="19" t="n">
        <v>0</v>
      </c>
      <c r="MK6" s="19" t="n">
        <v>0</v>
      </c>
      <c r="ML6" s="19" t="n">
        <v>0</v>
      </c>
      <c r="MM6" s="19" t="n">
        <v>0</v>
      </c>
      <c r="MN6" s="19" t="n">
        <v>0</v>
      </c>
      <c r="MO6" s="19" t="n">
        <v>0</v>
      </c>
      <c r="MP6" s="19" t="n">
        <v>0</v>
      </c>
      <c r="MQ6" s="19" t="n">
        <v>0</v>
      </c>
      <c r="MR6" s="19" t="n">
        <v>0</v>
      </c>
      <c r="MS6" s="19" t="n">
        <v>0</v>
      </c>
      <c r="MT6" s="19" t="n">
        <v>0</v>
      </c>
      <c r="MU6" s="19" t="n">
        <v>0</v>
      </c>
      <c r="MV6" s="19" t="n">
        <v>0</v>
      </c>
      <c r="MW6" s="19" t="n">
        <v>0</v>
      </c>
      <c r="MX6" s="19" t="n">
        <v>0</v>
      </c>
      <c r="MY6" s="19" t="n">
        <v>0</v>
      </c>
      <c r="MZ6" s="19" t="n">
        <v>0</v>
      </c>
      <c r="NA6" s="19" t="n">
        <v>0</v>
      </c>
      <c r="NB6" s="19" t="n">
        <v>0</v>
      </c>
    </row>
    <row r="7" customFormat="false" ht="12.75" hidden="false" customHeight="false" outlineLevel="0" collapsed="false">
      <c r="A7" s="17"/>
      <c r="B7" s="18" t="s">
        <v>7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19" t="n">
        <v>0</v>
      </c>
      <c r="L7" s="19" t="n">
        <v>0</v>
      </c>
      <c r="M7" s="19" t="n">
        <v>0</v>
      </c>
      <c r="N7" s="19" t="n">
        <v>0</v>
      </c>
      <c r="O7" s="19" t="n">
        <v>0</v>
      </c>
      <c r="P7" s="19" t="n">
        <v>0</v>
      </c>
      <c r="Q7" s="19" t="n">
        <v>0</v>
      </c>
      <c r="R7" s="19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19" t="n">
        <v>0</v>
      </c>
      <c r="Z7" s="19" t="n">
        <v>0</v>
      </c>
      <c r="AA7" s="19" t="n">
        <v>0</v>
      </c>
      <c r="AB7" s="19" t="n">
        <v>0</v>
      </c>
      <c r="AC7" s="19" t="n">
        <v>0</v>
      </c>
      <c r="AD7" s="19" t="n">
        <v>0</v>
      </c>
      <c r="AE7" s="19" t="n">
        <v>0</v>
      </c>
      <c r="AF7" s="19" t="n">
        <v>0</v>
      </c>
      <c r="AG7" s="19" t="n">
        <v>0</v>
      </c>
      <c r="AH7" s="19" t="n">
        <v>0</v>
      </c>
      <c r="AI7" s="19" t="n">
        <v>0</v>
      </c>
      <c r="AJ7" s="19" t="n">
        <v>0</v>
      </c>
      <c r="AK7" s="19" t="n">
        <v>0</v>
      </c>
      <c r="AL7" s="19" t="n">
        <v>0</v>
      </c>
      <c r="AM7" s="19" t="n">
        <v>0</v>
      </c>
      <c r="AN7" s="19" t="n">
        <v>0</v>
      </c>
      <c r="AO7" s="19" t="n">
        <v>0</v>
      </c>
      <c r="AP7" s="19" t="n">
        <v>0</v>
      </c>
      <c r="AQ7" s="19" t="n">
        <v>0</v>
      </c>
      <c r="AR7" s="19" t="n">
        <v>0</v>
      </c>
      <c r="AS7" s="19" t="n">
        <v>0</v>
      </c>
      <c r="AT7" s="19" t="n">
        <v>0</v>
      </c>
      <c r="AU7" s="19" t="n">
        <v>0</v>
      </c>
      <c r="AV7" s="19" t="n">
        <v>0</v>
      </c>
      <c r="AW7" s="19" t="n">
        <v>0</v>
      </c>
      <c r="AX7" s="19" t="n">
        <v>0</v>
      </c>
      <c r="AY7" s="19" t="n">
        <v>0</v>
      </c>
      <c r="AZ7" s="19" t="n">
        <v>0</v>
      </c>
      <c r="BA7" s="19" t="n">
        <v>0</v>
      </c>
      <c r="BB7" s="19" t="n">
        <v>0</v>
      </c>
      <c r="BC7" s="19" t="n">
        <v>0</v>
      </c>
      <c r="BD7" s="19" t="n">
        <v>0</v>
      </c>
      <c r="BE7" s="19" t="n">
        <v>0</v>
      </c>
      <c r="BF7" s="19" t="n">
        <v>0</v>
      </c>
      <c r="BG7" s="19" t="n">
        <v>0</v>
      </c>
      <c r="BH7" s="19" t="n">
        <v>0</v>
      </c>
      <c r="BI7" s="19" t="n">
        <v>0</v>
      </c>
      <c r="BJ7" s="19" t="n">
        <v>0</v>
      </c>
      <c r="BK7" s="19" t="n">
        <v>0</v>
      </c>
      <c r="BL7" s="19" t="n">
        <v>0</v>
      </c>
      <c r="BM7" s="19" t="n">
        <v>0</v>
      </c>
      <c r="BN7" s="19" t="n">
        <v>0</v>
      </c>
      <c r="BO7" s="19" t="n">
        <v>0</v>
      </c>
      <c r="BP7" s="19" t="n">
        <v>0</v>
      </c>
      <c r="BQ7" s="19" t="n">
        <v>0</v>
      </c>
      <c r="BR7" s="19" t="n">
        <v>0</v>
      </c>
      <c r="BS7" s="19" t="n">
        <v>0</v>
      </c>
      <c r="BT7" s="19" t="n">
        <v>0</v>
      </c>
      <c r="BU7" s="19" t="n">
        <v>0</v>
      </c>
      <c r="BV7" s="19" t="n">
        <v>0</v>
      </c>
      <c r="BW7" s="19" t="n">
        <v>0</v>
      </c>
      <c r="BX7" s="19" t="n">
        <v>0</v>
      </c>
      <c r="BY7" s="19" t="n">
        <v>0</v>
      </c>
      <c r="BZ7" s="19" t="n">
        <v>0</v>
      </c>
      <c r="CA7" s="19" t="n">
        <v>0</v>
      </c>
      <c r="CB7" s="19" t="n">
        <v>0</v>
      </c>
      <c r="CC7" s="19" t="n">
        <v>0</v>
      </c>
      <c r="CD7" s="19" t="n">
        <v>0</v>
      </c>
      <c r="CE7" s="19" t="n">
        <v>0</v>
      </c>
      <c r="CF7" s="19" t="n">
        <v>0</v>
      </c>
      <c r="CG7" s="19" t="n">
        <v>0</v>
      </c>
      <c r="CH7" s="19" t="n">
        <v>0</v>
      </c>
      <c r="CI7" s="19" t="n">
        <v>0</v>
      </c>
      <c r="CJ7" s="19" t="n">
        <v>0</v>
      </c>
      <c r="CK7" s="19" t="n">
        <v>0</v>
      </c>
      <c r="CL7" s="19" t="n">
        <v>0</v>
      </c>
      <c r="CM7" s="19" t="n">
        <v>0</v>
      </c>
      <c r="CN7" s="19" t="n">
        <v>0</v>
      </c>
      <c r="CO7" s="19" t="n">
        <v>0</v>
      </c>
      <c r="CP7" s="19" t="n">
        <v>0</v>
      </c>
      <c r="CQ7" s="19" t="n">
        <v>0</v>
      </c>
      <c r="CR7" s="19" t="n">
        <v>0</v>
      </c>
      <c r="CS7" s="15" t="n">
        <v>0</v>
      </c>
      <c r="CT7" s="19" t="n">
        <v>0</v>
      </c>
      <c r="CU7" s="19" t="n">
        <v>0</v>
      </c>
      <c r="CV7" s="19" t="n">
        <v>0</v>
      </c>
      <c r="CW7" s="19" t="n">
        <v>0</v>
      </c>
      <c r="CX7" s="19" t="n">
        <v>0</v>
      </c>
      <c r="CY7" s="19" t="n">
        <v>0</v>
      </c>
      <c r="CZ7" s="19" t="n">
        <v>0</v>
      </c>
      <c r="DA7" s="19" t="n">
        <v>0</v>
      </c>
      <c r="DB7" s="19" t="n">
        <v>0</v>
      </c>
      <c r="DC7" s="19" t="n">
        <v>0</v>
      </c>
      <c r="DD7" s="19" t="n">
        <v>0</v>
      </c>
      <c r="DE7" s="19" t="n">
        <v>0</v>
      </c>
      <c r="DF7" s="19" t="n">
        <v>0</v>
      </c>
      <c r="DG7" s="19" t="n">
        <v>0</v>
      </c>
      <c r="DH7" s="19" t="n">
        <v>0</v>
      </c>
      <c r="DI7" s="19" t="n">
        <v>0</v>
      </c>
      <c r="DJ7" s="19" t="n">
        <v>0</v>
      </c>
      <c r="DK7" s="19" t="n">
        <v>0</v>
      </c>
      <c r="DL7" s="19" t="n">
        <v>0</v>
      </c>
      <c r="DM7" s="19" t="n">
        <v>0</v>
      </c>
      <c r="DN7" s="19" t="n">
        <v>0</v>
      </c>
      <c r="DO7" s="19" t="n">
        <v>0</v>
      </c>
      <c r="DP7" s="19" t="n">
        <v>0</v>
      </c>
      <c r="DQ7" s="19" t="n">
        <v>0</v>
      </c>
      <c r="DR7" s="19" t="n">
        <v>0</v>
      </c>
      <c r="DS7" s="19" t="n">
        <v>0</v>
      </c>
      <c r="DT7" s="19" t="n">
        <v>0</v>
      </c>
      <c r="DU7" s="19" t="n">
        <v>0</v>
      </c>
      <c r="DV7" s="19" t="n">
        <v>0</v>
      </c>
      <c r="DW7" s="19" t="n">
        <v>0</v>
      </c>
      <c r="DX7" s="19" t="n">
        <v>0</v>
      </c>
      <c r="DY7" s="19" t="n">
        <v>0</v>
      </c>
      <c r="DZ7" s="19" t="n">
        <v>0</v>
      </c>
      <c r="EA7" s="19" t="n">
        <v>0</v>
      </c>
      <c r="EB7" s="19" t="n">
        <v>0</v>
      </c>
      <c r="EC7" s="19" t="n">
        <v>0</v>
      </c>
      <c r="ED7" s="19" t="n">
        <v>0</v>
      </c>
      <c r="EE7" s="19" t="n">
        <v>0</v>
      </c>
      <c r="EF7" s="19" t="n">
        <v>0</v>
      </c>
      <c r="EG7" s="19" t="n">
        <v>0</v>
      </c>
      <c r="EH7" s="19" t="n">
        <v>0</v>
      </c>
      <c r="EI7" s="19" t="n">
        <v>0</v>
      </c>
      <c r="EJ7" s="19" t="n">
        <v>0</v>
      </c>
      <c r="EK7" s="19" t="n">
        <v>0</v>
      </c>
      <c r="EL7" s="19" t="n">
        <v>0</v>
      </c>
      <c r="EM7" s="19" t="n">
        <v>0</v>
      </c>
      <c r="EN7" s="19" t="n">
        <v>0</v>
      </c>
      <c r="EO7" s="19" t="n">
        <v>0</v>
      </c>
      <c r="EP7" s="19" t="n">
        <v>0</v>
      </c>
      <c r="EQ7" s="19" t="n">
        <v>0</v>
      </c>
      <c r="ER7" s="19" t="n">
        <v>0</v>
      </c>
      <c r="ES7" s="19" t="n">
        <v>0</v>
      </c>
      <c r="ET7" s="19" t="n">
        <v>0</v>
      </c>
      <c r="EU7" s="19" t="n">
        <v>0</v>
      </c>
      <c r="EV7" s="19" t="n">
        <v>0</v>
      </c>
      <c r="EW7" s="19" t="n">
        <v>0</v>
      </c>
      <c r="EX7" s="19" t="n">
        <v>0</v>
      </c>
      <c r="EY7" s="19" t="n">
        <v>0</v>
      </c>
      <c r="EZ7" s="19" t="n">
        <v>0</v>
      </c>
      <c r="FA7" s="19" t="n">
        <v>0</v>
      </c>
      <c r="FB7" s="19" t="n">
        <v>0</v>
      </c>
      <c r="FC7" s="19" t="n">
        <v>0</v>
      </c>
      <c r="FD7" s="19" t="n">
        <v>0</v>
      </c>
      <c r="FE7" s="19" t="n">
        <v>0</v>
      </c>
      <c r="FF7" s="19" t="n">
        <v>0</v>
      </c>
      <c r="FG7" s="19" t="n">
        <v>0</v>
      </c>
      <c r="FH7" s="19" t="n">
        <v>0</v>
      </c>
      <c r="FI7" s="19" t="n">
        <v>0</v>
      </c>
      <c r="FJ7" s="19" t="n">
        <v>0</v>
      </c>
      <c r="FK7" s="19" t="n">
        <v>0</v>
      </c>
      <c r="FL7" s="19" t="n">
        <v>0</v>
      </c>
      <c r="FM7" s="19" t="n">
        <v>0</v>
      </c>
      <c r="FN7" s="19" t="n">
        <v>0</v>
      </c>
      <c r="FO7" s="19" t="n">
        <v>0</v>
      </c>
      <c r="FP7" s="19" t="n">
        <v>0</v>
      </c>
      <c r="FQ7" s="19" t="n">
        <v>0</v>
      </c>
      <c r="FR7" s="19" t="n">
        <v>0</v>
      </c>
      <c r="FS7" s="19" t="n">
        <v>0</v>
      </c>
      <c r="FT7" s="19" t="n">
        <v>0</v>
      </c>
      <c r="FU7" s="19" t="n">
        <v>0</v>
      </c>
      <c r="FV7" s="19" t="n">
        <v>0</v>
      </c>
      <c r="FW7" s="19" t="n">
        <f aca="false">9+(32/60)</f>
        <v>9.53333333333333</v>
      </c>
      <c r="FX7" s="19" t="n">
        <v>24</v>
      </c>
      <c r="FY7" s="19" t="n">
        <f aca="false">4.3+3.48</f>
        <v>7.78</v>
      </c>
      <c r="FZ7" s="19" t="n">
        <v>0</v>
      </c>
      <c r="GA7" s="19" t="n">
        <v>0</v>
      </c>
      <c r="GB7" s="19" t="n">
        <v>0</v>
      </c>
      <c r="GC7" s="19" t="n">
        <v>0</v>
      </c>
      <c r="GD7" s="19" t="n">
        <v>0</v>
      </c>
      <c r="GE7" s="19" t="n">
        <v>0</v>
      </c>
      <c r="GF7" s="19" t="n">
        <v>0</v>
      </c>
      <c r="GG7" s="19" t="n">
        <v>0</v>
      </c>
      <c r="GH7" s="19" t="n">
        <v>0</v>
      </c>
      <c r="GI7" s="19" t="n">
        <v>0</v>
      </c>
      <c r="GJ7" s="19" t="n">
        <v>0</v>
      </c>
      <c r="GK7" s="19" t="n">
        <v>0</v>
      </c>
      <c r="GL7" s="19" t="n">
        <v>0</v>
      </c>
      <c r="GM7" s="19" t="n">
        <v>0</v>
      </c>
      <c r="GN7" s="19" t="n">
        <v>0</v>
      </c>
      <c r="GO7" s="19" t="n">
        <v>0</v>
      </c>
      <c r="GP7" s="19" t="n">
        <v>0</v>
      </c>
      <c r="GQ7" s="19" t="n">
        <v>0</v>
      </c>
      <c r="GR7" s="19" t="n">
        <v>0</v>
      </c>
      <c r="GS7" s="19" t="n">
        <v>0</v>
      </c>
      <c r="GT7" s="19" t="n">
        <v>0</v>
      </c>
      <c r="GU7" s="19" t="n">
        <v>0</v>
      </c>
      <c r="GV7" s="19" t="n">
        <v>0</v>
      </c>
      <c r="GW7" s="19" t="n">
        <v>0</v>
      </c>
      <c r="GX7" s="19" t="n">
        <v>0</v>
      </c>
      <c r="GY7" s="19" t="n">
        <v>0</v>
      </c>
      <c r="GZ7" s="19" t="n">
        <v>0</v>
      </c>
      <c r="HA7" s="19" t="n">
        <v>0</v>
      </c>
      <c r="HB7" s="19" t="n">
        <v>0</v>
      </c>
      <c r="HC7" s="19" t="n">
        <v>0</v>
      </c>
      <c r="HD7" s="19" t="n">
        <v>0</v>
      </c>
      <c r="HE7" s="19" t="n">
        <v>0</v>
      </c>
      <c r="HF7" s="19" t="n">
        <v>0</v>
      </c>
      <c r="HG7" s="19" t="n">
        <v>0</v>
      </c>
      <c r="HH7" s="19" t="n">
        <v>0</v>
      </c>
      <c r="HI7" s="19" t="n">
        <v>0</v>
      </c>
      <c r="HJ7" s="19" t="n">
        <v>0</v>
      </c>
      <c r="HK7" s="19" t="n">
        <v>0</v>
      </c>
      <c r="HL7" s="19" t="n">
        <v>0</v>
      </c>
      <c r="HM7" s="19" t="n">
        <v>0</v>
      </c>
      <c r="HN7" s="19" t="n">
        <v>0</v>
      </c>
      <c r="HO7" s="19" t="n">
        <v>0</v>
      </c>
      <c r="HP7" s="19" t="n">
        <v>0</v>
      </c>
      <c r="HQ7" s="19" t="n">
        <v>0</v>
      </c>
      <c r="HR7" s="19" t="n">
        <v>0</v>
      </c>
      <c r="HS7" s="19" t="n">
        <v>0</v>
      </c>
      <c r="HT7" s="19" t="n">
        <v>0</v>
      </c>
      <c r="HU7" s="19" t="n">
        <v>0</v>
      </c>
      <c r="HV7" s="19" t="n">
        <v>0</v>
      </c>
      <c r="HW7" s="19" t="n">
        <v>0</v>
      </c>
      <c r="HX7" s="19" t="n">
        <v>0</v>
      </c>
      <c r="HY7" s="19" t="n">
        <v>0</v>
      </c>
      <c r="HZ7" s="19" t="n">
        <v>0</v>
      </c>
      <c r="IA7" s="19" t="n">
        <v>0</v>
      </c>
      <c r="IB7" s="19" t="n">
        <v>0</v>
      </c>
      <c r="IC7" s="19" t="n">
        <v>0</v>
      </c>
      <c r="ID7" s="19" t="n">
        <v>0</v>
      </c>
      <c r="IE7" s="19" t="n">
        <v>0</v>
      </c>
      <c r="IF7" s="19" t="n">
        <v>0</v>
      </c>
      <c r="IG7" s="19" t="n">
        <v>0</v>
      </c>
      <c r="IH7" s="19" t="n">
        <v>0</v>
      </c>
      <c r="II7" s="19" t="n">
        <v>0</v>
      </c>
      <c r="IJ7" s="19" t="n">
        <v>0</v>
      </c>
      <c r="IK7" s="19" t="n">
        <v>0</v>
      </c>
      <c r="IL7" s="19" t="n">
        <v>0</v>
      </c>
      <c r="IM7" s="19" t="n">
        <v>0</v>
      </c>
      <c r="IN7" s="19" t="n">
        <v>0</v>
      </c>
      <c r="IO7" s="19" t="n">
        <v>0</v>
      </c>
      <c r="IP7" s="19" t="n">
        <v>0</v>
      </c>
      <c r="IQ7" s="19" t="n">
        <v>0</v>
      </c>
      <c r="IR7" s="19" t="n">
        <v>0</v>
      </c>
      <c r="IS7" s="19" t="n">
        <v>0</v>
      </c>
      <c r="IT7" s="19" t="n">
        <v>0</v>
      </c>
      <c r="IU7" s="19" t="n">
        <v>0</v>
      </c>
      <c r="IV7" s="19" t="n">
        <v>0</v>
      </c>
      <c r="IW7" s="19" t="n">
        <v>0</v>
      </c>
      <c r="IX7" s="19" t="n">
        <v>0</v>
      </c>
      <c r="IY7" s="19" t="n">
        <v>0</v>
      </c>
      <c r="IZ7" s="19" t="n">
        <v>0</v>
      </c>
      <c r="JA7" s="19" t="n">
        <v>0</v>
      </c>
      <c r="JB7" s="19" t="n">
        <v>0</v>
      </c>
      <c r="JC7" s="19" t="n">
        <v>0</v>
      </c>
      <c r="JD7" s="19" t="n">
        <v>0</v>
      </c>
      <c r="JE7" s="19" t="n">
        <v>0</v>
      </c>
      <c r="JF7" s="19" t="n">
        <v>0</v>
      </c>
      <c r="JG7" s="19" t="n">
        <v>0</v>
      </c>
      <c r="JH7" s="19" t="n">
        <v>0</v>
      </c>
      <c r="JI7" s="19" t="n">
        <v>0</v>
      </c>
      <c r="JJ7" s="19" t="n">
        <v>0</v>
      </c>
      <c r="JK7" s="19" t="n">
        <v>0</v>
      </c>
      <c r="JL7" s="19" t="n">
        <v>0</v>
      </c>
      <c r="JM7" s="19" t="n">
        <v>0</v>
      </c>
      <c r="JN7" s="19" t="n">
        <v>0</v>
      </c>
      <c r="JO7" s="19" t="n">
        <v>0</v>
      </c>
      <c r="JP7" s="19" t="n">
        <v>0</v>
      </c>
      <c r="JQ7" s="19" t="n">
        <v>0</v>
      </c>
      <c r="JR7" s="19" t="n">
        <v>0</v>
      </c>
      <c r="JS7" s="19" t="n">
        <v>0</v>
      </c>
      <c r="JT7" s="19" t="n">
        <v>0</v>
      </c>
      <c r="JU7" s="19" t="n">
        <v>0</v>
      </c>
      <c r="JV7" s="19" t="n">
        <v>0</v>
      </c>
      <c r="JW7" s="19" t="n">
        <v>0</v>
      </c>
      <c r="JX7" s="19" t="n">
        <v>0</v>
      </c>
      <c r="JY7" s="19" t="n">
        <v>0</v>
      </c>
      <c r="JZ7" s="19" t="n">
        <v>0</v>
      </c>
      <c r="KA7" s="19" t="n">
        <v>0</v>
      </c>
      <c r="KB7" s="19" t="n">
        <v>0</v>
      </c>
      <c r="KC7" s="19" t="n">
        <v>0</v>
      </c>
      <c r="KD7" s="19" t="n">
        <v>0</v>
      </c>
      <c r="KE7" s="19" t="n">
        <v>0</v>
      </c>
      <c r="KF7" s="19" t="n">
        <v>0</v>
      </c>
      <c r="KG7" s="19" t="n">
        <v>0</v>
      </c>
      <c r="KH7" s="19" t="n">
        <v>0</v>
      </c>
      <c r="KI7" s="19" t="n">
        <v>0</v>
      </c>
      <c r="KJ7" s="19" t="n">
        <v>0</v>
      </c>
      <c r="KK7" s="19" t="n">
        <v>0</v>
      </c>
      <c r="KL7" s="19" t="n">
        <v>0</v>
      </c>
      <c r="KM7" s="19" t="n">
        <v>0</v>
      </c>
      <c r="KN7" s="19" t="n">
        <v>0</v>
      </c>
      <c r="KO7" s="19" t="n">
        <v>0</v>
      </c>
      <c r="KP7" s="19" t="n">
        <v>0</v>
      </c>
      <c r="KQ7" s="19" t="n">
        <v>0</v>
      </c>
      <c r="KR7" s="19" t="n">
        <v>0</v>
      </c>
      <c r="KS7" s="19" t="n">
        <v>0</v>
      </c>
      <c r="KT7" s="19" t="n">
        <v>0</v>
      </c>
      <c r="KU7" s="19" t="n">
        <v>0</v>
      </c>
      <c r="KV7" s="19" t="n">
        <v>0</v>
      </c>
      <c r="KW7" s="19" t="n">
        <v>0</v>
      </c>
      <c r="KX7" s="19" t="n">
        <v>0</v>
      </c>
      <c r="KY7" s="19" t="n">
        <v>0</v>
      </c>
      <c r="KZ7" s="19" t="n">
        <v>0</v>
      </c>
      <c r="LA7" s="19" t="n">
        <v>0</v>
      </c>
      <c r="LB7" s="19" t="n">
        <v>0</v>
      </c>
      <c r="LC7" s="19" t="n">
        <v>0</v>
      </c>
      <c r="LD7" s="19" t="n">
        <v>0</v>
      </c>
      <c r="LE7" s="19" t="n">
        <v>0</v>
      </c>
      <c r="LF7" s="19" t="n">
        <v>0</v>
      </c>
      <c r="LG7" s="19" t="n">
        <v>0</v>
      </c>
      <c r="LH7" s="19" t="n">
        <v>0</v>
      </c>
      <c r="LI7" s="19" t="n">
        <v>0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0</v>
      </c>
      <c r="LS7" s="19" t="n">
        <v>0</v>
      </c>
      <c r="LT7" s="19" t="n">
        <v>0</v>
      </c>
      <c r="LU7" s="19" t="n">
        <v>0</v>
      </c>
      <c r="LV7" s="19" t="n">
        <v>0</v>
      </c>
      <c r="LW7" s="19" t="n">
        <v>0</v>
      </c>
      <c r="LX7" s="19" t="n">
        <v>0</v>
      </c>
      <c r="LY7" s="19" t="n">
        <v>0</v>
      </c>
      <c r="LZ7" s="19" t="n">
        <v>0</v>
      </c>
      <c r="MA7" s="19" t="n">
        <v>0</v>
      </c>
      <c r="MB7" s="19" t="n">
        <v>0</v>
      </c>
      <c r="MC7" s="19" t="n">
        <v>0</v>
      </c>
      <c r="MD7" s="19" t="n">
        <v>0</v>
      </c>
      <c r="ME7" s="19" t="n">
        <v>0</v>
      </c>
      <c r="MF7" s="19" t="n">
        <v>0</v>
      </c>
      <c r="MG7" s="19" t="n">
        <v>0</v>
      </c>
      <c r="MH7" s="19" t="n">
        <v>0</v>
      </c>
      <c r="MI7" s="19" t="n">
        <v>0</v>
      </c>
      <c r="MJ7" s="19" t="n">
        <v>0</v>
      </c>
      <c r="MK7" s="19" t="n">
        <v>0</v>
      </c>
      <c r="ML7" s="19" t="n">
        <v>0</v>
      </c>
      <c r="MM7" s="19" t="n">
        <v>0</v>
      </c>
      <c r="MN7" s="19" t="n">
        <v>0</v>
      </c>
      <c r="MO7" s="19" t="n">
        <v>0</v>
      </c>
      <c r="MP7" s="19" t="n">
        <v>0</v>
      </c>
      <c r="MQ7" s="19" t="n">
        <v>0</v>
      </c>
      <c r="MR7" s="19" t="n">
        <v>0</v>
      </c>
      <c r="MS7" s="19" t="n">
        <v>0</v>
      </c>
      <c r="MT7" s="19" t="n">
        <v>0</v>
      </c>
      <c r="MU7" s="19" t="n">
        <v>0</v>
      </c>
      <c r="MV7" s="19" t="n">
        <v>0</v>
      </c>
      <c r="MW7" s="19" t="n">
        <v>0</v>
      </c>
      <c r="MX7" s="19" t="n">
        <v>0</v>
      </c>
      <c r="MY7" s="19" t="n">
        <v>0</v>
      </c>
      <c r="MZ7" s="19" t="n">
        <v>0</v>
      </c>
      <c r="NA7" s="19" t="n">
        <v>0</v>
      </c>
      <c r="NB7" s="19" t="n">
        <v>0</v>
      </c>
    </row>
    <row r="8" customFormat="false" ht="12.75" hidden="false" customHeight="false" outlineLevel="0" collapsed="false">
      <c r="A8" s="17"/>
      <c r="B8" s="18" t="s">
        <v>8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19" t="n">
        <v>0</v>
      </c>
      <c r="L8" s="19" t="n">
        <v>0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19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19" t="n">
        <v>0</v>
      </c>
      <c r="Z8" s="19" t="n">
        <v>0</v>
      </c>
      <c r="AA8" s="19" t="n">
        <v>0</v>
      </c>
      <c r="AB8" s="19" t="n">
        <v>0</v>
      </c>
      <c r="AC8" s="19" t="n">
        <v>0</v>
      </c>
      <c r="AD8" s="19" t="n">
        <v>0</v>
      </c>
      <c r="AE8" s="19" t="n">
        <v>0</v>
      </c>
      <c r="AF8" s="19" t="n">
        <v>0</v>
      </c>
      <c r="AG8" s="19" t="n">
        <v>0</v>
      </c>
      <c r="AH8" s="19" t="n">
        <v>0</v>
      </c>
      <c r="AI8" s="19" t="n">
        <v>0</v>
      </c>
      <c r="AJ8" s="19" t="n">
        <v>0</v>
      </c>
      <c r="AK8" s="19" t="n">
        <v>0</v>
      </c>
      <c r="AL8" s="19" t="n">
        <v>0</v>
      </c>
      <c r="AM8" s="19" t="n">
        <v>0</v>
      </c>
      <c r="AN8" s="19" t="n">
        <v>0</v>
      </c>
      <c r="AO8" s="19" t="n">
        <v>0</v>
      </c>
      <c r="AP8" s="19" t="n">
        <v>0</v>
      </c>
      <c r="AQ8" s="19" t="n">
        <v>0</v>
      </c>
      <c r="AR8" s="19" t="n">
        <v>0</v>
      </c>
      <c r="AS8" s="19" t="n">
        <v>0</v>
      </c>
      <c r="AT8" s="19" t="n">
        <v>0</v>
      </c>
      <c r="AU8" s="19" t="n">
        <v>0</v>
      </c>
      <c r="AV8" s="19" t="n">
        <v>0</v>
      </c>
      <c r="AW8" s="19" t="n">
        <v>0</v>
      </c>
      <c r="AX8" s="19" t="n">
        <v>0</v>
      </c>
      <c r="AY8" s="19" t="n">
        <v>0</v>
      </c>
      <c r="AZ8" s="19" t="n">
        <v>0</v>
      </c>
      <c r="BA8" s="19" t="n">
        <v>0</v>
      </c>
      <c r="BB8" s="19" t="n">
        <v>0</v>
      </c>
      <c r="BC8" s="19" t="n">
        <v>0</v>
      </c>
      <c r="BD8" s="19" t="n">
        <v>0.18</v>
      </c>
      <c r="BE8" s="19" t="n">
        <v>0</v>
      </c>
      <c r="BF8" s="19" t="n">
        <v>0</v>
      </c>
      <c r="BG8" s="19" t="n">
        <v>0</v>
      </c>
      <c r="BH8" s="19" t="n">
        <v>0</v>
      </c>
      <c r="BI8" s="19" t="n">
        <v>0</v>
      </c>
      <c r="BJ8" s="19" t="n">
        <v>0</v>
      </c>
      <c r="BK8" s="19" t="n">
        <v>0</v>
      </c>
      <c r="BL8" s="19" t="n">
        <v>0</v>
      </c>
      <c r="BM8" s="19" t="n">
        <v>0</v>
      </c>
      <c r="BN8" s="19" t="n">
        <v>0</v>
      </c>
      <c r="BO8" s="19" t="n">
        <v>0</v>
      </c>
      <c r="BP8" s="19" t="n">
        <v>0</v>
      </c>
      <c r="BQ8" s="19" t="n">
        <v>0</v>
      </c>
      <c r="BR8" s="19" t="n">
        <v>0</v>
      </c>
      <c r="BS8" s="19" t="n">
        <v>0</v>
      </c>
      <c r="BT8" s="19" t="n">
        <v>0</v>
      </c>
      <c r="BU8" s="19" t="n">
        <v>0</v>
      </c>
      <c r="BV8" s="19" t="n">
        <v>0</v>
      </c>
      <c r="BW8" s="19" t="n">
        <v>0</v>
      </c>
      <c r="BX8" s="19" t="n">
        <v>0</v>
      </c>
      <c r="BY8" s="19" t="n">
        <v>0</v>
      </c>
      <c r="BZ8" s="19" t="n">
        <v>0</v>
      </c>
      <c r="CA8" s="19" t="n">
        <v>0</v>
      </c>
      <c r="CB8" s="19" t="n">
        <v>0</v>
      </c>
      <c r="CC8" s="19" t="n">
        <v>0</v>
      </c>
      <c r="CD8" s="19" t="n">
        <v>0</v>
      </c>
      <c r="CE8" s="19" t="n">
        <v>0</v>
      </c>
      <c r="CF8" s="19" t="n">
        <v>0</v>
      </c>
      <c r="CG8" s="19" t="n">
        <v>0</v>
      </c>
      <c r="CH8" s="19" t="n">
        <v>0</v>
      </c>
      <c r="CI8" s="19" t="n">
        <v>0</v>
      </c>
      <c r="CJ8" s="19" t="n">
        <v>0</v>
      </c>
      <c r="CK8" s="19" t="n">
        <v>0</v>
      </c>
      <c r="CL8" s="19" t="n">
        <v>0</v>
      </c>
      <c r="CM8" s="19" t="n">
        <v>0</v>
      </c>
      <c r="CN8" s="19" t="n">
        <v>0</v>
      </c>
      <c r="CO8" s="19" t="n">
        <v>0</v>
      </c>
      <c r="CP8" s="19" t="n">
        <v>0</v>
      </c>
      <c r="CQ8" s="19" t="n">
        <v>0</v>
      </c>
      <c r="CR8" s="19" t="n">
        <v>0</v>
      </c>
      <c r="CS8" s="19" t="n">
        <v>0</v>
      </c>
      <c r="CT8" s="19" t="n">
        <v>0</v>
      </c>
      <c r="CU8" s="19" t="n">
        <v>0</v>
      </c>
      <c r="CV8" s="19" t="n">
        <v>0</v>
      </c>
      <c r="CW8" s="19" t="n">
        <v>0</v>
      </c>
      <c r="CX8" s="19" t="n">
        <v>0</v>
      </c>
      <c r="CY8" s="19" t="n">
        <v>0</v>
      </c>
      <c r="CZ8" s="19" t="n">
        <v>0</v>
      </c>
      <c r="DA8" s="19" t="n">
        <v>0</v>
      </c>
      <c r="DB8" s="19" t="n">
        <v>0</v>
      </c>
      <c r="DC8" s="19" t="n">
        <v>0</v>
      </c>
      <c r="DD8" s="19" t="n">
        <v>0</v>
      </c>
      <c r="DE8" s="19" t="n">
        <v>0</v>
      </c>
      <c r="DF8" s="19" t="n">
        <v>0</v>
      </c>
      <c r="DG8" s="19" t="n">
        <v>0</v>
      </c>
      <c r="DH8" s="19" t="n">
        <v>0</v>
      </c>
      <c r="DI8" s="19" t="n">
        <v>0</v>
      </c>
      <c r="DJ8" s="19" t="n">
        <v>0</v>
      </c>
      <c r="DK8" s="19" t="n">
        <v>0</v>
      </c>
      <c r="DL8" s="19" t="n">
        <v>0</v>
      </c>
      <c r="DM8" s="19" t="n">
        <v>0</v>
      </c>
      <c r="DN8" s="19" t="n">
        <v>0</v>
      </c>
      <c r="DO8" s="19" t="n">
        <v>0</v>
      </c>
      <c r="DP8" s="19" t="n">
        <v>0</v>
      </c>
      <c r="DQ8" s="19" t="n">
        <v>0</v>
      </c>
      <c r="DR8" s="19" t="n">
        <v>0</v>
      </c>
      <c r="DS8" s="19" t="n">
        <v>0</v>
      </c>
      <c r="DT8" s="19" t="n">
        <v>0</v>
      </c>
      <c r="DU8" s="19" t="n">
        <v>0</v>
      </c>
      <c r="DV8" s="19" t="n">
        <v>0</v>
      </c>
      <c r="DW8" s="19" t="n">
        <v>0</v>
      </c>
      <c r="DX8" s="19" t="n">
        <v>0</v>
      </c>
      <c r="DY8" s="19" t="n">
        <v>0</v>
      </c>
      <c r="DZ8" s="19" t="n">
        <v>0</v>
      </c>
      <c r="EA8" s="19" t="n">
        <v>0</v>
      </c>
      <c r="EB8" s="19" t="n">
        <v>0.13</v>
      </c>
      <c r="EC8" s="19" t="n">
        <v>0</v>
      </c>
      <c r="ED8" s="19" t="n">
        <v>0</v>
      </c>
      <c r="EE8" s="19" t="n">
        <v>0</v>
      </c>
      <c r="EF8" s="19" t="n">
        <v>0</v>
      </c>
      <c r="EG8" s="19" t="n">
        <v>0</v>
      </c>
      <c r="EH8" s="19" t="n">
        <v>0</v>
      </c>
      <c r="EI8" s="19" t="n">
        <v>0</v>
      </c>
      <c r="EJ8" s="19" t="n">
        <v>0</v>
      </c>
      <c r="EK8" s="19" t="n">
        <v>0</v>
      </c>
      <c r="EL8" s="19" t="n">
        <v>0</v>
      </c>
      <c r="EM8" s="19" t="n">
        <v>0</v>
      </c>
      <c r="EN8" s="19" t="n">
        <v>0</v>
      </c>
      <c r="EO8" s="19" t="n">
        <v>0</v>
      </c>
      <c r="EP8" s="19" t="n">
        <v>0</v>
      </c>
      <c r="EQ8" s="19" t="n">
        <v>0</v>
      </c>
      <c r="ER8" s="19" t="n">
        <v>0</v>
      </c>
      <c r="ES8" s="19" t="n">
        <v>0</v>
      </c>
      <c r="ET8" s="19" t="n">
        <v>0</v>
      </c>
      <c r="EU8" s="19" t="n">
        <v>0</v>
      </c>
      <c r="EV8" s="19" t="n">
        <v>0</v>
      </c>
      <c r="EW8" s="19" t="n">
        <v>0</v>
      </c>
      <c r="EX8" s="19" t="n">
        <v>0</v>
      </c>
      <c r="EY8" s="19" t="n">
        <v>0</v>
      </c>
      <c r="EZ8" s="19" t="n">
        <v>0</v>
      </c>
      <c r="FA8" s="19" t="n">
        <v>0</v>
      </c>
      <c r="FB8" s="19" t="n">
        <v>0</v>
      </c>
      <c r="FC8" s="19" t="n">
        <v>0</v>
      </c>
      <c r="FD8" s="19" t="n">
        <v>0</v>
      </c>
      <c r="FE8" s="19" t="n">
        <v>0</v>
      </c>
      <c r="FF8" s="19" t="n">
        <v>0</v>
      </c>
      <c r="FG8" s="19" t="n">
        <v>0</v>
      </c>
      <c r="FH8" s="19" t="n">
        <v>0</v>
      </c>
      <c r="FI8" s="19" t="n">
        <v>0</v>
      </c>
      <c r="FJ8" s="19" t="n">
        <v>0</v>
      </c>
      <c r="FK8" s="19" t="n">
        <v>0</v>
      </c>
      <c r="FL8" s="19" t="n">
        <v>0</v>
      </c>
      <c r="FM8" s="19" t="n">
        <v>0</v>
      </c>
      <c r="FN8" s="19" t="n">
        <v>0</v>
      </c>
      <c r="FO8" s="19" t="n">
        <v>0</v>
      </c>
      <c r="FP8" s="19" t="n">
        <v>0</v>
      </c>
      <c r="FQ8" s="19" t="n">
        <v>0</v>
      </c>
      <c r="FR8" s="19" t="n">
        <v>0</v>
      </c>
      <c r="FS8" s="19" t="n">
        <v>0</v>
      </c>
      <c r="FT8" s="19" t="n">
        <v>0</v>
      </c>
      <c r="FU8" s="19" t="n">
        <v>0</v>
      </c>
      <c r="FV8" s="19" t="n">
        <v>0</v>
      </c>
      <c r="FW8" s="19" t="n">
        <v>0</v>
      </c>
      <c r="FX8" s="19" t="n">
        <v>0</v>
      </c>
      <c r="FY8" s="19" t="n">
        <v>0</v>
      </c>
      <c r="FZ8" s="19" t="n">
        <v>0</v>
      </c>
      <c r="GA8" s="19" t="n">
        <v>0</v>
      </c>
      <c r="GB8" s="19" t="n">
        <v>0</v>
      </c>
      <c r="GC8" s="19" t="n">
        <v>0</v>
      </c>
      <c r="GD8" s="19" t="n">
        <v>0</v>
      </c>
      <c r="GE8" s="19" t="n">
        <v>0</v>
      </c>
      <c r="GF8" s="19" t="n">
        <v>0</v>
      </c>
      <c r="GG8" s="19" t="n">
        <v>0</v>
      </c>
      <c r="GH8" s="19" t="n">
        <v>0</v>
      </c>
      <c r="GI8" s="19" t="n">
        <v>0</v>
      </c>
      <c r="GJ8" s="19" t="n">
        <v>0</v>
      </c>
      <c r="GK8" s="19" t="n">
        <v>0</v>
      </c>
      <c r="GL8" s="19" t="n">
        <v>0</v>
      </c>
      <c r="GM8" s="19" t="n">
        <v>0</v>
      </c>
      <c r="GN8" s="19" t="n">
        <v>0</v>
      </c>
      <c r="GO8" s="19" t="n">
        <v>0</v>
      </c>
      <c r="GP8" s="19" t="n">
        <v>0</v>
      </c>
      <c r="GQ8" s="19" t="n">
        <v>0</v>
      </c>
      <c r="GR8" s="19" t="n">
        <v>0</v>
      </c>
      <c r="GS8" s="19" t="n">
        <v>0</v>
      </c>
      <c r="GT8" s="19" t="n">
        <v>0</v>
      </c>
      <c r="GU8" s="19" t="n">
        <v>0</v>
      </c>
      <c r="GV8" s="19" t="n">
        <v>0</v>
      </c>
      <c r="GW8" s="19" t="n">
        <v>0</v>
      </c>
      <c r="GX8" s="19" t="n">
        <v>0</v>
      </c>
      <c r="GY8" s="19" t="n">
        <v>0</v>
      </c>
      <c r="GZ8" s="19" t="n">
        <v>0</v>
      </c>
      <c r="HA8" s="19" t="n">
        <v>0</v>
      </c>
      <c r="HB8" s="19" t="n">
        <v>0</v>
      </c>
      <c r="HC8" s="19" t="n">
        <v>0</v>
      </c>
      <c r="HD8" s="19" t="n">
        <v>0</v>
      </c>
      <c r="HE8" s="19" t="n">
        <v>0</v>
      </c>
      <c r="HF8" s="19" t="n">
        <v>0</v>
      </c>
      <c r="HG8" s="19" t="n">
        <v>0</v>
      </c>
      <c r="HH8" s="19" t="n">
        <v>0</v>
      </c>
      <c r="HI8" s="19" t="n">
        <v>0</v>
      </c>
      <c r="HJ8" s="19" t="n">
        <v>0</v>
      </c>
      <c r="HK8" s="19" t="n">
        <v>0</v>
      </c>
      <c r="HL8" s="19" t="n">
        <v>0</v>
      </c>
      <c r="HM8" s="19" t="n">
        <v>0</v>
      </c>
      <c r="HN8" s="19" t="n">
        <v>0</v>
      </c>
      <c r="HO8" s="19" t="n">
        <v>0</v>
      </c>
      <c r="HP8" s="19" t="n">
        <v>0</v>
      </c>
      <c r="HQ8" s="19" t="n">
        <v>0</v>
      </c>
      <c r="HR8" s="19" t="n">
        <v>0</v>
      </c>
      <c r="HS8" s="19" t="n">
        <v>0</v>
      </c>
      <c r="HT8" s="19" t="n">
        <v>0</v>
      </c>
      <c r="HU8" s="19" t="n">
        <v>0</v>
      </c>
      <c r="HV8" s="19" t="n">
        <v>0</v>
      </c>
      <c r="HW8" s="19" t="n">
        <v>0</v>
      </c>
      <c r="HX8" s="19" t="n">
        <v>0</v>
      </c>
      <c r="HY8" s="19" t="n">
        <v>0</v>
      </c>
      <c r="HZ8" s="19" t="n">
        <v>0</v>
      </c>
      <c r="IA8" s="19" t="n">
        <v>0</v>
      </c>
      <c r="IB8" s="19" t="n">
        <v>0</v>
      </c>
      <c r="IC8" s="19" t="n">
        <v>0</v>
      </c>
      <c r="ID8" s="19" t="n">
        <v>0</v>
      </c>
      <c r="IE8" s="19" t="n">
        <v>0</v>
      </c>
      <c r="IF8" s="19" t="n">
        <v>0</v>
      </c>
      <c r="IG8" s="19" t="n">
        <v>0</v>
      </c>
      <c r="IH8" s="19" t="n">
        <v>0</v>
      </c>
      <c r="II8" s="19" t="n">
        <v>0</v>
      </c>
      <c r="IJ8" s="19" t="n">
        <v>0</v>
      </c>
      <c r="IK8" s="19" t="n">
        <v>0</v>
      </c>
      <c r="IL8" s="19" t="n">
        <v>0</v>
      </c>
      <c r="IM8" s="19" t="n">
        <v>0</v>
      </c>
      <c r="IN8" s="19" t="n">
        <v>0</v>
      </c>
      <c r="IO8" s="19" t="n">
        <v>0</v>
      </c>
      <c r="IP8" s="19" t="n">
        <v>0</v>
      </c>
      <c r="IQ8" s="19" t="n">
        <v>0</v>
      </c>
      <c r="IR8" s="19" t="n">
        <v>0</v>
      </c>
      <c r="IS8" s="19" t="n">
        <v>0</v>
      </c>
      <c r="IT8" s="19" t="n">
        <v>0</v>
      </c>
      <c r="IU8" s="19" t="n">
        <v>0</v>
      </c>
      <c r="IV8" s="19" t="n">
        <v>0</v>
      </c>
      <c r="IW8" s="19" t="n">
        <v>0</v>
      </c>
      <c r="IX8" s="19" t="n">
        <v>0</v>
      </c>
      <c r="IY8" s="19" t="n">
        <v>0</v>
      </c>
      <c r="IZ8" s="19" t="n">
        <v>0</v>
      </c>
      <c r="JA8" s="19" t="n">
        <v>0</v>
      </c>
      <c r="JB8" s="19" t="n">
        <v>0</v>
      </c>
      <c r="JC8" s="19" t="n">
        <v>0</v>
      </c>
      <c r="JD8" s="19" t="n">
        <v>0</v>
      </c>
      <c r="JE8" s="19" t="n">
        <v>0</v>
      </c>
      <c r="JF8" s="19" t="n">
        <v>0</v>
      </c>
      <c r="JG8" s="19" t="n">
        <v>0</v>
      </c>
      <c r="JH8" s="19" t="n">
        <v>0</v>
      </c>
      <c r="JI8" s="19" t="n">
        <v>0</v>
      </c>
      <c r="JJ8" s="19" t="n">
        <v>0</v>
      </c>
      <c r="JK8" s="19" t="n">
        <v>0</v>
      </c>
      <c r="JL8" s="19" t="n">
        <v>0</v>
      </c>
      <c r="JM8" s="19" t="n">
        <v>0</v>
      </c>
      <c r="JN8" s="19" t="n">
        <v>0</v>
      </c>
      <c r="JO8" s="19" t="n">
        <v>0</v>
      </c>
      <c r="JP8" s="19" t="n">
        <v>0</v>
      </c>
      <c r="JQ8" s="19" t="n">
        <v>0</v>
      </c>
      <c r="JR8" s="19" t="n">
        <v>0</v>
      </c>
      <c r="JS8" s="19" t="n">
        <v>0</v>
      </c>
      <c r="JT8" s="19" t="n">
        <v>0</v>
      </c>
      <c r="JU8" s="19" t="n">
        <v>0</v>
      </c>
      <c r="JV8" s="19" t="n">
        <v>0</v>
      </c>
      <c r="JW8" s="19" t="n">
        <v>0</v>
      </c>
      <c r="JX8" s="19" t="n">
        <v>0</v>
      </c>
      <c r="JY8" s="19" t="n">
        <v>0</v>
      </c>
      <c r="JZ8" s="19" t="n">
        <v>0</v>
      </c>
      <c r="KA8" s="19" t="n">
        <v>0</v>
      </c>
      <c r="KB8" s="19" t="n">
        <v>0</v>
      </c>
      <c r="KC8" s="19" t="n">
        <v>0</v>
      </c>
      <c r="KD8" s="19" t="n">
        <v>0</v>
      </c>
      <c r="KE8" s="19" t="n">
        <v>0</v>
      </c>
      <c r="KF8" s="19" t="n">
        <v>0</v>
      </c>
      <c r="KG8" s="19" t="n">
        <v>0</v>
      </c>
      <c r="KH8" s="19" t="n">
        <v>0</v>
      </c>
      <c r="KI8" s="19" t="n">
        <v>0</v>
      </c>
      <c r="KJ8" s="19" t="n">
        <v>0</v>
      </c>
      <c r="KK8" s="19" t="n">
        <v>0</v>
      </c>
      <c r="KL8" s="19" t="n">
        <v>0</v>
      </c>
      <c r="KM8" s="19" t="n">
        <v>0</v>
      </c>
      <c r="KN8" s="19" t="n">
        <v>0</v>
      </c>
      <c r="KO8" s="19" t="n">
        <v>0</v>
      </c>
      <c r="KP8" s="19" t="n">
        <v>0</v>
      </c>
      <c r="KQ8" s="19" t="n">
        <v>0</v>
      </c>
      <c r="KR8" s="19" t="n">
        <v>0</v>
      </c>
      <c r="KS8" s="19" t="n">
        <v>0</v>
      </c>
      <c r="KT8" s="19" t="n">
        <v>0</v>
      </c>
      <c r="KU8" s="19" t="n">
        <v>0</v>
      </c>
      <c r="KV8" s="19" t="n">
        <v>0</v>
      </c>
      <c r="KW8" s="19" t="n">
        <v>0</v>
      </c>
      <c r="KX8" s="19" t="n">
        <v>0</v>
      </c>
      <c r="KY8" s="19" t="n">
        <v>0</v>
      </c>
      <c r="KZ8" s="19" t="n">
        <v>0</v>
      </c>
      <c r="LA8" s="19" t="n">
        <v>0</v>
      </c>
      <c r="LB8" s="19" t="n">
        <v>0</v>
      </c>
      <c r="LC8" s="19" t="n">
        <v>0</v>
      </c>
      <c r="LD8" s="19" t="n">
        <v>0</v>
      </c>
      <c r="LE8" s="19" t="n">
        <v>0</v>
      </c>
      <c r="LF8" s="19" t="n">
        <v>0</v>
      </c>
      <c r="LG8" s="19" t="n">
        <v>0</v>
      </c>
      <c r="LH8" s="19" t="n">
        <v>0</v>
      </c>
      <c r="LI8" s="19" t="n">
        <v>0</v>
      </c>
      <c r="LJ8" s="19" t="n">
        <v>0</v>
      </c>
      <c r="LK8" s="19" t="n">
        <v>0</v>
      </c>
      <c r="LL8" s="19" t="n">
        <v>0</v>
      </c>
      <c r="LM8" s="19" t="n">
        <v>0</v>
      </c>
      <c r="LN8" s="19" t="n">
        <v>0</v>
      </c>
      <c r="LO8" s="19" t="n">
        <v>0</v>
      </c>
      <c r="LP8" s="19" t="n">
        <v>0</v>
      </c>
      <c r="LQ8" s="19" t="n">
        <v>0</v>
      </c>
      <c r="LR8" s="19" t="n">
        <v>0</v>
      </c>
      <c r="LS8" s="19" t="n">
        <v>0</v>
      </c>
      <c r="LT8" s="19" t="n">
        <v>0</v>
      </c>
      <c r="LU8" s="19" t="n">
        <v>0</v>
      </c>
      <c r="LV8" s="19" t="n">
        <v>0</v>
      </c>
      <c r="LW8" s="19" t="n">
        <v>0</v>
      </c>
      <c r="LX8" s="19" t="n">
        <v>0</v>
      </c>
      <c r="LY8" s="19" t="n">
        <v>0</v>
      </c>
      <c r="LZ8" s="19" t="n">
        <v>0</v>
      </c>
      <c r="MA8" s="19" t="n">
        <v>0</v>
      </c>
      <c r="MB8" s="19" t="n">
        <v>0</v>
      </c>
      <c r="MC8" s="19" t="n">
        <v>0</v>
      </c>
      <c r="MD8" s="19" t="n">
        <v>0</v>
      </c>
      <c r="ME8" s="19" t="n">
        <v>0</v>
      </c>
      <c r="MF8" s="19" t="n">
        <v>0</v>
      </c>
      <c r="MG8" s="19" t="n">
        <v>0</v>
      </c>
      <c r="MH8" s="19" t="n">
        <v>0</v>
      </c>
      <c r="MI8" s="19" t="n">
        <v>0</v>
      </c>
      <c r="MJ8" s="19" t="n">
        <v>0</v>
      </c>
      <c r="MK8" s="19" t="n">
        <v>0</v>
      </c>
      <c r="ML8" s="19" t="n">
        <v>0</v>
      </c>
      <c r="MM8" s="19" t="n">
        <v>0</v>
      </c>
      <c r="MN8" s="19" t="n">
        <v>0</v>
      </c>
      <c r="MO8" s="19" t="n">
        <v>0</v>
      </c>
      <c r="MP8" s="19" t="n">
        <v>0</v>
      </c>
      <c r="MQ8" s="19" t="n">
        <v>0</v>
      </c>
      <c r="MR8" s="19" t="n">
        <v>0</v>
      </c>
      <c r="MS8" s="19" t="n">
        <v>0</v>
      </c>
      <c r="MT8" s="19" t="n">
        <v>0</v>
      </c>
      <c r="MU8" s="19" t="n">
        <v>0</v>
      </c>
      <c r="MV8" s="19" t="n">
        <v>0</v>
      </c>
      <c r="MW8" s="19" t="n">
        <v>0</v>
      </c>
      <c r="MX8" s="19" t="n">
        <v>0</v>
      </c>
      <c r="MY8" s="19" t="n">
        <v>0</v>
      </c>
      <c r="MZ8" s="19" t="n">
        <v>0</v>
      </c>
      <c r="NA8" s="19" t="n">
        <v>0</v>
      </c>
      <c r="NB8" s="19" t="n">
        <v>0</v>
      </c>
    </row>
    <row r="9" customFormat="false" ht="12.75" hidden="false" customHeight="false" outlineLevel="0" collapsed="false">
      <c r="A9" s="22"/>
      <c r="B9" s="23" t="s">
        <v>9</v>
      </c>
      <c r="C9" s="24" t="n">
        <f aca="false">C5+C7+C8</f>
        <v>0</v>
      </c>
      <c r="D9" s="24" t="n">
        <f aca="false">D5+D7+D8</f>
        <v>0</v>
      </c>
      <c r="E9" s="24" t="n">
        <f aca="false">E5+E7+E8</f>
        <v>0</v>
      </c>
      <c r="F9" s="24" t="n">
        <f aca="false">F5+F7+F8</f>
        <v>0</v>
      </c>
      <c r="G9" s="24" t="n">
        <f aca="false">G5+G7+G8</f>
        <v>0</v>
      </c>
      <c r="H9" s="24" t="n">
        <f aca="false">H5+H7+H8</f>
        <v>0</v>
      </c>
      <c r="I9" s="24" t="n">
        <f aca="false">I5+I7+I8</f>
        <v>0</v>
      </c>
      <c r="J9" s="24" t="n">
        <f aca="false">J5+J7+J8</f>
        <v>0</v>
      </c>
      <c r="K9" s="24" t="n">
        <f aca="false">K5+K7+K8</f>
        <v>0</v>
      </c>
      <c r="L9" s="24" t="n">
        <f aca="false">L5+L7+L8</f>
        <v>0</v>
      </c>
      <c r="M9" s="24" t="n">
        <f aca="false">M5+M7+M8</f>
        <v>4.03</v>
      </c>
      <c r="N9" s="24" t="n">
        <f aca="false">N5+N7+N8</f>
        <v>0</v>
      </c>
      <c r="O9" s="24" t="n">
        <f aca="false">O5+O7+O8</f>
        <v>0</v>
      </c>
      <c r="P9" s="24" t="n">
        <f aca="false">P5+P7+P8</f>
        <v>0</v>
      </c>
      <c r="Q9" s="24" t="n">
        <f aca="false">Q5+Q7+Q8</f>
        <v>0</v>
      </c>
      <c r="R9" s="24" t="n">
        <f aca="false">R5+R7+R8</f>
        <v>0</v>
      </c>
      <c r="S9" s="24" t="n">
        <f aca="false">S5+S7+S8</f>
        <v>0</v>
      </c>
      <c r="T9" s="24" t="n">
        <f aca="false">T5+T7+T8</f>
        <v>0</v>
      </c>
      <c r="U9" s="24" t="n">
        <f aca="false">U5+U7+U8</f>
        <v>0</v>
      </c>
      <c r="V9" s="24" t="n">
        <f aca="false">V5+V7+V8</f>
        <v>0</v>
      </c>
      <c r="W9" s="24" t="n">
        <f aca="false">W5+W7+W8</f>
        <v>0</v>
      </c>
      <c r="X9" s="24" t="n">
        <f aca="false">X5+X7+X8</f>
        <v>0</v>
      </c>
      <c r="Y9" s="24" t="n">
        <f aca="false">Y5+Y7+Y8</f>
        <v>0</v>
      </c>
      <c r="Z9" s="24" t="n">
        <f aca="false">Z5+Z7+Z8</f>
        <v>0</v>
      </c>
      <c r="AA9" s="24" t="n">
        <f aca="false">AA5+AA7+AA8</f>
        <v>0</v>
      </c>
      <c r="AB9" s="24" t="n">
        <f aca="false">AB5+AB7+AB8</f>
        <v>0</v>
      </c>
      <c r="AC9" s="24" t="n">
        <f aca="false">AC5+AC7+AC8</f>
        <v>0</v>
      </c>
      <c r="AD9" s="24" t="n">
        <f aca="false">AD5+AD7+AD8</f>
        <v>0</v>
      </c>
      <c r="AE9" s="24" t="n">
        <f aca="false">AE5+AE7+AE8</f>
        <v>0</v>
      </c>
      <c r="AF9" s="24" t="n">
        <f aca="false">AF5+AF7+AF8</f>
        <v>0</v>
      </c>
      <c r="AG9" s="24" t="n">
        <f aca="false">AG5+AG7+AG8</f>
        <v>0</v>
      </c>
      <c r="AH9" s="24" t="n">
        <f aca="false">AH5+AH7+AH8</f>
        <v>0</v>
      </c>
      <c r="AI9" s="24" t="n">
        <f aca="false">AI5+AI7+AI8</f>
        <v>0</v>
      </c>
      <c r="AJ9" s="24" t="n">
        <f aca="false">AJ5+AJ7+AJ8</f>
        <v>0</v>
      </c>
      <c r="AK9" s="24" t="n">
        <f aca="false">AK5+AK7+AK8</f>
        <v>0</v>
      </c>
      <c r="AL9" s="24" t="n">
        <f aca="false">AL5+AL7+AL8</f>
        <v>0</v>
      </c>
      <c r="AM9" s="24" t="n">
        <f aca="false">AM5+AM7+AM8</f>
        <v>0</v>
      </c>
      <c r="AN9" s="24" t="n">
        <f aca="false">AN5+AN7+AN8</f>
        <v>0</v>
      </c>
      <c r="AO9" s="24" t="n">
        <f aca="false">AO5+AO7+AO8</f>
        <v>0</v>
      </c>
      <c r="AP9" s="24" t="n">
        <f aca="false">AP5+AP7+AP8</f>
        <v>0</v>
      </c>
      <c r="AQ9" s="24" t="n">
        <f aca="false">AQ5+AQ7+AQ8</f>
        <v>0</v>
      </c>
      <c r="AR9" s="24" t="n">
        <f aca="false">AR5+AR7+AR8</f>
        <v>0</v>
      </c>
      <c r="AS9" s="24" t="n">
        <f aca="false">AS5+AS7+AS8</f>
        <v>0</v>
      </c>
      <c r="AT9" s="24" t="n">
        <f aca="false">AT5+AT7+AT8</f>
        <v>0</v>
      </c>
      <c r="AU9" s="24" t="n">
        <f aca="false">AU5+AU7+AU8</f>
        <v>0</v>
      </c>
      <c r="AV9" s="24" t="n">
        <f aca="false">AV5+AV7+AV8</f>
        <v>0</v>
      </c>
      <c r="AW9" s="24" t="n">
        <f aca="false">AW5+AW7+AW8</f>
        <v>0</v>
      </c>
      <c r="AX9" s="24" t="n">
        <f aca="false">AX5+AX7+AX8</f>
        <v>0</v>
      </c>
      <c r="AY9" s="24" t="n">
        <f aca="false">AY5+AY7+AY8</f>
        <v>0</v>
      </c>
      <c r="AZ9" s="24" t="n">
        <f aca="false">AZ5+AZ7+AZ8</f>
        <v>0</v>
      </c>
      <c r="BA9" s="24" t="n">
        <f aca="false">BA5+BA7+BA8</f>
        <v>0</v>
      </c>
      <c r="BB9" s="24" t="n">
        <f aca="false">BB5+BB7+BB8</f>
        <v>0</v>
      </c>
      <c r="BC9" s="24" t="n">
        <f aca="false">BC5+BC7+BC8</f>
        <v>0</v>
      </c>
      <c r="BD9" s="24" t="n">
        <f aca="false">BD5+BD7+BD8</f>
        <v>0.18</v>
      </c>
      <c r="BE9" s="24" t="n">
        <f aca="false">BE5+BE7+BE8</f>
        <v>0</v>
      </c>
      <c r="BF9" s="24" t="n">
        <f aca="false">BF5+BF7+BF8</f>
        <v>0</v>
      </c>
      <c r="BG9" s="24" t="n">
        <f aca="false">BG5+BG7+BG8</f>
        <v>0</v>
      </c>
      <c r="BH9" s="24" t="n">
        <f aca="false">BH5+BH7+BH8</f>
        <v>0</v>
      </c>
      <c r="BI9" s="24" t="n">
        <f aca="false">BI5+BI7+BI8</f>
        <v>0</v>
      </c>
      <c r="BJ9" s="24" t="n">
        <f aca="false">BJ5+BJ7+BJ8</f>
        <v>0</v>
      </c>
      <c r="BK9" s="24" t="n">
        <f aca="false">BK5+BK7+BK8</f>
        <v>0</v>
      </c>
      <c r="BL9" s="24" t="n">
        <f aca="false">BL5+BL7+BL8</f>
        <v>0</v>
      </c>
      <c r="BM9" s="24" t="n">
        <f aca="false">BM5+BM7+BM8</f>
        <v>0</v>
      </c>
      <c r="BN9" s="24" t="n">
        <f aca="false">BN5+BN7+BN8</f>
        <v>0</v>
      </c>
      <c r="BO9" s="24" t="n">
        <f aca="false">BO5+BO7+BO8</f>
        <v>0</v>
      </c>
      <c r="BP9" s="24" t="n">
        <f aca="false">BP5+BP7+BP8</f>
        <v>0</v>
      </c>
      <c r="BQ9" s="24" t="n">
        <f aca="false">BQ5+BQ7+BQ8</f>
        <v>0</v>
      </c>
      <c r="BR9" s="24" t="n">
        <f aca="false">BR5+BR7+BR8</f>
        <v>0</v>
      </c>
      <c r="BS9" s="24" t="n">
        <f aca="false">BS5+BS7+BS8</f>
        <v>0</v>
      </c>
      <c r="BT9" s="24" t="n">
        <f aca="false">BT5+BT7+BT8</f>
        <v>0</v>
      </c>
      <c r="BU9" s="24" t="n">
        <f aca="false">BU5+BU7+BU8</f>
        <v>0</v>
      </c>
      <c r="BV9" s="24" t="n">
        <f aca="false">BV5+BV7+BV8</f>
        <v>0</v>
      </c>
      <c r="BW9" s="24" t="n">
        <f aca="false">BW5+BW7+BW8</f>
        <v>0</v>
      </c>
      <c r="BX9" s="24" t="n">
        <f aca="false">BX5+BX7+BX8</f>
        <v>0</v>
      </c>
      <c r="BY9" s="24" t="n">
        <f aca="false">BY5+BY7+BY8</f>
        <v>0</v>
      </c>
      <c r="BZ9" s="24" t="n">
        <f aca="false">BZ5+BZ7+BZ8</f>
        <v>0</v>
      </c>
      <c r="CA9" s="24" t="n">
        <f aca="false">CA5+CA7+CA8</f>
        <v>0</v>
      </c>
      <c r="CB9" s="24" t="n">
        <f aca="false">CB5+CB7+CB8</f>
        <v>0</v>
      </c>
      <c r="CC9" s="24" t="n">
        <f aca="false">CC5+CC7+CC8</f>
        <v>0</v>
      </c>
      <c r="CD9" s="24" t="n">
        <f aca="false">CD5+CD7+CD8</f>
        <v>0</v>
      </c>
      <c r="CE9" s="24" t="n">
        <f aca="false">CE5+CE7+CE8</f>
        <v>0</v>
      </c>
      <c r="CF9" s="24" t="n">
        <f aca="false">CF5+CF7+CF8</f>
        <v>0</v>
      </c>
      <c r="CG9" s="24" t="n">
        <f aca="false">CG5+CG7+CG8</f>
        <v>0</v>
      </c>
      <c r="CH9" s="24" t="n">
        <f aca="false">CH5+CH7+CH8</f>
        <v>0</v>
      </c>
      <c r="CI9" s="24" t="n">
        <f aca="false">CI5+CI7+CI8</f>
        <v>0</v>
      </c>
      <c r="CJ9" s="24" t="n">
        <f aca="false">CJ5+CJ7+CJ8</f>
        <v>0</v>
      </c>
      <c r="CK9" s="24" t="n">
        <f aca="false">CK5+CK7+CK8</f>
        <v>0</v>
      </c>
      <c r="CL9" s="24" t="n">
        <f aca="false">CL5+CL7+CL8</f>
        <v>0</v>
      </c>
      <c r="CM9" s="24" t="n">
        <f aca="false">CM5+CM7+CM8</f>
        <v>0</v>
      </c>
      <c r="CN9" s="24" t="n">
        <f aca="false">CN5+CN7+CN8</f>
        <v>0</v>
      </c>
      <c r="CO9" s="24" t="n">
        <f aca="false">CO5+CO7+CO8</f>
        <v>0</v>
      </c>
      <c r="CP9" s="24" t="n">
        <f aca="false">CP5+CP7+CP8</f>
        <v>0</v>
      </c>
      <c r="CQ9" s="24" t="n">
        <f aca="false">CQ5+CQ7+CQ8</f>
        <v>0</v>
      </c>
      <c r="CR9" s="24" t="n">
        <f aca="false">CR5+CR7+CR8</f>
        <v>0</v>
      </c>
      <c r="CS9" s="24" t="n">
        <f aca="false">CS5+CS7+CS8</f>
        <v>18</v>
      </c>
      <c r="CT9" s="24" t="n">
        <f aca="false">CT5+CT7+CT8</f>
        <v>7</v>
      </c>
      <c r="CU9" s="24" t="n">
        <f aca="false">CU5+CU7+CU8</f>
        <v>0</v>
      </c>
      <c r="CV9" s="24" t="n">
        <f aca="false">CV5+CV7+CV8</f>
        <v>0</v>
      </c>
      <c r="CW9" s="24" t="n">
        <f aca="false">CW5+CW7+CW8</f>
        <v>0</v>
      </c>
      <c r="CX9" s="24" t="n">
        <f aca="false">CX5+CX7+CX8</f>
        <v>0</v>
      </c>
      <c r="CY9" s="24" t="n">
        <f aca="false">CY5+CY7+CY8</f>
        <v>0</v>
      </c>
      <c r="CZ9" s="24" t="n">
        <f aca="false">CZ5+CZ7+CZ8</f>
        <v>0</v>
      </c>
      <c r="DA9" s="24" t="n">
        <f aca="false">DA5+DA7+DA8</f>
        <v>0</v>
      </c>
      <c r="DB9" s="24" t="n">
        <f aca="false">DB5+DB7+DB8</f>
        <v>0</v>
      </c>
      <c r="DC9" s="24" t="n">
        <f aca="false">DC5+DC7+DC8</f>
        <v>0</v>
      </c>
      <c r="DD9" s="24" t="n">
        <f aca="false">DD5+DD7+DD8</f>
        <v>0</v>
      </c>
      <c r="DE9" s="24" t="n">
        <f aca="false">DE5+DE7+DE8</f>
        <v>0</v>
      </c>
      <c r="DF9" s="24" t="n">
        <f aca="false">DF5+DF7+DF8</f>
        <v>0</v>
      </c>
      <c r="DG9" s="24" t="n">
        <f aca="false">DG5+DG7+DG8</f>
        <v>0</v>
      </c>
      <c r="DH9" s="24" t="n">
        <f aca="false">DH5+DH7+DH8</f>
        <v>0</v>
      </c>
      <c r="DI9" s="24" t="n">
        <f aca="false">DI5+DI7+DI8</f>
        <v>0</v>
      </c>
      <c r="DJ9" s="24" t="n">
        <f aca="false">DJ5+DJ7+DJ8</f>
        <v>0</v>
      </c>
      <c r="DK9" s="24" t="n">
        <f aca="false">DK5+DK7+DK8</f>
        <v>0</v>
      </c>
      <c r="DL9" s="24" t="n">
        <f aca="false">DL5+DL7+DL8</f>
        <v>0</v>
      </c>
      <c r="DM9" s="24" t="n">
        <f aca="false">DM5+DM7+DM8</f>
        <v>0</v>
      </c>
      <c r="DN9" s="24" t="n">
        <f aca="false">DN5+DN7+DN8</f>
        <v>0</v>
      </c>
      <c r="DO9" s="24" t="n">
        <f aca="false">DO5+DO7+DO8</f>
        <v>0</v>
      </c>
      <c r="DP9" s="24" t="n">
        <f aca="false">DP5+DP7+DP8</f>
        <v>0</v>
      </c>
      <c r="DQ9" s="24" t="n">
        <f aca="false">DQ5+DQ7+DQ8</f>
        <v>0</v>
      </c>
      <c r="DR9" s="24" t="n">
        <f aca="false">DR5+DR7+DR8</f>
        <v>0</v>
      </c>
      <c r="DS9" s="24" t="n">
        <f aca="false">DS5+DS7+DS8</f>
        <v>0</v>
      </c>
      <c r="DT9" s="24" t="n">
        <f aca="false">DT5+DT7+DT8</f>
        <v>0</v>
      </c>
      <c r="DU9" s="24" t="n">
        <f aca="false">DU5+DU7+DU8</f>
        <v>0</v>
      </c>
      <c r="DV9" s="24" t="n">
        <f aca="false">DV5+DV7+DV8</f>
        <v>0</v>
      </c>
      <c r="DW9" s="24" t="n">
        <f aca="false">DW5+DW7+DW8</f>
        <v>0</v>
      </c>
      <c r="DX9" s="24" t="n">
        <f aca="false">DX5+DX7+DX8</f>
        <v>0</v>
      </c>
      <c r="DY9" s="24" t="n">
        <f aca="false">DY5+DY7+DY8</f>
        <v>0</v>
      </c>
      <c r="DZ9" s="24" t="n">
        <f aca="false">DZ5+DZ7+DZ8</f>
        <v>0</v>
      </c>
      <c r="EA9" s="24" t="n">
        <f aca="false">EA5+EA7+EA8</f>
        <v>0</v>
      </c>
      <c r="EB9" s="24" t="n">
        <f aca="false">EB5+EB7+EB8</f>
        <v>0.13</v>
      </c>
      <c r="EC9" s="24" t="n">
        <f aca="false">EC5+EC7+EC8</f>
        <v>0</v>
      </c>
      <c r="ED9" s="24" t="n">
        <f aca="false">ED5+ED7+ED8</f>
        <v>0</v>
      </c>
      <c r="EE9" s="24" t="n">
        <f aca="false">EE5+EE7+EE8</f>
        <v>0</v>
      </c>
      <c r="EF9" s="24" t="n">
        <f aca="false">EF5+EF7+EF8</f>
        <v>0</v>
      </c>
      <c r="EG9" s="24" t="n">
        <f aca="false">EG5+EG7+EG8</f>
        <v>0</v>
      </c>
      <c r="EH9" s="24" t="n">
        <f aca="false">EH5+EH7+EH8</f>
        <v>0</v>
      </c>
      <c r="EI9" s="24" t="n">
        <f aca="false">EI5+EI7+EI8</f>
        <v>0</v>
      </c>
      <c r="EJ9" s="24" t="n">
        <f aca="false">EJ5+EJ7+EJ8</f>
        <v>0</v>
      </c>
      <c r="EK9" s="24" t="n">
        <f aca="false">EK5+EK7+EK8</f>
        <v>0</v>
      </c>
      <c r="EL9" s="24" t="n">
        <f aca="false">EL5+EL7+EL8</f>
        <v>0</v>
      </c>
      <c r="EM9" s="24" t="n">
        <f aca="false">EM5+EM7+EM8</f>
        <v>0</v>
      </c>
      <c r="EN9" s="24" t="n">
        <f aca="false">EN5+EN7+EN8</f>
        <v>0</v>
      </c>
      <c r="EO9" s="24" t="n">
        <f aca="false">EO5+EO7+EO8</f>
        <v>0</v>
      </c>
      <c r="EP9" s="24" t="n">
        <f aca="false">EP5+EP7+EP8</f>
        <v>0</v>
      </c>
      <c r="EQ9" s="24" t="n">
        <f aca="false">EQ5+EQ7+EQ8</f>
        <v>0</v>
      </c>
      <c r="ER9" s="24" t="n">
        <f aca="false">ER5+ER7+ER8</f>
        <v>0</v>
      </c>
      <c r="ES9" s="24" t="n">
        <f aca="false">ES5+ES7+ES8</f>
        <v>0</v>
      </c>
      <c r="ET9" s="24" t="n">
        <f aca="false">ET5+ET7+ET8</f>
        <v>0</v>
      </c>
      <c r="EU9" s="24" t="n">
        <f aca="false">EU5+EU7+EU8</f>
        <v>0</v>
      </c>
      <c r="EV9" s="24" t="n">
        <f aca="false">EV5+EV7+EV8</f>
        <v>0</v>
      </c>
      <c r="EW9" s="24" t="n">
        <f aca="false">EW5+EW7+EW8</f>
        <v>0</v>
      </c>
      <c r="EX9" s="24" t="n">
        <f aca="false">EX5+EX7+EX8</f>
        <v>0</v>
      </c>
      <c r="EY9" s="24" t="n">
        <f aca="false">EY5+EY7+EY8</f>
        <v>0</v>
      </c>
      <c r="EZ9" s="24" t="n">
        <f aca="false">EZ5+EZ7+EZ8</f>
        <v>0</v>
      </c>
      <c r="FA9" s="24" t="n">
        <f aca="false">FA5+FA7+FA8</f>
        <v>0</v>
      </c>
      <c r="FB9" s="24" t="n">
        <f aca="false">FB5+FB7+FB8</f>
        <v>0</v>
      </c>
      <c r="FC9" s="24" t="n">
        <f aca="false">FC5+FC7+FC8</f>
        <v>0</v>
      </c>
      <c r="FD9" s="24" t="n">
        <f aca="false">FD5+FD7+FD8</f>
        <v>0</v>
      </c>
      <c r="FE9" s="24" t="n">
        <f aca="false">FE5+FE7+FE8</f>
        <v>0</v>
      </c>
      <c r="FF9" s="24" t="n">
        <f aca="false">FF5+FF7+FF8</f>
        <v>0</v>
      </c>
      <c r="FG9" s="24" t="n">
        <f aca="false">FG5+FG7+FG8</f>
        <v>0</v>
      </c>
      <c r="FH9" s="24" t="n">
        <f aca="false">FH5+FH7+FH8</f>
        <v>0</v>
      </c>
      <c r="FI9" s="24" t="n">
        <f aca="false">FI5+FI7+FI8</f>
        <v>0</v>
      </c>
      <c r="FJ9" s="24" t="n">
        <f aca="false">FJ5+FJ7+FJ8</f>
        <v>0</v>
      </c>
      <c r="FK9" s="24" t="n">
        <f aca="false">FK5+FK7+FK8</f>
        <v>0</v>
      </c>
      <c r="FL9" s="24" t="n">
        <f aca="false">FL5+FL7+FL8</f>
        <v>0</v>
      </c>
      <c r="FM9" s="24" t="n">
        <f aca="false">FM5+FM7+FM8</f>
        <v>0</v>
      </c>
      <c r="FN9" s="24" t="n">
        <f aca="false">FN5+FN7+FN8</f>
        <v>0</v>
      </c>
      <c r="FO9" s="24" t="n">
        <f aca="false">FO5+FO7+FO8</f>
        <v>0</v>
      </c>
      <c r="FP9" s="24" t="n">
        <f aca="false">FP5+FP7+FP8</f>
        <v>0</v>
      </c>
      <c r="FQ9" s="24" t="n">
        <f aca="false">FQ5+FQ7+FQ8</f>
        <v>0</v>
      </c>
      <c r="FR9" s="24" t="n">
        <f aca="false">FR5+FR7+FR8</f>
        <v>0</v>
      </c>
      <c r="FS9" s="24" t="n">
        <f aca="false">FS5+FS7+FS8</f>
        <v>0</v>
      </c>
      <c r="FT9" s="24" t="n">
        <f aca="false">FT5+FT7+FT8</f>
        <v>0</v>
      </c>
      <c r="FU9" s="24" t="n">
        <f aca="false">FU5+FU7+FU8</f>
        <v>0</v>
      </c>
      <c r="FV9" s="24" t="n">
        <f aca="false">FV5+FV7+FV8</f>
        <v>0</v>
      </c>
      <c r="FW9" s="24" t="n">
        <f aca="false">FW5+FW7+FW8</f>
        <v>9.53333333333333</v>
      </c>
      <c r="FX9" s="24" t="n">
        <f aca="false">FX5+FX7+FX8</f>
        <v>24</v>
      </c>
      <c r="FY9" s="24" t="n">
        <f aca="false">FY5+FY7+FY8</f>
        <v>7.78</v>
      </c>
      <c r="FZ9" s="24" t="n">
        <f aca="false">FZ5+FZ7+FZ8</f>
        <v>0</v>
      </c>
      <c r="GA9" s="24" t="n">
        <f aca="false">GA5+GA7+GA8</f>
        <v>0</v>
      </c>
      <c r="GB9" s="24" t="n">
        <f aca="false">GB5+GB7+GB8</f>
        <v>0</v>
      </c>
      <c r="GC9" s="24" t="n">
        <f aca="false">GC5+GC7+GC8</f>
        <v>0</v>
      </c>
      <c r="GD9" s="24" t="n">
        <f aca="false">GD5+GD7+GD8</f>
        <v>0</v>
      </c>
      <c r="GE9" s="24" t="n">
        <f aca="false">GE5+GE7+GE8</f>
        <v>0</v>
      </c>
      <c r="GF9" s="24" t="n">
        <f aca="false">GF5+GF7+GF8</f>
        <v>0</v>
      </c>
      <c r="GG9" s="24" t="n">
        <f aca="false">GG5+GG7+GG8</f>
        <v>0</v>
      </c>
      <c r="GH9" s="24" t="n">
        <f aca="false">GH5+GH7+GH8</f>
        <v>0</v>
      </c>
      <c r="GI9" s="24" t="n">
        <f aca="false">GI5+GI7+GI8</f>
        <v>0</v>
      </c>
      <c r="GJ9" s="24" t="n">
        <f aca="false">GJ5+GJ7+GJ8</f>
        <v>6.78</v>
      </c>
      <c r="GK9" s="24" t="n">
        <f aca="false">GK5+GK7+GK8</f>
        <v>0</v>
      </c>
      <c r="GL9" s="24" t="n">
        <f aca="false">GL5+GL7+GL8</f>
        <v>0</v>
      </c>
      <c r="GM9" s="24" t="n">
        <f aca="false">GM5+GM7+GM8</f>
        <v>0</v>
      </c>
      <c r="GN9" s="24" t="n">
        <f aca="false">GN5+GN7+GN8</f>
        <v>0</v>
      </c>
      <c r="GO9" s="24" t="n">
        <f aca="false">GO5+GO7+GO8</f>
        <v>0</v>
      </c>
      <c r="GP9" s="24" t="n">
        <f aca="false">GP5+GP7+GP8</f>
        <v>0</v>
      </c>
      <c r="GQ9" s="24" t="n">
        <f aca="false">GQ5+GQ7+GQ8</f>
        <v>0</v>
      </c>
      <c r="GR9" s="24" t="n">
        <f aca="false">GR5+GR7+GR8</f>
        <v>0</v>
      </c>
      <c r="GS9" s="24" t="n">
        <f aca="false">GS5+GS7+GS8</f>
        <v>0</v>
      </c>
      <c r="GT9" s="24" t="n">
        <f aca="false">GT5+GT7+GT8</f>
        <v>0</v>
      </c>
      <c r="GU9" s="24" t="n">
        <f aca="false">GU5+GU7+GU8</f>
        <v>0</v>
      </c>
      <c r="GV9" s="24" t="n">
        <f aca="false">GV5+GV7+GV8</f>
        <v>0</v>
      </c>
      <c r="GW9" s="24" t="n">
        <f aca="false">GW5+GW7+GW8</f>
        <v>0</v>
      </c>
      <c r="GX9" s="24" t="n">
        <f aca="false">GX5+GX7+GX8</f>
        <v>0</v>
      </c>
      <c r="GY9" s="24" t="n">
        <f aca="false">GY5+GY7+GY8</f>
        <v>0</v>
      </c>
      <c r="GZ9" s="24" t="n">
        <f aca="false">GZ5+GZ7+GZ8</f>
        <v>0</v>
      </c>
      <c r="HA9" s="24" t="n">
        <f aca="false">HA5+HA7+HA8</f>
        <v>0</v>
      </c>
      <c r="HB9" s="24" t="n">
        <f aca="false">HB5+HB7+HB8</f>
        <v>0</v>
      </c>
      <c r="HC9" s="24" t="n">
        <f aca="false">HC5+HC7+HC8</f>
        <v>0</v>
      </c>
      <c r="HD9" s="24" t="n">
        <f aca="false">HD5+HD7+HD8</f>
        <v>0</v>
      </c>
      <c r="HE9" s="24" t="n">
        <f aca="false">HE5+HE7+HE8</f>
        <v>0</v>
      </c>
      <c r="HF9" s="24" t="n">
        <f aca="false">HF5+HF7+HF8</f>
        <v>0</v>
      </c>
      <c r="HG9" s="24" t="n">
        <f aca="false">HG5+HG7+HG8</f>
        <v>0</v>
      </c>
      <c r="HH9" s="24" t="n">
        <f aca="false">HH5+HH7+HH8</f>
        <v>0</v>
      </c>
      <c r="HI9" s="24" t="n">
        <f aca="false">HI5+HI7+HI8</f>
        <v>0</v>
      </c>
      <c r="HJ9" s="24" t="n">
        <f aca="false">HJ5+HJ7+HJ8</f>
        <v>0</v>
      </c>
      <c r="HK9" s="24" t="n">
        <f aca="false">HK5+HK7+HK8</f>
        <v>0</v>
      </c>
      <c r="HL9" s="24" t="n">
        <f aca="false">HL5+HL7+HL8</f>
        <v>0</v>
      </c>
      <c r="HM9" s="24" t="n">
        <f aca="false">HM5+HM7+HM8</f>
        <v>0</v>
      </c>
      <c r="HN9" s="24" t="n">
        <f aca="false">HN5+HN7+HN8</f>
        <v>0</v>
      </c>
      <c r="HO9" s="24" t="n">
        <f aca="false">HO5+HO7+HO8</f>
        <v>0</v>
      </c>
      <c r="HP9" s="24" t="n">
        <f aca="false">HP5+HP7+HP8</f>
        <v>0</v>
      </c>
      <c r="HQ9" s="24" t="n">
        <f aca="false">HQ5+HQ7+HQ8</f>
        <v>0</v>
      </c>
      <c r="HR9" s="24" t="n">
        <f aca="false">HR5+HR7+HR8</f>
        <v>0</v>
      </c>
      <c r="HS9" s="24" t="n">
        <f aca="false">HS5+HS7+HS8</f>
        <v>0</v>
      </c>
      <c r="HT9" s="24" t="n">
        <f aca="false">HT5+HT7+HT8</f>
        <v>0</v>
      </c>
      <c r="HU9" s="24" t="n">
        <f aca="false">HU5+HU7+HU8</f>
        <v>0</v>
      </c>
      <c r="HV9" s="24" t="n">
        <f aca="false">HV5+HV7+HV8</f>
        <v>0</v>
      </c>
      <c r="HW9" s="24" t="n">
        <f aca="false">HW5+HW7+HW8</f>
        <v>0</v>
      </c>
      <c r="HX9" s="24" t="n">
        <f aca="false">HX5+HX7+HX8</f>
        <v>0</v>
      </c>
      <c r="HY9" s="24" t="n">
        <f aca="false">HY5+HY7+HY8</f>
        <v>0</v>
      </c>
      <c r="HZ9" s="24" t="n">
        <f aca="false">HZ5+HZ7+HZ8</f>
        <v>0</v>
      </c>
      <c r="IA9" s="24" t="n">
        <f aca="false">IA5+IA7+IA8</f>
        <v>0</v>
      </c>
      <c r="IB9" s="24" t="n">
        <f aca="false">IB5+IB7+IB8</f>
        <v>0</v>
      </c>
      <c r="IC9" s="24" t="n">
        <f aca="false">IC5+IC7+IC8</f>
        <v>0</v>
      </c>
      <c r="ID9" s="24" t="n">
        <f aca="false">ID5+ID7+ID8</f>
        <v>0</v>
      </c>
      <c r="IE9" s="24" t="n">
        <f aca="false">IE5+IE7+IE8</f>
        <v>0</v>
      </c>
      <c r="IF9" s="24" t="n">
        <f aca="false">IF5+IF7+IF8</f>
        <v>0</v>
      </c>
      <c r="IG9" s="24" t="n">
        <f aca="false">IG5+IG7+IG8</f>
        <v>0</v>
      </c>
      <c r="IH9" s="24" t="n">
        <f aca="false">IH5+IH7+IH8</f>
        <v>24</v>
      </c>
      <c r="II9" s="24" t="n">
        <f aca="false">II5+II7+II8</f>
        <v>24</v>
      </c>
      <c r="IJ9" s="24" t="n">
        <f aca="false">IJ5+IJ7+IJ8</f>
        <v>24</v>
      </c>
      <c r="IK9" s="24" t="n">
        <f aca="false">IK5+IK7+IK8</f>
        <v>24</v>
      </c>
      <c r="IL9" s="24" t="n">
        <f aca="false">IL5+IL7+IL8</f>
        <v>12.22</v>
      </c>
      <c r="IM9" s="24" t="n">
        <f aca="false">IM5+IM7+IM8</f>
        <v>0</v>
      </c>
      <c r="IN9" s="24" t="n">
        <f aca="false">IN5+IN7+IN8</f>
        <v>0</v>
      </c>
      <c r="IO9" s="24" t="n">
        <f aca="false">IO5+IO7+IO8</f>
        <v>0</v>
      </c>
      <c r="IP9" s="24" t="n">
        <f aca="false">IP5+IP7+IP8</f>
        <v>0</v>
      </c>
      <c r="IQ9" s="24" t="n">
        <f aca="false">IQ5+IQ7+IQ8</f>
        <v>0</v>
      </c>
      <c r="IR9" s="24" t="n">
        <f aca="false">IR5+IR7+IR8</f>
        <v>0</v>
      </c>
      <c r="IS9" s="24" t="n">
        <f aca="false">IS5+IS7+IS8</f>
        <v>0</v>
      </c>
      <c r="IT9" s="24" t="n">
        <f aca="false">IT5+IT7+IT8</f>
        <v>0</v>
      </c>
      <c r="IU9" s="24" t="n">
        <f aca="false">IU5+IU7+IU8</f>
        <v>0</v>
      </c>
      <c r="IV9" s="24" t="n">
        <f aca="false">IV5+IV7+IV8</f>
        <v>0</v>
      </c>
      <c r="IW9" s="24" t="n">
        <f aca="false">IW5+IW7+IW8</f>
        <v>0</v>
      </c>
      <c r="IX9" s="24" t="n">
        <f aca="false">IX5+IX7+IX8</f>
        <v>0</v>
      </c>
      <c r="IY9" s="24" t="n">
        <f aca="false">IY5+IY7+IY8</f>
        <v>0</v>
      </c>
      <c r="IZ9" s="24" t="n">
        <f aca="false">IZ5+IZ7+IZ8</f>
        <v>0</v>
      </c>
      <c r="JA9" s="24" t="n">
        <f aca="false">JA5+JA7+JA8</f>
        <v>0</v>
      </c>
      <c r="JB9" s="24" t="n">
        <f aca="false">JB5+JB7+JB8</f>
        <v>0</v>
      </c>
      <c r="JC9" s="24" t="n">
        <f aca="false">JC5+JC7+JC8</f>
        <v>0</v>
      </c>
      <c r="JD9" s="24" t="n">
        <f aca="false">JD5+JD7+JD8</f>
        <v>0</v>
      </c>
      <c r="JE9" s="24" t="n">
        <f aca="false">JE5+JE7+JE8</f>
        <v>0</v>
      </c>
      <c r="JF9" s="24" t="n">
        <f aca="false">JF5+JF7+JF8</f>
        <v>0</v>
      </c>
      <c r="JG9" s="24" t="n">
        <f aca="false">JG5+JG7+JG8</f>
        <v>0</v>
      </c>
      <c r="JH9" s="24" t="n">
        <f aca="false">JH5+JH7+JH8</f>
        <v>0</v>
      </c>
      <c r="JI9" s="24" t="n">
        <f aca="false">JI5+JI7+JI8</f>
        <v>0</v>
      </c>
      <c r="JJ9" s="24" t="n">
        <f aca="false">JJ5+JJ7+JJ8</f>
        <v>0</v>
      </c>
      <c r="JK9" s="24" t="n">
        <f aca="false">JK5+JK7+JK8</f>
        <v>0</v>
      </c>
      <c r="JL9" s="24" t="n">
        <f aca="false">JL5+JL7+JL8</f>
        <v>0</v>
      </c>
      <c r="JM9" s="24" t="n">
        <f aca="false">JM5+JM7+JM8</f>
        <v>0</v>
      </c>
      <c r="JN9" s="24" t="n">
        <f aca="false">JN5+JN7+JN8</f>
        <v>0</v>
      </c>
      <c r="JO9" s="24" t="n">
        <f aca="false">JO5+JO7+JO8</f>
        <v>0</v>
      </c>
      <c r="JP9" s="24" t="n">
        <f aca="false">JP5+JP7+JP8</f>
        <v>0</v>
      </c>
      <c r="JQ9" s="24" t="n">
        <f aca="false">JQ5+JQ7+JQ8</f>
        <v>0</v>
      </c>
      <c r="JR9" s="24" t="n">
        <f aca="false">JR5+JR7+JR8</f>
        <v>0</v>
      </c>
      <c r="JS9" s="24" t="n">
        <f aca="false">JS5+JS7+JS8</f>
        <v>0</v>
      </c>
      <c r="JT9" s="24" t="n">
        <f aca="false">JT5+JT7+JT8</f>
        <v>0</v>
      </c>
      <c r="JU9" s="24" t="n">
        <f aca="false">JU5+JU7+JU8</f>
        <v>0</v>
      </c>
      <c r="JV9" s="24" t="n">
        <f aca="false">JV5+JV7+JV8</f>
        <v>0</v>
      </c>
      <c r="JW9" s="24" t="n">
        <f aca="false">JW5+JW7+JW8</f>
        <v>0</v>
      </c>
      <c r="JX9" s="24" t="n">
        <f aca="false">JX5+JX7+JX8</f>
        <v>0</v>
      </c>
      <c r="JY9" s="24" t="n">
        <f aca="false">JY5+JY7+JY8</f>
        <v>0</v>
      </c>
      <c r="JZ9" s="24" t="n">
        <f aca="false">JZ5+JZ7+JZ8</f>
        <v>0</v>
      </c>
      <c r="KA9" s="24" t="n">
        <f aca="false">KA5+KA7+KA8</f>
        <v>0</v>
      </c>
      <c r="KB9" s="24" t="n">
        <f aca="false">KB5+KB7+KB8</f>
        <v>13.12</v>
      </c>
      <c r="KC9" s="24" t="n">
        <f aca="false">KC5+KC7+KC8</f>
        <v>0</v>
      </c>
      <c r="KD9" s="24" t="n">
        <f aca="false">KD5+KD7+KD8</f>
        <v>0</v>
      </c>
      <c r="KE9" s="24" t="n">
        <f aca="false">KE5+KE7+KE8</f>
        <v>0</v>
      </c>
      <c r="KF9" s="24" t="n">
        <f aca="false">KF5+KF7+KF8</f>
        <v>0</v>
      </c>
      <c r="KG9" s="24" t="n">
        <f aca="false">KG5+KG7+KG8</f>
        <v>0</v>
      </c>
      <c r="KH9" s="24" t="n">
        <f aca="false">KH5+KH7+KH8</f>
        <v>0</v>
      </c>
      <c r="KI9" s="24" t="n">
        <f aca="false">KI5+KI7+KI8</f>
        <v>0</v>
      </c>
      <c r="KJ9" s="24" t="n">
        <f aca="false">KJ5+KJ7+KJ8</f>
        <v>0</v>
      </c>
      <c r="KK9" s="24" t="n">
        <f aca="false">KK5+KK7+KK8</f>
        <v>0</v>
      </c>
      <c r="KL9" s="24" t="n">
        <f aca="false">KL5+KL7+KL8</f>
        <v>0</v>
      </c>
      <c r="KM9" s="24" t="n">
        <f aca="false">KM5+KM7+KM8</f>
        <v>0</v>
      </c>
      <c r="KN9" s="24" t="n">
        <f aca="false">KN5+KN7+KN8</f>
        <v>0</v>
      </c>
      <c r="KO9" s="24" t="n">
        <f aca="false">KO5+KO7+KO8</f>
        <v>0</v>
      </c>
      <c r="KP9" s="24" t="n">
        <f aca="false">KP5+KP7+KP8</f>
        <v>0</v>
      </c>
      <c r="KQ9" s="24" t="n">
        <f aca="false">KQ5+KQ7+KQ8</f>
        <v>0</v>
      </c>
      <c r="KR9" s="24" t="n">
        <f aca="false">KR5+KR7+KR8</f>
        <v>0</v>
      </c>
      <c r="KS9" s="24" t="n">
        <f aca="false">KS5+KS7+KS8</f>
        <v>0</v>
      </c>
      <c r="KT9" s="24" t="n">
        <f aca="false">KT5+KT7+KT8</f>
        <v>0</v>
      </c>
      <c r="KU9" s="24" t="n">
        <f aca="false">KU5+KU7+KU8</f>
        <v>0</v>
      </c>
      <c r="KV9" s="24" t="n">
        <f aca="false">KV5+KV7+KV8</f>
        <v>0</v>
      </c>
      <c r="KW9" s="24" t="n">
        <f aca="false">KW5+KW7+KW8</f>
        <v>0</v>
      </c>
      <c r="KX9" s="24" t="n">
        <f aca="false">KX5+KX7+KX8</f>
        <v>0</v>
      </c>
      <c r="KY9" s="24" t="n">
        <f aca="false">KY5+KY7+KY8</f>
        <v>0</v>
      </c>
      <c r="KZ9" s="24" t="n">
        <f aca="false">KZ5+KZ7+KZ8</f>
        <v>0</v>
      </c>
      <c r="LA9" s="24" t="n">
        <f aca="false">LA5+LA7+LA8</f>
        <v>0</v>
      </c>
      <c r="LB9" s="24" t="n">
        <f aca="false">LB5+LB7+LB8</f>
        <v>0</v>
      </c>
      <c r="LC9" s="24" t="n">
        <f aca="false">LC5+LC7+LC8</f>
        <v>0</v>
      </c>
      <c r="LD9" s="24" t="n">
        <f aca="false">LD5+LD7+LD8</f>
        <v>0</v>
      </c>
      <c r="LE9" s="24" t="n">
        <f aca="false">LE5+LE7+LE8</f>
        <v>0</v>
      </c>
      <c r="LF9" s="24" t="n">
        <f aca="false">LF5+LF7+LF8</f>
        <v>0</v>
      </c>
      <c r="LG9" s="24" t="n">
        <f aca="false">LG5+LG7+LG8</f>
        <v>0</v>
      </c>
      <c r="LH9" s="24" t="n">
        <f aca="false">LH5+LH7+LH8</f>
        <v>0</v>
      </c>
      <c r="LI9" s="24" t="n">
        <f aca="false">LI5+LI7+LI8</f>
        <v>0</v>
      </c>
      <c r="LJ9" s="24" t="n">
        <f aca="false">LJ5+LJ7+LJ8</f>
        <v>0</v>
      </c>
      <c r="LK9" s="24" t="n">
        <f aca="false">LK5+LK7+LK8</f>
        <v>0</v>
      </c>
      <c r="LL9" s="24" t="n">
        <f aca="false">LL5+LL7+LL8</f>
        <v>0</v>
      </c>
      <c r="LM9" s="24" t="n">
        <f aca="false">LM5+LM7+LM8</f>
        <v>0</v>
      </c>
      <c r="LN9" s="24" t="n">
        <f aca="false">LN5+LN7+LN8</f>
        <v>0</v>
      </c>
      <c r="LO9" s="24" t="n">
        <f aca="false">LO5+LO7+LO8</f>
        <v>0</v>
      </c>
      <c r="LP9" s="24" t="n">
        <f aca="false">LP5+LP7+LP8</f>
        <v>0</v>
      </c>
      <c r="LQ9" s="24" t="n">
        <f aca="false">LQ5+LQ7+LQ8</f>
        <v>0</v>
      </c>
      <c r="LR9" s="24" t="n">
        <f aca="false">LR5+LR7+LR8</f>
        <v>0</v>
      </c>
      <c r="LS9" s="24" t="n">
        <f aca="false">LS5+LS7+LS8</f>
        <v>0</v>
      </c>
      <c r="LT9" s="24" t="n">
        <f aca="false">LT5+LT7+LT8</f>
        <v>0</v>
      </c>
      <c r="LU9" s="24" t="n">
        <f aca="false">LU5+LU7+LU8</f>
        <v>0</v>
      </c>
      <c r="LV9" s="24" t="n">
        <f aca="false">LV5+LV7+LV8</f>
        <v>0</v>
      </c>
      <c r="LW9" s="24" t="n">
        <f aca="false">LW5+LW7+LW8</f>
        <v>0</v>
      </c>
      <c r="LX9" s="24" t="n">
        <f aca="false">LX5+LX7+LX8</f>
        <v>0</v>
      </c>
      <c r="LY9" s="24" t="n">
        <f aca="false">LY5+LY7+LY8</f>
        <v>0</v>
      </c>
      <c r="LZ9" s="24" t="n">
        <f aca="false">LZ5+LZ7+LZ8</f>
        <v>0</v>
      </c>
      <c r="MA9" s="24" t="n">
        <f aca="false">MA5+MA7+MA8</f>
        <v>0</v>
      </c>
      <c r="MB9" s="24" t="n">
        <f aca="false">MB5+MB7+MB8</f>
        <v>0</v>
      </c>
      <c r="MC9" s="24" t="n">
        <f aca="false">MC5+MC7+MC8</f>
        <v>0</v>
      </c>
      <c r="MD9" s="24" t="n">
        <f aca="false">MD5+MD7+MD8</f>
        <v>0</v>
      </c>
      <c r="ME9" s="24" t="n">
        <f aca="false">ME5+ME7+ME8</f>
        <v>0</v>
      </c>
      <c r="MF9" s="24" t="n">
        <f aca="false">MF5+MF7+MF8</f>
        <v>17.75</v>
      </c>
      <c r="MG9" s="24" t="n">
        <f aca="false">MG5+MG7+MG8</f>
        <v>0.783333333333333</v>
      </c>
      <c r="MH9" s="24" t="n">
        <f aca="false">MH5+MH7+MH8</f>
        <v>0</v>
      </c>
      <c r="MI9" s="24" t="n">
        <f aca="false">MI5+MI7+MI8</f>
        <v>0</v>
      </c>
      <c r="MJ9" s="24" t="n">
        <f aca="false">MJ5+MJ7+MJ8</f>
        <v>0</v>
      </c>
      <c r="MK9" s="24" t="n">
        <f aca="false">MK5+MK7+MK8</f>
        <v>0</v>
      </c>
      <c r="ML9" s="24" t="n">
        <f aca="false">ML5+ML7+ML8</f>
        <v>0</v>
      </c>
      <c r="MM9" s="24" t="n">
        <f aca="false">MM5+MM7+MM8</f>
        <v>0</v>
      </c>
      <c r="MN9" s="24" t="n">
        <f aca="false">MN5+MN7+MN8</f>
        <v>0</v>
      </c>
      <c r="MO9" s="24" t="n">
        <f aca="false">MO5+MO7+MO8</f>
        <v>0</v>
      </c>
      <c r="MP9" s="24" t="n">
        <f aca="false">MP5+MP7+MP8</f>
        <v>0</v>
      </c>
      <c r="MQ9" s="24" t="n">
        <f aca="false">MQ5+MQ7+MQ8</f>
        <v>0</v>
      </c>
      <c r="MR9" s="24" t="n">
        <f aca="false">MR5+MR7+MR8</f>
        <v>0</v>
      </c>
      <c r="MS9" s="24" t="n">
        <f aca="false">MS5+MS7+MS8</f>
        <v>0</v>
      </c>
      <c r="MT9" s="24" t="n">
        <f aca="false">MT5+MT7+MT8</f>
        <v>0</v>
      </c>
      <c r="MU9" s="24" t="n">
        <f aca="false">MU5+MU7+MU8</f>
        <v>0</v>
      </c>
      <c r="MV9" s="24" t="n">
        <f aca="false">MV5+MV7+MV8</f>
        <v>0</v>
      </c>
      <c r="MW9" s="24" t="n">
        <f aca="false">MW5+MW7+MW8</f>
        <v>0</v>
      </c>
      <c r="MX9" s="24" t="n">
        <f aca="false">MX5+MX7+MX8</f>
        <v>0</v>
      </c>
      <c r="MY9" s="24" t="n">
        <f aca="false">MY5+MY7+MY8</f>
        <v>0</v>
      </c>
      <c r="MZ9" s="24" t="n">
        <f aca="false">MZ5+MZ7+MZ8</f>
        <v>0</v>
      </c>
      <c r="NA9" s="24" t="n">
        <f aca="false">NA5+NA7+NA8</f>
        <v>0</v>
      </c>
      <c r="NB9" s="24" t="n">
        <f aca="false">NB5+NB7+NB8</f>
        <v>3.07</v>
      </c>
    </row>
    <row r="10" customFormat="false" ht="12.75" hidden="false" customHeight="false" outlineLevel="0" collapsed="false">
      <c r="A10" s="22"/>
      <c r="B10" s="23" t="s">
        <v>10</v>
      </c>
      <c r="C10" s="24" t="n">
        <f aca="false">C4-C9</f>
        <v>24</v>
      </c>
      <c r="D10" s="24" t="n">
        <f aca="false">D4-D9</f>
        <v>24</v>
      </c>
      <c r="E10" s="24" t="n">
        <f aca="false">E4-E9</f>
        <v>24</v>
      </c>
      <c r="F10" s="24" t="n">
        <f aca="false">F4-F9</f>
        <v>24</v>
      </c>
      <c r="G10" s="24" t="n">
        <f aca="false">G4-G9</f>
        <v>24</v>
      </c>
      <c r="H10" s="24" t="n">
        <f aca="false">H4-H9</f>
        <v>24</v>
      </c>
      <c r="I10" s="24" t="n">
        <f aca="false">I4-I9</f>
        <v>24</v>
      </c>
      <c r="J10" s="24" t="n">
        <f aca="false">J4-J9</f>
        <v>24</v>
      </c>
      <c r="K10" s="24" t="n">
        <f aca="false">K4-K9</f>
        <v>24</v>
      </c>
      <c r="L10" s="24" t="n">
        <f aca="false">L4-L9</f>
        <v>24</v>
      </c>
      <c r="M10" s="24" t="n">
        <f aca="false">M4-M9</f>
        <v>19.97</v>
      </c>
      <c r="N10" s="24" t="n">
        <f aca="false">N4-N9</f>
        <v>24</v>
      </c>
      <c r="O10" s="24" t="n">
        <f aca="false">O4-O9</f>
        <v>24</v>
      </c>
      <c r="P10" s="24" t="n">
        <f aca="false">P4-P9</f>
        <v>24</v>
      </c>
      <c r="Q10" s="24" t="n">
        <f aca="false">Q4-Q9</f>
        <v>24</v>
      </c>
      <c r="R10" s="24" t="n">
        <f aca="false">R4-R9</f>
        <v>24</v>
      </c>
      <c r="S10" s="24" t="n">
        <f aca="false">S4-S9</f>
        <v>24</v>
      </c>
      <c r="T10" s="24" t="n">
        <f aca="false">T4-T9</f>
        <v>24</v>
      </c>
      <c r="U10" s="24" t="n">
        <f aca="false">U4-U9</f>
        <v>24</v>
      </c>
      <c r="V10" s="24" t="n">
        <f aca="false">V4-V9</f>
        <v>24</v>
      </c>
      <c r="W10" s="24" t="n">
        <f aca="false">W4-W9</f>
        <v>24</v>
      </c>
      <c r="X10" s="24" t="n">
        <f aca="false">X4-X9</f>
        <v>24</v>
      </c>
      <c r="Y10" s="24" t="n">
        <f aca="false">Y4-Y9</f>
        <v>24</v>
      </c>
      <c r="Z10" s="24" t="n">
        <f aca="false">Z4-Z9</f>
        <v>24</v>
      </c>
      <c r="AA10" s="24" t="n">
        <f aca="false">AA4-AA9</f>
        <v>24</v>
      </c>
      <c r="AB10" s="24" t="n">
        <f aca="false">AB4-AB9</f>
        <v>24</v>
      </c>
      <c r="AC10" s="24" t="n">
        <f aca="false">AC4-AC9</f>
        <v>24</v>
      </c>
      <c r="AD10" s="24" t="n">
        <f aca="false">AD4-AD9</f>
        <v>24</v>
      </c>
      <c r="AE10" s="24" t="n">
        <f aca="false">AE4-AE9</f>
        <v>24</v>
      </c>
      <c r="AF10" s="24" t="n">
        <f aca="false">AF4-AF9</f>
        <v>24</v>
      </c>
      <c r="AG10" s="24" t="n">
        <f aca="false">AG4-AG9</f>
        <v>24</v>
      </c>
      <c r="AH10" s="24" t="n">
        <f aca="false">AH4-AH9</f>
        <v>24</v>
      </c>
      <c r="AI10" s="24" t="n">
        <f aca="false">AI4-AI9</f>
        <v>24</v>
      </c>
      <c r="AJ10" s="24" t="n">
        <f aca="false">AJ4-AJ9</f>
        <v>24</v>
      </c>
      <c r="AK10" s="24" t="n">
        <f aca="false">AK4-AK9</f>
        <v>24</v>
      </c>
      <c r="AL10" s="24" t="n">
        <f aca="false">AL4-AL9</f>
        <v>24</v>
      </c>
      <c r="AM10" s="24" t="n">
        <f aca="false">AM4-AM9</f>
        <v>24</v>
      </c>
      <c r="AN10" s="24" t="n">
        <f aca="false">AN4-AN9</f>
        <v>24</v>
      </c>
      <c r="AO10" s="24" t="n">
        <f aca="false">AO4-AO9</f>
        <v>24</v>
      </c>
      <c r="AP10" s="24" t="n">
        <f aca="false">AP4-AP9</f>
        <v>24</v>
      </c>
      <c r="AQ10" s="24" t="n">
        <f aca="false">AQ4-AQ9</f>
        <v>24</v>
      </c>
      <c r="AR10" s="24" t="n">
        <f aca="false">AR4-AR9</f>
        <v>24</v>
      </c>
      <c r="AS10" s="24" t="n">
        <f aca="false">AS4-AS9</f>
        <v>24</v>
      </c>
      <c r="AT10" s="24" t="n">
        <f aca="false">AT4-AT9</f>
        <v>24</v>
      </c>
      <c r="AU10" s="24" t="n">
        <f aca="false">AU4-AU9</f>
        <v>24</v>
      </c>
      <c r="AV10" s="24" t="n">
        <f aca="false">AV4-AV9</f>
        <v>24</v>
      </c>
      <c r="AW10" s="24" t="n">
        <f aca="false">AW4-AW9</f>
        <v>24</v>
      </c>
      <c r="AX10" s="24" t="n">
        <f aca="false">AX4-AX9</f>
        <v>24</v>
      </c>
      <c r="AY10" s="24" t="n">
        <f aca="false">AY4-AY9</f>
        <v>24</v>
      </c>
      <c r="AZ10" s="24" t="n">
        <f aca="false">AZ4-AZ9</f>
        <v>24</v>
      </c>
      <c r="BA10" s="24" t="n">
        <f aca="false">BA4-BA9</f>
        <v>24</v>
      </c>
      <c r="BB10" s="24" t="n">
        <f aca="false">BB4-BB9</f>
        <v>24</v>
      </c>
      <c r="BC10" s="24" t="n">
        <f aca="false">BC4-BC9</f>
        <v>24</v>
      </c>
      <c r="BD10" s="24" t="n">
        <f aca="false">BD4-BD9</f>
        <v>23.82</v>
      </c>
      <c r="BE10" s="24" t="n">
        <f aca="false">BE4-BE9</f>
        <v>24</v>
      </c>
      <c r="BF10" s="24" t="n">
        <f aca="false">BF4-BF9</f>
        <v>24</v>
      </c>
      <c r="BG10" s="24" t="n">
        <f aca="false">BG4-BG9</f>
        <v>24</v>
      </c>
      <c r="BH10" s="24" t="n">
        <f aca="false">BH4-BH9</f>
        <v>24</v>
      </c>
      <c r="BI10" s="24" t="n">
        <f aca="false">BI4-BI9</f>
        <v>24</v>
      </c>
      <c r="BJ10" s="24" t="n">
        <f aca="false">BJ4-BJ9</f>
        <v>24</v>
      </c>
      <c r="BK10" s="24" t="n">
        <f aca="false">BK4-BK9</f>
        <v>24</v>
      </c>
      <c r="BL10" s="24" t="n">
        <f aca="false">BL4-BL9</f>
        <v>24</v>
      </c>
      <c r="BM10" s="24" t="n">
        <f aca="false">BM4-BM9</f>
        <v>24</v>
      </c>
      <c r="BN10" s="24" t="n">
        <f aca="false">BN4-BN9</f>
        <v>24</v>
      </c>
      <c r="BO10" s="24" t="n">
        <f aca="false">BO4-BO9</f>
        <v>24</v>
      </c>
      <c r="BP10" s="24" t="n">
        <f aca="false">BP4-BP9</f>
        <v>24</v>
      </c>
      <c r="BQ10" s="24" t="n">
        <f aca="false">BQ4-BQ9</f>
        <v>24</v>
      </c>
      <c r="BR10" s="24" t="n">
        <f aca="false">BR4-BR9</f>
        <v>24</v>
      </c>
      <c r="BS10" s="24" t="n">
        <f aca="false">BS4-BS9</f>
        <v>24</v>
      </c>
      <c r="BT10" s="24" t="n">
        <f aca="false">BT4-BT9</f>
        <v>24</v>
      </c>
      <c r="BU10" s="24" t="n">
        <f aca="false">BU4-BU9</f>
        <v>24</v>
      </c>
      <c r="BV10" s="24" t="n">
        <f aca="false">BV4-BV9</f>
        <v>24</v>
      </c>
      <c r="BW10" s="24" t="n">
        <f aca="false">BW4-BW9</f>
        <v>24</v>
      </c>
      <c r="BX10" s="24" t="n">
        <f aca="false">BX4-BX9</f>
        <v>24</v>
      </c>
      <c r="BY10" s="24" t="n">
        <f aca="false">BY4-BY9</f>
        <v>24</v>
      </c>
      <c r="BZ10" s="24" t="n">
        <f aca="false">BZ4-BZ9</f>
        <v>24</v>
      </c>
      <c r="CA10" s="24" t="n">
        <f aca="false">CA4-CA9</f>
        <v>24</v>
      </c>
      <c r="CB10" s="24" t="n">
        <f aca="false">CB4-CB9</f>
        <v>24</v>
      </c>
      <c r="CC10" s="24" t="n">
        <f aca="false">CC4-CC9</f>
        <v>24</v>
      </c>
      <c r="CD10" s="24" t="n">
        <f aca="false">CD4-CD9</f>
        <v>24</v>
      </c>
      <c r="CE10" s="24" t="n">
        <f aca="false">CE4-CE9</f>
        <v>24</v>
      </c>
      <c r="CF10" s="24" t="n">
        <f aca="false">CF4-CF9</f>
        <v>24</v>
      </c>
      <c r="CG10" s="24" t="n">
        <f aca="false">CG4-CG9</f>
        <v>24</v>
      </c>
      <c r="CH10" s="24" t="n">
        <f aca="false">CH4-CH9</f>
        <v>24</v>
      </c>
      <c r="CI10" s="24" t="n">
        <f aca="false">CI4-CI9</f>
        <v>24</v>
      </c>
      <c r="CJ10" s="24" t="n">
        <f aca="false">CJ4-CJ9</f>
        <v>24</v>
      </c>
      <c r="CK10" s="24" t="n">
        <f aca="false">CK4-CK9</f>
        <v>24</v>
      </c>
      <c r="CL10" s="24" t="n">
        <f aca="false">CL4-CL9</f>
        <v>24</v>
      </c>
      <c r="CM10" s="24" t="n">
        <f aca="false">CM4-CM9</f>
        <v>24</v>
      </c>
      <c r="CN10" s="24" t="n">
        <f aca="false">CN4-CN9</f>
        <v>24</v>
      </c>
      <c r="CO10" s="24" t="n">
        <f aca="false">CO4-CO9</f>
        <v>24</v>
      </c>
      <c r="CP10" s="24" t="n">
        <f aca="false">CP4-CP9</f>
        <v>24</v>
      </c>
      <c r="CQ10" s="24" t="n">
        <f aca="false">CQ4-CQ9</f>
        <v>24</v>
      </c>
      <c r="CR10" s="24" t="n">
        <f aca="false">CR4-CR9</f>
        <v>24</v>
      </c>
      <c r="CS10" s="24" t="n">
        <f aca="false">CS4-CS9</f>
        <v>6</v>
      </c>
      <c r="CT10" s="24" t="n">
        <f aca="false">CT4-CT9</f>
        <v>17</v>
      </c>
      <c r="CU10" s="24" t="n">
        <f aca="false">CU4-CU9</f>
        <v>24</v>
      </c>
      <c r="CV10" s="24" t="n">
        <f aca="false">CV4-CV9</f>
        <v>24</v>
      </c>
      <c r="CW10" s="24" t="n">
        <f aca="false">CW4-CW9</f>
        <v>24</v>
      </c>
      <c r="CX10" s="24" t="n">
        <f aca="false">CX4-CX9</f>
        <v>24</v>
      </c>
      <c r="CY10" s="24" t="n">
        <f aca="false">CY4-CY9</f>
        <v>24</v>
      </c>
      <c r="CZ10" s="24" t="n">
        <f aca="false">CZ4-CZ9</f>
        <v>24</v>
      </c>
      <c r="DA10" s="24" t="n">
        <f aca="false">DA4-DA9</f>
        <v>24</v>
      </c>
      <c r="DB10" s="24" t="n">
        <f aca="false">DB4-DB9</f>
        <v>24</v>
      </c>
      <c r="DC10" s="24" t="n">
        <f aca="false">DC4-DC9</f>
        <v>24</v>
      </c>
      <c r="DD10" s="24" t="n">
        <f aca="false">DD4-DD9</f>
        <v>24</v>
      </c>
      <c r="DE10" s="24" t="n">
        <f aca="false">DE4-DE9</f>
        <v>24</v>
      </c>
      <c r="DF10" s="24" t="n">
        <f aca="false">DF4-DF9</f>
        <v>24</v>
      </c>
      <c r="DG10" s="24" t="n">
        <f aca="false">DG4-DG9</f>
        <v>24</v>
      </c>
      <c r="DH10" s="24" t="n">
        <f aca="false">DH4-DH9</f>
        <v>24</v>
      </c>
      <c r="DI10" s="24" t="n">
        <f aca="false">DI4-DI9</f>
        <v>24</v>
      </c>
      <c r="DJ10" s="24" t="n">
        <f aca="false">DJ4-DJ9</f>
        <v>24</v>
      </c>
      <c r="DK10" s="24" t="n">
        <f aca="false">DK4-DK9</f>
        <v>24</v>
      </c>
      <c r="DL10" s="24" t="n">
        <f aca="false">DL4-DL9</f>
        <v>24</v>
      </c>
      <c r="DM10" s="24" t="n">
        <f aca="false">DM4-DM9</f>
        <v>24</v>
      </c>
      <c r="DN10" s="24" t="n">
        <f aca="false">DN4-DN9</f>
        <v>24</v>
      </c>
      <c r="DO10" s="24" t="n">
        <f aca="false">DO4-DO9</f>
        <v>24</v>
      </c>
      <c r="DP10" s="24" t="n">
        <f aca="false">DP4-DP9</f>
        <v>24</v>
      </c>
      <c r="DQ10" s="24" t="n">
        <f aca="false">DQ4-DQ9</f>
        <v>24</v>
      </c>
      <c r="DR10" s="24" t="n">
        <f aca="false">DR4-DR9</f>
        <v>24</v>
      </c>
      <c r="DS10" s="24" t="n">
        <f aca="false">DS4-DS9</f>
        <v>24</v>
      </c>
      <c r="DT10" s="24" t="n">
        <f aca="false">DT4-DT9</f>
        <v>24</v>
      </c>
      <c r="DU10" s="24" t="n">
        <f aca="false">DU4-DU9</f>
        <v>24</v>
      </c>
      <c r="DV10" s="24" t="n">
        <f aca="false">DV4-DV9</f>
        <v>24</v>
      </c>
      <c r="DW10" s="24" t="n">
        <f aca="false">DW4-DW9</f>
        <v>24</v>
      </c>
      <c r="DX10" s="24" t="n">
        <f aca="false">DX4-DX9</f>
        <v>24</v>
      </c>
      <c r="DY10" s="24" t="n">
        <f aca="false">DY4-DY9</f>
        <v>24</v>
      </c>
      <c r="DZ10" s="24" t="n">
        <f aca="false">DZ4-DZ9</f>
        <v>24</v>
      </c>
      <c r="EA10" s="24" t="n">
        <f aca="false">EA4-EA9</f>
        <v>24</v>
      </c>
      <c r="EB10" s="24" t="n">
        <f aca="false">EB4-EB9</f>
        <v>23.87</v>
      </c>
      <c r="EC10" s="24" t="n">
        <f aca="false">EC4-EC9</f>
        <v>24</v>
      </c>
      <c r="ED10" s="24" t="n">
        <f aca="false">ED4-ED9</f>
        <v>24</v>
      </c>
      <c r="EE10" s="24" t="n">
        <f aca="false">EE4-EE9</f>
        <v>24</v>
      </c>
      <c r="EF10" s="24" t="n">
        <f aca="false">EF4-EF9</f>
        <v>24</v>
      </c>
      <c r="EG10" s="24" t="n">
        <f aca="false">EG4-EG9</f>
        <v>24</v>
      </c>
      <c r="EH10" s="24" t="n">
        <f aca="false">EH4-EH9</f>
        <v>24</v>
      </c>
      <c r="EI10" s="24" t="n">
        <f aca="false">EI4-EI9</f>
        <v>24</v>
      </c>
      <c r="EJ10" s="24" t="n">
        <f aca="false">EJ4-EJ9</f>
        <v>24</v>
      </c>
      <c r="EK10" s="24" t="n">
        <f aca="false">EK4-EK9</f>
        <v>24</v>
      </c>
      <c r="EL10" s="24" t="n">
        <f aca="false">EL4-EL9</f>
        <v>24</v>
      </c>
      <c r="EM10" s="24" t="n">
        <f aca="false">EM4-EM9</f>
        <v>24</v>
      </c>
      <c r="EN10" s="24" t="n">
        <f aca="false">EN4-EN9</f>
        <v>24</v>
      </c>
      <c r="EO10" s="24" t="n">
        <f aca="false">EO4-EO9</f>
        <v>24</v>
      </c>
      <c r="EP10" s="24" t="n">
        <f aca="false">EP4-EP9</f>
        <v>24</v>
      </c>
      <c r="EQ10" s="24" t="n">
        <f aca="false">EQ4-EQ9</f>
        <v>24</v>
      </c>
      <c r="ER10" s="24" t="n">
        <f aca="false">ER4-ER9</f>
        <v>24</v>
      </c>
      <c r="ES10" s="24" t="n">
        <f aca="false">ES4-ES9</f>
        <v>24</v>
      </c>
      <c r="ET10" s="24" t="n">
        <f aca="false">ET4-ET9</f>
        <v>24</v>
      </c>
      <c r="EU10" s="24" t="n">
        <f aca="false">EU4-EU9</f>
        <v>24</v>
      </c>
      <c r="EV10" s="24" t="n">
        <f aca="false">EV4-EV9</f>
        <v>24</v>
      </c>
      <c r="EW10" s="24" t="n">
        <f aca="false">EW4-EW9</f>
        <v>24</v>
      </c>
      <c r="EX10" s="24" t="n">
        <f aca="false">EX4-EX9</f>
        <v>24</v>
      </c>
      <c r="EY10" s="24" t="n">
        <f aca="false">EY4-EY9</f>
        <v>24</v>
      </c>
      <c r="EZ10" s="24" t="n">
        <f aca="false">EZ4-EZ9</f>
        <v>24</v>
      </c>
      <c r="FA10" s="24" t="n">
        <f aca="false">FA4-FA9</f>
        <v>24</v>
      </c>
      <c r="FB10" s="24" t="n">
        <f aca="false">FB4-FB9</f>
        <v>24</v>
      </c>
      <c r="FC10" s="24" t="n">
        <f aca="false">FC4-FC9</f>
        <v>24</v>
      </c>
      <c r="FD10" s="24" t="n">
        <f aca="false">FD4-FD9</f>
        <v>24</v>
      </c>
      <c r="FE10" s="24" t="n">
        <f aca="false">FE4-FE9</f>
        <v>24</v>
      </c>
      <c r="FF10" s="24" t="n">
        <f aca="false">FF4-FF9</f>
        <v>24</v>
      </c>
      <c r="FG10" s="24" t="n">
        <f aca="false">FG4-FG9</f>
        <v>24</v>
      </c>
      <c r="FH10" s="24" t="n">
        <f aca="false">FH4-FH9</f>
        <v>24</v>
      </c>
      <c r="FI10" s="24" t="n">
        <f aca="false">FI4-FI9</f>
        <v>24</v>
      </c>
      <c r="FJ10" s="24" t="n">
        <f aca="false">FJ4-FJ9</f>
        <v>24</v>
      </c>
      <c r="FK10" s="24" t="n">
        <f aca="false">FK4-FK9</f>
        <v>24</v>
      </c>
      <c r="FL10" s="24" t="n">
        <f aca="false">FL4-FL9</f>
        <v>24</v>
      </c>
      <c r="FM10" s="24" t="n">
        <f aca="false">FM4-FM9</f>
        <v>24</v>
      </c>
      <c r="FN10" s="24" t="n">
        <f aca="false">FN4-FN9</f>
        <v>24</v>
      </c>
      <c r="FO10" s="24" t="n">
        <f aca="false">FO4-FO9</f>
        <v>24</v>
      </c>
      <c r="FP10" s="24" t="n">
        <f aca="false">FP4-FP9</f>
        <v>24</v>
      </c>
      <c r="FQ10" s="24" t="n">
        <f aca="false">FQ4-FQ9</f>
        <v>24</v>
      </c>
      <c r="FR10" s="24" t="n">
        <f aca="false">FR4-FR9</f>
        <v>24</v>
      </c>
      <c r="FS10" s="24" t="n">
        <f aca="false">FS4-FS9</f>
        <v>24</v>
      </c>
      <c r="FT10" s="24" t="n">
        <f aca="false">FT4-FT9</f>
        <v>24</v>
      </c>
      <c r="FU10" s="24" t="n">
        <f aca="false">FU4-FU9</f>
        <v>24</v>
      </c>
      <c r="FV10" s="24" t="n">
        <f aca="false">FV4-FV9</f>
        <v>24</v>
      </c>
      <c r="FW10" s="24" t="n">
        <f aca="false">FW4-FW9</f>
        <v>14.4666666666667</v>
      </c>
      <c r="FX10" s="24" t="n">
        <f aca="false">FX4-FX9</f>
        <v>0</v>
      </c>
      <c r="FY10" s="24" t="n">
        <f aca="false">FY4-FY9</f>
        <v>16.22</v>
      </c>
      <c r="FZ10" s="24" t="n">
        <f aca="false">FZ4-FZ9</f>
        <v>24</v>
      </c>
      <c r="GA10" s="24" t="n">
        <f aca="false">GA4-GA9</f>
        <v>24</v>
      </c>
      <c r="GB10" s="24" t="n">
        <f aca="false">GB4-GB9</f>
        <v>24</v>
      </c>
      <c r="GC10" s="24" t="n">
        <f aca="false">GC4-GC9</f>
        <v>24</v>
      </c>
      <c r="GD10" s="24" t="n">
        <f aca="false">GD4-GD9</f>
        <v>24</v>
      </c>
      <c r="GE10" s="24" t="n">
        <f aca="false">GE4-GE9</f>
        <v>24</v>
      </c>
      <c r="GF10" s="24" t="n">
        <f aca="false">GF4-GF9</f>
        <v>24</v>
      </c>
      <c r="GG10" s="24" t="n">
        <f aca="false">GG4-GG9</f>
        <v>24</v>
      </c>
      <c r="GH10" s="24" t="n">
        <f aca="false">GH4-GH9</f>
        <v>24</v>
      </c>
      <c r="GI10" s="24" t="n">
        <f aca="false">GI4-GI9</f>
        <v>24</v>
      </c>
      <c r="GJ10" s="24" t="n">
        <f aca="false">GJ4-GJ9</f>
        <v>17.22</v>
      </c>
      <c r="GK10" s="24" t="n">
        <f aca="false">GK4-GK9</f>
        <v>24</v>
      </c>
      <c r="GL10" s="24" t="n">
        <f aca="false">GL4-GL9</f>
        <v>24</v>
      </c>
      <c r="GM10" s="24" t="n">
        <f aca="false">GM4-GM9</f>
        <v>24</v>
      </c>
      <c r="GN10" s="24" t="n">
        <f aca="false">GN4-GN9</f>
        <v>24</v>
      </c>
      <c r="GO10" s="24" t="n">
        <f aca="false">GO4-GO9</f>
        <v>24</v>
      </c>
      <c r="GP10" s="24" t="n">
        <f aca="false">GP4-GP9</f>
        <v>24</v>
      </c>
      <c r="GQ10" s="24" t="n">
        <f aca="false">GQ4-GQ9</f>
        <v>24</v>
      </c>
      <c r="GR10" s="24" t="n">
        <f aca="false">GR4-GR9</f>
        <v>24</v>
      </c>
      <c r="GS10" s="24" t="n">
        <f aca="false">GS4-GS9</f>
        <v>24</v>
      </c>
      <c r="GT10" s="24" t="n">
        <f aca="false">GT4-GT9</f>
        <v>24</v>
      </c>
      <c r="GU10" s="24" t="n">
        <f aca="false">GU4-GU9</f>
        <v>24</v>
      </c>
      <c r="GV10" s="24" t="n">
        <f aca="false">GV4-GV9</f>
        <v>24</v>
      </c>
      <c r="GW10" s="24" t="n">
        <f aca="false">GW4-GW9</f>
        <v>24</v>
      </c>
      <c r="GX10" s="24" t="n">
        <f aca="false">GX4-GX9</f>
        <v>24</v>
      </c>
      <c r="GY10" s="24" t="n">
        <f aca="false">GY4-GY9</f>
        <v>24</v>
      </c>
      <c r="GZ10" s="24" t="n">
        <f aca="false">GZ4-GZ9</f>
        <v>24</v>
      </c>
      <c r="HA10" s="24" t="n">
        <f aca="false">HA4-HA9</f>
        <v>24</v>
      </c>
      <c r="HB10" s="24" t="n">
        <f aca="false">HB4-HB9</f>
        <v>24</v>
      </c>
      <c r="HC10" s="24" t="n">
        <f aca="false">HC4-HC9</f>
        <v>24</v>
      </c>
      <c r="HD10" s="24" t="n">
        <f aca="false">HD4-HD9</f>
        <v>24</v>
      </c>
      <c r="HE10" s="24" t="n">
        <f aca="false">HE4-HE9</f>
        <v>24</v>
      </c>
      <c r="HF10" s="24" t="n">
        <f aca="false">HF4-HF9</f>
        <v>24</v>
      </c>
      <c r="HG10" s="24" t="n">
        <f aca="false">HG4-HG9</f>
        <v>24</v>
      </c>
      <c r="HH10" s="24" t="n">
        <f aca="false">HH4-HH9</f>
        <v>24</v>
      </c>
      <c r="HI10" s="24" t="n">
        <f aca="false">HI4-HI9</f>
        <v>24</v>
      </c>
      <c r="HJ10" s="24" t="n">
        <f aca="false">HJ4-HJ9</f>
        <v>24</v>
      </c>
      <c r="HK10" s="24" t="n">
        <f aca="false">HK4-HK9</f>
        <v>24</v>
      </c>
      <c r="HL10" s="24" t="n">
        <f aca="false">HL4-HL9</f>
        <v>24</v>
      </c>
      <c r="HM10" s="24" t="n">
        <f aca="false">HM4-HM9</f>
        <v>24</v>
      </c>
      <c r="HN10" s="24" t="n">
        <f aca="false">HN4-HN9</f>
        <v>24</v>
      </c>
      <c r="HO10" s="24" t="n">
        <f aca="false">HO4-HO9</f>
        <v>24</v>
      </c>
      <c r="HP10" s="24" t="n">
        <f aca="false">HP4-HP9</f>
        <v>24</v>
      </c>
      <c r="HQ10" s="24" t="n">
        <f aca="false">HQ4-HQ9</f>
        <v>24</v>
      </c>
      <c r="HR10" s="24" t="n">
        <f aca="false">HR4-HR9</f>
        <v>24</v>
      </c>
      <c r="HS10" s="24" t="n">
        <f aca="false">HS4-HS9</f>
        <v>24</v>
      </c>
      <c r="HT10" s="24" t="n">
        <f aca="false">HT4-HT9</f>
        <v>24</v>
      </c>
      <c r="HU10" s="24" t="n">
        <f aca="false">HU4-HU9</f>
        <v>24</v>
      </c>
      <c r="HV10" s="24" t="n">
        <f aca="false">HV4-HV9</f>
        <v>24</v>
      </c>
      <c r="HW10" s="24" t="n">
        <f aca="false">HW4-HW9</f>
        <v>24</v>
      </c>
      <c r="HX10" s="24" t="n">
        <f aca="false">HX4-HX9</f>
        <v>24</v>
      </c>
      <c r="HY10" s="24" t="n">
        <f aca="false">HY4-HY9</f>
        <v>24</v>
      </c>
      <c r="HZ10" s="24" t="n">
        <f aca="false">HZ4-HZ9</f>
        <v>24</v>
      </c>
      <c r="IA10" s="24" t="n">
        <f aca="false">IA4-IA9</f>
        <v>24</v>
      </c>
      <c r="IB10" s="24" t="n">
        <f aca="false">IB4-IB9</f>
        <v>24</v>
      </c>
      <c r="IC10" s="24" t="n">
        <f aca="false">IC4-IC9</f>
        <v>24</v>
      </c>
      <c r="ID10" s="24" t="n">
        <f aca="false">ID4-ID9</f>
        <v>24</v>
      </c>
      <c r="IE10" s="24" t="n">
        <f aca="false">IE4-IE9</f>
        <v>24</v>
      </c>
      <c r="IF10" s="24" t="n">
        <f aca="false">IF4-IF9</f>
        <v>24</v>
      </c>
      <c r="IG10" s="24" t="n">
        <f aca="false">IG4-IG9</f>
        <v>24</v>
      </c>
      <c r="IH10" s="24" t="n">
        <f aca="false">IH4-IH9</f>
        <v>0</v>
      </c>
      <c r="II10" s="24" t="n">
        <f aca="false">II4-II9</f>
        <v>0</v>
      </c>
      <c r="IJ10" s="24" t="n">
        <f aca="false">IJ4-IJ9</f>
        <v>0</v>
      </c>
      <c r="IK10" s="24" t="n">
        <f aca="false">IK4-IK9</f>
        <v>0</v>
      </c>
      <c r="IL10" s="24" t="n">
        <f aca="false">IL4-IL9</f>
        <v>11.78</v>
      </c>
      <c r="IM10" s="24" t="n">
        <f aca="false">IM4-IM9</f>
        <v>24</v>
      </c>
      <c r="IN10" s="24" t="n">
        <f aca="false">IN4-IN9</f>
        <v>24</v>
      </c>
      <c r="IO10" s="24" t="n">
        <f aca="false">IO4-IO9</f>
        <v>24</v>
      </c>
      <c r="IP10" s="24" t="n">
        <f aca="false">IP4-IP9</f>
        <v>24</v>
      </c>
      <c r="IQ10" s="24" t="n">
        <f aca="false">IQ4-IQ9</f>
        <v>24</v>
      </c>
      <c r="IR10" s="24" t="n">
        <f aca="false">IR4-IR9</f>
        <v>24</v>
      </c>
      <c r="IS10" s="24" t="n">
        <f aca="false">IS4-IS9</f>
        <v>24</v>
      </c>
      <c r="IT10" s="24" t="n">
        <f aca="false">IT4-IT9</f>
        <v>24</v>
      </c>
      <c r="IU10" s="24" t="n">
        <f aca="false">IU4-IU9</f>
        <v>24</v>
      </c>
      <c r="IV10" s="24" t="n">
        <f aca="false">IV4-IV9</f>
        <v>24</v>
      </c>
      <c r="IW10" s="24" t="n">
        <f aca="false">IW4-IW9</f>
        <v>24</v>
      </c>
      <c r="IX10" s="24" t="n">
        <f aca="false">IX4-IX9</f>
        <v>24</v>
      </c>
      <c r="IY10" s="24" t="n">
        <f aca="false">IY4-IY9</f>
        <v>24</v>
      </c>
      <c r="IZ10" s="24" t="n">
        <f aca="false">IZ4-IZ9</f>
        <v>24</v>
      </c>
      <c r="JA10" s="24" t="n">
        <f aca="false">JA4-JA9</f>
        <v>24</v>
      </c>
      <c r="JB10" s="24" t="n">
        <f aca="false">JB4-JB9</f>
        <v>24</v>
      </c>
      <c r="JC10" s="24" t="n">
        <f aca="false">JC4-JC9</f>
        <v>24</v>
      </c>
      <c r="JD10" s="24" t="n">
        <f aca="false">JD4-JD9</f>
        <v>24</v>
      </c>
      <c r="JE10" s="24" t="n">
        <f aca="false">JE4-JE9</f>
        <v>24</v>
      </c>
      <c r="JF10" s="24" t="n">
        <f aca="false">JF4-JF9</f>
        <v>24</v>
      </c>
      <c r="JG10" s="24" t="n">
        <f aca="false">JG4-JG9</f>
        <v>24</v>
      </c>
      <c r="JH10" s="24" t="n">
        <f aca="false">JH4-JH9</f>
        <v>24</v>
      </c>
      <c r="JI10" s="24" t="n">
        <f aca="false">JI4-JI9</f>
        <v>24</v>
      </c>
      <c r="JJ10" s="24" t="n">
        <f aca="false">JJ4-JJ9</f>
        <v>24</v>
      </c>
      <c r="JK10" s="24" t="n">
        <f aca="false">JK4-JK9</f>
        <v>24</v>
      </c>
      <c r="JL10" s="24" t="n">
        <f aca="false">JL4-JL9</f>
        <v>24</v>
      </c>
      <c r="JM10" s="24" t="n">
        <f aca="false">JM4-JM9</f>
        <v>24</v>
      </c>
      <c r="JN10" s="24" t="n">
        <f aca="false">JN4-JN9</f>
        <v>24</v>
      </c>
      <c r="JO10" s="24" t="n">
        <f aca="false">JO4-JO9</f>
        <v>24</v>
      </c>
      <c r="JP10" s="24" t="n">
        <f aca="false">JP4-JP9</f>
        <v>24</v>
      </c>
      <c r="JQ10" s="24" t="n">
        <f aca="false">JQ4-JQ9</f>
        <v>24</v>
      </c>
      <c r="JR10" s="24" t="n">
        <f aca="false">JR4-JR9</f>
        <v>24</v>
      </c>
      <c r="JS10" s="24" t="n">
        <f aca="false">JS4-JS9</f>
        <v>24</v>
      </c>
      <c r="JT10" s="24" t="n">
        <f aca="false">JT4-JT9</f>
        <v>24</v>
      </c>
      <c r="JU10" s="24" t="n">
        <f aca="false">JU4-JU9</f>
        <v>24</v>
      </c>
      <c r="JV10" s="24" t="n">
        <f aca="false">JV4-JV9</f>
        <v>24</v>
      </c>
      <c r="JW10" s="24" t="n">
        <f aca="false">JW4-JW9</f>
        <v>24</v>
      </c>
      <c r="JX10" s="24" t="n">
        <f aca="false">JX4-JX9</f>
        <v>24</v>
      </c>
      <c r="JY10" s="24" t="n">
        <f aca="false">JY4-JY9</f>
        <v>24</v>
      </c>
      <c r="JZ10" s="24" t="n">
        <f aca="false">JZ4-JZ9</f>
        <v>24</v>
      </c>
      <c r="KA10" s="24" t="n">
        <f aca="false">KA4-KA9</f>
        <v>24</v>
      </c>
      <c r="KB10" s="24" t="n">
        <f aca="false">KB4-KB9</f>
        <v>10.88</v>
      </c>
      <c r="KC10" s="24" t="n">
        <f aca="false">KC4-KC9</f>
        <v>24</v>
      </c>
      <c r="KD10" s="24" t="n">
        <f aca="false">KD4-KD9</f>
        <v>24</v>
      </c>
      <c r="KE10" s="24" t="n">
        <f aca="false">KE4-KE9</f>
        <v>24</v>
      </c>
      <c r="KF10" s="24" t="n">
        <f aca="false">KF4-KF9</f>
        <v>24</v>
      </c>
      <c r="KG10" s="24" t="n">
        <f aca="false">KG4-KG9</f>
        <v>24</v>
      </c>
      <c r="KH10" s="24" t="n">
        <f aca="false">KH4-KH9</f>
        <v>24</v>
      </c>
      <c r="KI10" s="24" t="n">
        <f aca="false">KI4-KI9</f>
        <v>24</v>
      </c>
      <c r="KJ10" s="24" t="n">
        <f aca="false">KJ4-KJ9</f>
        <v>24</v>
      </c>
      <c r="KK10" s="24" t="n">
        <f aca="false">KK4-KK9</f>
        <v>24</v>
      </c>
      <c r="KL10" s="24" t="n">
        <f aca="false">KL4-KL9</f>
        <v>24</v>
      </c>
      <c r="KM10" s="24" t="n">
        <f aca="false">KM4-KM9</f>
        <v>24</v>
      </c>
      <c r="KN10" s="24" t="n">
        <f aca="false">KN4-KN9</f>
        <v>24</v>
      </c>
      <c r="KO10" s="24" t="n">
        <f aca="false">KO4-KO9</f>
        <v>24</v>
      </c>
      <c r="KP10" s="24" t="n">
        <f aca="false">KP4-KP9</f>
        <v>24</v>
      </c>
      <c r="KQ10" s="24" t="n">
        <f aca="false">KQ4-KQ9</f>
        <v>24</v>
      </c>
      <c r="KR10" s="24" t="n">
        <f aca="false">KR4-KR9</f>
        <v>24</v>
      </c>
      <c r="KS10" s="24" t="n">
        <f aca="false">KS4-KS9</f>
        <v>24</v>
      </c>
      <c r="KT10" s="24" t="n">
        <f aca="false">KT4-KT9</f>
        <v>24</v>
      </c>
      <c r="KU10" s="24" t="n">
        <f aca="false">KU4-KU9</f>
        <v>24</v>
      </c>
      <c r="KV10" s="24" t="n">
        <f aca="false">KV4-KV9</f>
        <v>24</v>
      </c>
      <c r="KW10" s="24" t="n">
        <f aca="false">KW4-KW9</f>
        <v>24</v>
      </c>
      <c r="KX10" s="24" t="n">
        <f aca="false">KX4-KX9</f>
        <v>24</v>
      </c>
      <c r="KY10" s="24" t="n">
        <f aca="false">KY4-KY9</f>
        <v>24</v>
      </c>
      <c r="KZ10" s="24" t="n">
        <f aca="false">KZ4-KZ9</f>
        <v>24</v>
      </c>
      <c r="LA10" s="24" t="n">
        <f aca="false">LA4-LA9</f>
        <v>24</v>
      </c>
      <c r="LB10" s="24" t="n">
        <f aca="false">LB4-LB9</f>
        <v>24</v>
      </c>
      <c r="LC10" s="24" t="n">
        <f aca="false">LC4-LC9</f>
        <v>24</v>
      </c>
      <c r="LD10" s="24" t="n">
        <f aca="false">LD4-LD9</f>
        <v>24</v>
      </c>
      <c r="LE10" s="24" t="n">
        <f aca="false">LE4-LE9</f>
        <v>24</v>
      </c>
      <c r="LF10" s="24" t="n">
        <f aca="false">LF4-LF9</f>
        <v>24</v>
      </c>
      <c r="LG10" s="24" t="n">
        <f aca="false">LG4-LG9</f>
        <v>24</v>
      </c>
      <c r="LH10" s="24" t="n">
        <f aca="false">LH4-LH9</f>
        <v>24</v>
      </c>
      <c r="LI10" s="24" t="n">
        <f aca="false">LI4-LI9</f>
        <v>24</v>
      </c>
      <c r="LJ10" s="24" t="n">
        <f aca="false">LJ4-LJ9</f>
        <v>24</v>
      </c>
      <c r="LK10" s="24" t="n">
        <f aca="false">LK4-LK9</f>
        <v>24</v>
      </c>
      <c r="LL10" s="24" t="n">
        <f aca="false">LL4-LL9</f>
        <v>24</v>
      </c>
      <c r="LM10" s="24" t="n">
        <f aca="false">LM4-LM9</f>
        <v>24</v>
      </c>
      <c r="LN10" s="24" t="n">
        <f aca="false">LN4-LN9</f>
        <v>24</v>
      </c>
      <c r="LO10" s="24" t="n">
        <f aca="false">LO4-LO9</f>
        <v>24</v>
      </c>
      <c r="LP10" s="24" t="n">
        <f aca="false">LP4-LP9</f>
        <v>24</v>
      </c>
      <c r="LQ10" s="24" t="n">
        <f aca="false">LQ4-LQ9</f>
        <v>24</v>
      </c>
      <c r="LR10" s="24" t="n">
        <f aca="false">LR4-LR9</f>
        <v>24</v>
      </c>
      <c r="LS10" s="24" t="n">
        <f aca="false">LS4-LS9</f>
        <v>24</v>
      </c>
      <c r="LT10" s="24" t="n">
        <f aca="false">LT4-LT9</f>
        <v>24</v>
      </c>
      <c r="LU10" s="24" t="n">
        <f aca="false">LU4-LU9</f>
        <v>24</v>
      </c>
      <c r="LV10" s="24" t="n">
        <f aca="false">LV4-LV9</f>
        <v>24</v>
      </c>
      <c r="LW10" s="24" t="n">
        <f aca="false">LW4-LW9</f>
        <v>24</v>
      </c>
      <c r="LX10" s="24" t="n">
        <f aca="false">LX4-LX9</f>
        <v>24</v>
      </c>
      <c r="LY10" s="24" t="n">
        <f aca="false">LY4-LY9</f>
        <v>24</v>
      </c>
      <c r="LZ10" s="24" t="n">
        <f aca="false">LZ4-LZ9</f>
        <v>24</v>
      </c>
      <c r="MA10" s="24" t="n">
        <f aca="false">MA4-MA9</f>
        <v>24</v>
      </c>
      <c r="MB10" s="24" t="n">
        <f aca="false">MB4-MB9</f>
        <v>24</v>
      </c>
      <c r="MC10" s="24" t="n">
        <f aca="false">MC4-MC9</f>
        <v>24</v>
      </c>
      <c r="MD10" s="24" t="n">
        <f aca="false">MD4-MD9</f>
        <v>24</v>
      </c>
      <c r="ME10" s="24" t="n">
        <f aca="false">ME4-ME9</f>
        <v>24</v>
      </c>
      <c r="MF10" s="24" t="n">
        <f aca="false">MF4-MF9</f>
        <v>6.25</v>
      </c>
      <c r="MG10" s="24" t="n">
        <f aca="false">MG4-MG9</f>
        <v>23.2166666666667</v>
      </c>
      <c r="MH10" s="24" t="n">
        <f aca="false">MH4-MH9</f>
        <v>24</v>
      </c>
      <c r="MI10" s="24" t="n">
        <f aca="false">MI4-MI9</f>
        <v>24</v>
      </c>
      <c r="MJ10" s="24" t="n">
        <f aca="false">MJ4-MJ9</f>
        <v>24</v>
      </c>
      <c r="MK10" s="24" t="n">
        <f aca="false">MK4-MK9</f>
        <v>24</v>
      </c>
      <c r="ML10" s="24" t="n">
        <f aca="false">ML4-ML9</f>
        <v>24</v>
      </c>
      <c r="MM10" s="24" t="n">
        <f aca="false">MM4-MM9</f>
        <v>24</v>
      </c>
      <c r="MN10" s="24" t="n">
        <f aca="false">MN4-MN9</f>
        <v>24</v>
      </c>
      <c r="MO10" s="24" t="n">
        <f aca="false">MO4-MO9</f>
        <v>24</v>
      </c>
      <c r="MP10" s="24" t="n">
        <f aca="false">MP4-MP9</f>
        <v>24</v>
      </c>
      <c r="MQ10" s="24" t="n">
        <f aca="false">MQ4-MQ9</f>
        <v>24</v>
      </c>
      <c r="MR10" s="24" t="n">
        <f aca="false">MR4-MR9</f>
        <v>24</v>
      </c>
      <c r="MS10" s="24" t="n">
        <f aca="false">MS4-MS9</f>
        <v>24</v>
      </c>
      <c r="MT10" s="24" t="n">
        <f aca="false">MT4-MT9</f>
        <v>24</v>
      </c>
      <c r="MU10" s="24" t="n">
        <f aca="false">MU4-MU9</f>
        <v>24</v>
      </c>
      <c r="MV10" s="24" t="n">
        <f aca="false">MV4-MV9</f>
        <v>24</v>
      </c>
      <c r="MW10" s="24" t="n">
        <f aca="false">MW4-MW9</f>
        <v>24</v>
      </c>
      <c r="MX10" s="24" t="n">
        <f aca="false">MX4-MX9</f>
        <v>24</v>
      </c>
      <c r="MY10" s="24" t="n">
        <f aca="false">MY4-MY9</f>
        <v>24</v>
      </c>
      <c r="MZ10" s="24" t="n">
        <f aca="false">MZ4-MZ9</f>
        <v>24</v>
      </c>
      <c r="NA10" s="24" t="n">
        <f aca="false">NA4-NA9</f>
        <v>24</v>
      </c>
      <c r="NB10" s="24" t="n">
        <f aca="false">NB4-NB9</f>
        <v>20.93</v>
      </c>
    </row>
    <row r="11" customFormat="false" ht="12.75" hidden="false" customHeight="false" outlineLevel="0" collapsed="false">
      <c r="A11" s="22"/>
      <c r="B11" s="26" t="s">
        <v>11</v>
      </c>
      <c r="C11" s="27" t="n">
        <f aca="false">((C4-C5-C7-C8)/C4)*100%</f>
        <v>1</v>
      </c>
      <c r="D11" s="27" t="n">
        <f aca="false">(D4-D5-D7-D8)/D4</f>
        <v>1</v>
      </c>
      <c r="E11" s="27" t="n">
        <f aca="false">(E4-E5-E7-E8)/E4</f>
        <v>1</v>
      </c>
      <c r="F11" s="27" t="n">
        <f aca="false">(F4-F5-F7-F8)/F4</f>
        <v>1</v>
      </c>
      <c r="G11" s="27" t="n">
        <f aca="false">(G4-G5-G7-G8)/G4</f>
        <v>1</v>
      </c>
      <c r="H11" s="27" t="n">
        <f aca="false">(H4-H5-H7-H8)/H4</f>
        <v>1</v>
      </c>
      <c r="I11" s="27" t="n">
        <f aca="false">(I4-I5-I7-I8)/I4</f>
        <v>1</v>
      </c>
      <c r="J11" s="27" t="n">
        <f aca="false">((J4-J5-J7-J8)/J4)*100%</f>
        <v>1</v>
      </c>
      <c r="K11" s="27" t="n">
        <f aca="false">(K4-K5-K7-K8)/K4</f>
        <v>1</v>
      </c>
      <c r="L11" s="27" t="n">
        <f aca="false">(L4-L5-L7-L8)/L4</f>
        <v>1</v>
      </c>
      <c r="M11" s="27" t="n">
        <f aca="false">(M4-M5-M7-M8)/M4</f>
        <v>0.832083333333333</v>
      </c>
      <c r="N11" s="27" t="n">
        <f aca="false">(N4-N5-N7-N8)/N4</f>
        <v>1</v>
      </c>
      <c r="O11" s="27" t="n">
        <f aca="false">(O4-O5-O7-O8)/O4</f>
        <v>1</v>
      </c>
      <c r="P11" s="27" t="n">
        <f aca="false">(P4-P5-P7-P8)/P4</f>
        <v>1</v>
      </c>
      <c r="Q11" s="27" t="n">
        <f aca="false">((Q4-Q5-Q7-Q8)/Q4)*100%</f>
        <v>1</v>
      </c>
      <c r="R11" s="27" t="n">
        <f aca="false">(R4-R5-R7-R8)/R4</f>
        <v>1</v>
      </c>
      <c r="S11" s="27" t="n">
        <f aca="false">(S4-S5-S7-S8)/S4</f>
        <v>1</v>
      </c>
      <c r="T11" s="27" t="n">
        <f aca="false">(T4-T5-T7-T8)/T4</f>
        <v>1</v>
      </c>
      <c r="U11" s="27" t="n">
        <f aca="false">(U4-U5-U7-U8)/U4</f>
        <v>1</v>
      </c>
      <c r="V11" s="27" t="n">
        <f aca="false">(V4-V5-V7-V8)/V4</f>
        <v>1</v>
      </c>
      <c r="W11" s="27" t="n">
        <f aca="false">(W4-W5-W7-W8)/W4</f>
        <v>1</v>
      </c>
      <c r="X11" s="27" t="n">
        <f aca="false">((X4-X5-X7-X8)/X4)*100%</f>
        <v>1</v>
      </c>
      <c r="Y11" s="27" t="n">
        <f aca="false">(Y4-Y5-Y7-Y8)/Y4</f>
        <v>1</v>
      </c>
      <c r="Z11" s="27" t="n">
        <f aca="false">(Z4-Z5-Z7-Z8)/Z4</f>
        <v>1</v>
      </c>
      <c r="AA11" s="27" t="n">
        <f aca="false">(AA4-AA5-AA7-AA8)/AA4</f>
        <v>1</v>
      </c>
      <c r="AB11" s="27" t="n">
        <f aca="false">(AB4-AB5-AB7-AB8)/AB4</f>
        <v>1</v>
      </c>
      <c r="AC11" s="27" t="n">
        <f aca="false">(AC4-AC5-AC7-AC8)/AC4</f>
        <v>1</v>
      </c>
      <c r="AD11" s="27" t="n">
        <f aca="false">(AD4-AD5-AD7-AD8)/AD4</f>
        <v>1</v>
      </c>
      <c r="AE11" s="27" t="n">
        <f aca="false">((AE4-AE5-AE7-AE8)/AE4)*100%</f>
        <v>1</v>
      </c>
      <c r="AF11" s="27" t="n">
        <f aca="false">(AF4-AF5-AF7-AF8)/AF4</f>
        <v>1</v>
      </c>
      <c r="AG11" s="27" t="n">
        <f aca="false">(AG4-AG5-AG7-AG8)/AG4</f>
        <v>1</v>
      </c>
      <c r="AH11" s="27" t="n">
        <f aca="false">(AH4-AH5-AH7-AH8)/AH4</f>
        <v>1</v>
      </c>
      <c r="AI11" s="27" t="n">
        <f aca="false">(AI4-AI5-AI7-AI8)/AI4</f>
        <v>1</v>
      </c>
      <c r="AJ11" s="27" t="n">
        <f aca="false">(AJ4-AJ5-AJ7-AJ8)/AJ4</f>
        <v>1</v>
      </c>
      <c r="AK11" s="27" t="n">
        <f aca="false">(AK4-AK5-AK7-AK8)/AK4</f>
        <v>1</v>
      </c>
      <c r="AL11" s="27" t="n">
        <f aca="false">((AL4-AL5-AL7-AL8)/AL4)*100%</f>
        <v>1</v>
      </c>
      <c r="AM11" s="27" t="n">
        <f aca="false">(AM4-AM5-AM7-AM8)/AM4</f>
        <v>1</v>
      </c>
      <c r="AN11" s="27" t="n">
        <f aca="false">(AN4-AN5-AN7-AN8)/AN4</f>
        <v>1</v>
      </c>
      <c r="AO11" s="27" t="n">
        <f aca="false">(AO4-AO5-AO7-AO8)/AO4</f>
        <v>1</v>
      </c>
      <c r="AP11" s="27" t="n">
        <f aca="false">(AP4-AP5-AP7-AP8)/AP4</f>
        <v>1</v>
      </c>
      <c r="AQ11" s="27" t="n">
        <f aca="false">(AQ4-AQ5-AQ7-AQ8)/AQ4</f>
        <v>1</v>
      </c>
      <c r="AR11" s="27" t="n">
        <f aca="false">(AR4-AR5-AR7-AR8)/AR4</f>
        <v>1</v>
      </c>
      <c r="AS11" s="27" t="n">
        <f aca="false">((AS4-AS5-AS7-AS8)/AS4)*100%</f>
        <v>1</v>
      </c>
      <c r="AT11" s="27" t="n">
        <f aca="false">(AT4-AT5-AT7-AT8)/AT4</f>
        <v>1</v>
      </c>
      <c r="AU11" s="27" t="n">
        <f aca="false">(AU4-AU5-AU7-AU8)/AU4</f>
        <v>1</v>
      </c>
      <c r="AV11" s="27" t="n">
        <f aca="false">(AV4-AV5-AV7-AV8)/AV4</f>
        <v>1</v>
      </c>
      <c r="AW11" s="27" t="n">
        <f aca="false">(AW4-AW5-AW7-AW8)/AW4</f>
        <v>1</v>
      </c>
      <c r="AX11" s="27" t="n">
        <f aca="false">(AX4-AX5-AX7-AX8)/AX4</f>
        <v>1</v>
      </c>
      <c r="AY11" s="27" t="n">
        <f aca="false">(AY4-AY5-AY7-AY8)/AY4</f>
        <v>1</v>
      </c>
      <c r="AZ11" s="27" t="n">
        <f aca="false">((AZ4-AZ5-AZ7-AZ8)/AZ4)*100%</f>
        <v>1</v>
      </c>
      <c r="BA11" s="27" t="n">
        <f aca="false">(BA4-BA5-BA7-BA8)/BA4</f>
        <v>1</v>
      </c>
      <c r="BB11" s="27" t="n">
        <f aca="false">(BB4-BB5-BB7-BB8)/BB4</f>
        <v>1</v>
      </c>
      <c r="BC11" s="27" t="n">
        <f aca="false">(BC4-BC5-BC7-BC8)/BC4</f>
        <v>1</v>
      </c>
      <c r="BD11" s="27" t="n">
        <f aca="false">(BD4-BD5-BD7-BD8)/BD4</f>
        <v>0.9925</v>
      </c>
      <c r="BE11" s="27" t="n">
        <f aca="false">(BE4-BE5-BE7-BE8)/BE4</f>
        <v>1</v>
      </c>
      <c r="BF11" s="27" t="n">
        <f aca="false">(BF4-BF5-BF7-BF8)/BF4</f>
        <v>1</v>
      </c>
      <c r="BG11" s="27" t="n">
        <f aca="false">((BG4-BG5-BG7-BG8)/BG4)*100%</f>
        <v>1</v>
      </c>
      <c r="BH11" s="27" t="n">
        <f aca="false">(BH4-BH5-BH7-BH8)/BH4</f>
        <v>1</v>
      </c>
      <c r="BI11" s="27" t="n">
        <f aca="false">(BI4-BI5-BI7-BI8)/BI4</f>
        <v>1</v>
      </c>
      <c r="BJ11" s="27" t="n">
        <f aca="false">(BJ4-BJ5-BJ7-BJ8)/BJ4</f>
        <v>1</v>
      </c>
      <c r="BK11" s="27" t="n">
        <f aca="false">(BK4-BK5-BK7-BK8)/BK4</f>
        <v>1</v>
      </c>
      <c r="BL11" s="27" t="n">
        <f aca="false">(BL4-BL5-BL7-BL8)/BL4</f>
        <v>1</v>
      </c>
      <c r="BM11" s="27" t="n">
        <f aca="false">(BM4-BM5-BM7-BM8)/BM4</f>
        <v>1</v>
      </c>
      <c r="BN11" s="27" t="n">
        <f aca="false">((BN4-BN5-BN7-BN8)/BN4)*100%</f>
        <v>1</v>
      </c>
      <c r="BO11" s="27" t="n">
        <f aca="false">(BO4-BO5-BO7-BO8)/BO4</f>
        <v>1</v>
      </c>
      <c r="BP11" s="27" t="n">
        <f aca="false">(BP4-BP5-BP7-BP8)/BP4</f>
        <v>1</v>
      </c>
      <c r="BQ11" s="27" t="n">
        <f aca="false">(BQ4-BQ5-BQ7-BQ8)/BQ4</f>
        <v>1</v>
      </c>
      <c r="BR11" s="27" t="n">
        <f aca="false">(BR4-BR5-BR7-BR8)/BR4</f>
        <v>1</v>
      </c>
      <c r="BS11" s="27" t="n">
        <f aca="false">(BS4-BS5-BS7-BS8)/BS4</f>
        <v>1</v>
      </c>
      <c r="BT11" s="27" t="n">
        <f aca="false">(BT4-BT5-BT7-BT8)/BT4</f>
        <v>1</v>
      </c>
      <c r="BU11" s="27" t="n">
        <f aca="false">((BU4-BU5-BU7-BU8)/BU4)*100%</f>
        <v>1</v>
      </c>
      <c r="BV11" s="27" t="n">
        <f aca="false">(BV4-BV5-BV7-BV8)/BV4</f>
        <v>1</v>
      </c>
      <c r="BW11" s="27" t="n">
        <f aca="false">(BW4-BW5-BW7-BW8)/BW4</f>
        <v>1</v>
      </c>
      <c r="BX11" s="27" t="n">
        <f aca="false">(BX4-BX5-BX7-BX8)/BX4</f>
        <v>1</v>
      </c>
      <c r="BY11" s="27" t="n">
        <f aca="false">(BY4-BY5-BY7-BY8)/BY4</f>
        <v>1</v>
      </c>
      <c r="BZ11" s="27" t="n">
        <f aca="false">(BZ4-BZ5-BZ7-BZ8)/BZ4</f>
        <v>1</v>
      </c>
      <c r="CA11" s="27" t="n">
        <f aca="false">(CA4-CA5-CA7-CA8)/CA4</f>
        <v>1</v>
      </c>
      <c r="CB11" s="27" t="n">
        <f aca="false">((CB4-CB5-CB7-CB8)/CB4)*100%</f>
        <v>1</v>
      </c>
      <c r="CC11" s="27" t="n">
        <f aca="false">(CC4-CC5-CC7-CC8)/CC4</f>
        <v>1</v>
      </c>
      <c r="CD11" s="27" t="n">
        <f aca="false">(CD4-CD5-CD7-CD8)/CD4</f>
        <v>1</v>
      </c>
      <c r="CE11" s="27" t="n">
        <f aca="false">(CE4-CE5-CE7-CE8)/CE4</f>
        <v>1</v>
      </c>
      <c r="CF11" s="27" t="n">
        <f aca="false">(CF4-CF5-CF7-CF8)/CF4</f>
        <v>1</v>
      </c>
      <c r="CG11" s="27" t="n">
        <f aca="false">(CG4-CG5-CG7-CG8)/CG4</f>
        <v>1</v>
      </c>
      <c r="CH11" s="27" t="n">
        <f aca="false">(CH4-CH5-CH7-CH8)/CH4</f>
        <v>1</v>
      </c>
      <c r="CI11" s="27" t="n">
        <f aca="false">((CI4-CI5-CI7-CI8)/CI4)*100%</f>
        <v>1</v>
      </c>
      <c r="CJ11" s="27" t="n">
        <f aca="false">(CJ4-CJ5-CJ7-CJ8)/CJ4</f>
        <v>1</v>
      </c>
      <c r="CK11" s="27" t="n">
        <f aca="false">(CK4-CK5-CK7-CK8)/CK4</f>
        <v>1</v>
      </c>
      <c r="CL11" s="27" t="n">
        <f aca="false">(CL4-CL5-CL7-CL8)/CL4</f>
        <v>1</v>
      </c>
      <c r="CM11" s="27" t="n">
        <f aca="false">(CM4-CM5-CM7-CM8)/CM4</f>
        <v>1</v>
      </c>
      <c r="CN11" s="27" t="n">
        <f aca="false">(CN4-CN5-CN7-CN8)/CN4</f>
        <v>1</v>
      </c>
      <c r="CO11" s="27" t="n">
        <f aca="false">(CO4-CO5-CO7-CO8)/CO4</f>
        <v>1</v>
      </c>
      <c r="CP11" s="27" t="n">
        <f aca="false">((CP4-CP5-CP7-CP8)/CP4)*100%</f>
        <v>1</v>
      </c>
      <c r="CQ11" s="27" t="n">
        <f aca="false">(CQ4-CQ5-CQ7-CQ8)/CQ4</f>
        <v>1</v>
      </c>
      <c r="CR11" s="27" t="n">
        <f aca="false">(CR4-CR5-CR7-CR8)/CR4</f>
        <v>1</v>
      </c>
      <c r="CS11" s="27" t="n">
        <f aca="false">(CS4-CS5-CS7-CS8)/CS4</f>
        <v>0.25</v>
      </c>
      <c r="CT11" s="27" t="n">
        <f aca="false">(CT4-CT5-CT7-CT8)/CT4</f>
        <v>0.708333333333333</v>
      </c>
      <c r="CU11" s="27" t="n">
        <f aca="false">(CU4-CU5-CU7-CU8)/CU4</f>
        <v>1</v>
      </c>
      <c r="CV11" s="27" t="n">
        <f aca="false">(CV4-CV5-CV7-CV8)/CV4</f>
        <v>1</v>
      </c>
      <c r="CW11" s="27" t="n">
        <f aca="false">((CW4-CW5-CW7-CW8)/CW4)*100%</f>
        <v>1</v>
      </c>
      <c r="CX11" s="27" t="n">
        <f aca="false">(CX4-CX5-CX7-CX8)/CX4</f>
        <v>1</v>
      </c>
      <c r="CY11" s="27" t="n">
        <f aca="false">(CY4-CY5-CY7-CY8)/CY4</f>
        <v>1</v>
      </c>
      <c r="CZ11" s="27" t="n">
        <f aca="false">(CZ4-CZ5-CZ7-CZ8)/CZ4</f>
        <v>1</v>
      </c>
      <c r="DA11" s="27" t="n">
        <f aca="false">(DA4-DA5-DA7-DA8)/DA4</f>
        <v>1</v>
      </c>
      <c r="DB11" s="27" t="n">
        <f aca="false">(DB4-DB5-DB7-DB8)/DB4</f>
        <v>1</v>
      </c>
      <c r="DC11" s="27" t="n">
        <f aca="false">(DC4-DC5-DC7-DC8)/DC4</f>
        <v>1</v>
      </c>
      <c r="DD11" s="27" t="n">
        <f aca="false">((DD4-DD5-DD7-DD8)/DD4)*100%</f>
        <v>1</v>
      </c>
      <c r="DE11" s="27" t="n">
        <f aca="false">(DE4-DE5-DE7-DE8)/DE4</f>
        <v>1</v>
      </c>
      <c r="DF11" s="27" t="n">
        <f aca="false">(DF4-DF5-DF7-DF8)/DF4</f>
        <v>1</v>
      </c>
      <c r="DG11" s="27" t="n">
        <f aca="false">(DG4-DG5-DG7-DG8)/DG4</f>
        <v>1</v>
      </c>
      <c r="DH11" s="27" t="n">
        <f aca="false">(DH4-DH5-DH7-DH8)/DH4</f>
        <v>1</v>
      </c>
      <c r="DI11" s="27" t="n">
        <f aca="false">(DI4-DI5-DI7-DI8)/DI4</f>
        <v>1</v>
      </c>
      <c r="DJ11" s="27" t="n">
        <f aca="false">(DJ4-DJ5-DJ7-DJ8)/DJ4</f>
        <v>1</v>
      </c>
      <c r="DK11" s="27" t="n">
        <f aca="false">((DK4-DK5-DK7-DK8)/DK4)*100%</f>
        <v>1</v>
      </c>
      <c r="DL11" s="27" t="n">
        <f aca="false">(DL4-DL5-DL7-DL8)/DL4</f>
        <v>1</v>
      </c>
      <c r="DM11" s="27" t="n">
        <f aca="false">(DM4-DM5-DM7-DM8)/DM4</f>
        <v>1</v>
      </c>
      <c r="DN11" s="27" t="n">
        <f aca="false">(DN4-DN5-DN7-DN8)/DN4</f>
        <v>1</v>
      </c>
      <c r="DO11" s="27" t="n">
        <f aca="false">(DO4-DO5-DO7-DO8)/DO4</f>
        <v>1</v>
      </c>
      <c r="DP11" s="27" t="n">
        <f aca="false">(DP4-DP5-DP7-DP8)/DP4</f>
        <v>1</v>
      </c>
      <c r="DQ11" s="27" t="n">
        <f aca="false">(DQ4-DQ5-DQ7-DQ8)/DQ4</f>
        <v>1</v>
      </c>
      <c r="DR11" s="27" t="n">
        <f aca="false">((DR4-DR5-DR7-DR8)/DR4)*100%</f>
        <v>1</v>
      </c>
      <c r="DS11" s="27" t="n">
        <f aca="false">(DS4-DS5-DS7-DS8)/DS4</f>
        <v>1</v>
      </c>
      <c r="DT11" s="27" t="n">
        <f aca="false">(DT4-DT5-DT7-DT8)/DT4</f>
        <v>1</v>
      </c>
      <c r="DU11" s="27" t="n">
        <f aca="false">(DU4-DU5-DU7-DU8)/DU4</f>
        <v>1</v>
      </c>
      <c r="DV11" s="27" t="n">
        <f aca="false">(DV4-DV5-DV7-DV8)/DV4</f>
        <v>1</v>
      </c>
      <c r="DW11" s="27" t="n">
        <f aca="false">(DW4-DW5-DW7-DW8)/DW4</f>
        <v>1</v>
      </c>
      <c r="DX11" s="27" t="n">
        <f aca="false">(DX4-DX5-DX7-DX8)/DX4</f>
        <v>1</v>
      </c>
      <c r="DY11" s="27" t="n">
        <f aca="false">((DY4-DY5-DY7-DY8)/DY4)*100%</f>
        <v>1</v>
      </c>
      <c r="DZ11" s="27" t="n">
        <f aca="false">(DZ4-DZ5-DZ7-DZ8)/DZ4</f>
        <v>1</v>
      </c>
      <c r="EA11" s="27" t="n">
        <f aca="false">(EA4-EA5-EA7-EA8)/EA4</f>
        <v>1</v>
      </c>
      <c r="EB11" s="27" t="n">
        <f aca="false">(EB4-EB5-EB7-EB8)/EB4</f>
        <v>0.994583333333333</v>
      </c>
      <c r="EC11" s="27" t="n">
        <f aca="false">(EC4-EC5-EC7-EC8)/EC4</f>
        <v>1</v>
      </c>
      <c r="ED11" s="27" t="n">
        <f aca="false">(ED4-ED5-ED7-ED8)/ED4</f>
        <v>1</v>
      </c>
      <c r="EE11" s="27" t="n">
        <f aca="false">(EE4-EE5-EE7-EE8)/EE4</f>
        <v>1</v>
      </c>
      <c r="EF11" s="27" t="n">
        <f aca="false">((EF4-EF5-EF7-EF8)/EF4)*100%</f>
        <v>1</v>
      </c>
      <c r="EG11" s="27" t="n">
        <f aca="false">(EG4-EG5-EG7-EG8)/EG4</f>
        <v>1</v>
      </c>
      <c r="EH11" s="27" t="n">
        <f aca="false">(EH4-EH5-EH7-EH8)/EH4</f>
        <v>1</v>
      </c>
      <c r="EI11" s="27" t="n">
        <f aca="false">(EI4-EI5-EI7-EI8)/EI4</f>
        <v>1</v>
      </c>
      <c r="EJ11" s="27" t="n">
        <f aca="false">(EJ4-EJ5-EJ7-EJ8)/EJ4</f>
        <v>1</v>
      </c>
      <c r="EK11" s="27" t="n">
        <f aca="false">(EK4-EK5-EK7-EK8)/EK4</f>
        <v>1</v>
      </c>
      <c r="EL11" s="27" t="n">
        <f aca="false">(EL4-EL5-EL7-EL8)/EL4</f>
        <v>1</v>
      </c>
      <c r="EM11" s="27" t="n">
        <f aca="false">((EM4-EM5-EM7-EM8)/EM4)*100%</f>
        <v>1</v>
      </c>
      <c r="EN11" s="27" t="n">
        <f aca="false">(EN4-EN5-EN7-EN8)/EN4</f>
        <v>1</v>
      </c>
      <c r="EO11" s="27" t="n">
        <f aca="false">(EO4-EO5-EO7-EO8)/EO4</f>
        <v>1</v>
      </c>
      <c r="EP11" s="27" t="n">
        <f aca="false">(EP4-EP5-EP7-EP8)/EP4</f>
        <v>1</v>
      </c>
      <c r="EQ11" s="27" t="n">
        <f aca="false">(EQ4-EQ5-EQ7-EQ8)/EQ4</f>
        <v>1</v>
      </c>
      <c r="ER11" s="27" t="n">
        <f aca="false">(ER4-ER5-ER7-ER8)/ER4</f>
        <v>1</v>
      </c>
      <c r="ES11" s="27" t="n">
        <f aca="false">(ES4-ES5-ES7-ES8)/ES4</f>
        <v>1</v>
      </c>
      <c r="ET11" s="27" t="n">
        <f aca="false">((ET4-ET5-ET7-ET8)/ET4)*100%</f>
        <v>1</v>
      </c>
      <c r="EU11" s="27" t="n">
        <f aca="false">(EU4-EU5-EU7-EU8)/EU4</f>
        <v>1</v>
      </c>
      <c r="EV11" s="27" t="n">
        <f aca="false">(EV4-EV5-EV7-EV8)/EV4</f>
        <v>1</v>
      </c>
      <c r="EW11" s="27" t="n">
        <f aca="false">(EW4-EW5-EW7-EW8)/EW4</f>
        <v>1</v>
      </c>
      <c r="EX11" s="27" t="n">
        <f aca="false">(EX4-EX5-EX7-EX8)/EX4</f>
        <v>1</v>
      </c>
      <c r="EY11" s="27" t="n">
        <f aca="false">(EY4-EY5-EY7-EY8)/EY4</f>
        <v>1</v>
      </c>
      <c r="EZ11" s="27" t="n">
        <f aca="false">(EZ4-EZ5-EZ7-EZ8)/EZ4</f>
        <v>1</v>
      </c>
      <c r="FA11" s="27" t="n">
        <f aca="false">((FA4-FA5-FA7-FA8)/FA4)*100%</f>
        <v>1</v>
      </c>
      <c r="FB11" s="27" t="n">
        <f aca="false">(FB4-FB5-FB7-FB8)/FB4</f>
        <v>1</v>
      </c>
      <c r="FC11" s="27" t="n">
        <f aca="false">(FC4-FC5-FC7-FC8)/FC4</f>
        <v>1</v>
      </c>
      <c r="FD11" s="27" t="n">
        <f aca="false">(FD4-FD5-FD7-FD8)/FD4</f>
        <v>1</v>
      </c>
      <c r="FE11" s="27" t="n">
        <f aca="false">(FE4-FE5-FE7-FE8)/FE4</f>
        <v>1</v>
      </c>
      <c r="FF11" s="27" t="n">
        <f aca="false">(FF4-FF5-FF7-FF8)/FF4</f>
        <v>1</v>
      </c>
      <c r="FG11" s="27" t="n">
        <f aca="false">(FG4-FG5-FG7-FG8)/FG4</f>
        <v>1</v>
      </c>
      <c r="FH11" s="27" t="n">
        <f aca="false">((FH4-FH5-FH7-FH8)/FH4)*100%</f>
        <v>1</v>
      </c>
      <c r="FI11" s="27" t="n">
        <f aca="false">(FI4-FI5-FI7-FI8)/FI4</f>
        <v>1</v>
      </c>
      <c r="FJ11" s="27" t="n">
        <f aca="false">(FJ4-FJ5-FJ7-FJ8)/FJ4</f>
        <v>1</v>
      </c>
      <c r="FK11" s="27" t="n">
        <f aca="false">(FK4-FK5-FK7-FK8)/FK4</f>
        <v>1</v>
      </c>
      <c r="FL11" s="27" t="n">
        <f aca="false">(FL4-FL5-FL7-FL8)/FL4</f>
        <v>1</v>
      </c>
      <c r="FM11" s="27" t="n">
        <f aca="false">(FM4-FM5-FM7-FM8)/FM4</f>
        <v>1</v>
      </c>
      <c r="FN11" s="27" t="n">
        <f aca="false">(FN4-FN5-FN7-FN8)/FN4</f>
        <v>1</v>
      </c>
      <c r="FO11" s="27" t="n">
        <f aca="false">((FO4-FO5-FO7-FO8)/FO4)*100%</f>
        <v>1</v>
      </c>
      <c r="FP11" s="27" t="n">
        <f aca="false">(FP4-FP5-FP7-FP8)/FP4</f>
        <v>1</v>
      </c>
      <c r="FQ11" s="27" t="n">
        <f aca="false">(FQ4-FQ5-FQ7-FQ8)/FQ4</f>
        <v>1</v>
      </c>
      <c r="FR11" s="27" t="n">
        <f aca="false">(FR4-FR5-FR7-FR8)/FR4</f>
        <v>1</v>
      </c>
      <c r="FS11" s="27" t="n">
        <f aca="false">(FS4-FS5-FS7-FS8)/FS4</f>
        <v>1</v>
      </c>
      <c r="FT11" s="27" t="n">
        <f aca="false">(FT4-FT5-FT7-FT8)/FT4</f>
        <v>1</v>
      </c>
      <c r="FU11" s="27" t="n">
        <f aca="false">(FU4-FU5-FU7-FU8)/FU4</f>
        <v>1</v>
      </c>
      <c r="FV11" s="27" t="n">
        <f aca="false">((FV4-FV5-FV7-FV8)/FV4)*100%</f>
        <v>1</v>
      </c>
      <c r="FW11" s="27" t="n">
        <f aca="false">(FW4-FW5-FW7-FW8)/FW4</f>
        <v>0.602777777777778</v>
      </c>
      <c r="FX11" s="27" t="n">
        <f aca="false">(FX4-FX5-FX7-FX8)/FX4</f>
        <v>0</v>
      </c>
      <c r="FY11" s="27" t="n">
        <f aca="false">(FY4-FY5-FY7-FY8)/FY4</f>
        <v>0.675833333333333</v>
      </c>
      <c r="FZ11" s="27" t="n">
        <f aca="false">(FZ4-FZ5-FZ7-FZ8)/FZ4</f>
        <v>1</v>
      </c>
      <c r="GA11" s="27" t="n">
        <f aca="false">(GA4-GA5-GA7-GA8)/GA4</f>
        <v>1</v>
      </c>
      <c r="GB11" s="27" t="n">
        <f aca="false">(GB4-GB5-GB7-GB8)/GB4</f>
        <v>1</v>
      </c>
      <c r="GC11" s="27" t="n">
        <f aca="false">((GC4-GC5-GC7-GC8)/GC4)*100%</f>
        <v>1</v>
      </c>
      <c r="GD11" s="27" t="n">
        <f aca="false">(GD4-GD5-GD7-GD8)/GD4</f>
        <v>1</v>
      </c>
      <c r="GE11" s="27" t="n">
        <f aca="false">(GE4-GE5-GE7-GE8)/GE4</f>
        <v>1</v>
      </c>
      <c r="GF11" s="27" t="n">
        <f aca="false">(GF4-GF5-GF7-GF8)/GF4</f>
        <v>1</v>
      </c>
      <c r="GG11" s="27" t="n">
        <f aca="false">(GG4-GG5-GG7-GG8)/GG4</f>
        <v>1</v>
      </c>
      <c r="GH11" s="27" t="n">
        <f aca="false">(GH4-GH5-GH7-GH8)/GH4</f>
        <v>1</v>
      </c>
      <c r="GI11" s="27" t="n">
        <f aca="false">(GI4-GI5-GI7-GI8)/GI4</f>
        <v>1</v>
      </c>
      <c r="GJ11" s="27" t="n">
        <f aca="false">((GJ4-GJ5-GJ7-GJ8)/GJ4)*100%</f>
        <v>0.7175</v>
      </c>
      <c r="GK11" s="27" t="n">
        <f aca="false">(GK4-GK5-GK7-GK8)/GK4</f>
        <v>1</v>
      </c>
      <c r="GL11" s="27" t="n">
        <f aca="false">(GL4-GL5-GL7-GL8)/GL4</f>
        <v>1</v>
      </c>
      <c r="GM11" s="27" t="n">
        <f aca="false">(GM4-GM5-GM7-GM8)/GM4</f>
        <v>1</v>
      </c>
      <c r="GN11" s="27" t="n">
        <f aca="false">(GN4-GN5-GN7-GN8)/GN4</f>
        <v>1</v>
      </c>
      <c r="GO11" s="27" t="n">
        <f aca="false">(GO4-GO5-GO7-GO8)/GO4</f>
        <v>1</v>
      </c>
      <c r="GP11" s="27" t="n">
        <f aca="false">(GP4-GP5-GP7-GP8)/GP4</f>
        <v>1</v>
      </c>
      <c r="GQ11" s="27" t="n">
        <f aca="false">((GQ4-GQ5-GQ7-GQ8)/GQ4)*100%</f>
        <v>1</v>
      </c>
      <c r="GR11" s="27" t="n">
        <f aca="false">(GR4-GR5-GR7-GR8)/GR4</f>
        <v>1</v>
      </c>
      <c r="GS11" s="27" t="n">
        <f aca="false">(GS4-GS5-GS7-GS8)/GS4</f>
        <v>1</v>
      </c>
      <c r="GT11" s="27" t="n">
        <f aca="false">(GT4-GT5-GT7-GT8)/GT4</f>
        <v>1</v>
      </c>
      <c r="GU11" s="27" t="n">
        <f aca="false">(GU4-GU5-GU7-GU8)/GU4</f>
        <v>1</v>
      </c>
      <c r="GV11" s="27" t="n">
        <f aca="false">(GV4-GV5-GV7-GV8)/GV4</f>
        <v>1</v>
      </c>
      <c r="GW11" s="27" t="n">
        <f aca="false">(GW4-GW5-GW7-GW8)/GW4</f>
        <v>1</v>
      </c>
      <c r="GX11" s="27" t="n">
        <f aca="false">((GX4-GX5-GX7-GX8)/GX4)*100%</f>
        <v>1</v>
      </c>
      <c r="GY11" s="27" t="n">
        <f aca="false">(GY4-GY5-GY7-GY8)/GY4</f>
        <v>1</v>
      </c>
      <c r="GZ11" s="27" t="n">
        <f aca="false">(GZ4-GZ5-GZ7-GZ8)/GZ4</f>
        <v>1</v>
      </c>
      <c r="HA11" s="27" t="n">
        <f aca="false">(HA4-HA5-HA7-HA8)/HA4</f>
        <v>1</v>
      </c>
      <c r="HB11" s="27" t="n">
        <f aca="false">(HB4-HB5-HB7-HB8)/HB4</f>
        <v>1</v>
      </c>
      <c r="HC11" s="27" t="n">
        <f aca="false">(HC4-HC5-HC7-HC8)/HC4</f>
        <v>1</v>
      </c>
      <c r="HD11" s="27" t="n">
        <f aca="false">(HD4-HD5-HD7-HD8)/HD4</f>
        <v>1</v>
      </c>
      <c r="HE11" s="27" t="n">
        <f aca="false">((HE4-HE5-HE7-HE8)/HE4)*100%</f>
        <v>1</v>
      </c>
      <c r="HF11" s="27" t="n">
        <f aca="false">(HF4-HF5-HF7-HF8)/HF4</f>
        <v>1</v>
      </c>
      <c r="HG11" s="27" t="n">
        <f aca="false">(HG4-HG5-HG7-HG8)/HG4</f>
        <v>1</v>
      </c>
      <c r="HH11" s="27" t="n">
        <f aca="false">(HH4-HH5-HH7-HH8)/HH4</f>
        <v>1</v>
      </c>
      <c r="HI11" s="27" t="n">
        <f aca="false">(HI4-HI5-HI7-HI8)/HI4</f>
        <v>1</v>
      </c>
      <c r="HJ11" s="27" t="n">
        <f aca="false">(HJ4-HJ5-HJ7-HJ8)/HJ4</f>
        <v>1</v>
      </c>
      <c r="HK11" s="27" t="n">
        <f aca="false">(HK4-HK5-HK7-HK8)/HK4</f>
        <v>1</v>
      </c>
      <c r="HL11" s="27" t="n">
        <f aca="false">((HL4-HL5-HL7-HL8)/HL4)*100%</f>
        <v>1</v>
      </c>
      <c r="HM11" s="27" t="n">
        <f aca="false">(HM4-HM5-HM7-HM8)/HM4</f>
        <v>1</v>
      </c>
      <c r="HN11" s="27" t="n">
        <f aca="false">(HN4-HN5-HN7-HN8)/HN4</f>
        <v>1</v>
      </c>
      <c r="HO11" s="27" t="n">
        <f aca="false">(HO4-HO5-HO7-HO8)/HO4</f>
        <v>1</v>
      </c>
      <c r="HP11" s="27" t="n">
        <f aca="false">(HP4-HP5-HP7-HP8)/HP4</f>
        <v>1</v>
      </c>
      <c r="HQ11" s="27" t="n">
        <f aca="false">(HQ4-HQ5-HQ7-HQ8)/HQ4</f>
        <v>1</v>
      </c>
      <c r="HR11" s="27" t="n">
        <f aca="false">(HR4-HR5-HR7-HR8)/HR4</f>
        <v>1</v>
      </c>
      <c r="HS11" s="27" t="n">
        <f aca="false">((HS4-HS5-HS7-HS8)/HS4)*100%</f>
        <v>1</v>
      </c>
      <c r="HT11" s="27" t="n">
        <f aca="false">(HT4-HT5-HT7-HT8)/HT4</f>
        <v>1</v>
      </c>
      <c r="HU11" s="27" t="n">
        <f aca="false">(HU4-HU5-HU7-HU8)/HU4</f>
        <v>1</v>
      </c>
      <c r="HV11" s="27" t="n">
        <f aca="false">(HV4-HV5-HV7-HV8)/HV4</f>
        <v>1</v>
      </c>
      <c r="HW11" s="27" t="n">
        <f aca="false">(HW4-HW5-HW7-HW8)/HW4</f>
        <v>1</v>
      </c>
      <c r="HX11" s="27" t="n">
        <f aca="false">(HX4-HX5-HX7-HX8)/HX4</f>
        <v>1</v>
      </c>
      <c r="HY11" s="27" t="n">
        <f aca="false">(HY4-HY5-HY7-HY8)/HY4</f>
        <v>1</v>
      </c>
      <c r="HZ11" s="27" t="n">
        <f aca="false">((HZ4-HZ5-HZ7-HZ8)/HZ4)*100%</f>
        <v>1</v>
      </c>
      <c r="IA11" s="27" t="n">
        <f aca="false">(IA4-IA5-IA7-IA8)/IA4</f>
        <v>1</v>
      </c>
      <c r="IB11" s="27" t="n">
        <f aca="false">(IB4-IB5-IB7-IB8)/IB4</f>
        <v>1</v>
      </c>
      <c r="IC11" s="27" t="n">
        <f aca="false">(IC4-IC5-IC7-IC8)/IC4</f>
        <v>1</v>
      </c>
      <c r="ID11" s="27" t="n">
        <f aca="false">(ID4-ID5-ID7-ID8)/ID4</f>
        <v>1</v>
      </c>
      <c r="IE11" s="27" t="n">
        <f aca="false">(IE4-IE5-IE7-IE8)/IE4</f>
        <v>1</v>
      </c>
      <c r="IF11" s="27" t="n">
        <f aca="false">(IF4-IF5-IF7-IF8)/IF4</f>
        <v>1</v>
      </c>
      <c r="IG11" s="27" t="n">
        <f aca="false">((IG4-IG5-IG7-IG8)/IG4)*100%</f>
        <v>1</v>
      </c>
      <c r="IH11" s="27" t="n">
        <f aca="false">(IH4-IH5-IH7-IH8)/IH4</f>
        <v>0</v>
      </c>
      <c r="II11" s="27" t="n">
        <f aca="false">(II4-II5-II7-II8)/II4</f>
        <v>0</v>
      </c>
      <c r="IJ11" s="27" t="n">
        <f aca="false">(IJ4-IJ5-IJ7-IJ8)/IJ4</f>
        <v>0</v>
      </c>
      <c r="IK11" s="27" t="n">
        <f aca="false">(IK4-IK5-IK7-IK8)/IK4</f>
        <v>0</v>
      </c>
      <c r="IL11" s="27" t="n">
        <f aca="false">(IL4-IL5-IL7-IL8)/IL4</f>
        <v>0.490833333333333</v>
      </c>
      <c r="IM11" s="27" t="n">
        <f aca="false">(IM4-IM5-IM7-IM8)/IM4</f>
        <v>1</v>
      </c>
      <c r="IN11" s="27" t="n">
        <f aca="false">((IN4-IN5-IN7-IN8)/IN4)*100%</f>
        <v>1</v>
      </c>
      <c r="IO11" s="27" t="n">
        <f aca="false">(IO4-IO5-IO7-IO8)/IO4</f>
        <v>1</v>
      </c>
      <c r="IP11" s="27" t="n">
        <f aca="false">(IP4-IP5-IP7-IP8)/IP4</f>
        <v>1</v>
      </c>
      <c r="IQ11" s="27" t="n">
        <f aca="false">(IQ4-IQ5-IQ7-IQ8)/IQ4</f>
        <v>1</v>
      </c>
      <c r="IR11" s="27" t="n">
        <f aca="false">(IR4-IR5-IR7-IR8)/IR4</f>
        <v>1</v>
      </c>
      <c r="IS11" s="27" t="n">
        <f aca="false">(IS4-IS5-IS7-IS8)/IS4</f>
        <v>1</v>
      </c>
      <c r="IT11" s="27" t="n">
        <f aca="false">(IT4-IT5-IT7-IT8)/IT4</f>
        <v>1</v>
      </c>
      <c r="IU11" s="27" t="n">
        <f aca="false">((IU4-IU5-IU7-IU8)/IU4)*100%</f>
        <v>1</v>
      </c>
      <c r="IV11" s="27" t="n">
        <f aca="false">(IV4-IV5-IV7-IV8)/IV4</f>
        <v>1</v>
      </c>
      <c r="IW11" s="27" t="n">
        <f aca="false">(IW4-IW5-IW7-IW8)/IW4</f>
        <v>1</v>
      </c>
      <c r="IX11" s="27" t="n">
        <f aca="false">(IX4-IX5-IX7-IX8)/IX4</f>
        <v>1</v>
      </c>
      <c r="IY11" s="27" t="n">
        <f aca="false">(IY4-IY5-IY7-IY8)/IY4</f>
        <v>1</v>
      </c>
      <c r="IZ11" s="27" t="n">
        <f aca="false">(IZ4-IZ5-IZ7-IZ8)/IZ4</f>
        <v>1</v>
      </c>
      <c r="JA11" s="27" t="n">
        <f aca="false">(JA4-JA5-JA7-JA8)/JA4</f>
        <v>1</v>
      </c>
      <c r="JB11" s="27" t="n">
        <f aca="false">((JB4-JB5-JB7-JB8)/JB4)*100%</f>
        <v>1</v>
      </c>
      <c r="JC11" s="27" t="n">
        <f aca="false">(JC4-JC5-JC7-JC8)/JC4</f>
        <v>1</v>
      </c>
      <c r="JD11" s="27" t="n">
        <f aca="false">(JD4-JD5-JD7-JD8)/JD4</f>
        <v>1</v>
      </c>
      <c r="JE11" s="27" t="n">
        <f aca="false">(JE4-JE5-JE7-JE8)/JE4</f>
        <v>1</v>
      </c>
      <c r="JF11" s="27" t="n">
        <f aca="false">(JF4-JF5-JF7-JF8)/JF4</f>
        <v>1</v>
      </c>
      <c r="JG11" s="27" t="n">
        <f aca="false">(JG4-JG5-JG7-JG8)/JG4</f>
        <v>1</v>
      </c>
      <c r="JH11" s="27" t="n">
        <f aca="false">(JH4-JH5-JH7-JH8)/JH4</f>
        <v>1</v>
      </c>
      <c r="JI11" s="27" t="n">
        <f aca="false">((JI4-JI5-JI7-JI8)/JI4)*100%</f>
        <v>1</v>
      </c>
      <c r="JJ11" s="27" t="n">
        <f aca="false">(JJ4-JJ5-JJ7-JJ8)/JJ4</f>
        <v>1</v>
      </c>
      <c r="JK11" s="27" t="n">
        <f aca="false">(JK4-JK5-JK7-JK8)/JK4</f>
        <v>1</v>
      </c>
      <c r="JL11" s="27" t="n">
        <f aca="false">(JL4-JL5-JL7-JL8)/JL4</f>
        <v>1</v>
      </c>
      <c r="JM11" s="27" t="n">
        <f aca="false">(JM4-JM5-JM7-JM8)/JM4</f>
        <v>1</v>
      </c>
      <c r="JN11" s="27" t="n">
        <f aca="false">(JN4-JN5-JN7-JN8)/JN4</f>
        <v>1</v>
      </c>
      <c r="JO11" s="27" t="n">
        <f aca="false">(JO4-JO5-JO7-JO8)/JO4</f>
        <v>1</v>
      </c>
      <c r="JP11" s="27" t="n">
        <f aca="false">((JP4-JP5-JP7-JP8)/JP4)*100%</f>
        <v>1</v>
      </c>
      <c r="JQ11" s="27" t="n">
        <f aca="false">(JQ4-JQ5-JQ7-JQ8)/JQ4</f>
        <v>1</v>
      </c>
      <c r="JR11" s="27" t="n">
        <f aca="false">(JR4-JR5-JR7-JR8)/JR4</f>
        <v>1</v>
      </c>
      <c r="JS11" s="27" t="n">
        <f aca="false">(JS4-JS5-JS7-JS8)/JS4</f>
        <v>1</v>
      </c>
      <c r="JT11" s="27" t="n">
        <f aca="false">(JT4-JT5-JT7-JT8)/JT4</f>
        <v>1</v>
      </c>
      <c r="JU11" s="27" t="n">
        <f aca="false">(JU4-JU5-JU7-JU8)/JU4</f>
        <v>1</v>
      </c>
      <c r="JV11" s="27" t="n">
        <f aca="false">(JV4-JV5-JV7-JV8)/JV4</f>
        <v>1</v>
      </c>
      <c r="JW11" s="27" t="n">
        <f aca="false">((JW4-JW5-JW7-JW8)/JW4)*100%</f>
        <v>1</v>
      </c>
      <c r="JX11" s="27" t="n">
        <f aca="false">(JX4-JX5-JX7-JX8)/JX4</f>
        <v>1</v>
      </c>
      <c r="JY11" s="27" t="n">
        <f aca="false">(JY4-JY5-JY7-JY8)/JY4</f>
        <v>1</v>
      </c>
      <c r="JZ11" s="27" t="n">
        <f aca="false">(JZ4-JZ5-JZ7-JZ8)/JZ4</f>
        <v>1</v>
      </c>
      <c r="KA11" s="27" t="n">
        <f aca="false">(KA4-KA5-KA7-KA8)/KA4</f>
        <v>1</v>
      </c>
      <c r="KB11" s="27" t="n">
        <f aca="false">(KB4-KB5-KB7-KB8)/KB4</f>
        <v>0.453333333333333</v>
      </c>
      <c r="KC11" s="27" t="n">
        <f aca="false">(KC4-KC5-KC7-KC8)/KC4</f>
        <v>1</v>
      </c>
      <c r="KD11" s="27" t="n">
        <f aca="false">((KD4-KD5-KD7-KD8)/KD4)*100%</f>
        <v>1</v>
      </c>
      <c r="KE11" s="27" t="n">
        <f aca="false">(KE4-KE5-KE7-KE8)/KE4</f>
        <v>1</v>
      </c>
      <c r="KF11" s="27" t="n">
        <f aca="false">(KF4-KF5-KF7-KF8)/KF4</f>
        <v>1</v>
      </c>
      <c r="KG11" s="27" t="n">
        <f aca="false">(KG4-KG5-KG7-KG8)/KG4</f>
        <v>1</v>
      </c>
      <c r="KH11" s="27" t="n">
        <f aca="false">(KH4-KH5-KH7-KH8)/KH4</f>
        <v>1</v>
      </c>
      <c r="KI11" s="27" t="n">
        <f aca="false">(KI4-KI5-KI7-KI8)/KI4</f>
        <v>1</v>
      </c>
      <c r="KJ11" s="27" t="n">
        <f aca="false">(KJ4-KJ5-KJ7-KJ8)/KJ4</f>
        <v>1</v>
      </c>
      <c r="KK11" s="27" t="n">
        <f aca="false">((KK4-KK5-KK7-KK8)/KK4)*100%</f>
        <v>1</v>
      </c>
      <c r="KL11" s="27" t="n">
        <f aca="false">(KL4-KL5-KL7-KL8)/KL4</f>
        <v>1</v>
      </c>
      <c r="KM11" s="27" t="n">
        <f aca="false">(KM4-KM5-KM7-KM8)/KM4</f>
        <v>1</v>
      </c>
      <c r="KN11" s="27" t="n">
        <f aca="false">(KN4-KN5-KN7-KN8)/KN4</f>
        <v>1</v>
      </c>
      <c r="KO11" s="27" t="n">
        <f aca="false">(KO4-KO5-KO7-KO8)/KO4</f>
        <v>1</v>
      </c>
      <c r="KP11" s="27" t="n">
        <f aca="false">(KP4-KP5-KP7-KP8)/KP4</f>
        <v>1</v>
      </c>
      <c r="KQ11" s="27" t="n">
        <f aca="false">(KQ4-KQ5-KQ7-KQ8)/KQ4</f>
        <v>1</v>
      </c>
      <c r="KR11" s="27" t="n">
        <f aca="false">((KR4-KR5-KR7-KR8)/KR4)*100%</f>
        <v>1</v>
      </c>
      <c r="KS11" s="27" t="n">
        <f aca="false">(KS4-KS5-KS7-KS8)/KS4</f>
        <v>1</v>
      </c>
      <c r="KT11" s="27" t="n">
        <f aca="false">(KT4-KT5-KT7-KT8)/KT4</f>
        <v>1</v>
      </c>
      <c r="KU11" s="27" t="n">
        <f aca="false">(KU4-KU5-KU7-KU8)/KU4</f>
        <v>1</v>
      </c>
      <c r="KV11" s="27" t="n">
        <f aca="false">(KV4-KV5-KV7-KV8)/KV4</f>
        <v>1</v>
      </c>
      <c r="KW11" s="27" t="n">
        <f aca="false">(KW4-KW5-KW7-KW8)/KW4</f>
        <v>1</v>
      </c>
      <c r="KX11" s="27" t="n">
        <f aca="false">(KX4-KX5-KX7-KX8)/KX4</f>
        <v>1</v>
      </c>
      <c r="KY11" s="27" t="n">
        <f aca="false">((KY4-KY5-KY7-KY8)/KY4)*100%</f>
        <v>1</v>
      </c>
      <c r="KZ11" s="27" t="n">
        <f aca="false">(KZ4-KZ5-KZ7-KZ8)/KZ4</f>
        <v>1</v>
      </c>
      <c r="LA11" s="27" t="n">
        <f aca="false">(LA4-LA5-LA7-LA8)/LA4</f>
        <v>1</v>
      </c>
      <c r="LB11" s="27" t="n">
        <f aca="false">(LB4-LB5-LB7-LB8)/LB4</f>
        <v>1</v>
      </c>
      <c r="LC11" s="27" t="n">
        <f aca="false">(LC4-LC5-LC7-LC8)/LC4</f>
        <v>1</v>
      </c>
      <c r="LD11" s="27" t="n">
        <f aca="false">(LD4-LD5-LD7-LD8)/LD4</f>
        <v>1</v>
      </c>
      <c r="LE11" s="27" t="n">
        <f aca="false">(LE4-LE5-LE7-LE8)/LE4</f>
        <v>1</v>
      </c>
      <c r="LF11" s="27" t="n">
        <f aca="false">((LF4-LF5-LF7-LF8)/LF4)*100%</f>
        <v>1</v>
      </c>
      <c r="LG11" s="27" t="n">
        <f aca="false">(LG4-LG5-LG7-LG8)/LG4</f>
        <v>1</v>
      </c>
      <c r="LH11" s="27" t="n">
        <f aca="false">(LH4-LH5-LH7-LH8)/LH4</f>
        <v>1</v>
      </c>
      <c r="LI11" s="27" t="n">
        <f aca="false">(LI4-LI5-LI7-LI8)/LI4</f>
        <v>1</v>
      </c>
      <c r="LJ11" s="27" t="n">
        <f aca="false">(LJ4-LJ5-LJ7-LJ8)/LJ4</f>
        <v>1</v>
      </c>
      <c r="LK11" s="27" t="n">
        <f aca="false">(LK4-LK5-LK7-LK8)/LK4</f>
        <v>1</v>
      </c>
      <c r="LL11" s="27" t="n">
        <f aca="false">(LL4-LL5-LL7-LL8)/LL4</f>
        <v>1</v>
      </c>
      <c r="LM11" s="27" t="n">
        <f aca="false">((LM4-LM5-LM7-LM8)/LM4)*100%</f>
        <v>1</v>
      </c>
      <c r="LN11" s="27" t="n">
        <f aca="false">(LN4-LN5-LN7-LN8)/LN4</f>
        <v>1</v>
      </c>
      <c r="LO11" s="27" t="n">
        <f aca="false">(LO4-LO5-LO7-LO8)/LO4</f>
        <v>1</v>
      </c>
      <c r="LP11" s="27" t="n">
        <f aca="false">(LP4-LP5-LP7-LP8)/LP4</f>
        <v>1</v>
      </c>
      <c r="LQ11" s="27" t="n">
        <f aca="false">(LQ4-LQ5-LQ7-LQ8)/LQ4</f>
        <v>1</v>
      </c>
      <c r="LR11" s="27" t="n">
        <f aca="false">(LR4-LR5-LR7-LR8)/LR4</f>
        <v>1</v>
      </c>
      <c r="LS11" s="27" t="n">
        <f aca="false">(LS4-LS5-LS7-LS8)/LS4</f>
        <v>1</v>
      </c>
      <c r="LT11" s="27" t="n">
        <f aca="false">((LT4-LT5-LT7-LT8)/LT4)*100%</f>
        <v>1</v>
      </c>
      <c r="LU11" s="27" t="n">
        <f aca="false">(LU4-LU5-LU7-LU8)/LU4</f>
        <v>1</v>
      </c>
      <c r="LV11" s="27" t="n">
        <f aca="false">(LV4-LV5-LV7-LV8)/LV4</f>
        <v>1</v>
      </c>
      <c r="LW11" s="27" t="n">
        <f aca="false">(LW4-LW5-LW7-LW8)/LW4</f>
        <v>1</v>
      </c>
      <c r="LX11" s="27" t="n">
        <f aca="false">(LX4-LX5-LX7-LX8)/LX4</f>
        <v>1</v>
      </c>
      <c r="LY11" s="27" t="n">
        <f aca="false">(LY4-LY5-LY7-LY8)/LY4</f>
        <v>1</v>
      </c>
      <c r="LZ11" s="27" t="n">
        <f aca="false">(LZ4-LZ5-LZ7-LZ8)/LZ4</f>
        <v>1</v>
      </c>
      <c r="MA11" s="27" t="n">
        <f aca="false">((MA4-MA5-MA7-MA8)/MA4)*100%</f>
        <v>1</v>
      </c>
      <c r="MB11" s="27" t="n">
        <f aca="false">(MB4-MB5-MB7-MB8)/MB4</f>
        <v>1</v>
      </c>
      <c r="MC11" s="27" t="n">
        <f aca="false">(MC4-MC5-MC7-MC8)/MC4</f>
        <v>1</v>
      </c>
      <c r="MD11" s="27" t="n">
        <f aca="false">(MD4-MD5-MD7-MD8)/MD4</f>
        <v>1</v>
      </c>
      <c r="ME11" s="27" t="n">
        <f aca="false">(ME4-ME5-ME7-ME8)/ME4</f>
        <v>1</v>
      </c>
      <c r="MF11" s="27" t="n">
        <f aca="false">(MF4-MF5-MF7-MF8)/MF4</f>
        <v>0.260416666666667</v>
      </c>
      <c r="MG11" s="27" t="n">
        <f aca="false">(MG4-MG5-MG7-MG8)/MG4</f>
        <v>0.967361111111111</v>
      </c>
      <c r="MH11" s="27" t="n">
        <f aca="false">((MH4-MH5-MH7-MH8)/MH4)*100%</f>
        <v>1</v>
      </c>
      <c r="MI11" s="27" t="n">
        <f aca="false">(MI4-MI5-MI7-MI8)/MI4</f>
        <v>1</v>
      </c>
      <c r="MJ11" s="27" t="n">
        <f aca="false">(MJ4-MJ5-MJ7-MJ8)/MJ4</f>
        <v>1</v>
      </c>
      <c r="MK11" s="27" t="n">
        <f aca="false">(MK4-MK5-MK7-MK8)/MK4</f>
        <v>1</v>
      </c>
      <c r="ML11" s="27" t="n">
        <f aca="false">(ML4-ML5-ML7-ML8)/ML4</f>
        <v>1</v>
      </c>
      <c r="MM11" s="27" t="n">
        <f aca="false">(MM4-MM5-MM7-MM8)/MM4</f>
        <v>1</v>
      </c>
      <c r="MN11" s="27" t="n">
        <f aca="false">(MN4-MN5-MN7-MN8)/MN4</f>
        <v>1</v>
      </c>
      <c r="MO11" s="27" t="n">
        <f aca="false">((MO4-MO5-MO7-MO8)/MO4)*100%</f>
        <v>1</v>
      </c>
      <c r="MP11" s="27" t="n">
        <f aca="false">(MP4-MP5-MP7-MP8)/MP4</f>
        <v>1</v>
      </c>
      <c r="MQ11" s="27" t="n">
        <f aca="false">(MQ4-MQ5-MQ7-MQ8)/MQ4</f>
        <v>1</v>
      </c>
      <c r="MR11" s="27" t="n">
        <f aca="false">(MR4-MR5-MR7-MR8)/MR4</f>
        <v>1</v>
      </c>
      <c r="MS11" s="27" t="n">
        <f aca="false">(MS4-MS5-MS7-MS8)/MS4</f>
        <v>1</v>
      </c>
      <c r="MT11" s="27" t="n">
        <f aca="false">(MT4-MT5-MT7-MT8)/MT4</f>
        <v>1</v>
      </c>
      <c r="MU11" s="27" t="n">
        <f aca="false">(MU4-MU5-MU7-MU8)/MU4</f>
        <v>1</v>
      </c>
      <c r="MV11" s="27" t="n">
        <f aca="false">((MV4-MV5-MV7-MV8)/MV4)*100%</f>
        <v>1</v>
      </c>
      <c r="MW11" s="27" t="n">
        <f aca="false">(MW4-MW5-MW7-MW8)/MW4</f>
        <v>1</v>
      </c>
      <c r="MX11" s="27" t="n">
        <f aca="false">(MX4-MX5-MX7-MX8)/MX4</f>
        <v>1</v>
      </c>
      <c r="MY11" s="27" t="n">
        <f aca="false">(MY4-MY5-MY7-MY8)/MY4</f>
        <v>1</v>
      </c>
      <c r="MZ11" s="27" t="n">
        <f aca="false">(MZ4-MZ5-MZ7-MZ8)/MZ4</f>
        <v>1</v>
      </c>
      <c r="NA11" s="27" t="n">
        <f aca="false">(NA4-NA5-NA7-NA8)/NA4</f>
        <v>1</v>
      </c>
      <c r="NB11" s="27" t="n">
        <f aca="false">(NB4-NB5-NB7-NB8)/NB4</f>
        <v>0.872083333333333</v>
      </c>
    </row>
    <row r="12" customFormat="false" ht="12.75" hidden="false" customHeight="false" outlineLevel="0" collapsed="false">
      <c r="A12" s="22"/>
      <c r="B12" s="26" t="s">
        <v>12</v>
      </c>
      <c r="C12" s="27" t="n">
        <f aca="false">(C4-C5-C7-C8-C6)/C4</f>
        <v>1</v>
      </c>
      <c r="D12" s="27" t="n">
        <f aca="false">(D4-D5-D7-D8-D6)/D4</f>
        <v>1</v>
      </c>
      <c r="E12" s="27" t="n">
        <f aca="false">(E4-E5-E7-E8-E6)/E4</f>
        <v>1</v>
      </c>
      <c r="F12" s="27" t="n">
        <f aca="false">(F4-F5-F7-F8-F6)/F4</f>
        <v>1</v>
      </c>
      <c r="G12" s="27" t="n">
        <f aca="false">(G4-G5-G7-G8-G6)/G4</f>
        <v>1</v>
      </c>
      <c r="H12" s="27" t="n">
        <f aca="false">(H4-H5-H7-H8-H6)/H4</f>
        <v>1</v>
      </c>
      <c r="I12" s="29" t="n">
        <f aca="false">(I4-I5-I7-I8-I6)/I4</f>
        <v>1</v>
      </c>
      <c r="J12" s="27" t="n">
        <f aca="false">(J4-J5-J7-J8-J6)/J4</f>
        <v>1</v>
      </c>
      <c r="K12" s="27" t="n">
        <f aca="false">(K4-K5-K7-K8-K6)/K4</f>
        <v>1</v>
      </c>
      <c r="L12" s="27" t="n">
        <f aca="false">(L4-L5-L7-L8-L6)/L4</f>
        <v>0.996666666666667</v>
      </c>
      <c r="M12" s="27" t="n">
        <f aca="false">(M4-M5-M7-M8-M6)/M4</f>
        <v>0.832083333333333</v>
      </c>
      <c r="N12" s="27" t="n">
        <f aca="false">(N4-N5-N7-N8-N6)/N4</f>
        <v>1</v>
      </c>
      <c r="O12" s="27" t="n">
        <f aca="false">(O4-O5-O7-O8-O6)/O4</f>
        <v>1</v>
      </c>
      <c r="P12" s="29" t="n">
        <f aca="false">(P4-P5-P7-P8-P6)/P4</f>
        <v>1</v>
      </c>
      <c r="Q12" s="27" t="n">
        <f aca="false">(Q4-Q5-Q7-Q8-Q6)/Q4</f>
        <v>1</v>
      </c>
      <c r="R12" s="27" t="n">
        <f aca="false">(R4-R5-R7-R8-R6)/R4</f>
        <v>1</v>
      </c>
      <c r="S12" s="27" t="n">
        <f aca="false">(S4-S5-S7-S8-S6)/S4</f>
        <v>1</v>
      </c>
      <c r="T12" s="27" t="n">
        <f aca="false">(T4-T5-T7-T8-T6)/T4</f>
        <v>1</v>
      </c>
      <c r="U12" s="27" t="n">
        <f aca="false">(U4-U5-U7-U8-U6)/U4</f>
        <v>1</v>
      </c>
      <c r="V12" s="27" t="n">
        <f aca="false">(V4-V5-V7-V8-V6)/V4</f>
        <v>1</v>
      </c>
      <c r="W12" s="29" t="n">
        <f aca="false">(W4-W5-W7-W8-W6)/W4</f>
        <v>1</v>
      </c>
      <c r="X12" s="27" t="n">
        <f aca="false">(X4-X5-X7-X8-X6)/X4</f>
        <v>0.997083333333333</v>
      </c>
      <c r="Y12" s="27" t="n">
        <f aca="false">(Y4-Y5-Y7-Y8-Y6)/Y4</f>
        <v>1</v>
      </c>
      <c r="Z12" s="27" t="n">
        <f aca="false">(Z4-Z5-Z7-Z8-Z6)/Z4</f>
        <v>1</v>
      </c>
      <c r="AA12" s="27" t="n">
        <f aca="false">(AA4-AA5-AA7-AA8-AA6)/AA4</f>
        <v>1</v>
      </c>
      <c r="AB12" s="27" t="n">
        <f aca="false">(AB4-AB5-AB7-AB8-AB6)/AB4</f>
        <v>1</v>
      </c>
      <c r="AC12" s="27" t="n">
        <f aca="false">(AC4-AC5-AC7-AC8-AC6)/AC4</f>
        <v>1</v>
      </c>
      <c r="AD12" s="29" t="n">
        <f aca="false">(AD4-AD5-AD7-AD8-AD6)/AD4</f>
        <v>1</v>
      </c>
      <c r="AE12" s="27" t="n">
        <f aca="false">(AE4-AE5-AE7-AE8-AE6)/AE4</f>
        <v>1</v>
      </c>
      <c r="AF12" s="27" t="n">
        <f aca="false">(AF4-AF5-AF7-AF8-AF6)/AF4</f>
        <v>1</v>
      </c>
      <c r="AG12" s="27" t="n">
        <f aca="false">(AG4-AG5-AG7-AG8-AG6)/AG4</f>
        <v>1</v>
      </c>
      <c r="AH12" s="27" t="n">
        <f aca="false">(AH4-AH5-AH7-AH8-AH6)/AH4</f>
        <v>1</v>
      </c>
      <c r="AI12" s="27" t="n">
        <f aca="false">(AI4-AI5-AI7-AI8-AI6)/AI4</f>
        <v>1</v>
      </c>
      <c r="AJ12" s="27" t="n">
        <f aca="false">(AJ4-AJ5-AJ7-AJ8-AJ6)/AJ4</f>
        <v>1</v>
      </c>
      <c r="AK12" s="29" t="n">
        <f aca="false">(AK4-AK5-AK7-AK8-AK6)/AK4</f>
        <v>1</v>
      </c>
      <c r="AL12" s="27" t="n">
        <f aca="false">(AL4-AL5-AL7-AL8-AL6)/AL4</f>
        <v>1</v>
      </c>
      <c r="AM12" s="27" t="n">
        <f aca="false">(AM4-AM5-AM7-AM8-AM6)/AM4</f>
        <v>1</v>
      </c>
      <c r="AN12" s="27" t="n">
        <f aca="false">(AN4-AN5-AN7-AN8-AN6)/AN4</f>
        <v>1</v>
      </c>
      <c r="AO12" s="27" t="n">
        <f aca="false">(AO4-AO5-AO7-AO8-AO6)/AO4</f>
        <v>1</v>
      </c>
      <c r="AP12" s="27" t="n">
        <f aca="false">(AP4-AP5-AP7-AP8-AP6)/AP4</f>
        <v>1</v>
      </c>
      <c r="AQ12" s="27" t="n">
        <f aca="false">(AQ4-AQ5-AQ7-AQ8-AQ6)/AQ4</f>
        <v>1</v>
      </c>
      <c r="AR12" s="29" t="n">
        <f aca="false">(AR4-AR5-AR7-AR8-AR6)/AR4</f>
        <v>1</v>
      </c>
      <c r="AS12" s="27" t="n">
        <f aca="false">(AS4-AS5-AS7-AS8-AS6)/AS4</f>
        <v>1</v>
      </c>
      <c r="AT12" s="27" t="n">
        <f aca="false">(AT4-AT5-AT7-AT8-AT6)/AT4</f>
        <v>1</v>
      </c>
      <c r="AU12" s="27" t="n">
        <f aca="false">(AU4-AU5-AU7-AU8-AU6)/AU4</f>
        <v>1</v>
      </c>
      <c r="AV12" s="27" t="n">
        <f aca="false">(AV4-AV5-AV7-AV8-AV6)/AV4</f>
        <v>1</v>
      </c>
      <c r="AW12" s="27" t="n">
        <f aca="false">(AW4-AW5-AW7-AW8-AW6)/AW4</f>
        <v>1</v>
      </c>
      <c r="AX12" s="27" t="n">
        <f aca="false">(AX4-AX5-AX7-AX8-AX6)/AX4</f>
        <v>1</v>
      </c>
      <c r="AY12" s="29" t="n">
        <f aca="false">(AY4-AY5-AY7-AY8-AY6)/AY4</f>
        <v>1</v>
      </c>
      <c r="AZ12" s="27" t="n">
        <f aca="false">(AZ4-AZ5-AZ7-AZ8-AZ6)/AZ4</f>
        <v>1</v>
      </c>
      <c r="BA12" s="27" t="n">
        <f aca="false">(BA4-BA5-BA7-BA8-BA6)/BA4</f>
        <v>1</v>
      </c>
      <c r="BB12" s="27" t="n">
        <f aca="false">(BB4-BB5-BB7-BB8-BB6)/BB4</f>
        <v>1</v>
      </c>
      <c r="BC12" s="27" t="n">
        <f aca="false">(BC4-BC5-BC7-BC8-BC6)/BC4</f>
        <v>1</v>
      </c>
      <c r="BD12" s="27" t="n">
        <f aca="false">(BD4-BD5-BD7-BD8-BD6)/BD4</f>
        <v>0.9925</v>
      </c>
      <c r="BE12" s="27" t="n">
        <f aca="false">(BE4-BE5-BE7-BE8-BE6)/BE4</f>
        <v>1</v>
      </c>
      <c r="BF12" s="29" t="n">
        <f aca="false">(BF4-BF5-BF7-BF8-BF6)/BF4</f>
        <v>1</v>
      </c>
      <c r="BG12" s="27" t="n">
        <f aca="false">(BG4-BG5-BG7-BG8-BG6)/BG4</f>
        <v>1</v>
      </c>
      <c r="BH12" s="27" t="n">
        <f aca="false">(BH4-BH5-BH7-BH8-BH6)/BH4</f>
        <v>1</v>
      </c>
      <c r="BI12" s="27" t="n">
        <f aca="false">(BI4-BI5-BI7-BI8-BI6)/BI4</f>
        <v>1</v>
      </c>
      <c r="BJ12" s="27" t="n">
        <f aca="false">(BJ4-BJ5-BJ7-BJ8-BJ6)/BJ4</f>
        <v>1</v>
      </c>
      <c r="BK12" s="27" t="n">
        <f aca="false">(BK4-BK5-BK7-BK8-BK6)/BK4</f>
        <v>1</v>
      </c>
      <c r="BL12" s="27" t="n">
        <f aca="false">(BL4-BL5-BL7-BL8-BL6)/BL4</f>
        <v>1</v>
      </c>
      <c r="BM12" s="29" t="n">
        <f aca="false">(BM4-BM5-BM7-BM8-BM6)/BM4</f>
        <v>1</v>
      </c>
      <c r="BN12" s="27" t="n">
        <f aca="false">(BN4-BN5-BN7-BN8-BN6)/BN4</f>
        <v>1</v>
      </c>
      <c r="BO12" s="27" t="n">
        <f aca="false">(BO4-BO5-BO7-BO8-BO6)/BO4</f>
        <v>1</v>
      </c>
      <c r="BP12" s="27" t="n">
        <f aca="false">(BP4-BP5-BP7-BP8-BP6)/BP4</f>
        <v>1</v>
      </c>
      <c r="BQ12" s="27" t="n">
        <f aca="false">(BQ4-BQ5-BQ7-BQ8-BQ6)/BQ4</f>
        <v>0.9825</v>
      </c>
      <c r="BR12" s="27" t="n">
        <f aca="false">(BR4-BR5-BR7-BR8-BR6)/BR4</f>
        <v>1</v>
      </c>
      <c r="BS12" s="27" t="n">
        <f aca="false">(BS4-BS5-BS7-BS8-BS6)/BS4</f>
        <v>0.98625</v>
      </c>
      <c r="BT12" s="29" t="n">
        <f aca="false">(BT4-BT5-BT7-BT8-BT6)/BT4</f>
        <v>1</v>
      </c>
      <c r="BU12" s="27" t="n">
        <f aca="false">(BU4-BU5-BU7-BU8-BU6)/BU4</f>
        <v>1</v>
      </c>
      <c r="BV12" s="27" t="n">
        <f aca="false">(BV4-BV5-BV7-BV8-BV6)/BV4</f>
        <v>1</v>
      </c>
      <c r="BW12" s="27" t="n">
        <f aca="false">(BW4-BW5-BW7-BW8-BW6)/BW4</f>
        <v>1</v>
      </c>
      <c r="BX12" s="27" t="n">
        <f aca="false">(BX4-BX5-BX7-BX8-BX6)/BX4</f>
        <v>1</v>
      </c>
      <c r="BY12" s="27" t="n">
        <f aca="false">(BY4-BY5-BY7-BY8-BY6)/BY4</f>
        <v>1</v>
      </c>
      <c r="BZ12" s="27" t="n">
        <f aca="false">(BZ4-BZ5-BZ7-BZ8-BZ6)/BZ4</f>
        <v>1</v>
      </c>
      <c r="CA12" s="29" t="n">
        <f aca="false">(CA4-CA5-CA7-CA8-CA6)/CA4</f>
        <v>1</v>
      </c>
      <c r="CB12" s="27" t="n">
        <f aca="false">(CB4-CB5-CB7-CB8-CB6)/CB4</f>
        <v>1</v>
      </c>
      <c r="CC12" s="27" t="n">
        <f aca="false">(CC4-CC5-CC7-CC8-CC6)/CC4</f>
        <v>1</v>
      </c>
      <c r="CD12" s="27" t="n">
        <f aca="false">(CD4-CD5-CD7-CD8-CD6)/CD4</f>
        <v>1</v>
      </c>
      <c r="CE12" s="27" t="n">
        <f aca="false">(CE4-CE5-CE7-CE8-CE6)/CE4</f>
        <v>1</v>
      </c>
      <c r="CF12" s="27" t="n">
        <f aca="false">(CF4-CF5-CF7-CF8-CF6)/CF4</f>
        <v>1</v>
      </c>
      <c r="CG12" s="27" t="n">
        <f aca="false">(CG4-CG5-CG7-CG8-CG6)/CG4</f>
        <v>1</v>
      </c>
      <c r="CH12" s="29" t="n">
        <f aca="false">(CH4-CH5-CH7-CH8-CH6)/CH4</f>
        <v>1</v>
      </c>
      <c r="CI12" s="27" t="n">
        <f aca="false">(CI4-CI5-CI7-CI8-CI6)/CI4</f>
        <v>1</v>
      </c>
      <c r="CJ12" s="27" t="n">
        <f aca="false">(CJ4-CJ5-CJ7-CJ8-CJ6)/CJ4</f>
        <v>1</v>
      </c>
      <c r="CK12" s="27" t="n">
        <f aca="false">(CK4-CK5-CK7-CK8-CK6)/CK4</f>
        <v>1</v>
      </c>
      <c r="CL12" s="27" t="n">
        <f aca="false">(CL4-CL5-CL7-CL8-CL6)/CL4</f>
        <v>1</v>
      </c>
      <c r="CM12" s="27" t="n">
        <f aca="false">(CM4-CM5-CM7-CM8-CM6)/CM4</f>
        <v>1</v>
      </c>
      <c r="CN12" s="27" t="n">
        <f aca="false">(CN4-CN5-CN7-CN8-CN6)/CN4</f>
        <v>1</v>
      </c>
      <c r="CO12" s="29" t="n">
        <f aca="false">(CO4-CO5-CO7-CO8-CO6)/CO4</f>
        <v>1</v>
      </c>
      <c r="CP12" s="27" t="n">
        <f aca="false">(CP4-CP5-CP7-CP8-CP6)/CP4</f>
        <v>1</v>
      </c>
      <c r="CQ12" s="27" t="n">
        <f aca="false">(CQ4-CQ5-CQ7-CQ8-CQ6)/CQ4</f>
        <v>1</v>
      </c>
      <c r="CR12" s="27" t="n">
        <f aca="false">(CR4-CR5-CR7-CR8-CR6)/CR4</f>
        <v>0.997083333333333</v>
      </c>
      <c r="CS12" s="27" t="n">
        <f aca="false">(CS4-CS5-CS7-CS8-CS6)/CS4</f>
        <v>0.25</v>
      </c>
      <c r="CT12" s="27" t="n">
        <f aca="false">(CT4-CT5-CT7-CT8-CT6)/CT4</f>
        <v>0.708333333333333</v>
      </c>
      <c r="CU12" s="27" t="n">
        <f aca="false">(CU4-CU5-CU7-CU8-CU6)/CU4</f>
        <v>0.994583333333333</v>
      </c>
      <c r="CV12" s="29" t="n">
        <f aca="false">(CV4-CV5-CV7-CV8-CV6)/CV4</f>
        <v>1</v>
      </c>
      <c r="CW12" s="27" t="n">
        <f aca="false">(CW4-CW5-CW7-CW8-CW6)/CW4</f>
        <v>1</v>
      </c>
      <c r="CX12" s="27" t="n">
        <f aca="false">(CX4-CX5-CX7-CX8-CX6)/CX4</f>
        <v>1</v>
      </c>
      <c r="CY12" s="27" t="n">
        <f aca="false">(CY4-CY5-CY7-CY8-CY6)/CY4</f>
        <v>1</v>
      </c>
      <c r="CZ12" s="27" t="n">
        <f aca="false">(CZ4-CZ5-CZ7-CZ8-CZ6)/CZ4</f>
        <v>1</v>
      </c>
      <c r="DA12" s="27" t="n">
        <f aca="false">(DA4-DA5-DA7-DA8-DA6)/DA4</f>
        <v>1</v>
      </c>
      <c r="DB12" s="27" t="n">
        <f aca="false">(DB4-DB5-DB7-DB8-DB6)/DB4</f>
        <v>1</v>
      </c>
      <c r="DC12" s="29" t="n">
        <f aca="false">(DC4-DC5-DC7-DC8-DC6)/DC4</f>
        <v>1</v>
      </c>
      <c r="DD12" s="27" t="n">
        <f aca="false">(DD4-DD5-DD7-DD8-DD6)/DD4</f>
        <v>1</v>
      </c>
      <c r="DE12" s="27" t="n">
        <f aca="false">(DE4-DE5-DE7-DE8-DE6)/DE4</f>
        <v>1</v>
      </c>
      <c r="DF12" s="27" t="n">
        <f aca="false">(DF4-DF5-DF7-DF8-DF6)/DF4</f>
        <v>1</v>
      </c>
      <c r="DG12" s="27" t="n">
        <f aca="false">(DG4-DG5-DG7-DG8-DG6)/DG4</f>
        <v>1</v>
      </c>
      <c r="DH12" s="27" t="n">
        <f aca="false">(DH4-DH5-DH7-DH8-DH6)/DH4</f>
        <v>1</v>
      </c>
      <c r="DI12" s="27" t="n">
        <f aca="false">(DI4-DI5-DI7-DI8-DI6)/DI4</f>
        <v>1</v>
      </c>
      <c r="DJ12" s="29" t="n">
        <f aca="false">(DJ4-DJ5-DJ7-DJ8-DJ6)/DJ4</f>
        <v>1</v>
      </c>
      <c r="DK12" s="27" t="n">
        <f aca="false">(DK4-DK5-DK7-DK8-DK6)/DK4</f>
        <v>1</v>
      </c>
      <c r="DL12" s="27" t="n">
        <f aca="false">(DL4-DL5-DL7-DL8-DL6)/DL4</f>
        <v>1</v>
      </c>
      <c r="DM12" s="27" t="n">
        <f aca="false">(DM4-DM5-DM7-DM8-DM6)/DM4</f>
        <v>1</v>
      </c>
      <c r="DN12" s="27" t="n">
        <f aca="false">(DN4-DN5-DN7-DN8-DN6)/DN4</f>
        <v>1</v>
      </c>
      <c r="DO12" s="27" t="n">
        <f aca="false">(DO4-DO5-DO7-DO8-DO6)/DO4</f>
        <v>1</v>
      </c>
      <c r="DP12" s="27" t="n">
        <f aca="false">(DP4-DP5-DP7-DP8-DP6)/DP4</f>
        <v>1</v>
      </c>
      <c r="DQ12" s="29" t="n">
        <f aca="false">(DQ4-DQ5-DQ7-DQ8-DQ6)/DQ4</f>
        <v>1</v>
      </c>
      <c r="DR12" s="27" t="n">
        <f aca="false">(DR4-DR5-DR7-DR8-DR6)/DR4</f>
        <v>1</v>
      </c>
      <c r="DS12" s="27" t="n">
        <f aca="false">(DS4-DS5-DS7-DS8-DS6)/DS4</f>
        <v>1</v>
      </c>
      <c r="DT12" s="27" t="n">
        <f aca="false">(DT4-DT5-DT7-DT8-DT6)/DT4</f>
        <v>1</v>
      </c>
      <c r="DU12" s="27" t="n">
        <f aca="false">(DU4-DU5-DU7-DU8-DU6)/DU4</f>
        <v>1</v>
      </c>
      <c r="DV12" s="27" t="n">
        <f aca="false">(DV4-DV5-DV7-DV8-DV6)/DV4</f>
        <v>1</v>
      </c>
      <c r="DW12" s="27" t="n">
        <f aca="false">(DW4-DW5-DW7-DW8-DW6)/DW4</f>
        <v>1</v>
      </c>
      <c r="DX12" s="29" t="n">
        <f aca="false">(DX4-DX5-DX7-DX8-DX6)/DX4</f>
        <v>1</v>
      </c>
      <c r="DY12" s="27" t="n">
        <f aca="false">(DY4-DY5-DY7-DY8-DY6)/DY4</f>
        <v>1</v>
      </c>
      <c r="DZ12" s="27" t="n">
        <f aca="false">(DZ4-DZ5-DZ7-DZ8-DZ6)/DZ4</f>
        <v>1</v>
      </c>
      <c r="EA12" s="27" t="n">
        <f aca="false">(EA4-EA5-EA7-EA8-EA6)/EA4</f>
        <v>1</v>
      </c>
      <c r="EB12" s="27" t="n">
        <f aca="false">(EB4-EB5-EB7-EB8-EB6)/EB4</f>
        <v>0.994583333333333</v>
      </c>
      <c r="EC12" s="27" t="n">
        <f aca="false">(EC4-EC5-EC7-EC8-EC6)/EC4</f>
        <v>1</v>
      </c>
      <c r="ED12" s="27" t="n">
        <f aca="false">(ED4-ED5-ED7-ED8-ED6)/ED4</f>
        <v>1</v>
      </c>
      <c r="EE12" s="29" t="n">
        <f aca="false">(EE4-EE5-EE7-EE8-EE6)/EE4</f>
        <v>1</v>
      </c>
      <c r="EF12" s="27" t="n">
        <f aca="false">(EF4-EF5-EF7-EF8-EF6)/EF4</f>
        <v>1</v>
      </c>
      <c r="EG12" s="27" t="n">
        <f aca="false">(EG4-EG5-EG7-EG8-EG6)/EG4</f>
        <v>1</v>
      </c>
      <c r="EH12" s="27" t="n">
        <f aca="false">(EH4-EH5-EH7-EH8-EH6)/EH4</f>
        <v>1</v>
      </c>
      <c r="EI12" s="27" t="n">
        <f aca="false">(EI4-EI5-EI7-EI8-EI6)/EI4</f>
        <v>1</v>
      </c>
      <c r="EJ12" s="27" t="n">
        <f aca="false">(EJ4-EJ5-EJ7-EJ8-EJ6)/EJ4</f>
        <v>1</v>
      </c>
      <c r="EK12" s="27" t="n">
        <f aca="false">(EK4-EK5-EK7-EK8-EK6)/EK4</f>
        <v>1</v>
      </c>
      <c r="EL12" s="29" t="n">
        <f aca="false">(EL4-EL5-EL7-EL8-EL6)/EL4</f>
        <v>1</v>
      </c>
      <c r="EM12" s="27" t="n">
        <f aca="false">(EM4-EM5-EM7-EM8-EM6)/EM4</f>
        <v>1</v>
      </c>
      <c r="EN12" s="27" t="n">
        <f aca="false">(EN4-EN5-EN7-EN8-EN6)/EN4</f>
        <v>1</v>
      </c>
      <c r="EO12" s="27" t="n">
        <f aca="false">(EO4-EO5-EO7-EO8-EO6)/EO4</f>
        <v>1</v>
      </c>
      <c r="EP12" s="27" t="n">
        <f aca="false">(EP4-EP5-EP7-EP8-EP6)/EP4</f>
        <v>1</v>
      </c>
      <c r="EQ12" s="27" t="n">
        <f aca="false">(EQ4-EQ5-EQ7-EQ8-EQ6)/EQ4</f>
        <v>1</v>
      </c>
      <c r="ER12" s="27" t="n">
        <f aca="false">(ER4-ER5-ER7-ER8-ER6)/ER4</f>
        <v>1</v>
      </c>
      <c r="ES12" s="29" t="n">
        <f aca="false">(ES4-ES5-ES7-ES8-ES6)/ES4</f>
        <v>1</v>
      </c>
      <c r="ET12" s="27" t="n">
        <f aca="false">(ET4-ET5-ET7-ET8-ET6)/ET4</f>
        <v>1</v>
      </c>
      <c r="EU12" s="27" t="n">
        <f aca="false">(EU4-EU5-EU7-EU8-EU6)/EU4</f>
        <v>1</v>
      </c>
      <c r="EV12" s="27" t="n">
        <f aca="false">(EV4-EV5-EV7-EV8-EV6)/EV4</f>
        <v>1</v>
      </c>
      <c r="EW12" s="27" t="n">
        <f aca="false">(EW4-EW5-EW7-EW8-EW6)/EW4</f>
        <v>1</v>
      </c>
      <c r="EX12" s="27" t="n">
        <f aca="false">(EX4-EX5-EX7-EX8-EX6)/EX4</f>
        <v>1</v>
      </c>
      <c r="EY12" s="27" t="n">
        <f aca="false">(EY4-EY5-EY7-EY8-EY6)/EY4</f>
        <v>1</v>
      </c>
      <c r="EZ12" s="29" t="n">
        <f aca="false">(EZ4-EZ5-EZ7-EZ8-EZ6)/EZ4</f>
        <v>1</v>
      </c>
      <c r="FA12" s="27" t="n">
        <f aca="false">(FA4-FA5-FA7-FA8-FA6)/FA4</f>
        <v>1</v>
      </c>
      <c r="FB12" s="27" t="n">
        <f aca="false">(FB4-FB5-FB7-FB8-FB6)/FB4</f>
        <v>1</v>
      </c>
      <c r="FC12" s="27" t="n">
        <f aca="false">(FC4-FC5-FC7-FC8-FC6)/FC4</f>
        <v>1</v>
      </c>
      <c r="FD12" s="27" t="n">
        <f aca="false">(FD4-FD5-FD7-FD8-FD6)/FD4</f>
        <v>1</v>
      </c>
      <c r="FE12" s="27" t="n">
        <f aca="false">(FE4-FE5-FE7-FE8-FE6)/FE4</f>
        <v>1</v>
      </c>
      <c r="FF12" s="27" t="n">
        <f aca="false">(FF4-FF5-FF7-FF8-FF6)/FF4</f>
        <v>1</v>
      </c>
      <c r="FG12" s="29" t="n">
        <f aca="false">(FG4-FG5-FG7-FG8-FG6)/FG4</f>
        <v>1</v>
      </c>
      <c r="FH12" s="27" t="n">
        <f aca="false">(FH4-FH5-FH7-FH8-FH6)/FH4</f>
        <v>1</v>
      </c>
      <c r="FI12" s="27" t="n">
        <f aca="false">(FI4-FI5-FI7-FI8-FI6)/FI4</f>
        <v>1</v>
      </c>
      <c r="FJ12" s="27" t="n">
        <f aca="false">(FJ4-FJ5-FJ7-FJ8-FJ6)/FJ4</f>
        <v>1</v>
      </c>
      <c r="FK12" s="27" t="n">
        <f aca="false">(FK4-FK5-FK7-FK8-FK6)/FK4</f>
        <v>1</v>
      </c>
      <c r="FL12" s="27" t="n">
        <f aca="false">(FL4-FL5-FL7-FL8-FL6)/FL4</f>
        <v>1</v>
      </c>
      <c r="FM12" s="27" t="n">
        <f aca="false">(FM4-FM5-FM7-FM8-FM6)/FM4</f>
        <v>1</v>
      </c>
      <c r="FN12" s="29" t="n">
        <f aca="false">(FN4-FN5-FN7-FN8-FN6)/FN4</f>
        <v>1</v>
      </c>
      <c r="FO12" s="27" t="n">
        <f aca="false">(FO4-FO5-FO7-FO8-FO6)/FO4</f>
        <v>1</v>
      </c>
      <c r="FP12" s="27" t="n">
        <f aca="false">(FP4-FP5-FP7-FP8-FP6)/FP4</f>
        <v>1</v>
      </c>
      <c r="FQ12" s="27" t="n">
        <f aca="false">(FQ4-FQ5-FQ7-FQ8-FQ6)/FQ4</f>
        <v>1</v>
      </c>
      <c r="FR12" s="27" t="n">
        <f aca="false">(FR4-FR5-FR7-FR8-FR6)/FR4</f>
        <v>1</v>
      </c>
      <c r="FS12" s="27" t="n">
        <f aca="false">(FS4-FS5-FS7-FS8-FS6)/FS4</f>
        <v>1</v>
      </c>
      <c r="FT12" s="27" t="n">
        <f aca="false">(FT4-FT5-FT7-FT8-FT6)/FT4</f>
        <v>1</v>
      </c>
      <c r="FU12" s="29" t="n">
        <f aca="false">(FU4-FU5-FU7-FU8-FU6)/FU4</f>
        <v>1</v>
      </c>
      <c r="FV12" s="27" t="n">
        <f aca="false">(FV4-FV5-FV7-FV8-FV6)/FV4</f>
        <v>1</v>
      </c>
      <c r="FW12" s="27" t="n">
        <f aca="false">(FW4-FW5-FW7-FW8-FW6)/FW4</f>
        <v>0.602777777777778</v>
      </c>
      <c r="FX12" s="27" t="n">
        <f aca="false">(FX4-FX5-FX7-FX8-FX6)/FX4</f>
        <v>0</v>
      </c>
      <c r="FY12" s="27" t="n">
        <f aca="false">(FY4-FY5-FY7-FY8-FY6)/FY4</f>
        <v>0.675833333333333</v>
      </c>
      <c r="FZ12" s="27" t="n">
        <f aca="false">(FZ4-FZ5-FZ7-FZ8-FZ6)/FZ4</f>
        <v>1</v>
      </c>
      <c r="GA12" s="27" t="n">
        <f aca="false">(GA4-GA5-GA7-GA8-GA6)/GA4</f>
        <v>1</v>
      </c>
      <c r="GB12" s="29" t="n">
        <f aca="false">(GB4-GB5-GB7-GB8-GB6)/GB4</f>
        <v>1</v>
      </c>
      <c r="GC12" s="27" t="n">
        <f aca="false">(GC4-GC5-GC7-GC8-GC6)/GC4</f>
        <v>1</v>
      </c>
      <c r="GD12" s="27" t="n">
        <f aca="false">(GD4-GD5-GD7-GD8-GD6)/GD4</f>
        <v>1</v>
      </c>
      <c r="GE12" s="27" t="n">
        <f aca="false">(GE4-GE5-GE7-GE8-GE6)/GE4</f>
        <v>1</v>
      </c>
      <c r="GF12" s="27" t="n">
        <f aca="false">(GF4-GF5-GF7-GF8-GF6)/GF4</f>
        <v>1</v>
      </c>
      <c r="GG12" s="27" t="n">
        <f aca="false">(GG4-GG5-GG7-GG8-GG6)/GG4</f>
        <v>1</v>
      </c>
      <c r="GH12" s="27" t="n">
        <f aca="false">(GH4-GH5-GH7-GH8-GH6)/GH4</f>
        <v>1</v>
      </c>
      <c r="GI12" s="29" t="n">
        <f aca="false">(GI4-GI5-GI7-GI8-GI6)/GI4</f>
        <v>1</v>
      </c>
      <c r="GJ12" s="27" t="n">
        <f aca="false">(GJ4-GJ5-GJ7-GJ8-GJ6)/GJ4</f>
        <v>0.7175</v>
      </c>
      <c r="GK12" s="27" t="n">
        <f aca="false">(GK4-GK5-GK7-GK8-GK6)/GK4</f>
        <v>1</v>
      </c>
      <c r="GL12" s="27" t="n">
        <f aca="false">(GL4-GL5-GL7-GL8-GL6)/GL4</f>
        <v>1</v>
      </c>
      <c r="GM12" s="27" t="n">
        <f aca="false">(GM4-GM5-GM7-GM8-GM6)/GM4</f>
        <v>1</v>
      </c>
      <c r="GN12" s="27" t="n">
        <f aca="false">(GN4-GN5-GN7-GN8-GN6)/GN4</f>
        <v>1</v>
      </c>
      <c r="GO12" s="27" t="n">
        <f aca="false">(GO4-GO5-GO7-GO8-GO6)/GO4</f>
        <v>1</v>
      </c>
      <c r="GP12" s="29" t="n">
        <f aca="false">(GP4-GP5-GP7-GP8-GP6)/GP4</f>
        <v>1</v>
      </c>
      <c r="GQ12" s="27" t="n">
        <f aca="false">(GQ4-GQ5-GQ7-GQ8-GQ6)/GQ4</f>
        <v>1</v>
      </c>
      <c r="GR12" s="27" t="n">
        <f aca="false">(GR4-GR5-GR7-GR8-GR6)/GR4</f>
        <v>1</v>
      </c>
      <c r="GS12" s="27" t="n">
        <f aca="false">(GS4-GS5-GS7-GS8-GS6)/GS4</f>
        <v>1</v>
      </c>
      <c r="GT12" s="27" t="n">
        <f aca="false">(GT4-GT5-GT7-GT8-GT6)/GT4</f>
        <v>1</v>
      </c>
      <c r="GU12" s="27" t="n">
        <f aca="false">(GU4-GU5-GU7-GU8-GU6)/GU4</f>
        <v>1</v>
      </c>
      <c r="GV12" s="27" t="n">
        <f aca="false">(GV4-GV5-GV7-GV8-GV6)/GV4</f>
        <v>1</v>
      </c>
      <c r="GW12" s="29" t="n">
        <f aca="false">(GW4-GW5-GW7-GW8-GW6)/GW4</f>
        <v>1</v>
      </c>
      <c r="GX12" s="27" t="n">
        <f aca="false">(GX4-GX5-GX7-GX8-GX6)/GX4</f>
        <v>1</v>
      </c>
      <c r="GY12" s="27" t="n">
        <f aca="false">(GY4-GY5-GY7-GY8-GY6)/GY4</f>
        <v>1</v>
      </c>
      <c r="GZ12" s="27" t="n">
        <f aca="false">(GZ4-GZ5-GZ7-GZ8-GZ6)/GZ4</f>
        <v>1</v>
      </c>
      <c r="HA12" s="27" t="n">
        <f aca="false">(HA4-HA5-HA7-HA8-HA6)/HA4</f>
        <v>1</v>
      </c>
      <c r="HB12" s="27" t="n">
        <f aca="false">(HB4-HB5-HB7-HB8-HB6)/HB4</f>
        <v>1</v>
      </c>
      <c r="HC12" s="27" t="n">
        <f aca="false">(HC4-HC5-HC7-HC8-HC6)/HC4</f>
        <v>1</v>
      </c>
      <c r="HD12" s="29" t="n">
        <f aca="false">(HD4-HD5-HD7-HD8-HD6)/HD4</f>
        <v>1</v>
      </c>
      <c r="HE12" s="27" t="n">
        <f aca="false">(HE4-HE5-HE7-HE8-HE6)/HE4</f>
        <v>1</v>
      </c>
      <c r="HF12" s="27" t="n">
        <f aca="false">(HF4-HF5-HF7-HF8-HF6)/HF4</f>
        <v>1</v>
      </c>
      <c r="HG12" s="27" t="n">
        <f aca="false">(HG4-HG5-HG7-HG8-HG6)/HG4</f>
        <v>1</v>
      </c>
      <c r="HH12" s="27" t="n">
        <f aca="false">(HH4-HH5-HH7-HH8-HH6)/HH4</f>
        <v>1</v>
      </c>
      <c r="HI12" s="27" t="n">
        <f aca="false">(HI4-HI5-HI7-HI8-HI6)/HI4</f>
        <v>1</v>
      </c>
      <c r="HJ12" s="27" t="n">
        <f aca="false">(HJ4-HJ5-HJ7-HJ8-HJ6)/HJ4</f>
        <v>1</v>
      </c>
      <c r="HK12" s="29" t="n">
        <f aca="false">(HK4-HK5-HK7-HK8-HK6)/HK4</f>
        <v>1</v>
      </c>
      <c r="HL12" s="27" t="n">
        <f aca="false">(HL4-HL5-HL7-HL8-HL6)/HL4</f>
        <v>1</v>
      </c>
      <c r="HM12" s="27" t="n">
        <f aca="false">(HM4-HM5-HM7-HM8-HM6)/HM4</f>
        <v>1</v>
      </c>
      <c r="HN12" s="27" t="n">
        <f aca="false">(HN4-HN5-HN7-HN8-HN6)/HN4</f>
        <v>1</v>
      </c>
      <c r="HO12" s="27" t="n">
        <f aca="false">(HO4-HO5-HO7-HO8-HO6)/HO4</f>
        <v>1</v>
      </c>
      <c r="HP12" s="27" t="n">
        <f aca="false">(HP4-HP5-HP7-HP8-HP6)/HP4</f>
        <v>0.991666666666667</v>
      </c>
      <c r="HQ12" s="27" t="n">
        <f aca="false">(HQ4-HQ5-HQ7-HQ8-HQ6)/HQ4</f>
        <v>1</v>
      </c>
      <c r="HR12" s="29" t="n">
        <f aca="false">(HR4-HR5-HR7-HR8-HR6)/HR4</f>
        <v>1</v>
      </c>
      <c r="HS12" s="27" t="n">
        <f aca="false">(HS4-HS5-HS7-HS8-HS6)/HS4</f>
        <v>1</v>
      </c>
      <c r="HT12" s="27" t="n">
        <f aca="false">(HT4-HT5-HT7-HT8-HT6)/HT4</f>
        <v>1</v>
      </c>
      <c r="HU12" s="27" t="n">
        <f aca="false">(HU4-HU5-HU7-HU8-HU6)/HU4</f>
        <v>1</v>
      </c>
      <c r="HV12" s="27" t="n">
        <f aca="false">(HV4-HV5-HV7-HV8-HV6)/HV4</f>
        <v>1</v>
      </c>
      <c r="HW12" s="27" t="n">
        <f aca="false">(HW4-HW5-HW7-HW8-HW6)/HW4</f>
        <v>1</v>
      </c>
      <c r="HX12" s="27" t="n">
        <f aca="false">(HX4-HX5-HX7-HX8-HX6)/HX4</f>
        <v>1</v>
      </c>
      <c r="HY12" s="29" t="n">
        <f aca="false">(HY4-HY5-HY7-HY8-HY6)/HY4</f>
        <v>1</v>
      </c>
      <c r="HZ12" s="27" t="n">
        <f aca="false">(HZ4-HZ5-HZ7-HZ8-HZ6)/HZ4</f>
        <v>1</v>
      </c>
      <c r="IA12" s="27" t="n">
        <f aca="false">(IA4-IA5-IA7-IA8-IA6)/IA4</f>
        <v>1</v>
      </c>
      <c r="IB12" s="27" t="n">
        <f aca="false">(IB4-IB5-IB7-IB8-IB6)/IB4</f>
        <v>1</v>
      </c>
      <c r="IC12" s="27" t="n">
        <f aca="false">(IC4-IC5-IC7-IC8-IC6)/IC4</f>
        <v>1</v>
      </c>
      <c r="ID12" s="27" t="n">
        <f aca="false">(ID4-ID5-ID7-ID8-ID6)/ID4</f>
        <v>1</v>
      </c>
      <c r="IE12" s="27" t="n">
        <f aca="false">(IE4-IE5-IE7-IE8-IE6)/IE4</f>
        <v>1</v>
      </c>
      <c r="IF12" s="29" t="n">
        <f aca="false">(IF4-IF5-IF7-IF8-IF6)/IF4</f>
        <v>1</v>
      </c>
      <c r="IG12" s="27" t="n">
        <f aca="false">(IG4-IG5-IG7-IG8-IG6)/IG4</f>
        <v>0.85625</v>
      </c>
      <c r="IH12" s="27" t="n">
        <f aca="false">(IH4-IH5-IH7-IH8-IH6)/IH4</f>
        <v>0</v>
      </c>
      <c r="II12" s="27" t="n">
        <f aca="false">(II4-II5-II7-II8-II6)/II4</f>
        <v>0</v>
      </c>
      <c r="IJ12" s="27" t="n">
        <f aca="false">(IJ4-IJ5-IJ7-IJ8-IJ6)/IJ4</f>
        <v>-0.00333333333333333</v>
      </c>
      <c r="IK12" s="27" t="n">
        <f aca="false">(IK4-IK5-IK7-IK8-IK6)/IK4</f>
        <v>0</v>
      </c>
      <c r="IL12" s="27" t="n">
        <f aca="false">(IL4-IL5-IL7-IL8-IL6)/IL4</f>
        <v>0.4875</v>
      </c>
      <c r="IM12" s="29" t="n">
        <f aca="false">(IM4-IM5-IM7-IM8-IM6)/IM4</f>
        <v>1</v>
      </c>
      <c r="IN12" s="27" t="n">
        <f aca="false">(IN4-IN5-IN7-IN8-IN6)/IN4</f>
        <v>1</v>
      </c>
      <c r="IO12" s="27" t="n">
        <f aca="false">(IO4-IO5-IO7-IO8-IO6)/IO4</f>
        <v>1</v>
      </c>
      <c r="IP12" s="27" t="n">
        <f aca="false">(IP4-IP5-IP7-IP8-IP6)/IP4</f>
        <v>1</v>
      </c>
      <c r="IQ12" s="27" t="n">
        <f aca="false">(IQ4-IQ5-IQ7-IQ8-IQ6)/IQ4</f>
        <v>1</v>
      </c>
      <c r="IR12" s="27" t="n">
        <f aca="false">(IR4-IR5-IR7-IR8-IR6)/IR4</f>
        <v>1</v>
      </c>
      <c r="IS12" s="27" t="n">
        <f aca="false">(IS4-IS5-IS7-IS8-IS6)/IS4</f>
        <v>1</v>
      </c>
      <c r="IT12" s="29" t="n">
        <f aca="false">(IT4-IT5-IT7-IT8-IT6)/IT4</f>
        <v>0.977083333333333</v>
      </c>
      <c r="IU12" s="27" t="n">
        <f aca="false">(IU4-IU5-IU7-IU8-IU6)/IU4</f>
        <v>1</v>
      </c>
      <c r="IV12" s="27" t="n">
        <f aca="false">(IV4-IV5-IV7-IV8-IV6)/IV4</f>
        <v>1</v>
      </c>
      <c r="IW12" s="27" t="n">
        <f aca="false">(IW4-IW5-IW7-IW8-IW6)/IW4</f>
        <v>1</v>
      </c>
      <c r="IX12" s="27" t="n">
        <f aca="false">(IX4-IX5-IX7-IX8-IX6)/IX4</f>
        <v>1</v>
      </c>
      <c r="IY12" s="27" t="n">
        <f aca="false">(IY4-IY5-IY7-IY8-IY6)/IY4</f>
        <v>1</v>
      </c>
      <c r="IZ12" s="27" t="n">
        <f aca="false">(IZ4-IZ5-IZ7-IZ8-IZ6)/IZ4</f>
        <v>1</v>
      </c>
      <c r="JA12" s="29" t="n">
        <f aca="false">(JA4-JA5-JA7-JA8-JA6)/JA4</f>
        <v>1</v>
      </c>
      <c r="JB12" s="27" t="n">
        <f aca="false">(JB4-JB5-JB7-JB8-JB6)/JB4</f>
        <v>1</v>
      </c>
      <c r="JC12" s="27" t="n">
        <f aca="false">(JC4-JC5-JC7-JC8-JC6)/JC4</f>
        <v>1</v>
      </c>
      <c r="JD12" s="27" t="n">
        <f aca="false">(JD4-JD5-JD7-JD8-JD6)/JD4</f>
        <v>1</v>
      </c>
      <c r="JE12" s="27" t="n">
        <f aca="false">(JE4-JE5-JE7-JE8-JE6)/JE4</f>
        <v>1</v>
      </c>
      <c r="JF12" s="27" t="n">
        <f aca="false">(JF4-JF5-JF7-JF8-JF6)/JF4</f>
        <v>1</v>
      </c>
      <c r="JG12" s="27" t="n">
        <f aca="false">(JG4-JG5-JG7-JG8-JG6)/JG4</f>
        <v>1</v>
      </c>
      <c r="JH12" s="29" t="n">
        <f aca="false">(JH4-JH5-JH7-JH8-JH6)/JH4</f>
        <v>1</v>
      </c>
      <c r="JI12" s="27" t="n">
        <f aca="false">(JI4-JI5-JI7-JI8-JI6)/JI4</f>
        <v>1</v>
      </c>
      <c r="JJ12" s="27" t="n">
        <f aca="false">(JJ4-JJ5-JJ7-JJ8-JJ6)/JJ4</f>
        <v>1</v>
      </c>
      <c r="JK12" s="27" t="n">
        <f aca="false">(JK4-JK5-JK7-JK8-JK6)/JK4</f>
        <v>1</v>
      </c>
      <c r="JL12" s="27" t="n">
        <f aca="false">(JL4-JL5-JL7-JL8-JL6)/JL4</f>
        <v>1</v>
      </c>
      <c r="JM12" s="27" t="n">
        <f aca="false">(JM4-JM5-JM7-JM8-JM6)/JM4</f>
        <v>1</v>
      </c>
      <c r="JN12" s="27" t="n">
        <f aca="false">(JN4-JN5-JN7-JN8-JN6)/JN4</f>
        <v>1</v>
      </c>
      <c r="JO12" s="29" t="n">
        <f aca="false">(JO4-JO5-JO7-JO8-JO6)/JO4</f>
        <v>1</v>
      </c>
      <c r="JP12" s="27" t="n">
        <f aca="false">(JP4-JP5-JP7-JP8-JP6)/JP4</f>
        <v>1</v>
      </c>
      <c r="JQ12" s="27" t="n">
        <f aca="false">(JQ4-JQ5-JQ7-JQ8-JQ6)/JQ4</f>
        <v>1</v>
      </c>
      <c r="JR12" s="27" t="n">
        <f aca="false">(JR4-JR5-JR7-JR8-JR6)/JR4</f>
        <v>1</v>
      </c>
      <c r="JS12" s="27" t="n">
        <f aca="false">(JS4-JS5-JS7-JS8-JS6)/JS4</f>
        <v>1</v>
      </c>
      <c r="JT12" s="27" t="n">
        <f aca="false">(JT4-JT5-JT7-JT8-JT6)/JT4</f>
        <v>1</v>
      </c>
      <c r="JU12" s="27" t="n">
        <f aca="false">(JU4-JU5-JU7-JU8-JU6)/JU4</f>
        <v>1</v>
      </c>
      <c r="JV12" s="29" t="n">
        <f aca="false">(JV4-JV5-JV7-JV8-JV6)/JV4</f>
        <v>1</v>
      </c>
      <c r="JW12" s="27" t="n">
        <f aca="false">(JW4-JW5-JW7-JW8-JW6)/JW4</f>
        <v>1</v>
      </c>
      <c r="JX12" s="27" t="n">
        <f aca="false">(JX4-JX5-JX7-JX8-JX6)/JX4</f>
        <v>1</v>
      </c>
      <c r="JY12" s="27" t="n">
        <f aca="false">(JY4-JY5-JY7-JY8-JY6)/JY4</f>
        <v>1</v>
      </c>
      <c r="JZ12" s="27" t="n">
        <f aca="false">(JZ4-JZ5-JZ7-JZ8-JZ6)/JZ4</f>
        <v>1</v>
      </c>
      <c r="KA12" s="27" t="n">
        <f aca="false">(KA4-KA5-KA7-KA8-KA6)/KA4</f>
        <v>1</v>
      </c>
      <c r="KB12" s="27" t="n">
        <f aca="false">(KB4-KB5-KB7-KB8-KB6)/KB4</f>
        <v>0.453333333333333</v>
      </c>
      <c r="KC12" s="29" t="n">
        <f aca="false">(KC4-KC5-KC7-KC8-KC6)/KC4</f>
        <v>1</v>
      </c>
      <c r="KD12" s="27" t="n">
        <f aca="false">(KD4-KD5-KD7-KD8-KD6)/KD4</f>
        <v>1</v>
      </c>
      <c r="KE12" s="27" t="n">
        <f aca="false">(KE4-KE5-KE7-KE8-KE6)/KE4</f>
        <v>1</v>
      </c>
      <c r="KF12" s="27" t="n">
        <f aca="false">(KF4-KF5-KF7-KF8-KF6)/KF4</f>
        <v>1</v>
      </c>
      <c r="KG12" s="27" t="n">
        <f aca="false">(KG4-KG5-KG7-KG8-KG6)/KG4</f>
        <v>1</v>
      </c>
      <c r="KH12" s="27" t="n">
        <f aca="false">(KH4-KH5-KH7-KH8-KH6)/KH4</f>
        <v>1</v>
      </c>
      <c r="KI12" s="27" t="n">
        <f aca="false">(KI4-KI5-KI7-KI8-KI6)/KI4</f>
        <v>1</v>
      </c>
      <c r="KJ12" s="29" t="n">
        <f aca="false">(KJ4-KJ5-KJ7-KJ8-KJ6)/KJ4</f>
        <v>1</v>
      </c>
      <c r="KK12" s="27" t="n">
        <f aca="false">(KK4-KK5-KK7-KK8-KK6)/KK4</f>
        <v>1</v>
      </c>
      <c r="KL12" s="27" t="n">
        <f aca="false">(KL4-KL5-KL7-KL8-KL6)/KL4</f>
        <v>1</v>
      </c>
      <c r="KM12" s="27" t="n">
        <f aca="false">(KM4-KM5-KM7-KM8-KM6)/KM4</f>
        <v>1</v>
      </c>
      <c r="KN12" s="27" t="n">
        <f aca="false">(KN4-KN5-KN7-KN8-KN6)/KN4</f>
        <v>1</v>
      </c>
      <c r="KO12" s="27" t="n">
        <f aca="false">(KO4-KO5-KO7-KO8-KO6)/KO4</f>
        <v>1</v>
      </c>
      <c r="KP12" s="27" t="n">
        <f aca="false">(KP4-KP5-KP7-KP8-KP6)/KP4</f>
        <v>1</v>
      </c>
      <c r="KQ12" s="29" t="n">
        <f aca="false">(KQ4-KQ5-KQ7-KQ8-KQ6)/KQ4</f>
        <v>1</v>
      </c>
      <c r="KR12" s="27" t="n">
        <f aca="false">(KR4-KR5-KR7-KR8-KR6)/KR4</f>
        <v>1</v>
      </c>
      <c r="KS12" s="27" t="n">
        <f aca="false">(KS4-KS5-KS7-KS8-KS6)/KS4</f>
        <v>1</v>
      </c>
      <c r="KT12" s="27" t="n">
        <f aca="false">(KT4-KT5-KT7-KT8-KT6)/KT4</f>
        <v>1</v>
      </c>
      <c r="KU12" s="27" t="n">
        <f aca="false">(KU4-KU5-KU7-KU8-KU6)/KU4</f>
        <v>1</v>
      </c>
      <c r="KV12" s="27" t="n">
        <f aca="false">(KV4-KV5-KV7-KV8-KV6)/KV4</f>
        <v>1</v>
      </c>
      <c r="KW12" s="27" t="n">
        <f aca="false">(KW4-KW5-KW7-KW8-KW6)/KW4</f>
        <v>1</v>
      </c>
      <c r="KX12" s="29" t="n">
        <f aca="false">(KX4-KX5-KX7-KX8-KX6)/KX4</f>
        <v>1</v>
      </c>
      <c r="KY12" s="27" t="n">
        <f aca="false">(KY4-KY5-KY7-KY8-KY6)/KY4</f>
        <v>1</v>
      </c>
      <c r="KZ12" s="27" t="n">
        <f aca="false">(KZ4-KZ5-KZ7-KZ8-KZ6)/KZ4</f>
        <v>1</v>
      </c>
      <c r="LA12" s="27" t="n">
        <f aca="false">(LA4-LA5-LA7-LA8-LA6)/LA4</f>
        <v>1</v>
      </c>
      <c r="LB12" s="27" t="n">
        <f aca="false">(LB4-LB5-LB7-LB8-LB6)/LB4</f>
        <v>1</v>
      </c>
      <c r="LC12" s="27" t="n">
        <f aca="false">(LC4-LC5-LC7-LC8-LC6)/LC4</f>
        <v>1</v>
      </c>
      <c r="LD12" s="27" t="n">
        <f aca="false">(LD4-LD5-LD7-LD8-LD6)/LD4</f>
        <v>1</v>
      </c>
      <c r="LE12" s="29" t="n">
        <f aca="false">(LE4-LE5-LE7-LE8-LE6)/LE4</f>
        <v>1</v>
      </c>
      <c r="LF12" s="27" t="n">
        <f aca="false">(LF4-LF5-LF7-LF8-LF6)/LF4</f>
        <v>1</v>
      </c>
      <c r="LG12" s="27" t="n">
        <f aca="false">(LG4-LG5-LG7-LG8-LG6)/LG4</f>
        <v>1</v>
      </c>
      <c r="LH12" s="27" t="n">
        <f aca="false">(LH4-LH5-LH7-LH8-LH6)/LH4</f>
        <v>1</v>
      </c>
      <c r="LI12" s="27" t="n">
        <f aca="false">(LI4-LI5-LI7-LI8-LI6)/LI4</f>
        <v>1</v>
      </c>
      <c r="LJ12" s="27" t="n">
        <f aca="false">(LJ4-LJ5-LJ7-LJ8-LJ6)/LJ4</f>
        <v>1</v>
      </c>
      <c r="LK12" s="27" t="n">
        <f aca="false">(LK4-LK5-LK7-LK8-LK6)/LK4</f>
        <v>1</v>
      </c>
      <c r="LL12" s="29" t="n">
        <f aca="false">(LL4-LL5-LL7-LL8-LL6)/LL4</f>
        <v>1</v>
      </c>
      <c r="LM12" s="27" t="n">
        <f aca="false">(LM4-LM5-LM7-LM8-LM6)/LM4</f>
        <v>1</v>
      </c>
      <c r="LN12" s="27" t="n">
        <f aca="false">(LN4-LN5-LN7-LN8-LN6)/LN4</f>
        <v>1</v>
      </c>
      <c r="LO12" s="27" t="n">
        <f aca="false">(LO4-LO5-LO7-LO8-LO6)/LO4</f>
        <v>1</v>
      </c>
      <c r="LP12" s="27" t="n">
        <f aca="false">(LP4-LP5-LP7-LP8-LP6)/LP4</f>
        <v>1</v>
      </c>
      <c r="LQ12" s="27" t="n">
        <f aca="false">(LQ4-LQ5-LQ7-LQ8-LQ6)/LQ4</f>
        <v>1</v>
      </c>
      <c r="LR12" s="27" t="n">
        <f aca="false">(LR4-LR5-LR7-LR8-LR6)/LR4</f>
        <v>1</v>
      </c>
      <c r="LS12" s="29" t="n">
        <f aca="false">(LS4-LS5-LS7-LS8-LS6)/LS4</f>
        <v>1</v>
      </c>
      <c r="LT12" s="27" t="n">
        <f aca="false">(LT4-LT5-LT7-LT8-LT6)/LT4</f>
        <v>1</v>
      </c>
      <c r="LU12" s="27" t="n">
        <f aca="false">(LU4-LU5-LU7-LU8-LU6)/LU4</f>
        <v>1</v>
      </c>
      <c r="LV12" s="27" t="n">
        <f aca="false">(LV4-LV5-LV7-LV8-LV6)/LV4</f>
        <v>1</v>
      </c>
      <c r="LW12" s="27" t="n">
        <f aca="false">(LW4-LW5-LW7-LW8-LW6)/LW4</f>
        <v>1</v>
      </c>
      <c r="LX12" s="27" t="n">
        <f aca="false">(LX4-LX5-LX7-LX8-LX6)/LX4</f>
        <v>1</v>
      </c>
      <c r="LY12" s="27" t="n">
        <f aca="false">(LY4-LY5-LY7-LY8-LY6)/LY4</f>
        <v>1</v>
      </c>
      <c r="LZ12" s="29" t="n">
        <f aca="false">(LZ4-LZ5-LZ7-LZ8-LZ6)/LZ4</f>
        <v>1</v>
      </c>
      <c r="MA12" s="27" t="n">
        <f aca="false">(MA4-MA5-MA7-MA8-MA6)/MA4</f>
        <v>1</v>
      </c>
      <c r="MB12" s="27" t="n">
        <f aca="false">(MB4-MB5-MB7-MB8-MB6)/MB4</f>
        <v>1</v>
      </c>
      <c r="MC12" s="27" t="n">
        <f aca="false">(MC4-MC5-MC7-MC8-MC6)/MC4</f>
        <v>1</v>
      </c>
      <c r="MD12" s="27" t="n">
        <f aca="false">(MD4-MD5-MD7-MD8-MD6)/MD4</f>
        <v>1</v>
      </c>
      <c r="ME12" s="27" t="n">
        <f aca="false">(ME4-ME5-ME7-ME8-ME6)/ME4</f>
        <v>0.972916666666667</v>
      </c>
      <c r="MF12" s="27" t="n">
        <f aca="false">(MF4-MF5-MF7-MF8-MF6)/MF4</f>
        <v>0.260416666666667</v>
      </c>
      <c r="MG12" s="29" t="n">
        <f aca="false">(MG4-MG5-MG7-MG8-MG6)/MG4</f>
        <v>0.967361111111111</v>
      </c>
      <c r="MH12" s="27" t="n">
        <f aca="false">(MH4-MH5-MH7-MH8-MH6)/MH4</f>
        <v>1</v>
      </c>
      <c r="MI12" s="27" t="n">
        <f aca="false">(MI4-MI5-MI7-MI8-MI6)/MI4</f>
        <v>1</v>
      </c>
      <c r="MJ12" s="27" t="n">
        <f aca="false">(MJ4-MJ5-MJ7-MJ8-MJ6)/MJ4</f>
        <v>1</v>
      </c>
      <c r="MK12" s="27" t="n">
        <f aca="false">(MK4-MK5-MK7-MK8-MK6)/MK4</f>
        <v>1</v>
      </c>
      <c r="ML12" s="27" t="n">
        <f aca="false">(ML4-ML5-ML7-ML8-ML6)/ML4</f>
        <v>1</v>
      </c>
      <c r="MM12" s="27" t="n">
        <f aca="false">(MM4-MM5-MM7-MM8-MM6)/MM4</f>
        <v>1</v>
      </c>
      <c r="MN12" s="29" t="n">
        <f aca="false">(MN4-MN5-MN7-MN8-MN6)/MN4</f>
        <v>1</v>
      </c>
      <c r="MO12" s="27" t="n">
        <f aca="false">(MO4-MO5-MO7-MO8-MO6)/MO4</f>
        <v>1</v>
      </c>
      <c r="MP12" s="27" t="n">
        <f aca="false">(MP4-MP5-MP7-MP8-MP6)/MP4</f>
        <v>1</v>
      </c>
      <c r="MQ12" s="27" t="n">
        <f aca="false">(MQ4-MQ5-MQ7-MQ8-MQ6)/MQ4</f>
        <v>1</v>
      </c>
      <c r="MR12" s="27" t="n">
        <f aca="false">(MR4-MR5-MR7-MR8-MR6)/MR4</f>
        <v>1</v>
      </c>
      <c r="MS12" s="27" t="n">
        <f aca="false">(MS4-MS5-MS7-MS8-MS6)/MS4</f>
        <v>1</v>
      </c>
      <c r="MT12" s="27" t="n">
        <f aca="false">(MT4-MT5-MT7-MT8-MT6)/MT4</f>
        <v>1</v>
      </c>
      <c r="MU12" s="29" t="n">
        <f aca="false">(MU4-MU5-MU7-MU8-MU6)/MU4</f>
        <v>1</v>
      </c>
      <c r="MV12" s="27" t="n">
        <f aca="false">(MV4-MV5-MV7-MV8-MV6)/MV4</f>
        <v>1</v>
      </c>
      <c r="MW12" s="27" t="n">
        <f aca="false">(MW4-MW5-MW7-MW8-MW6)/MW4</f>
        <v>1</v>
      </c>
      <c r="MX12" s="27" t="n">
        <f aca="false">(MX4-MX5-MX7-MX8-MX6)/MX4</f>
        <v>1</v>
      </c>
      <c r="MY12" s="27" t="n">
        <f aca="false">(MY4-MY5-MY7-MY8-MY6)/MY4</f>
        <v>1</v>
      </c>
      <c r="MZ12" s="27" t="n">
        <f aca="false">(MZ4-MZ5-MZ7-MZ8-MZ6)/MZ4</f>
        <v>1</v>
      </c>
      <c r="NA12" s="27" t="n">
        <f aca="false">(NA4-NA5-NA7-NA8-NA6)/NA4</f>
        <v>1</v>
      </c>
      <c r="NB12" s="29" t="n">
        <f aca="false">(NB4-NB5-NB7-NB8-NB6)/NB4</f>
        <v>0.872083333333333</v>
      </c>
    </row>
    <row r="13" customFormat="false" ht="12.75" hidden="false" customHeight="false" outlineLevel="0" collapsed="false">
      <c r="A13" s="22"/>
      <c r="B13" s="32" t="s">
        <v>13</v>
      </c>
      <c r="C13" s="33" t="n">
        <v>0</v>
      </c>
      <c r="D13" s="33" t="n">
        <v>0</v>
      </c>
      <c r="E13" s="33" t="n">
        <v>0</v>
      </c>
      <c r="F13" s="33" t="n">
        <v>0</v>
      </c>
      <c r="G13" s="33" t="n">
        <v>0</v>
      </c>
      <c r="H13" s="33" t="n">
        <v>0</v>
      </c>
      <c r="I13" s="33" t="n">
        <v>0</v>
      </c>
      <c r="J13" s="33" t="n">
        <v>0</v>
      </c>
      <c r="K13" s="33" t="n">
        <v>0</v>
      </c>
      <c r="L13" s="33" t="n">
        <v>0</v>
      </c>
      <c r="M13" s="33" t="n">
        <v>0</v>
      </c>
      <c r="N13" s="33" t="n">
        <v>0</v>
      </c>
      <c r="O13" s="33" t="n">
        <v>0</v>
      </c>
      <c r="P13" s="33" t="n">
        <v>0</v>
      </c>
      <c r="Q13" s="33" t="n">
        <v>0</v>
      </c>
      <c r="R13" s="33" t="n">
        <v>0</v>
      </c>
      <c r="S13" s="33" t="n">
        <v>0</v>
      </c>
      <c r="T13" s="33" t="n">
        <v>0</v>
      </c>
      <c r="U13" s="33" t="n">
        <v>0</v>
      </c>
      <c r="V13" s="33" t="n">
        <v>0</v>
      </c>
      <c r="W13" s="33" t="n">
        <v>0</v>
      </c>
      <c r="X13" s="33" t="n">
        <v>0</v>
      </c>
      <c r="Y13" s="33" t="n">
        <v>0</v>
      </c>
      <c r="Z13" s="33" t="n">
        <v>0</v>
      </c>
      <c r="AA13" s="33" t="n">
        <v>0</v>
      </c>
      <c r="AB13" s="33" t="n">
        <v>0</v>
      </c>
      <c r="AC13" s="33" t="n">
        <v>0</v>
      </c>
      <c r="AD13" s="33" t="n">
        <v>0</v>
      </c>
      <c r="AE13" s="33" t="n">
        <v>0</v>
      </c>
      <c r="AF13" s="33" t="n">
        <v>0</v>
      </c>
      <c r="AG13" s="33" t="n">
        <v>0</v>
      </c>
      <c r="AH13" s="33" t="n">
        <v>0</v>
      </c>
      <c r="AI13" s="33" t="n">
        <v>0</v>
      </c>
      <c r="AJ13" s="33" t="n">
        <v>0</v>
      </c>
      <c r="AK13" s="33" t="n">
        <v>0</v>
      </c>
      <c r="AL13" s="33" t="n">
        <v>0</v>
      </c>
      <c r="AM13" s="33" t="n">
        <v>0</v>
      </c>
      <c r="AN13" s="33" t="n">
        <v>0</v>
      </c>
      <c r="AO13" s="33" t="n">
        <v>0</v>
      </c>
      <c r="AP13" s="33" t="n">
        <v>0</v>
      </c>
      <c r="AQ13" s="33" t="n">
        <v>0</v>
      </c>
      <c r="AR13" s="33" t="n">
        <v>0</v>
      </c>
      <c r="AS13" s="33" t="n">
        <v>0</v>
      </c>
      <c r="AT13" s="33" t="n">
        <v>0</v>
      </c>
      <c r="AU13" s="33" t="n">
        <v>0</v>
      </c>
      <c r="AV13" s="33" t="n">
        <v>0</v>
      </c>
      <c r="AW13" s="33" t="n">
        <v>0</v>
      </c>
      <c r="AX13" s="33" t="n">
        <v>0</v>
      </c>
      <c r="AY13" s="33" t="n">
        <v>0</v>
      </c>
      <c r="AZ13" s="33" t="n">
        <v>0</v>
      </c>
      <c r="BA13" s="33" t="n">
        <v>0</v>
      </c>
      <c r="BB13" s="33" t="n">
        <v>0</v>
      </c>
      <c r="BC13" s="33" t="n">
        <v>0</v>
      </c>
      <c r="BD13" s="33" t="n">
        <v>1</v>
      </c>
      <c r="BE13" s="33" t="n">
        <v>0</v>
      </c>
      <c r="BF13" s="33" t="n">
        <v>0</v>
      </c>
      <c r="BG13" s="33" t="n">
        <v>0</v>
      </c>
      <c r="BH13" s="33" t="n">
        <v>0</v>
      </c>
      <c r="BI13" s="33" t="n">
        <v>0</v>
      </c>
      <c r="BJ13" s="33" t="n">
        <v>0</v>
      </c>
      <c r="BK13" s="33" t="n">
        <v>0</v>
      </c>
      <c r="BL13" s="33" t="n">
        <v>0</v>
      </c>
      <c r="BM13" s="33" t="n">
        <v>0</v>
      </c>
      <c r="BN13" s="33" t="n">
        <v>0</v>
      </c>
      <c r="BO13" s="33" t="n">
        <v>0</v>
      </c>
      <c r="BP13" s="33" t="n">
        <v>0</v>
      </c>
      <c r="BQ13" s="33" t="n">
        <v>0</v>
      </c>
      <c r="BR13" s="33" t="n">
        <v>0</v>
      </c>
      <c r="BS13" s="33" t="n">
        <v>0</v>
      </c>
      <c r="BT13" s="33" t="n">
        <v>0</v>
      </c>
      <c r="BU13" s="33" t="n">
        <v>0</v>
      </c>
      <c r="BV13" s="33" t="n">
        <v>0</v>
      </c>
      <c r="BW13" s="33" t="n">
        <v>0</v>
      </c>
      <c r="BX13" s="33" t="n">
        <v>0</v>
      </c>
      <c r="BY13" s="33" t="n">
        <v>0</v>
      </c>
      <c r="BZ13" s="33" t="n">
        <v>0</v>
      </c>
      <c r="CA13" s="33" t="n">
        <v>0</v>
      </c>
      <c r="CB13" s="33" t="n">
        <v>0</v>
      </c>
      <c r="CC13" s="33" t="n">
        <v>0</v>
      </c>
      <c r="CD13" s="33" t="n">
        <v>0</v>
      </c>
      <c r="CE13" s="33" t="n">
        <v>0</v>
      </c>
      <c r="CF13" s="33" t="n">
        <v>0</v>
      </c>
      <c r="CG13" s="33" t="n">
        <v>0</v>
      </c>
      <c r="CH13" s="33" t="n">
        <v>0</v>
      </c>
      <c r="CI13" s="33" t="n">
        <v>0</v>
      </c>
      <c r="CJ13" s="33" t="n">
        <v>0</v>
      </c>
      <c r="CK13" s="33" t="n">
        <v>0</v>
      </c>
      <c r="CL13" s="33" t="n">
        <v>0</v>
      </c>
      <c r="CM13" s="33" t="n">
        <v>0</v>
      </c>
      <c r="CN13" s="33" t="n">
        <v>0</v>
      </c>
      <c r="CO13" s="33" t="n">
        <v>0</v>
      </c>
      <c r="CP13" s="33" t="n">
        <v>0</v>
      </c>
      <c r="CQ13" s="33" t="n">
        <v>0</v>
      </c>
      <c r="CR13" s="33" t="n">
        <v>0</v>
      </c>
      <c r="CS13" s="33" t="n">
        <v>0</v>
      </c>
      <c r="CT13" s="33" t="n">
        <v>0</v>
      </c>
      <c r="CU13" s="33" t="n">
        <v>0</v>
      </c>
      <c r="CV13" s="33" t="n">
        <v>0</v>
      </c>
      <c r="CW13" s="33" t="n">
        <v>0</v>
      </c>
      <c r="CX13" s="33" t="n">
        <v>0</v>
      </c>
      <c r="CY13" s="33" t="n">
        <v>0</v>
      </c>
      <c r="CZ13" s="33" t="n">
        <v>0</v>
      </c>
      <c r="DA13" s="33" t="n">
        <v>0</v>
      </c>
      <c r="DB13" s="33" t="n">
        <v>0</v>
      </c>
      <c r="DC13" s="33" t="n">
        <v>0</v>
      </c>
      <c r="DD13" s="33" t="n">
        <v>0</v>
      </c>
      <c r="DE13" s="33" t="n">
        <v>0</v>
      </c>
      <c r="DF13" s="33" t="n">
        <v>0</v>
      </c>
      <c r="DG13" s="33" t="n">
        <v>0</v>
      </c>
      <c r="DH13" s="33" t="n">
        <v>0</v>
      </c>
      <c r="DI13" s="33" t="n">
        <v>0</v>
      </c>
      <c r="DJ13" s="33" t="n">
        <v>0</v>
      </c>
      <c r="DK13" s="33" t="n">
        <v>0</v>
      </c>
      <c r="DL13" s="33" t="n">
        <v>0</v>
      </c>
      <c r="DM13" s="33" t="n">
        <v>0</v>
      </c>
      <c r="DN13" s="33" t="n">
        <v>0</v>
      </c>
      <c r="DO13" s="33" t="n">
        <v>0</v>
      </c>
      <c r="DP13" s="33" t="n">
        <v>0</v>
      </c>
      <c r="DQ13" s="33" t="n">
        <v>0</v>
      </c>
      <c r="DR13" s="33" t="n">
        <v>0</v>
      </c>
      <c r="DS13" s="33" t="n">
        <v>0</v>
      </c>
      <c r="DT13" s="33" t="n">
        <v>0</v>
      </c>
      <c r="DU13" s="33" t="n">
        <v>0</v>
      </c>
      <c r="DV13" s="33" t="n">
        <v>0</v>
      </c>
      <c r="DW13" s="33" t="n">
        <v>0</v>
      </c>
      <c r="DX13" s="33" t="n">
        <v>0</v>
      </c>
      <c r="DY13" s="33" t="n">
        <v>0</v>
      </c>
      <c r="DZ13" s="33" t="n">
        <v>0</v>
      </c>
      <c r="EA13" s="33" t="n">
        <v>0</v>
      </c>
      <c r="EB13" s="33" t="n">
        <v>0</v>
      </c>
      <c r="EC13" s="33" t="n">
        <v>0</v>
      </c>
      <c r="ED13" s="33" t="n">
        <v>0</v>
      </c>
      <c r="EE13" s="33" t="n">
        <v>0</v>
      </c>
      <c r="EF13" s="33" t="n">
        <v>0</v>
      </c>
      <c r="EG13" s="33" t="n">
        <v>0</v>
      </c>
      <c r="EH13" s="33" t="n">
        <v>0</v>
      </c>
      <c r="EI13" s="33" t="n">
        <v>0</v>
      </c>
      <c r="EJ13" s="33" t="n">
        <v>0</v>
      </c>
      <c r="EK13" s="33" t="n">
        <v>0</v>
      </c>
      <c r="EL13" s="33" t="n">
        <v>0</v>
      </c>
      <c r="EM13" s="33" t="n">
        <v>0</v>
      </c>
      <c r="EN13" s="33" t="n">
        <v>0</v>
      </c>
      <c r="EO13" s="33" t="n">
        <v>0</v>
      </c>
      <c r="EP13" s="33" t="n">
        <v>0</v>
      </c>
      <c r="EQ13" s="33" t="n">
        <v>0</v>
      </c>
      <c r="ER13" s="33" t="n">
        <v>0</v>
      </c>
      <c r="ES13" s="33" t="n">
        <v>0</v>
      </c>
      <c r="ET13" s="33" t="n">
        <v>0</v>
      </c>
      <c r="EU13" s="33" t="n">
        <v>0</v>
      </c>
      <c r="EV13" s="33" t="n">
        <v>0</v>
      </c>
      <c r="EW13" s="33" t="n">
        <v>0</v>
      </c>
      <c r="EX13" s="33" t="n">
        <v>0</v>
      </c>
      <c r="EY13" s="33" t="n">
        <v>0</v>
      </c>
      <c r="EZ13" s="33" t="n">
        <v>0</v>
      </c>
      <c r="FA13" s="33" t="n">
        <v>0</v>
      </c>
      <c r="FB13" s="33" t="n">
        <v>0</v>
      </c>
      <c r="FC13" s="33" t="n">
        <v>0</v>
      </c>
      <c r="FD13" s="33" t="n">
        <v>0</v>
      </c>
      <c r="FE13" s="33" t="n">
        <v>0</v>
      </c>
      <c r="FF13" s="33" t="n">
        <v>0</v>
      </c>
      <c r="FG13" s="33" t="n">
        <v>0</v>
      </c>
      <c r="FH13" s="33" t="n">
        <v>0</v>
      </c>
      <c r="FI13" s="33" t="n">
        <v>0</v>
      </c>
      <c r="FJ13" s="33" t="n">
        <v>0</v>
      </c>
      <c r="FK13" s="33" t="n">
        <v>0</v>
      </c>
      <c r="FL13" s="33" t="n">
        <v>0</v>
      </c>
      <c r="FM13" s="33" t="n">
        <v>0</v>
      </c>
      <c r="FN13" s="33" t="n">
        <v>0</v>
      </c>
      <c r="FO13" s="33" t="n">
        <v>0</v>
      </c>
      <c r="FP13" s="33" t="n">
        <v>0</v>
      </c>
      <c r="FQ13" s="33" t="n">
        <v>0</v>
      </c>
      <c r="FR13" s="33" t="n">
        <v>0</v>
      </c>
      <c r="FS13" s="33" t="n">
        <v>0</v>
      </c>
      <c r="FT13" s="33" t="n">
        <v>0</v>
      </c>
      <c r="FU13" s="33" t="n">
        <v>0</v>
      </c>
      <c r="FV13" s="33" t="n">
        <v>0</v>
      </c>
      <c r="FW13" s="33" t="n">
        <v>0</v>
      </c>
      <c r="FX13" s="33" t="n">
        <v>0</v>
      </c>
      <c r="FY13" s="33" t="n">
        <v>0</v>
      </c>
      <c r="FZ13" s="33" t="n">
        <v>0</v>
      </c>
      <c r="GA13" s="33" t="n">
        <v>0</v>
      </c>
      <c r="GB13" s="33" t="n">
        <v>0</v>
      </c>
      <c r="GC13" s="33" t="n">
        <v>0</v>
      </c>
      <c r="GD13" s="33" t="n">
        <v>0</v>
      </c>
      <c r="GE13" s="33" t="n">
        <v>0</v>
      </c>
      <c r="GF13" s="33" t="n">
        <v>0</v>
      </c>
      <c r="GG13" s="33" t="n">
        <v>0</v>
      </c>
      <c r="GH13" s="33" t="n">
        <v>0</v>
      </c>
      <c r="GI13" s="33" t="n">
        <v>0</v>
      </c>
      <c r="GJ13" s="33" t="n">
        <v>0</v>
      </c>
      <c r="GK13" s="33" t="n">
        <v>0</v>
      </c>
      <c r="GL13" s="33" t="n">
        <v>0</v>
      </c>
      <c r="GM13" s="33" t="n">
        <v>0</v>
      </c>
      <c r="GN13" s="33" t="n">
        <v>0</v>
      </c>
      <c r="GO13" s="33" t="n">
        <v>0</v>
      </c>
      <c r="GP13" s="33" t="n">
        <v>0</v>
      </c>
      <c r="GQ13" s="33" t="n">
        <v>0</v>
      </c>
      <c r="GR13" s="33" t="n">
        <v>0</v>
      </c>
      <c r="GS13" s="33" t="n">
        <v>0</v>
      </c>
      <c r="GT13" s="33" t="n">
        <v>0</v>
      </c>
      <c r="GU13" s="33" t="n">
        <v>0</v>
      </c>
      <c r="GV13" s="33" t="n">
        <v>0</v>
      </c>
      <c r="GW13" s="33" t="n">
        <v>0</v>
      </c>
      <c r="GX13" s="33" t="n">
        <v>0</v>
      </c>
      <c r="GY13" s="33" t="n">
        <v>0</v>
      </c>
      <c r="GZ13" s="33" t="n">
        <v>0</v>
      </c>
      <c r="HA13" s="33" t="n">
        <v>0</v>
      </c>
      <c r="HB13" s="33" t="n">
        <v>0</v>
      </c>
      <c r="HC13" s="33" t="n">
        <v>0</v>
      </c>
      <c r="HD13" s="33" t="n">
        <v>0</v>
      </c>
      <c r="HE13" s="33" t="n">
        <v>0</v>
      </c>
      <c r="HF13" s="33" t="n">
        <v>0</v>
      </c>
      <c r="HG13" s="33" t="n">
        <v>0</v>
      </c>
      <c r="HH13" s="33" t="n">
        <v>0</v>
      </c>
      <c r="HI13" s="33" t="n">
        <v>0</v>
      </c>
      <c r="HJ13" s="33" t="n">
        <v>0</v>
      </c>
      <c r="HK13" s="33" t="n">
        <v>0</v>
      </c>
      <c r="HL13" s="33" t="n">
        <v>0</v>
      </c>
      <c r="HM13" s="33" t="n">
        <v>0</v>
      </c>
      <c r="HN13" s="33" t="n">
        <v>0</v>
      </c>
      <c r="HO13" s="33" t="n">
        <v>0</v>
      </c>
      <c r="HP13" s="33" t="n">
        <v>0</v>
      </c>
      <c r="HQ13" s="33" t="n">
        <v>0</v>
      </c>
      <c r="HR13" s="33" t="n">
        <v>0</v>
      </c>
      <c r="HS13" s="33" t="n">
        <v>0</v>
      </c>
      <c r="HT13" s="33" t="n">
        <v>0</v>
      </c>
      <c r="HU13" s="33" t="n">
        <v>0</v>
      </c>
      <c r="HV13" s="33" t="n">
        <v>0</v>
      </c>
      <c r="HW13" s="33" t="n">
        <v>0</v>
      </c>
      <c r="HX13" s="33" t="n">
        <v>0</v>
      </c>
      <c r="HY13" s="33" t="n">
        <v>0</v>
      </c>
      <c r="HZ13" s="33" t="n">
        <v>0</v>
      </c>
      <c r="IA13" s="33" t="n">
        <v>0</v>
      </c>
      <c r="IB13" s="33" t="n">
        <v>0</v>
      </c>
      <c r="IC13" s="33" t="n">
        <v>0</v>
      </c>
      <c r="ID13" s="33" t="n">
        <v>0</v>
      </c>
      <c r="IE13" s="33" t="n">
        <v>0</v>
      </c>
      <c r="IF13" s="33" t="n">
        <v>0</v>
      </c>
      <c r="IG13" s="33" t="n">
        <v>0</v>
      </c>
      <c r="IH13" s="33" t="n">
        <v>0</v>
      </c>
      <c r="II13" s="33" t="n">
        <v>0</v>
      </c>
      <c r="IJ13" s="33" t="n">
        <v>0</v>
      </c>
      <c r="IK13" s="33" t="n">
        <v>0</v>
      </c>
      <c r="IL13" s="33" t="n">
        <v>0</v>
      </c>
      <c r="IM13" s="33" t="n">
        <v>0</v>
      </c>
      <c r="IN13" s="33" t="n">
        <v>0</v>
      </c>
      <c r="IO13" s="33" t="n">
        <v>0</v>
      </c>
      <c r="IP13" s="33" t="n">
        <v>0</v>
      </c>
      <c r="IQ13" s="33" t="n">
        <v>0</v>
      </c>
      <c r="IR13" s="33" t="n">
        <v>0</v>
      </c>
      <c r="IS13" s="33" t="n">
        <v>0</v>
      </c>
      <c r="IT13" s="33" t="n">
        <v>0</v>
      </c>
      <c r="IU13" s="33" t="n">
        <v>0</v>
      </c>
      <c r="IV13" s="33" t="n">
        <v>0</v>
      </c>
      <c r="IW13" s="33" t="n">
        <v>0</v>
      </c>
      <c r="IX13" s="33" t="n">
        <v>0</v>
      </c>
      <c r="IY13" s="33" t="n">
        <v>0</v>
      </c>
      <c r="IZ13" s="33" t="n">
        <v>0</v>
      </c>
      <c r="JA13" s="33" t="n">
        <v>0</v>
      </c>
      <c r="JB13" s="33" t="n">
        <v>0</v>
      </c>
      <c r="JC13" s="33" t="n">
        <v>0</v>
      </c>
      <c r="JD13" s="33" t="n">
        <v>0</v>
      </c>
      <c r="JE13" s="33" t="n">
        <v>0</v>
      </c>
      <c r="JF13" s="33" t="n">
        <v>0</v>
      </c>
      <c r="JG13" s="33" t="n">
        <v>0</v>
      </c>
      <c r="JH13" s="33" t="n">
        <v>0</v>
      </c>
      <c r="JI13" s="33" t="n">
        <v>0</v>
      </c>
      <c r="JJ13" s="33" t="n">
        <v>0</v>
      </c>
      <c r="JK13" s="33" t="n">
        <v>0</v>
      </c>
      <c r="JL13" s="33" t="n">
        <v>0</v>
      </c>
      <c r="JM13" s="33" t="n">
        <v>0</v>
      </c>
      <c r="JN13" s="33" t="n">
        <v>0</v>
      </c>
      <c r="JO13" s="33" t="n">
        <v>0</v>
      </c>
      <c r="JP13" s="33" t="n">
        <v>0</v>
      </c>
      <c r="JQ13" s="33" t="n">
        <v>0</v>
      </c>
      <c r="JR13" s="33" t="n">
        <v>0</v>
      </c>
      <c r="JS13" s="33" t="n">
        <v>0</v>
      </c>
      <c r="JT13" s="33" t="n">
        <v>0</v>
      </c>
      <c r="JU13" s="33" t="n">
        <v>0</v>
      </c>
      <c r="JV13" s="33" t="n">
        <v>0</v>
      </c>
      <c r="JW13" s="33" t="n">
        <v>0</v>
      </c>
      <c r="JX13" s="33" t="n">
        <v>0</v>
      </c>
      <c r="JY13" s="33" t="n">
        <v>0</v>
      </c>
      <c r="JZ13" s="33" t="n">
        <v>0</v>
      </c>
      <c r="KA13" s="33" t="n">
        <v>0</v>
      </c>
      <c r="KB13" s="33" t="n">
        <v>0</v>
      </c>
      <c r="KC13" s="33" t="n">
        <v>0</v>
      </c>
      <c r="KD13" s="33" t="n">
        <v>0</v>
      </c>
      <c r="KE13" s="33" t="n">
        <v>0</v>
      </c>
      <c r="KF13" s="33" t="n">
        <v>0</v>
      </c>
      <c r="KG13" s="33" t="n">
        <v>0</v>
      </c>
      <c r="KH13" s="33" t="n">
        <v>0</v>
      </c>
      <c r="KI13" s="33" t="n">
        <v>0</v>
      </c>
      <c r="KJ13" s="33" t="n">
        <v>0</v>
      </c>
      <c r="KK13" s="33" t="n">
        <v>0</v>
      </c>
      <c r="KL13" s="33" t="n">
        <v>0</v>
      </c>
      <c r="KM13" s="33" t="n">
        <v>0</v>
      </c>
      <c r="KN13" s="33" t="n">
        <v>0</v>
      </c>
      <c r="KO13" s="33" t="n">
        <v>0</v>
      </c>
      <c r="KP13" s="33" t="n">
        <v>0</v>
      </c>
      <c r="KQ13" s="33" t="n">
        <v>0</v>
      </c>
      <c r="KR13" s="33" t="n">
        <v>0</v>
      </c>
      <c r="KS13" s="33" t="n">
        <v>0</v>
      </c>
      <c r="KT13" s="33" t="n">
        <v>0</v>
      </c>
      <c r="KU13" s="33" t="n">
        <v>0</v>
      </c>
      <c r="KV13" s="33" t="n">
        <v>0</v>
      </c>
      <c r="KW13" s="33" t="n">
        <v>0</v>
      </c>
      <c r="KX13" s="33" t="n">
        <v>0</v>
      </c>
      <c r="KY13" s="33" t="n">
        <v>0</v>
      </c>
      <c r="KZ13" s="33" t="n">
        <v>0</v>
      </c>
      <c r="LA13" s="33" t="n">
        <v>0</v>
      </c>
      <c r="LB13" s="33" t="n">
        <v>0</v>
      </c>
      <c r="LC13" s="33" t="n">
        <v>0</v>
      </c>
      <c r="LD13" s="33" t="n">
        <v>0</v>
      </c>
      <c r="LE13" s="33" t="n">
        <v>0</v>
      </c>
      <c r="LF13" s="33" t="n">
        <v>0</v>
      </c>
      <c r="LG13" s="33" t="n">
        <v>0</v>
      </c>
      <c r="LH13" s="33" t="n">
        <v>0</v>
      </c>
      <c r="LI13" s="33" t="n">
        <v>0</v>
      </c>
      <c r="LJ13" s="33" t="n">
        <v>0</v>
      </c>
      <c r="LK13" s="33" t="n">
        <v>0</v>
      </c>
      <c r="LL13" s="33" t="n">
        <v>0</v>
      </c>
      <c r="LM13" s="33" t="n">
        <v>0</v>
      </c>
      <c r="LN13" s="33" t="n">
        <v>0</v>
      </c>
      <c r="LO13" s="33" t="n">
        <v>0</v>
      </c>
      <c r="LP13" s="33" t="n">
        <v>0</v>
      </c>
      <c r="LQ13" s="33" t="n">
        <v>0</v>
      </c>
      <c r="LR13" s="33" t="n">
        <v>0</v>
      </c>
      <c r="LS13" s="33" t="n">
        <v>0</v>
      </c>
      <c r="LT13" s="33" t="n">
        <v>0</v>
      </c>
      <c r="LU13" s="33" t="n">
        <v>0</v>
      </c>
      <c r="LV13" s="33" t="n">
        <v>0</v>
      </c>
      <c r="LW13" s="33" t="n">
        <v>0</v>
      </c>
      <c r="LX13" s="33" t="n">
        <v>0</v>
      </c>
      <c r="LY13" s="33" t="n">
        <v>0</v>
      </c>
      <c r="LZ13" s="33" t="n">
        <v>0</v>
      </c>
      <c r="MA13" s="33" t="n">
        <v>0</v>
      </c>
      <c r="MB13" s="33" t="n">
        <v>0</v>
      </c>
      <c r="MC13" s="33" t="n">
        <v>0</v>
      </c>
      <c r="MD13" s="33" t="n">
        <v>0</v>
      </c>
      <c r="ME13" s="33" t="n">
        <v>0</v>
      </c>
      <c r="MF13" s="33" t="n">
        <v>0</v>
      </c>
      <c r="MG13" s="33" t="n">
        <v>0</v>
      </c>
      <c r="MH13" s="33" t="n">
        <v>0</v>
      </c>
      <c r="MI13" s="33" t="n">
        <v>0</v>
      </c>
      <c r="MJ13" s="33" t="n">
        <v>0</v>
      </c>
      <c r="MK13" s="33" t="n">
        <v>0</v>
      </c>
      <c r="ML13" s="33" t="n">
        <v>0</v>
      </c>
      <c r="MM13" s="33" t="n">
        <v>0</v>
      </c>
      <c r="MN13" s="33" t="n">
        <v>0</v>
      </c>
      <c r="MO13" s="33" t="n">
        <v>0</v>
      </c>
      <c r="MP13" s="33" t="n">
        <v>0</v>
      </c>
      <c r="MQ13" s="33" t="n">
        <v>0</v>
      </c>
      <c r="MR13" s="33" t="n">
        <v>0</v>
      </c>
      <c r="MS13" s="33" t="n">
        <v>0</v>
      </c>
      <c r="MT13" s="33" t="n">
        <v>0</v>
      </c>
      <c r="MU13" s="33" t="n">
        <v>0</v>
      </c>
      <c r="MV13" s="33" t="n">
        <v>0</v>
      </c>
      <c r="MW13" s="33" t="n">
        <v>0</v>
      </c>
      <c r="MX13" s="33" t="n">
        <v>0</v>
      </c>
      <c r="MY13" s="33" t="n">
        <v>0</v>
      </c>
      <c r="MZ13" s="33" t="n">
        <v>0</v>
      </c>
      <c r="NA13" s="33" t="n">
        <v>0</v>
      </c>
      <c r="NB13" s="33" t="n">
        <v>0</v>
      </c>
    </row>
    <row r="14" customFormat="false" ht="12.75" hidden="false" customHeight="false" outlineLevel="0" collapsed="false">
      <c r="A14" s="35"/>
      <c r="B14" s="32" t="s">
        <v>14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3" t="n">
        <v>0</v>
      </c>
      <c r="K14" s="33" t="n">
        <v>0</v>
      </c>
      <c r="L14" s="33" t="n">
        <v>0</v>
      </c>
      <c r="M14" s="33" t="n">
        <v>0</v>
      </c>
      <c r="N14" s="33" t="n">
        <v>0</v>
      </c>
      <c r="O14" s="33" t="n">
        <v>0</v>
      </c>
      <c r="P14" s="33" t="n">
        <v>0</v>
      </c>
      <c r="Q14" s="33" t="n">
        <v>0</v>
      </c>
      <c r="R14" s="33" t="n">
        <v>0</v>
      </c>
      <c r="S14" s="33" t="n">
        <v>0</v>
      </c>
      <c r="T14" s="33" t="n">
        <v>0</v>
      </c>
      <c r="U14" s="33" t="n">
        <v>0</v>
      </c>
      <c r="V14" s="33" t="n">
        <v>0</v>
      </c>
      <c r="W14" s="33" t="n">
        <v>0</v>
      </c>
      <c r="X14" s="33" t="n">
        <v>0</v>
      </c>
      <c r="Y14" s="33" t="n">
        <v>0</v>
      </c>
      <c r="Z14" s="33" t="n">
        <v>0</v>
      </c>
      <c r="AA14" s="33" t="n">
        <v>0</v>
      </c>
      <c r="AB14" s="33" t="n">
        <v>0</v>
      </c>
      <c r="AC14" s="33" t="n">
        <v>0</v>
      </c>
      <c r="AD14" s="33" t="n">
        <v>0</v>
      </c>
      <c r="AE14" s="33" t="n">
        <v>0</v>
      </c>
      <c r="AF14" s="33" t="n">
        <v>0</v>
      </c>
      <c r="AG14" s="33" t="n">
        <v>0</v>
      </c>
      <c r="AH14" s="33" t="n">
        <v>0</v>
      </c>
      <c r="AI14" s="33" t="n">
        <v>0</v>
      </c>
      <c r="AJ14" s="33" t="n">
        <v>0</v>
      </c>
      <c r="AK14" s="33" t="n">
        <v>0</v>
      </c>
      <c r="AL14" s="33" t="n">
        <v>0</v>
      </c>
      <c r="AM14" s="33" t="n">
        <v>0</v>
      </c>
      <c r="AN14" s="33" t="n">
        <v>0</v>
      </c>
      <c r="AO14" s="33" t="n">
        <v>0</v>
      </c>
      <c r="AP14" s="33" t="n">
        <v>0</v>
      </c>
      <c r="AQ14" s="33" t="n">
        <v>0</v>
      </c>
      <c r="AR14" s="33" t="n">
        <v>0</v>
      </c>
      <c r="AS14" s="33" t="n">
        <v>0</v>
      </c>
      <c r="AT14" s="33" t="n">
        <v>0</v>
      </c>
      <c r="AU14" s="33" t="n">
        <v>0</v>
      </c>
      <c r="AV14" s="33" t="n">
        <v>0</v>
      </c>
      <c r="AW14" s="33" t="n">
        <v>0</v>
      </c>
      <c r="AX14" s="33" t="n">
        <v>0</v>
      </c>
      <c r="AY14" s="33" t="n">
        <v>0</v>
      </c>
      <c r="AZ14" s="33" t="n">
        <v>0</v>
      </c>
      <c r="BA14" s="33" t="n">
        <v>0</v>
      </c>
      <c r="BB14" s="33" t="n">
        <v>0</v>
      </c>
      <c r="BC14" s="33" t="n">
        <v>0</v>
      </c>
      <c r="BD14" s="33" t="n">
        <v>0</v>
      </c>
      <c r="BE14" s="33" t="n">
        <v>0</v>
      </c>
      <c r="BF14" s="33" t="n">
        <v>0</v>
      </c>
      <c r="BG14" s="33" t="n">
        <v>0</v>
      </c>
      <c r="BH14" s="33" t="n">
        <v>0</v>
      </c>
      <c r="BI14" s="33" t="n">
        <v>0</v>
      </c>
      <c r="BJ14" s="33" t="n">
        <v>0</v>
      </c>
      <c r="BK14" s="33" t="n">
        <v>0</v>
      </c>
      <c r="BL14" s="33" t="n">
        <v>0</v>
      </c>
      <c r="BM14" s="33" t="n">
        <v>0</v>
      </c>
      <c r="BN14" s="33" t="n">
        <v>0</v>
      </c>
      <c r="BO14" s="33" t="n">
        <v>0</v>
      </c>
      <c r="BP14" s="33" t="n">
        <v>0</v>
      </c>
      <c r="BQ14" s="33" t="n">
        <v>0</v>
      </c>
      <c r="BR14" s="33" t="n">
        <v>0</v>
      </c>
      <c r="BS14" s="33" t="n">
        <v>0</v>
      </c>
      <c r="BT14" s="33" t="n">
        <v>0</v>
      </c>
      <c r="BU14" s="33" t="n">
        <v>0</v>
      </c>
      <c r="BV14" s="33" t="n">
        <v>0</v>
      </c>
      <c r="BW14" s="33" t="n">
        <v>0</v>
      </c>
      <c r="BX14" s="33" t="n">
        <v>0</v>
      </c>
      <c r="BY14" s="33" t="n">
        <v>0</v>
      </c>
      <c r="BZ14" s="33" t="n">
        <v>0</v>
      </c>
      <c r="CA14" s="33" t="n">
        <v>0</v>
      </c>
      <c r="CB14" s="33" t="n">
        <v>0</v>
      </c>
      <c r="CC14" s="33" t="n">
        <v>0</v>
      </c>
      <c r="CD14" s="33" t="n">
        <v>0</v>
      </c>
      <c r="CE14" s="33" t="n">
        <v>0</v>
      </c>
      <c r="CF14" s="33" t="n">
        <v>0</v>
      </c>
      <c r="CG14" s="33" t="n">
        <v>0</v>
      </c>
      <c r="CH14" s="33" t="n">
        <v>0</v>
      </c>
      <c r="CI14" s="33" t="n">
        <v>0</v>
      </c>
      <c r="CJ14" s="33" t="n">
        <v>0</v>
      </c>
      <c r="CK14" s="33" t="n">
        <v>0</v>
      </c>
      <c r="CL14" s="33" t="n">
        <v>0</v>
      </c>
      <c r="CM14" s="33" t="n">
        <v>0</v>
      </c>
      <c r="CN14" s="33" t="n">
        <v>0</v>
      </c>
      <c r="CO14" s="33" t="n">
        <v>0</v>
      </c>
      <c r="CP14" s="33" t="n">
        <v>0</v>
      </c>
      <c r="CQ14" s="33" t="n">
        <v>0</v>
      </c>
      <c r="CR14" s="33" t="n">
        <v>0</v>
      </c>
      <c r="CS14" s="33" t="n">
        <v>0</v>
      </c>
      <c r="CT14" s="33" t="n">
        <v>0</v>
      </c>
      <c r="CU14" s="33" t="n">
        <v>0</v>
      </c>
      <c r="CV14" s="33" t="n">
        <v>0</v>
      </c>
      <c r="CW14" s="33" t="n">
        <v>0</v>
      </c>
      <c r="CX14" s="33" t="n">
        <v>0</v>
      </c>
      <c r="CY14" s="33" t="n">
        <v>0</v>
      </c>
      <c r="CZ14" s="33" t="n">
        <v>0</v>
      </c>
      <c r="DA14" s="33" t="n">
        <v>0</v>
      </c>
      <c r="DB14" s="33" t="n">
        <v>0</v>
      </c>
      <c r="DC14" s="33" t="n">
        <v>0</v>
      </c>
      <c r="DD14" s="33" t="n">
        <v>0</v>
      </c>
      <c r="DE14" s="33" t="n">
        <v>0</v>
      </c>
      <c r="DF14" s="33" t="n">
        <v>0</v>
      </c>
      <c r="DG14" s="33" t="n">
        <v>0</v>
      </c>
      <c r="DH14" s="33" t="n">
        <v>0</v>
      </c>
      <c r="DI14" s="33" t="n">
        <v>0</v>
      </c>
      <c r="DJ14" s="33" t="n">
        <v>0</v>
      </c>
      <c r="DK14" s="33" t="n">
        <v>0</v>
      </c>
      <c r="DL14" s="33" t="n">
        <v>0</v>
      </c>
      <c r="DM14" s="33" t="n">
        <v>0</v>
      </c>
      <c r="DN14" s="33" t="n">
        <v>0</v>
      </c>
      <c r="DO14" s="33" t="n">
        <v>0</v>
      </c>
      <c r="DP14" s="33" t="n">
        <v>0</v>
      </c>
      <c r="DQ14" s="33" t="n">
        <v>0</v>
      </c>
      <c r="DR14" s="33" t="n">
        <v>0</v>
      </c>
      <c r="DS14" s="33" t="n">
        <v>0</v>
      </c>
      <c r="DT14" s="33" t="n">
        <v>0</v>
      </c>
      <c r="DU14" s="33" t="n">
        <v>0</v>
      </c>
      <c r="DV14" s="33" t="n">
        <v>0</v>
      </c>
      <c r="DW14" s="33" t="n">
        <v>0</v>
      </c>
      <c r="DX14" s="33" t="n">
        <v>0</v>
      </c>
      <c r="DY14" s="33" t="n">
        <v>0</v>
      </c>
      <c r="DZ14" s="33" t="n">
        <v>0</v>
      </c>
      <c r="EA14" s="33" t="n">
        <v>0</v>
      </c>
      <c r="EB14" s="33" t="n">
        <v>0</v>
      </c>
      <c r="EC14" s="33" t="n">
        <v>0</v>
      </c>
      <c r="ED14" s="33" t="n">
        <v>0</v>
      </c>
      <c r="EE14" s="33" t="n">
        <v>0</v>
      </c>
      <c r="EF14" s="33" t="n">
        <v>0</v>
      </c>
      <c r="EG14" s="33" t="n">
        <v>0</v>
      </c>
      <c r="EH14" s="33" t="n">
        <v>0</v>
      </c>
      <c r="EI14" s="33" t="n">
        <v>0</v>
      </c>
      <c r="EJ14" s="33" t="n">
        <v>0</v>
      </c>
      <c r="EK14" s="33" t="n">
        <v>0</v>
      </c>
      <c r="EL14" s="33" t="n">
        <v>0</v>
      </c>
      <c r="EM14" s="33" t="n">
        <v>0</v>
      </c>
      <c r="EN14" s="33" t="n">
        <v>0</v>
      </c>
      <c r="EO14" s="33" t="n">
        <v>0</v>
      </c>
      <c r="EP14" s="33" t="n">
        <v>0</v>
      </c>
      <c r="EQ14" s="33" t="n">
        <v>0</v>
      </c>
      <c r="ER14" s="33" t="n">
        <v>0</v>
      </c>
      <c r="ES14" s="33" t="n">
        <v>0</v>
      </c>
      <c r="ET14" s="33" t="n">
        <v>0</v>
      </c>
      <c r="EU14" s="33" t="n">
        <v>0</v>
      </c>
      <c r="EV14" s="33" t="n">
        <v>0</v>
      </c>
      <c r="EW14" s="33" t="n">
        <v>0</v>
      </c>
      <c r="EX14" s="33" t="n">
        <v>0</v>
      </c>
      <c r="EY14" s="33" t="n">
        <v>0</v>
      </c>
      <c r="EZ14" s="33" t="n">
        <v>0</v>
      </c>
      <c r="FA14" s="33" t="n">
        <v>0</v>
      </c>
      <c r="FB14" s="33" t="n">
        <v>0</v>
      </c>
      <c r="FC14" s="33" t="n">
        <v>0</v>
      </c>
      <c r="FD14" s="33" t="n">
        <v>0</v>
      </c>
      <c r="FE14" s="33" t="n">
        <v>0</v>
      </c>
      <c r="FF14" s="33" t="n">
        <v>0</v>
      </c>
      <c r="FG14" s="33" t="n">
        <v>0</v>
      </c>
      <c r="FH14" s="33" t="n">
        <v>0</v>
      </c>
      <c r="FI14" s="33" t="n">
        <v>0</v>
      </c>
      <c r="FJ14" s="33" t="n">
        <v>0</v>
      </c>
      <c r="FK14" s="33" t="n">
        <v>0</v>
      </c>
      <c r="FL14" s="33" t="n">
        <v>0</v>
      </c>
      <c r="FM14" s="33" t="n">
        <v>0</v>
      </c>
      <c r="FN14" s="33" t="n">
        <v>0</v>
      </c>
      <c r="FO14" s="33" t="n">
        <v>0</v>
      </c>
      <c r="FP14" s="33" t="n">
        <v>0</v>
      </c>
      <c r="FQ14" s="33" t="n">
        <v>0</v>
      </c>
      <c r="FR14" s="33" t="n">
        <v>0</v>
      </c>
      <c r="FS14" s="33" t="n">
        <v>0</v>
      </c>
      <c r="FT14" s="33" t="n">
        <v>0</v>
      </c>
      <c r="FU14" s="33" t="n">
        <v>0</v>
      </c>
      <c r="FV14" s="33" t="n">
        <v>0</v>
      </c>
      <c r="FW14" s="33" t="n">
        <v>0</v>
      </c>
      <c r="FX14" s="33" t="n">
        <v>0</v>
      </c>
      <c r="FY14" s="33" t="n">
        <v>0</v>
      </c>
      <c r="FZ14" s="33" t="n">
        <v>0</v>
      </c>
      <c r="GA14" s="33" t="n">
        <v>0</v>
      </c>
      <c r="GB14" s="33" t="n">
        <v>0</v>
      </c>
      <c r="GC14" s="33" t="n">
        <v>0</v>
      </c>
      <c r="GD14" s="33" t="n">
        <v>0</v>
      </c>
      <c r="GE14" s="33" t="n">
        <v>0</v>
      </c>
      <c r="GF14" s="33" t="n">
        <v>0</v>
      </c>
      <c r="GG14" s="33" t="n">
        <v>0</v>
      </c>
      <c r="GH14" s="33" t="n">
        <v>0</v>
      </c>
      <c r="GI14" s="33" t="n">
        <v>0</v>
      </c>
      <c r="GJ14" s="33" t="n">
        <v>0</v>
      </c>
      <c r="GK14" s="33" t="n">
        <v>0</v>
      </c>
      <c r="GL14" s="33" t="n">
        <v>0</v>
      </c>
      <c r="GM14" s="33" t="n">
        <v>0</v>
      </c>
      <c r="GN14" s="33" t="n">
        <v>0</v>
      </c>
      <c r="GO14" s="33" t="n">
        <v>0</v>
      </c>
      <c r="GP14" s="33" t="n">
        <v>0</v>
      </c>
      <c r="GQ14" s="33" t="n">
        <v>0</v>
      </c>
      <c r="GR14" s="33" t="n">
        <v>0</v>
      </c>
      <c r="GS14" s="33" t="n">
        <v>0</v>
      </c>
      <c r="GT14" s="33" t="n">
        <v>0</v>
      </c>
      <c r="GU14" s="33" t="n">
        <v>0</v>
      </c>
      <c r="GV14" s="33" t="n">
        <v>0</v>
      </c>
      <c r="GW14" s="33" t="n">
        <v>0</v>
      </c>
      <c r="GX14" s="33" t="n">
        <v>0</v>
      </c>
      <c r="GY14" s="33" t="n">
        <v>0</v>
      </c>
      <c r="GZ14" s="33" t="n">
        <v>0</v>
      </c>
      <c r="HA14" s="33" t="n">
        <v>0</v>
      </c>
      <c r="HB14" s="33" t="n">
        <v>0</v>
      </c>
      <c r="HC14" s="33" t="n">
        <v>0</v>
      </c>
      <c r="HD14" s="33" t="n">
        <v>0</v>
      </c>
      <c r="HE14" s="33" t="n">
        <v>0</v>
      </c>
      <c r="HF14" s="33" t="n">
        <v>0</v>
      </c>
      <c r="HG14" s="33" t="n">
        <v>0</v>
      </c>
      <c r="HH14" s="33" t="n">
        <v>0</v>
      </c>
      <c r="HI14" s="33" t="n">
        <v>0</v>
      </c>
      <c r="HJ14" s="33" t="n">
        <v>0</v>
      </c>
      <c r="HK14" s="33" t="n">
        <v>0</v>
      </c>
      <c r="HL14" s="33" t="n">
        <v>0</v>
      </c>
      <c r="HM14" s="33" t="n">
        <v>0</v>
      </c>
      <c r="HN14" s="33" t="n">
        <v>0</v>
      </c>
      <c r="HO14" s="33" t="n">
        <v>0</v>
      </c>
      <c r="HP14" s="33" t="n">
        <v>0</v>
      </c>
      <c r="HQ14" s="33" t="n">
        <v>0</v>
      </c>
      <c r="HR14" s="33" t="n">
        <v>0</v>
      </c>
      <c r="HS14" s="33" t="n">
        <v>0</v>
      </c>
      <c r="HT14" s="33" t="n">
        <v>0</v>
      </c>
      <c r="HU14" s="33" t="n">
        <v>0</v>
      </c>
      <c r="HV14" s="33" t="n">
        <v>0</v>
      </c>
      <c r="HW14" s="33" t="n">
        <v>0</v>
      </c>
      <c r="HX14" s="33" t="n">
        <v>0</v>
      </c>
      <c r="HY14" s="33" t="n">
        <v>0</v>
      </c>
      <c r="HZ14" s="33" t="n">
        <v>0</v>
      </c>
      <c r="IA14" s="33" t="n">
        <v>0</v>
      </c>
      <c r="IB14" s="33" t="n">
        <v>0</v>
      </c>
      <c r="IC14" s="33" t="n">
        <v>0</v>
      </c>
      <c r="ID14" s="33" t="n">
        <v>0</v>
      </c>
      <c r="IE14" s="33" t="n">
        <v>0</v>
      </c>
      <c r="IF14" s="33" t="n">
        <v>0</v>
      </c>
      <c r="IG14" s="33" t="n">
        <v>0</v>
      </c>
      <c r="IH14" s="33" t="n">
        <v>0</v>
      </c>
      <c r="II14" s="33" t="n">
        <v>0</v>
      </c>
      <c r="IJ14" s="33" t="n">
        <v>0</v>
      </c>
      <c r="IK14" s="33" t="n">
        <v>0</v>
      </c>
      <c r="IL14" s="33" t="n">
        <v>0</v>
      </c>
      <c r="IM14" s="33" t="n">
        <v>0</v>
      </c>
      <c r="IN14" s="33" t="n">
        <v>0</v>
      </c>
      <c r="IO14" s="33" t="n">
        <v>0</v>
      </c>
      <c r="IP14" s="33" t="n">
        <v>0</v>
      </c>
      <c r="IQ14" s="33" t="n">
        <v>0</v>
      </c>
      <c r="IR14" s="33" t="n">
        <v>0</v>
      </c>
      <c r="IS14" s="33" t="n">
        <v>0</v>
      </c>
      <c r="IT14" s="33" t="n">
        <v>0</v>
      </c>
      <c r="IU14" s="33" t="n">
        <v>0</v>
      </c>
      <c r="IV14" s="33" t="n">
        <v>0</v>
      </c>
      <c r="IW14" s="33" t="n">
        <v>0</v>
      </c>
      <c r="IX14" s="33" t="n">
        <v>0</v>
      </c>
      <c r="IY14" s="33" t="n">
        <v>0</v>
      </c>
      <c r="IZ14" s="33" t="n">
        <v>0</v>
      </c>
      <c r="JA14" s="33" t="n">
        <v>0</v>
      </c>
      <c r="JB14" s="33" t="n">
        <v>0</v>
      </c>
      <c r="JC14" s="33" t="n">
        <v>0</v>
      </c>
      <c r="JD14" s="33" t="n">
        <v>0</v>
      </c>
      <c r="JE14" s="33" t="n">
        <v>0</v>
      </c>
      <c r="JF14" s="33" t="n">
        <v>0</v>
      </c>
      <c r="JG14" s="33" t="n">
        <v>0</v>
      </c>
      <c r="JH14" s="33" t="n">
        <v>0</v>
      </c>
      <c r="JI14" s="33" t="n">
        <v>0</v>
      </c>
      <c r="JJ14" s="33" t="n">
        <v>0</v>
      </c>
      <c r="JK14" s="33" t="n">
        <v>0</v>
      </c>
      <c r="JL14" s="33" t="n">
        <v>0</v>
      </c>
      <c r="JM14" s="33" t="n">
        <v>0</v>
      </c>
      <c r="JN14" s="33" t="n">
        <v>0</v>
      </c>
      <c r="JO14" s="33" t="n">
        <v>0</v>
      </c>
      <c r="JP14" s="33" t="n">
        <v>0</v>
      </c>
      <c r="JQ14" s="33" t="n">
        <v>0</v>
      </c>
      <c r="JR14" s="33" t="n">
        <v>0</v>
      </c>
      <c r="JS14" s="33" t="n">
        <v>0</v>
      </c>
      <c r="JT14" s="33" t="n">
        <v>0</v>
      </c>
      <c r="JU14" s="33" t="n">
        <v>0</v>
      </c>
      <c r="JV14" s="33" t="n">
        <v>0</v>
      </c>
      <c r="JW14" s="33" t="n">
        <v>0</v>
      </c>
      <c r="JX14" s="33" t="n">
        <v>0</v>
      </c>
      <c r="JY14" s="33" t="n">
        <v>0</v>
      </c>
      <c r="JZ14" s="33" t="n">
        <v>0</v>
      </c>
      <c r="KA14" s="33" t="n">
        <v>0</v>
      </c>
      <c r="KB14" s="33" t="n">
        <v>0</v>
      </c>
      <c r="KC14" s="33" t="n">
        <v>0</v>
      </c>
      <c r="KD14" s="33" t="n">
        <v>0</v>
      </c>
      <c r="KE14" s="33" t="n">
        <v>0</v>
      </c>
      <c r="KF14" s="33" t="n">
        <v>0</v>
      </c>
      <c r="KG14" s="33" t="n">
        <v>0</v>
      </c>
      <c r="KH14" s="33" t="n">
        <v>0</v>
      </c>
      <c r="KI14" s="33" t="n">
        <v>0</v>
      </c>
      <c r="KJ14" s="33" t="n">
        <v>0</v>
      </c>
      <c r="KK14" s="33" t="n">
        <v>0</v>
      </c>
      <c r="KL14" s="33" t="n">
        <v>0</v>
      </c>
      <c r="KM14" s="33" t="n">
        <v>0</v>
      </c>
      <c r="KN14" s="33" t="n">
        <v>0</v>
      </c>
      <c r="KO14" s="33" t="n">
        <v>0</v>
      </c>
      <c r="KP14" s="33" t="n">
        <v>0</v>
      </c>
      <c r="KQ14" s="33" t="n">
        <v>0</v>
      </c>
      <c r="KR14" s="33" t="n">
        <v>0</v>
      </c>
      <c r="KS14" s="33" t="n">
        <v>0</v>
      </c>
      <c r="KT14" s="33" t="n">
        <v>0</v>
      </c>
      <c r="KU14" s="33" t="n">
        <v>0</v>
      </c>
      <c r="KV14" s="33" t="n">
        <v>0</v>
      </c>
      <c r="KW14" s="33" t="n">
        <v>0</v>
      </c>
      <c r="KX14" s="33" t="n">
        <v>0</v>
      </c>
      <c r="KY14" s="33" t="n">
        <v>0</v>
      </c>
      <c r="KZ14" s="33" t="n">
        <v>0</v>
      </c>
      <c r="LA14" s="33" t="n">
        <v>0</v>
      </c>
      <c r="LB14" s="33" t="n">
        <v>0</v>
      </c>
      <c r="LC14" s="33" t="n">
        <v>0</v>
      </c>
      <c r="LD14" s="33" t="n">
        <v>0</v>
      </c>
      <c r="LE14" s="33" t="n">
        <v>0</v>
      </c>
      <c r="LF14" s="33" t="n">
        <v>0</v>
      </c>
      <c r="LG14" s="33" t="n">
        <v>0</v>
      </c>
      <c r="LH14" s="33" t="n">
        <v>0</v>
      </c>
      <c r="LI14" s="33" t="n">
        <v>0</v>
      </c>
      <c r="LJ14" s="33" t="n">
        <v>0</v>
      </c>
      <c r="LK14" s="33" t="n">
        <v>0</v>
      </c>
      <c r="LL14" s="33" t="n">
        <v>0</v>
      </c>
      <c r="LM14" s="33" t="n">
        <v>0</v>
      </c>
      <c r="LN14" s="33" t="n">
        <v>0</v>
      </c>
      <c r="LO14" s="33" t="n">
        <v>0</v>
      </c>
      <c r="LP14" s="33" t="n">
        <v>0</v>
      </c>
      <c r="LQ14" s="33" t="n">
        <v>0</v>
      </c>
      <c r="LR14" s="33" t="n">
        <v>0</v>
      </c>
      <c r="LS14" s="33" t="n">
        <v>0</v>
      </c>
      <c r="LT14" s="33" t="n">
        <v>0</v>
      </c>
      <c r="LU14" s="33" t="n">
        <v>0</v>
      </c>
      <c r="LV14" s="33" t="n">
        <v>0</v>
      </c>
      <c r="LW14" s="33" t="n">
        <v>0</v>
      </c>
      <c r="LX14" s="33" t="n">
        <v>0</v>
      </c>
      <c r="LY14" s="33" t="n">
        <v>0</v>
      </c>
      <c r="LZ14" s="33" t="n">
        <v>0</v>
      </c>
      <c r="MA14" s="33" t="n">
        <v>0</v>
      </c>
      <c r="MB14" s="33" t="n">
        <v>0</v>
      </c>
      <c r="MC14" s="33" t="n">
        <v>0</v>
      </c>
      <c r="MD14" s="33" t="n">
        <v>0</v>
      </c>
      <c r="ME14" s="33" t="n">
        <v>0</v>
      </c>
      <c r="MF14" s="33" t="n">
        <v>0</v>
      </c>
      <c r="MG14" s="33" t="n">
        <v>0</v>
      </c>
      <c r="MH14" s="33" t="n">
        <v>0</v>
      </c>
      <c r="MI14" s="33" t="n">
        <v>0</v>
      </c>
      <c r="MJ14" s="33" t="n">
        <v>0</v>
      </c>
      <c r="MK14" s="33" t="n">
        <v>0</v>
      </c>
      <c r="ML14" s="33" t="n">
        <v>0</v>
      </c>
      <c r="MM14" s="33" t="n">
        <v>0</v>
      </c>
      <c r="MN14" s="33" t="n">
        <v>0</v>
      </c>
      <c r="MO14" s="33" t="n">
        <v>0</v>
      </c>
      <c r="MP14" s="33" t="n">
        <v>0</v>
      </c>
      <c r="MQ14" s="33" t="n">
        <v>0</v>
      </c>
      <c r="MR14" s="33" t="n">
        <v>0</v>
      </c>
      <c r="MS14" s="33" t="n">
        <v>0</v>
      </c>
      <c r="MT14" s="33" t="n">
        <v>0</v>
      </c>
      <c r="MU14" s="33" t="n">
        <v>0</v>
      </c>
      <c r="MV14" s="33" t="n">
        <v>0</v>
      </c>
      <c r="MW14" s="33" t="n">
        <v>0</v>
      </c>
      <c r="MX14" s="33" t="n">
        <v>0</v>
      </c>
      <c r="MY14" s="33" t="n">
        <v>0</v>
      </c>
      <c r="MZ14" s="33" t="n">
        <v>0</v>
      </c>
      <c r="NA14" s="33" t="n">
        <v>0</v>
      </c>
      <c r="NB14" s="33" t="n">
        <v>0</v>
      </c>
    </row>
    <row r="15" customFormat="false" ht="12.75" hidden="false" customHeight="false" outlineLevel="0" collapsed="false">
      <c r="A15" s="35"/>
      <c r="B15" s="38" t="s">
        <v>32</v>
      </c>
      <c r="C15" s="79" t="n">
        <v>0</v>
      </c>
      <c r="D15" s="79" t="n">
        <v>0</v>
      </c>
      <c r="E15" s="79" t="n">
        <v>0</v>
      </c>
      <c r="F15" s="79" t="n">
        <v>0</v>
      </c>
      <c r="G15" s="79" t="n">
        <v>0</v>
      </c>
      <c r="H15" s="79" t="n">
        <v>0</v>
      </c>
      <c r="I15" s="79" t="n">
        <v>0</v>
      </c>
      <c r="J15" s="79" t="n">
        <v>0</v>
      </c>
      <c r="K15" s="79" t="n">
        <v>0</v>
      </c>
      <c r="L15" s="79" t="n">
        <v>0</v>
      </c>
      <c r="M15" s="79" t="n">
        <v>0</v>
      </c>
      <c r="N15" s="79" t="n">
        <v>0</v>
      </c>
      <c r="O15" s="79" t="n">
        <v>0</v>
      </c>
      <c r="P15" s="79" t="n">
        <v>0</v>
      </c>
      <c r="Q15" s="79" t="n">
        <v>0</v>
      </c>
      <c r="R15" s="79" t="n">
        <v>0</v>
      </c>
      <c r="S15" s="79" t="n">
        <v>0</v>
      </c>
      <c r="T15" s="79" t="n">
        <v>0</v>
      </c>
      <c r="U15" s="79" t="n">
        <v>0</v>
      </c>
      <c r="V15" s="79" t="n">
        <v>0</v>
      </c>
      <c r="W15" s="79" t="n">
        <v>0</v>
      </c>
      <c r="X15" s="79" t="n">
        <v>0</v>
      </c>
      <c r="Y15" s="79" t="n">
        <v>0</v>
      </c>
      <c r="Z15" s="79" t="n">
        <v>0</v>
      </c>
      <c r="AA15" s="79" t="n">
        <v>0</v>
      </c>
      <c r="AB15" s="79" t="n">
        <v>0</v>
      </c>
      <c r="AC15" s="79" t="n">
        <v>0</v>
      </c>
      <c r="AD15" s="79" t="n">
        <v>0</v>
      </c>
      <c r="AE15" s="79" t="n">
        <v>0</v>
      </c>
      <c r="AF15" s="79" t="n">
        <v>0</v>
      </c>
      <c r="AG15" s="79" t="n">
        <v>0</v>
      </c>
      <c r="AH15" s="79" t="n">
        <v>0</v>
      </c>
      <c r="AI15" s="79" t="n">
        <v>0</v>
      </c>
      <c r="AJ15" s="79" t="n">
        <v>0</v>
      </c>
      <c r="AK15" s="79" t="n">
        <v>0</v>
      </c>
      <c r="AL15" s="79" t="n">
        <v>0</v>
      </c>
      <c r="AM15" s="79" t="n">
        <v>0</v>
      </c>
      <c r="AN15" s="79" t="n">
        <v>0</v>
      </c>
      <c r="AO15" s="79" t="n">
        <v>0</v>
      </c>
      <c r="AP15" s="79" t="n">
        <v>0</v>
      </c>
      <c r="AQ15" s="79" t="n">
        <v>0</v>
      </c>
      <c r="AR15" s="79" t="n">
        <v>0</v>
      </c>
      <c r="AS15" s="79" t="n">
        <v>0</v>
      </c>
      <c r="AT15" s="79" t="n">
        <v>0</v>
      </c>
      <c r="AU15" s="79" t="n">
        <v>0</v>
      </c>
      <c r="AV15" s="79" t="n">
        <v>0</v>
      </c>
      <c r="AW15" s="79" t="n">
        <v>0</v>
      </c>
      <c r="AX15" s="79" t="n">
        <v>0</v>
      </c>
      <c r="AY15" s="79" t="n">
        <v>0</v>
      </c>
      <c r="AZ15" s="79" t="n">
        <v>0</v>
      </c>
      <c r="BA15" s="79" t="n">
        <v>0</v>
      </c>
      <c r="BB15" s="79" t="n">
        <v>0</v>
      </c>
      <c r="BC15" s="79" t="n">
        <v>0</v>
      </c>
      <c r="BD15" s="79" t="n">
        <v>0</v>
      </c>
      <c r="BE15" s="79" t="n">
        <v>0</v>
      </c>
      <c r="BF15" s="79" t="n">
        <v>0</v>
      </c>
      <c r="BG15" s="79" t="n">
        <v>0</v>
      </c>
      <c r="BH15" s="79" t="n">
        <v>0</v>
      </c>
      <c r="BI15" s="79" t="n">
        <v>0</v>
      </c>
      <c r="BJ15" s="79" t="n">
        <v>0</v>
      </c>
      <c r="BK15" s="79" t="n">
        <v>0</v>
      </c>
      <c r="BL15" s="79" t="n">
        <v>0</v>
      </c>
      <c r="BM15" s="79" t="n">
        <v>0</v>
      </c>
      <c r="BN15" s="79" t="n">
        <v>0</v>
      </c>
      <c r="BO15" s="79" t="n">
        <v>0</v>
      </c>
      <c r="BP15" s="79" t="n">
        <v>0</v>
      </c>
      <c r="BQ15" s="79" t="n">
        <v>0</v>
      </c>
      <c r="BR15" s="79" t="n">
        <v>0</v>
      </c>
      <c r="BS15" s="79" t="n">
        <v>0</v>
      </c>
      <c r="BT15" s="79" t="n">
        <v>0</v>
      </c>
      <c r="BU15" s="79" t="n">
        <v>0</v>
      </c>
      <c r="BV15" s="79" t="n">
        <v>0</v>
      </c>
      <c r="BW15" s="79" t="n">
        <v>0</v>
      </c>
      <c r="BX15" s="79" t="n">
        <v>0</v>
      </c>
      <c r="BY15" s="79" t="n">
        <v>0</v>
      </c>
      <c r="BZ15" s="79" t="n">
        <v>0</v>
      </c>
      <c r="CA15" s="79" t="n">
        <v>0</v>
      </c>
      <c r="CB15" s="79" t="n">
        <v>0</v>
      </c>
      <c r="CC15" s="79" t="n">
        <v>0</v>
      </c>
      <c r="CD15" s="79" t="n">
        <v>0</v>
      </c>
      <c r="CE15" s="79" t="n">
        <v>0</v>
      </c>
      <c r="CF15" s="79" t="n">
        <v>0</v>
      </c>
      <c r="CG15" s="79" t="n">
        <v>0</v>
      </c>
      <c r="CH15" s="79" t="n">
        <v>0</v>
      </c>
      <c r="CI15" s="79" t="n">
        <v>0</v>
      </c>
      <c r="CJ15" s="79" t="n">
        <v>0</v>
      </c>
      <c r="CK15" s="79" t="n">
        <v>0</v>
      </c>
      <c r="CL15" s="79" t="n">
        <v>0</v>
      </c>
      <c r="CM15" s="79" t="n">
        <v>0</v>
      </c>
      <c r="CN15" s="79" t="n">
        <v>0</v>
      </c>
      <c r="CO15" s="79" t="n">
        <v>0</v>
      </c>
      <c r="CP15" s="79" t="n">
        <v>0</v>
      </c>
      <c r="CQ15" s="79" t="n">
        <v>0</v>
      </c>
      <c r="CR15" s="79" t="n">
        <v>0</v>
      </c>
      <c r="CS15" s="79" t="n">
        <v>0</v>
      </c>
      <c r="CT15" s="79" t="n">
        <v>0</v>
      </c>
      <c r="CU15" s="79" t="n">
        <v>0</v>
      </c>
      <c r="CV15" s="79" t="n">
        <v>0</v>
      </c>
      <c r="CW15" s="79" t="n">
        <v>0</v>
      </c>
      <c r="CX15" s="79" t="n">
        <v>0</v>
      </c>
      <c r="CY15" s="79" t="n">
        <v>0</v>
      </c>
      <c r="CZ15" s="79" t="n">
        <v>0</v>
      </c>
      <c r="DA15" s="79" t="n">
        <v>0</v>
      </c>
      <c r="DB15" s="79" t="n">
        <v>0</v>
      </c>
      <c r="DC15" s="79" t="n">
        <v>0</v>
      </c>
      <c r="DD15" s="79" t="n">
        <v>0</v>
      </c>
      <c r="DE15" s="79" t="n">
        <v>0</v>
      </c>
      <c r="DF15" s="79" t="n">
        <v>0</v>
      </c>
      <c r="DG15" s="79" t="n">
        <v>0</v>
      </c>
      <c r="DH15" s="79" t="n">
        <v>0</v>
      </c>
      <c r="DI15" s="79" t="n">
        <v>0</v>
      </c>
      <c r="DJ15" s="79" t="n">
        <v>0</v>
      </c>
      <c r="DK15" s="79" t="n">
        <v>0</v>
      </c>
      <c r="DL15" s="79" t="n">
        <v>0</v>
      </c>
      <c r="DM15" s="79" t="n">
        <v>0</v>
      </c>
      <c r="DN15" s="79" t="n">
        <v>0</v>
      </c>
      <c r="DO15" s="79" t="n">
        <v>0</v>
      </c>
      <c r="DP15" s="79" t="n">
        <v>0</v>
      </c>
      <c r="DQ15" s="79" t="n">
        <v>0</v>
      </c>
      <c r="DR15" s="79" t="n">
        <v>0</v>
      </c>
      <c r="DS15" s="79" t="n">
        <v>0</v>
      </c>
      <c r="DT15" s="79" t="n">
        <v>0</v>
      </c>
      <c r="DU15" s="79" t="n">
        <v>0</v>
      </c>
      <c r="DV15" s="79" t="n">
        <v>0</v>
      </c>
      <c r="DW15" s="79" t="n">
        <v>0</v>
      </c>
      <c r="DX15" s="79" t="n">
        <v>0</v>
      </c>
      <c r="DY15" s="79" t="n">
        <v>0</v>
      </c>
      <c r="DZ15" s="79" t="n">
        <v>0</v>
      </c>
      <c r="EA15" s="79" t="n">
        <v>0</v>
      </c>
      <c r="EB15" s="79" t="n">
        <v>0</v>
      </c>
      <c r="EC15" s="79" t="n">
        <v>0</v>
      </c>
      <c r="ED15" s="79" t="n">
        <v>0</v>
      </c>
      <c r="EE15" s="79" t="n">
        <v>0</v>
      </c>
      <c r="EF15" s="79" t="n">
        <v>0</v>
      </c>
      <c r="EG15" s="79" t="n">
        <v>0</v>
      </c>
      <c r="EH15" s="79" t="n">
        <v>0</v>
      </c>
      <c r="EI15" s="79" t="n">
        <v>0</v>
      </c>
      <c r="EJ15" s="79" t="n">
        <v>0</v>
      </c>
      <c r="EK15" s="79" t="n">
        <v>0</v>
      </c>
      <c r="EL15" s="79" t="n">
        <v>0</v>
      </c>
      <c r="EM15" s="79" t="n">
        <v>0</v>
      </c>
      <c r="EN15" s="79" t="n">
        <v>0</v>
      </c>
      <c r="EO15" s="79" t="n">
        <v>0</v>
      </c>
      <c r="EP15" s="79" t="n">
        <v>0</v>
      </c>
      <c r="EQ15" s="79" t="n">
        <v>0</v>
      </c>
      <c r="ER15" s="79" t="n">
        <v>0</v>
      </c>
      <c r="ES15" s="79" t="n">
        <v>0</v>
      </c>
      <c r="ET15" s="79" t="n">
        <v>0</v>
      </c>
      <c r="EU15" s="79" t="n">
        <v>0</v>
      </c>
      <c r="EV15" s="79" t="n">
        <v>0</v>
      </c>
      <c r="EW15" s="79" t="n">
        <v>0</v>
      </c>
      <c r="EX15" s="79" t="n">
        <v>0</v>
      </c>
      <c r="EY15" s="79" t="n">
        <v>0</v>
      </c>
      <c r="EZ15" s="79" t="n">
        <v>0</v>
      </c>
      <c r="FA15" s="79" t="n">
        <v>0</v>
      </c>
      <c r="FB15" s="79" t="n">
        <v>0</v>
      </c>
      <c r="FC15" s="79" t="n">
        <v>0</v>
      </c>
      <c r="FD15" s="79" t="n">
        <v>0</v>
      </c>
      <c r="FE15" s="79" t="n">
        <v>0</v>
      </c>
      <c r="FF15" s="79" t="n">
        <v>0</v>
      </c>
      <c r="FG15" s="79" t="n">
        <v>0</v>
      </c>
      <c r="FH15" s="79" t="n">
        <v>0</v>
      </c>
      <c r="FI15" s="79" t="n">
        <v>0</v>
      </c>
      <c r="FJ15" s="79" t="n">
        <v>0</v>
      </c>
      <c r="FK15" s="79" t="n">
        <v>0</v>
      </c>
      <c r="FL15" s="79" t="n">
        <v>0</v>
      </c>
      <c r="FM15" s="79" t="n">
        <v>0</v>
      </c>
      <c r="FN15" s="79" t="n">
        <v>0</v>
      </c>
      <c r="FO15" s="79" t="n">
        <v>0</v>
      </c>
      <c r="FP15" s="79" t="n">
        <v>0</v>
      </c>
      <c r="FQ15" s="79" t="n">
        <v>0</v>
      </c>
      <c r="FR15" s="79" t="n">
        <v>0</v>
      </c>
      <c r="FS15" s="79" t="n">
        <v>0</v>
      </c>
      <c r="FT15" s="79" t="n">
        <v>0</v>
      </c>
      <c r="FU15" s="79" t="n">
        <v>0</v>
      </c>
      <c r="FV15" s="79" t="n">
        <v>0</v>
      </c>
      <c r="FW15" s="79" t="n">
        <v>0</v>
      </c>
      <c r="FX15" s="79" t="n">
        <v>0</v>
      </c>
      <c r="FY15" s="79" t="n">
        <v>0</v>
      </c>
      <c r="FZ15" s="79" t="n">
        <v>0</v>
      </c>
      <c r="GA15" s="79" t="n">
        <v>0</v>
      </c>
      <c r="GB15" s="79" t="n">
        <v>0</v>
      </c>
      <c r="GC15" s="79" t="n">
        <v>0</v>
      </c>
      <c r="GD15" s="79" t="n">
        <v>0</v>
      </c>
      <c r="GE15" s="79" t="n">
        <v>0</v>
      </c>
      <c r="GF15" s="79" t="n">
        <v>0</v>
      </c>
      <c r="GG15" s="79" t="n">
        <v>0</v>
      </c>
      <c r="GH15" s="79" t="n">
        <v>0</v>
      </c>
      <c r="GI15" s="79" t="n">
        <v>0</v>
      </c>
      <c r="GJ15" s="79" t="n">
        <v>0</v>
      </c>
      <c r="GK15" s="79" t="n">
        <v>0</v>
      </c>
      <c r="GL15" s="79" t="n">
        <v>0</v>
      </c>
      <c r="GM15" s="79" t="n">
        <v>0</v>
      </c>
      <c r="GN15" s="79" t="n">
        <v>0</v>
      </c>
      <c r="GO15" s="79" t="n">
        <v>0</v>
      </c>
      <c r="GP15" s="79" t="n">
        <v>0</v>
      </c>
      <c r="GQ15" s="79" t="n">
        <v>0</v>
      </c>
      <c r="GR15" s="79" t="n">
        <v>0</v>
      </c>
      <c r="GS15" s="79" t="n">
        <v>0</v>
      </c>
      <c r="GT15" s="79" t="n">
        <v>0</v>
      </c>
      <c r="GU15" s="79" t="n">
        <v>0</v>
      </c>
      <c r="GV15" s="79" t="n">
        <v>0</v>
      </c>
      <c r="GW15" s="79" t="n">
        <v>0</v>
      </c>
      <c r="GX15" s="79" t="n">
        <v>0</v>
      </c>
      <c r="GY15" s="79" t="n">
        <v>0</v>
      </c>
      <c r="GZ15" s="79" t="n">
        <v>0</v>
      </c>
      <c r="HA15" s="79" t="n">
        <v>0</v>
      </c>
      <c r="HB15" s="79" t="n">
        <v>0</v>
      </c>
      <c r="HC15" s="79" t="n">
        <v>0</v>
      </c>
      <c r="HD15" s="79" t="n">
        <v>0</v>
      </c>
      <c r="HE15" s="79" t="n">
        <v>0</v>
      </c>
      <c r="HF15" s="79" t="n">
        <v>0</v>
      </c>
      <c r="HG15" s="79" t="n">
        <v>0</v>
      </c>
      <c r="HH15" s="79" t="n">
        <v>0</v>
      </c>
      <c r="HI15" s="79" t="n">
        <v>0</v>
      </c>
      <c r="HJ15" s="79" t="n">
        <v>0</v>
      </c>
      <c r="HK15" s="79" t="n">
        <v>0</v>
      </c>
      <c r="HL15" s="79" t="n">
        <v>0</v>
      </c>
      <c r="HM15" s="79" t="n">
        <v>0</v>
      </c>
      <c r="HN15" s="79" t="n">
        <v>0</v>
      </c>
      <c r="HO15" s="79" t="n">
        <v>0</v>
      </c>
      <c r="HP15" s="79" t="n">
        <v>0</v>
      </c>
      <c r="HQ15" s="79" t="n">
        <v>0</v>
      </c>
      <c r="HR15" s="79" t="n">
        <v>0</v>
      </c>
      <c r="HS15" s="79" t="n">
        <v>0</v>
      </c>
      <c r="HT15" s="79" t="n">
        <v>0</v>
      </c>
      <c r="HU15" s="79" t="n">
        <v>0</v>
      </c>
      <c r="HV15" s="79" t="n">
        <v>0</v>
      </c>
      <c r="HW15" s="79" t="n">
        <v>0</v>
      </c>
      <c r="HX15" s="79" t="n">
        <v>0</v>
      </c>
      <c r="HY15" s="79" t="n">
        <v>0</v>
      </c>
      <c r="HZ15" s="79" t="n">
        <v>0</v>
      </c>
      <c r="IA15" s="79" t="n">
        <v>0</v>
      </c>
      <c r="IB15" s="79" t="n">
        <v>0</v>
      </c>
      <c r="IC15" s="79" t="n">
        <v>0</v>
      </c>
      <c r="ID15" s="79" t="n">
        <v>0</v>
      </c>
      <c r="IE15" s="79" t="n">
        <v>0</v>
      </c>
      <c r="IF15" s="79" t="n">
        <v>0</v>
      </c>
      <c r="IG15" s="79" t="n">
        <v>0</v>
      </c>
      <c r="IH15" s="79" t="n">
        <v>0</v>
      </c>
      <c r="II15" s="79" t="n">
        <v>0</v>
      </c>
      <c r="IJ15" s="79" t="n">
        <v>0</v>
      </c>
      <c r="IK15" s="79" t="n">
        <v>0</v>
      </c>
      <c r="IL15" s="79" t="n">
        <v>0</v>
      </c>
      <c r="IM15" s="79" t="n">
        <v>0</v>
      </c>
      <c r="IN15" s="79" t="n">
        <v>0</v>
      </c>
      <c r="IO15" s="79" t="n">
        <v>0</v>
      </c>
      <c r="IP15" s="79" t="n">
        <v>0</v>
      </c>
      <c r="IQ15" s="79" t="n">
        <v>0</v>
      </c>
      <c r="IR15" s="79" t="n">
        <v>0</v>
      </c>
      <c r="IS15" s="79" t="n">
        <v>0</v>
      </c>
      <c r="IT15" s="79" t="n">
        <v>0</v>
      </c>
      <c r="IU15" s="79" t="n">
        <v>0</v>
      </c>
      <c r="IV15" s="79" t="n">
        <v>0</v>
      </c>
      <c r="IW15" s="79" t="n">
        <v>0</v>
      </c>
      <c r="IX15" s="79" t="n">
        <v>0</v>
      </c>
      <c r="IY15" s="79" t="n">
        <v>0</v>
      </c>
      <c r="IZ15" s="79" t="n">
        <v>0</v>
      </c>
      <c r="JA15" s="79" t="n">
        <v>0</v>
      </c>
      <c r="JB15" s="79" t="n">
        <v>0</v>
      </c>
      <c r="JC15" s="79" t="n">
        <v>0</v>
      </c>
      <c r="JD15" s="79" t="n">
        <v>0</v>
      </c>
      <c r="JE15" s="79" t="n">
        <v>0</v>
      </c>
      <c r="JF15" s="79" t="n">
        <v>0</v>
      </c>
      <c r="JG15" s="79" t="n">
        <v>0</v>
      </c>
      <c r="JH15" s="79" t="n">
        <v>0</v>
      </c>
      <c r="JI15" s="79" t="n">
        <v>0</v>
      </c>
      <c r="JJ15" s="79" t="n">
        <v>0</v>
      </c>
      <c r="JK15" s="79" t="n">
        <v>0</v>
      </c>
      <c r="JL15" s="79" t="n">
        <v>0</v>
      </c>
      <c r="JM15" s="79" t="n">
        <v>0</v>
      </c>
      <c r="JN15" s="79" t="n">
        <v>0</v>
      </c>
      <c r="JO15" s="79" t="n">
        <v>0</v>
      </c>
      <c r="JP15" s="79" t="n">
        <v>0</v>
      </c>
      <c r="JQ15" s="79" t="n">
        <v>0</v>
      </c>
      <c r="JR15" s="79" t="n">
        <v>0</v>
      </c>
      <c r="JS15" s="79" t="n">
        <v>0</v>
      </c>
      <c r="JT15" s="79" t="n">
        <v>0</v>
      </c>
      <c r="JU15" s="79" t="n">
        <v>0</v>
      </c>
      <c r="JV15" s="79" t="n">
        <v>0</v>
      </c>
      <c r="JW15" s="79" t="n">
        <v>0</v>
      </c>
      <c r="JX15" s="79" t="n">
        <v>0</v>
      </c>
      <c r="JY15" s="79" t="n">
        <v>0</v>
      </c>
      <c r="JZ15" s="79" t="n">
        <v>0</v>
      </c>
      <c r="KA15" s="79" t="n">
        <v>0</v>
      </c>
      <c r="KB15" s="79" t="n">
        <v>0</v>
      </c>
      <c r="KC15" s="79" t="n">
        <v>0</v>
      </c>
      <c r="KD15" s="79" t="n">
        <v>0</v>
      </c>
      <c r="KE15" s="79" t="n">
        <v>0</v>
      </c>
      <c r="KF15" s="79" t="n">
        <v>0</v>
      </c>
      <c r="KG15" s="79" t="n">
        <v>0</v>
      </c>
      <c r="KH15" s="79" t="n">
        <v>0</v>
      </c>
      <c r="KI15" s="79" t="n">
        <v>0</v>
      </c>
      <c r="KJ15" s="79" t="n">
        <v>0</v>
      </c>
      <c r="KK15" s="79" t="n">
        <v>0</v>
      </c>
      <c r="KL15" s="79" t="n">
        <v>0</v>
      </c>
      <c r="KM15" s="79" t="n">
        <v>0</v>
      </c>
      <c r="KN15" s="79" t="n">
        <v>0</v>
      </c>
      <c r="KO15" s="79" t="n">
        <v>0</v>
      </c>
      <c r="KP15" s="79" t="n">
        <v>0</v>
      </c>
      <c r="KQ15" s="79" t="n">
        <v>0</v>
      </c>
      <c r="KR15" s="79" t="n">
        <v>0</v>
      </c>
      <c r="KS15" s="79" t="n">
        <v>0</v>
      </c>
      <c r="KT15" s="79" t="n">
        <v>0</v>
      </c>
      <c r="KU15" s="79" t="n">
        <v>0</v>
      </c>
      <c r="KV15" s="79" t="n">
        <v>0</v>
      </c>
      <c r="KW15" s="79" t="n">
        <v>0</v>
      </c>
      <c r="KX15" s="79" t="n">
        <v>0</v>
      </c>
      <c r="KY15" s="79" t="n">
        <v>0</v>
      </c>
      <c r="KZ15" s="79" t="n">
        <v>0</v>
      </c>
      <c r="LA15" s="79" t="n">
        <v>0</v>
      </c>
      <c r="LB15" s="79" t="n">
        <v>0</v>
      </c>
      <c r="LC15" s="79" t="n">
        <v>0</v>
      </c>
      <c r="LD15" s="79" t="n">
        <v>0</v>
      </c>
      <c r="LE15" s="79" t="n">
        <v>0</v>
      </c>
      <c r="LF15" s="79" t="n">
        <v>0</v>
      </c>
      <c r="LG15" s="79" t="n">
        <v>0</v>
      </c>
      <c r="LH15" s="79" t="n">
        <v>0</v>
      </c>
      <c r="LI15" s="79" t="n">
        <v>0</v>
      </c>
      <c r="LJ15" s="79" t="n">
        <v>0</v>
      </c>
      <c r="LK15" s="79" t="n">
        <v>0</v>
      </c>
      <c r="LL15" s="79" t="n">
        <v>0</v>
      </c>
      <c r="LM15" s="79" t="n">
        <v>0</v>
      </c>
      <c r="LN15" s="79" t="n">
        <v>0</v>
      </c>
      <c r="LO15" s="79" t="n">
        <v>0</v>
      </c>
      <c r="LP15" s="79" t="n">
        <v>0</v>
      </c>
      <c r="LQ15" s="79" t="n">
        <v>0</v>
      </c>
      <c r="LR15" s="79" t="n">
        <v>0</v>
      </c>
      <c r="LS15" s="79" t="n">
        <v>0</v>
      </c>
      <c r="LT15" s="79" t="n">
        <v>0</v>
      </c>
      <c r="LU15" s="79" t="n">
        <v>0</v>
      </c>
      <c r="LV15" s="79" t="n">
        <v>0</v>
      </c>
      <c r="LW15" s="79" t="n">
        <v>0</v>
      </c>
      <c r="LX15" s="79" t="n">
        <v>0</v>
      </c>
      <c r="LY15" s="79" t="n">
        <v>0</v>
      </c>
      <c r="LZ15" s="79" t="n">
        <v>0</v>
      </c>
      <c r="MA15" s="79" t="n">
        <v>0</v>
      </c>
      <c r="MB15" s="79" t="n">
        <v>0</v>
      </c>
      <c r="MC15" s="79" t="n">
        <v>0</v>
      </c>
      <c r="MD15" s="79" t="n">
        <v>0</v>
      </c>
      <c r="ME15" s="79" t="n">
        <v>0</v>
      </c>
      <c r="MF15" s="79" t="n">
        <v>0</v>
      </c>
      <c r="MG15" s="79" t="n">
        <v>0</v>
      </c>
      <c r="MH15" s="79" t="n">
        <v>0</v>
      </c>
      <c r="MI15" s="79" t="n">
        <v>0</v>
      </c>
      <c r="MJ15" s="79" t="n">
        <v>0</v>
      </c>
      <c r="MK15" s="79" t="n">
        <v>0</v>
      </c>
      <c r="ML15" s="79" t="n">
        <v>0</v>
      </c>
      <c r="MM15" s="79" t="n">
        <v>0</v>
      </c>
      <c r="MN15" s="79" t="n">
        <v>0</v>
      </c>
      <c r="MO15" s="79" t="n">
        <v>0</v>
      </c>
      <c r="MP15" s="79" t="n">
        <v>0</v>
      </c>
      <c r="MQ15" s="79" t="n">
        <v>0</v>
      </c>
      <c r="MR15" s="79" t="n">
        <v>0</v>
      </c>
      <c r="MS15" s="79" t="n">
        <v>0</v>
      </c>
      <c r="MT15" s="79" t="n">
        <v>0</v>
      </c>
      <c r="MU15" s="79" t="n">
        <v>0</v>
      </c>
      <c r="MV15" s="79" t="n">
        <v>0</v>
      </c>
      <c r="MW15" s="79" t="n">
        <v>0</v>
      </c>
      <c r="MX15" s="79" t="n">
        <v>0</v>
      </c>
      <c r="MY15" s="79" t="n">
        <v>0</v>
      </c>
      <c r="MZ15" s="79" t="n">
        <v>0</v>
      </c>
      <c r="NA15" s="79" t="n">
        <v>0</v>
      </c>
      <c r="NB15" s="79" t="n">
        <v>0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IF(C14&lt;1,C4,C4-C5-C6-C7-C8/C14)/24</f>
        <v>1</v>
      </c>
      <c r="D16" s="39" t="n">
        <f aca="false">IF(D14&lt;1,D4,D4-D5-D6-D7-D8/D14)/24</f>
        <v>1</v>
      </c>
      <c r="E16" s="39" t="n">
        <f aca="false">IF(E14&lt;1,E4,E4-E5-E6-E7-E8/E14)/24</f>
        <v>1</v>
      </c>
      <c r="F16" s="39" t="n">
        <f aca="false">IF(F14&lt;1,F4,F4-F5-F6-F7-F8/F14)/24</f>
        <v>1</v>
      </c>
      <c r="G16" s="39" t="n">
        <f aca="false">IF(G14&lt;1,G4,G4-G5-G6-G7-G8/G14)/24</f>
        <v>1</v>
      </c>
      <c r="H16" s="39" t="n">
        <f aca="false">IF(H14&lt;1,H4,H4-H5-H6-H7-H8/H14)/24</f>
        <v>1</v>
      </c>
      <c r="I16" s="40" t="n">
        <f aca="false">IF(I14&lt;1,I4,I4-I5-I6-I7-I8/I14)/24</f>
        <v>1</v>
      </c>
      <c r="J16" s="39" t="n">
        <f aca="false">IF(J14&lt;1,J4,J4-J5-J6-J7-J8/J14)/24</f>
        <v>1</v>
      </c>
      <c r="K16" s="39" t="n">
        <f aca="false">IF(K14&lt;1,K4,K4-K5-K6-K7-K8/K14)/24</f>
        <v>1</v>
      </c>
      <c r="L16" s="39" t="n">
        <f aca="false">IF(L14&lt;1,L4,L4-L5-L6-L7-L8/L14)/24</f>
        <v>1</v>
      </c>
      <c r="M16" s="39" t="n">
        <f aca="false">IF(M14&lt;1,M4,M4-M5-M6-M7-M8/M14)/24</f>
        <v>1</v>
      </c>
      <c r="N16" s="39" t="n">
        <f aca="false">IF(N14&lt;1,N4,N4-N5-N6-N7-N8/N14)/24</f>
        <v>1</v>
      </c>
      <c r="O16" s="39" t="n">
        <f aca="false">IF(O14&lt;1,O4,O4-O5-O6-O7-O8/O14)/24</f>
        <v>1</v>
      </c>
      <c r="P16" s="40" t="n">
        <f aca="false">IF(P14&lt;1,P4,P4-P5-P6-P7-P8/P14)/24</f>
        <v>1</v>
      </c>
      <c r="Q16" s="39" t="n">
        <f aca="false">IF(Q14&lt;1,Q4,Q4-Q5-Q6-Q7-Q8/Q14)/24</f>
        <v>1</v>
      </c>
      <c r="R16" s="39" t="n">
        <f aca="false">IF(R14&lt;1,R4,R4-R5-R6-R7-R8/R14)/24</f>
        <v>1</v>
      </c>
      <c r="S16" s="39" t="n">
        <f aca="false">IF(S14&lt;1,S4,S4-S5-S6-S7-S8/S14)/24</f>
        <v>1</v>
      </c>
      <c r="T16" s="39" t="n">
        <f aca="false">IF(T14&lt;1,T4,T4-T5-T6-T7-T8/T14)/24</f>
        <v>1</v>
      </c>
      <c r="U16" s="39" t="n">
        <f aca="false">IF(U14&lt;1,U4,U4-U5-U6-U7-U8/U14)/24</f>
        <v>1</v>
      </c>
      <c r="V16" s="39" t="n">
        <f aca="false">IF(V14&lt;1,V4,V4-V5-V6-V7-V8/V14)/24</f>
        <v>1</v>
      </c>
      <c r="W16" s="40" t="n">
        <f aca="false">IF(W14&lt;1,W4,W4-W5-W6-W7-W8/W14)/24</f>
        <v>1</v>
      </c>
      <c r="X16" s="39" t="n">
        <f aca="false">IF(X14&lt;1,X4,X4-X5-X6-X7-X8/X14)/24</f>
        <v>1</v>
      </c>
      <c r="Y16" s="39" t="n">
        <f aca="false">IF(Y14&lt;1,Y4,Y4-Y5-Y6-Y7-Y8/Y14)/24</f>
        <v>1</v>
      </c>
      <c r="Z16" s="39" t="n">
        <f aca="false">IF(Z14&lt;1,Z4,Z4-Z5-Z6-Z7-Z8/Z14)/24</f>
        <v>1</v>
      </c>
      <c r="AA16" s="39" t="n">
        <f aca="false">IF(AA14&lt;1,AA4,AA4-AA5-AA6-AA7-AA8/AA14)/24</f>
        <v>1</v>
      </c>
      <c r="AB16" s="39" t="n">
        <f aca="false">IF(AB14&lt;1,AB4,AB4-AB5-AB6-AB7-AB8/AB14)/24</f>
        <v>1</v>
      </c>
      <c r="AC16" s="39" t="n">
        <f aca="false">IF(AC14&lt;1,AC4,AC4-AC5-AC6-AC7-AC8/AC14)/24</f>
        <v>1</v>
      </c>
      <c r="AD16" s="40" t="n">
        <f aca="false">IF(AD14&lt;1,AD4,AD4-AD5-AD6-AD7-AD8/AD14)/24</f>
        <v>1</v>
      </c>
      <c r="AE16" s="39" t="n">
        <f aca="false">IF(AE14&lt;1,AE4,AE4-AE5-AE6-AE7-AE8/AE14)/24</f>
        <v>1</v>
      </c>
      <c r="AF16" s="39" t="n">
        <f aca="false">IF(AF14&lt;1,AF4,AF4-AF5-AF6-AF7-AF8/AF14)/24</f>
        <v>1</v>
      </c>
      <c r="AG16" s="39" t="n">
        <f aca="false">IF(AG14&lt;1,AG4,AG4-AG5-AG6-AG7-AG8/AG14)/24</f>
        <v>1</v>
      </c>
      <c r="AH16" s="39" t="n">
        <f aca="false">IF(AH14&lt;1,AH4,AH4-AH5-AH6-AH7-AH8/AH14)/24</f>
        <v>1</v>
      </c>
      <c r="AI16" s="39" t="n">
        <f aca="false">IF(AI14&lt;1,AI4,AI4-AI5-AI6-AI7-AI8/AI14)/24</f>
        <v>1</v>
      </c>
      <c r="AJ16" s="39" t="n">
        <f aca="false">IF(AJ14&lt;1,AJ4,AJ4-AJ5-AJ6-AJ7-AJ8/AJ14)/24</f>
        <v>1</v>
      </c>
      <c r="AK16" s="40" t="n">
        <f aca="false">IF(AK14&lt;1,AK4,AK4-AK5-AK6-AK7-AK8/AK14)/24</f>
        <v>1</v>
      </c>
      <c r="AL16" s="39" t="n">
        <f aca="false">IF(AL14&lt;1,AL4,AL4-AL5-AL6-AL7-AL8/AL14)/24</f>
        <v>1</v>
      </c>
      <c r="AM16" s="39" t="n">
        <f aca="false">IF(AM14&lt;1,AM4,AM4-AM5-AM6-AM7-AM8/AM14)/24</f>
        <v>1</v>
      </c>
      <c r="AN16" s="39" t="n">
        <f aca="false">IF(AN14&lt;1,AN4,AN4-AN5-AN6-AN7-AN8/AN14)/24</f>
        <v>1</v>
      </c>
      <c r="AO16" s="39" t="n">
        <f aca="false">IF(AO14&lt;1,AO4,AO4-AO5-AO6-AO7-AO8/AO14)/24</f>
        <v>1</v>
      </c>
      <c r="AP16" s="39" t="n">
        <f aca="false">IF(AP14&lt;1,AP4,AP4-AP5-AP6-AP7-AP8/AP14)/24</f>
        <v>1</v>
      </c>
      <c r="AQ16" s="39" t="n">
        <f aca="false">IF(AQ14&lt;1,AQ4,AQ4-AQ5-AQ6-AQ7-AQ8/AQ14)/24</f>
        <v>1</v>
      </c>
      <c r="AR16" s="40" t="n">
        <f aca="false">IF(AR14&lt;1,AR4,AR4-AR5-AR6-AR7-AR8/AR14)/24</f>
        <v>1</v>
      </c>
      <c r="AS16" s="39" t="n">
        <f aca="false">IF(AS14&lt;1,AS4,AS4-AS5-AS6-AS7-AS8/AS14)/24</f>
        <v>1</v>
      </c>
      <c r="AT16" s="39" t="n">
        <f aca="false">IF(AT14&lt;1,AT4,AT4-AT5-AT6-AT7-AT8/AT14)/24</f>
        <v>1</v>
      </c>
      <c r="AU16" s="39" t="n">
        <f aca="false">IF(AU14&lt;1,AU4,AU4-AU5-AU6-AU7-AU8/AU14)/24</f>
        <v>1</v>
      </c>
      <c r="AV16" s="39" t="n">
        <f aca="false">IF(AV14&lt;1,AV4,AV4-AV5-AV6-AV7-AV8/AV14)/24</f>
        <v>1</v>
      </c>
      <c r="AW16" s="39" t="n">
        <f aca="false">IF(AW14&lt;1,AW4,AW4-AW5-AW6-AW7-AW8/AW14)/24</f>
        <v>1</v>
      </c>
      <c r="AX16" s="39" t="n">
        <f aca="false">IF(AX14&lt;1,AX4,AX4-AX5-AX6-AX7-AX8/AX14)/24</f>
        <v>1</v>
      </c>
      <c r="AY16" s="40" t="n">
        <f aca="false">IF(AY14&lt;1,AY4,AY4-AY5-AY6-AY7-AY8/AY14)/24</f>
        <v>1</v>
      </c>
      <c r="AZ16" s="39" t="n">
        <f aca="false">IF(AZ14&lt;1,AZ4,AZ4-AZ5-AZ6-AZ7-AZ8/AZ14)/24</f>
        <v>1</v>
      </c>
      <c r="BA16" s="39" t="n">
        <f aca="false">IF(BA14&lt;1,BA4,BA4-BA5-BA6-BA7-BA8/BA14)/24</f>
        <v>1</v>
      </c>
      <c r="BB16" s="39" t="n">
        <f aca="false">IF(BB14&lt;1,BB4,BB4-BB5-BB6-BB7-BB8/BB14)/24</f>
        <v>1</v>
      </c>
      <c r="BC16" s="39" t="n">
        <f aca="false">IF(BC14&lt;1,BC4,BC4-BC5-BC6-BC7-BC8/BC14)/24</f>
        <v>1</v>
      </c>
      <c r="BD16" s="39" t="n">
        <f aca="false">IF(BD14&lt;1,BD4,BD4-BD5-BD6-BD7-BD8/BD14)/24</f>
        <v>1</v>
      </c>
      <c r="BE16" s="39" t="n">
        <f aca="false">IF(BE14&lt;1,BE4,BE4-BE5-BE6-BE7-BE8/BE14)/24</f>
        <v>1</v>
      </c>
      <c r="BF16" s="40" t="n">
        <f aca="false">IF(BF14&lt;1,BF4,BF4-BF5-BF6-BF7-BF8/BF14)/24</f>
        <v>1</v>
      </c>
      <c r="BG16" s="39" t="n">
        <f aca="false">IF(BG14&lt;1,BG4,BG4-BG5-BG6-BG7-BG8/BG14)/24</f>
        <v>1</v>
      </c>
      <c r="BH16" s="39" t="n">
        <f aca="false">IF(BH14&lt;1,BH4,BH4-BH5-BH6-BH7-BH8/BH14)/24</f>
        <v>1</v>
      </c>
      <c r="BI16" s="39" t="n">
        <f aca="false">IF(BI14&lt;1,BI4,BI4-BI5-BI6-BI7-BI8/BI14)/24</f>
        <v>1</v>
      </c>
      <c r="BJ16" s="39" t="n">
        <f aca="false">IF(BJ14&lt;1,BJ4,BJ4-BJ5-BJ6-BJ7-BJ8/BJ14)/24</f>
        <v>1</v>
      </c>
      <c r="BK16" s="39" t="n">
        <f aca="false">IF(BK14&lt;1,BK4,BK4-BK5-BK6-BK7-BK8/BK14)/24</f>
        <v>1</v>
      </c>
      <c r="BL16" s="39" t="n">
        <f aca="false">IF(BL14&lt;1,BL4,BL4-BL5-BL6-BL7-BL8/BL14)/24</f>
        <v>1</v>
      </c>
      <c r="BM16" s="40" t="n">
        <f aca="false">IF(BM14&lt;1,BM4,BM4-BM5-BM6-BM7-BM8/BM14)/24</f>
        <v>1</v>
      </c>
      <c r="BN16" s="39" t="n">
        <f aca="false">IF(BN14&lt;1,BN4,BN4-BN5-BN6-BN7-BN8/BN14)/24</f>
        <v>1</v>
      </c>
      <c r="BO16" s="39" t="n">
        <f aca="false">IF(BO14&lt;1,BO4,BO4-BO5-BO6-BO7-BO8/BO14)/24</f>
        <v>1</v>
      </c>
      <c r="BP16" s="39" t="n">
        <f aca="false">IF(BP14&lt;1,BP4,BP4-BP5-BP6-BP7-BP8/BP14)/24</f>
        <v>1</v>
      </c>
      <c r="BQ16" s="39" t="n">
        <f aca="false">IF(BQ14&lt;1,BQ4,BQ4-BQ5-BQ6-BQ7-BQ8/BQ14)/24</f>
        <v>1</v>
      </c>
      <c r="BR16" s="39" t="n">
        <f aca="false">IF(BR14&lt;1,BR4,BR4-BR5-BR6-BR7-BR8/BR14)/24</f>
        <v>1</v>
      </c>
      <c r="BS16" s="39" t="n">
        <f aca="false">IF(BS14&lt;1,BS4,BS4-BS5-BS6-BS7-BS8/BS14)/24</f>
        <v>1</v>
      </c>
      <c r="BT16" s="40" t="n">
        <f aca="false">IF(BT14&lt;1,BT4,BT4-BT5-BT6-BT7-BT8/BT14)/24</f>
        <v>1</v>
      </c>
      <c r="BU16" s="39" t="n">
        <f aca="false">IF(BU14&lt;1,BU4,BU4-BU5-BU6-BU7-BU8/BU14)/24</f>
        <v>1</v>
      </c>
      <c r="BV16" s="39" t="n">
        <f aca="false">IF(BV14&lt;1,BV4,BV4-BV5-BV6-BV7-BV8/BV14)/24</f>
        <v>1</v>
      </c>
      <c r="BW16" s="39" t="n">
        <f aca="false">IF(BW14&lt;1,BW4,BW4-BW5-BW6-BW7-BW8/BW14)/24</f>
        <v>1</v>
      </c>
      <c r="BX16" s="39" t="n">
        <f aca="false">IF(BX14&lt;1,BX4,BX4-BX5-BX6-BX7-BX8/BX14)/24</f>
        <v>1</v>
      </c>
      <c r="BY16" s="39" t="n">
        <f aca="false">IF(BY14&lt;1,BY4,BY4-BY5-BY6-BY7-BY8/BY14)/24</f>
        <v>1</v>
      </c>
      <c r="BZ16" s="39" t="n">
        <f aca="false">IF(BZ14&lt;1,BZ4,BZ4-BZ5-BZ6-BZ7-BZ8/BZ14)/24</f>
        <v>1</v>
      </c>
      <c r="CA16" s="40" t="n">
        <f aca="false">IF(CA14&lt;1,CA4,CA4-CA5-CA6-CA7-CA8/CA14)/24</f>
        <v>1</v>
      </c>
      <c r="CB16" s="39" t="n">
        <f aca="false">IF(CB14&lt;1,CB4,CB4-CB5-CB6-CB7-CB8/CB14)/24</f>
        <v>1</v>
      </c>
      <c r="CC16" s="39" t="n">
        <f aca="false">IF(CC14&lt;1,CC4,CC4-CC5-CC6-CC7-CC8/CC14)/24</f>
        <v>1</v>
      </c>
      <c r="CD16" s="39" t="n">
        <f aca="false">IF(CD14&lt;1,CD4,CD4-CD5-CD6-CD7-CD8/CD14)/24</f>
        <v>1</v>
      </c>
      <c r="CE16" s="39" t="n">
        <f aca="false">IF(CE14&lt;1,CE4,CE4-CE5-CE6-CE7-CE8/CE14)/24</f>
        <v>1</v>
      </c>
      <c r="CF16" s="39" t="n">
        <f aca="false">IF(CF14&lt;1,CF4,CF4-CF5-CF6-CF7-CF8/CF14)/24</f>
        <v>1</v>
      </c>
      <c r="CG16" s="39" t="n">
        <f aca="false">IF(CG14&lt;1,CG4,CG4-CG5-CG6-CG7-CG8/CG14)/24</f>
        <v>1</v>
      </c>
      <c r="CH16" s="40" t="n">
        <f aca="false">IF(CH14&lt;1,CH4,CH4-CH5-CH6-CH7-CH8/CH14)/24</f>
        <v>1</v>
      </c>
      <c r="CI16" s="39" t="n">
        <f aca="false">IF(CI14&lt;1,CI4,CI4-CI5-CI6-CI7-CI8/CI14)/24</f>
        <v>1</v>
      </c>
      <c r="CJ16" s="39" t="n">
        <f aca="false">IF(CJ14&lt;1,CJ4,CJ4-CJ5-CJ6-CJ7-CJ8/CJ14)/24</f>
        <v>1</v>
      </c>
      <c r="CK16" s="39" t="n">
        <f aca="false">IF(CK14&lt;1,CK4,CK4-CK5-CK6-CK7-CK8/CK14)/24</f>
        <v>1</v>
      </c>
      <c r="CL16" s="39" t="n">
        <f aca="false">IF(CL14&lt;1,CL4,CL4-CL5-CL6-CL7-CL8/CL14)/24</f>
        <v>1</v>
      </c>
      <c r="CM16" s="39" t="n">
        <f aca="false">IF(CM14&lt;1,CM4,CM4-CM5-CM6-CM7-CM8/CM14)/24</f>
        <v>1</v>
      </c>
      <c r="CN16" s="39" t="n">
        <f aca="false">IF(CN14&lt;1,CN4,CN4-CN5-CN6-CN7-CN8/CN14)/24</f>
        <v>1</v>
      </c>
      <c r="CO16" s="40" t="n">
        <f aca="false">IF(CO14&lt;1,CO4,CO4-CO5-CO6-CO7-CO8/CO14)/24</f>
        <v>1</v>
      </c>
      <c r="CP16" s="39" t="n">
        <f aca="false">IF(CP14&lt;1,CP4,CP4-CP5-CP6-CP7-CP8/CP14)/24</f>
        <v>1</v>
      </c>
      <c r="CQ16" s="39" t="n">
        <f aca="false">IF(CQ14&lt;1,CQ4,CQ4-CQ5-CQ6-CQ7-CQ8/CQ14)/24</f>
        <v>1</v>
      </c>
      <c r="CR16" s="39" t="n">
        <f aca="false">IF(CR14&lt;1,CR4,CR4-CR5-CR6-CR7-CR8/CR14)/24</f>
        <v>1</v>
      </c>
      <c r="CS16" s="39" t="n">
        <f aca="false">IF(CS14&lt;1,CS4,CS4-CS5-CS6-CS7-CS8/CS14)/24</f>
        <v>1</v>
      </c>
      <c r="CT16" s="39" t="n">
        <f aca="false">IF(CT14&lt;1,CT4,CT4-CT5-CT6-CT7-CT8/CT14)/24</f>
        <v>1</v>
      </c>
      <c r="CU16" s="39" t="n">
        <f aca="false">IF(CU14&lt;1,CU4,CU4-CU5-CU6-CU7-CU8/CU14)/24</f>
        <v>1</v>
      </c>
      <c r="CV16" s="40" t="n">
        <f aca="false">IF(CV14&lt;1,CV4,CV4-CV5-CV6-CV7-CV8/CV14)/24</f>
        <v>1</v>
      </c>
      <c r="CW16" s="39" t="n">
        <f aca="false">IF(CW14&lt;1,CW4,CW4-CW5-CW6-CW7-CW8/CW14)/24</f>
        <v>1</v>
      </c>
      <c r="CX16" s="39" t="n">
        <f aca="false">IF(CX14&lt;1,CX4,CX4-CX5-CX6-CX7-CX8/CX14)/24</f>
        <v>1</v>
      </c>
      <c r="CY16" s="39" t="n">
        <f aca="false">IF(CY14&lt;1,CY4,CY4-CY5-CY6-CY7-CY8/CY14)/24</f>
        <v>1</v>
      </c>
      <c r="CZ16" s="39" t="n">
        <f aca="false">IF(CZ14&lt;1,CZ4,CZ4-CZ5-CZ6-CZ7-CZ8/CZ14)/24</f>
        <v>1</v>
      </c>
      <c r="DA16" s="39" t="n">
        <f aca="false">IF(DA14&lt;1,DA4,DA4-DA5-DA6-DA7-DA8/DA14)/24</f>
        <v>1</v>
      </c>
      <c r="DB16" s="39" t="n">
        <f aca="false">IF(DB14&lt;1,DB4,DB4-DB5-DB6-DB7-DB8/DB14)/24</f>
        <v>1</v>
      </c>
      <c r="DC16" s="40" t="n">
        <f aca="false">IF(DC14&lt;1,DC4,DC4-DC5-DC6-DC7-DC8/DC14)/24</f>
        <v>1</v>
      </c>
      <c r="DD16" s="39" t="n">
        <f aca="false">IF(DD14&lt;1,DD4,DD4-DD5-DD6-DD7-DD8/DD14)/24</f>
        <v>1</v>
      </c>
      <c r="DE16" s="39" t="n">
        <f aca="false">IF(DE14&lt;1,DE4,DE4-DE5-DE6-DE7-DE8/DE14)/24</f>
        <v>1</v>
      </c>
      <c r="DF16" s="39" t="n">
        <f aca="false">IF(DF14&lt;1,DF4,DF4-DF5-DF6-DF7-DF8/DF14)/24</f>
        <v>1</v>
      </c>
      <c r="DG16" s="39" t="n">
        <f aca="false">IF(DG14&lt;1,DG4,DG4-DG5-DG6-DG7-DG8/DG14)/24</f>
        <v>1</v>
      </c>
      <c r="DH16" s="39" t="n">
        <f aca="false">IF(DH14&lt;1,DH4,DH4-DH5-DH6-DH7-DH8/DH14)/24</f>
        <v>1</v>
      </c>
      <c r="DI16" s="39" t="n">
        <f aca="false">IF(DI14&lt;1,DI4,DI4-DI5-DI6-DI7-DI8/DI14)/24</f>
        <v>1</v>
      </c>
      <c r="DJ16" s="40" t="n">
        <f aca="false">IF(DJ14&lt;1,DJ4,DJ4-DJ5-DJ6-DJ7-DJ8/DJ14)/24</f>
        <v>1</v>
      </c>
      <c r="DK16" s="39" t="n">
        <f aca="false">IF(DK14&lt;1,DK4,DK4-DK5-DK6-DK7-DK8/DK14)/24</f>
        <v>1</v>
      </c>
      <c r="DL16" s="39" t="n">
        <f aca="false">IF(DL14&lt;1,DL4,DL4-DL5-DL6-DL7-DL8/DL14)/24</f>
        <v>1</v>
      </c>
      <c r="DM16" s="39" t="n">
        <f aca="false">IF(DM14&lt;1,DM4,DM4-DM5-DM6-DM7-DM8/DM14)/24</f>
        <v>1</v>
      </c>
      <c r="DN16" s="39" t="n">
        <f aca="false">IF(DN14&lt;1,DN4,DN4-DN5-DN6-DN7-DN8/DN14)/24</f>
        <v>1</v>
      </c>
      <c r="DO16" s="39" t="n">
        <f aca="false">IF(DO14&lt;1,DO4,DO4-DO5-DO6-DO7-DO8/DO14)/24</f>
        <v>1</v>
      </c>
      <c r="DP16" s="39" t="n">
        <f aca="false">IF(DP14&lt;1,DP4,DP4-DP5-DP6-DP7-DP8/DP14)/24</f>
        <v>1</v>
      </c>
      <c r="DQ16" s="40" t="n">
        <f aca="false">IF(DQ14&lt;1,DQ4,DQ4-DQ5-DQ6-DQ7-DQ8/DQ14)/24</f>
        <v>1</v>
      </c>
      <c r="DR16" s="39" t="n">
        <f aca="false">IF(DR14&lt;1,DR4,DR4-DR5-DR6-DR7-DR8/DR14)/24</f>
        <v>1</v>
      </c>
      <c r="DS16" s="39" t="n">
        <f aca="false">IF(DS14&lt;1,DS4,DS4-DS5-DS6-DS7-DS8/DS14)/24</f>
        <v>1</v>
      </c>
      <c r="DT16" s="39" t="n">
        <f aca="false">IF(DT14&lt;1,DT4,DT4-DT5-DT6-DT7-DT8/DT14)/24</f>
        <v>1</v>
      </c>
      <c r="DU16" s="39" t="n">
        <f aca="false">IF(DU14&lt;1,DU4,DU4-DU5-DU6-DU7-DU8/DU14)/24</f>
        <v>1</v>
      </c>
      <c r="DV16" s="39" t="n">
        <f aca="false">IF(DV14&lt;1,DV4,DV4-DV5-DV6-DV7-DV8/DV14)/24</f>
        <v>1</v>
      </c>
      <c r="DW16" s="39" t="n">
        <f aca="false">IF(DW14&lt;1,DW4,DW4-DW5-DW6-DW7-DW8/DW14)/24</f>
        <v>1</v>
      </c>
      <c r="DX16" s="40" t="n">
        <f aca="false">IF(DX14&lt;1,DX4,DX4-DX5-DX6-DX7-DX8/DX14)/24</f>
        <v>1</v>
      </c>
      <c r="DY16" s="39" t="n">
        <f aca="false">IF(DY14&lt;1,DY4,DY4-DY5-DY6-DY7-DY8/DY14)/24</f>
        <v>1</v>
      </c>
      <c r="DZ16" s="39" t="n">
        <f aca="false">IF(DZ14&lt;1,DZ4,DZ4-DZ5-DZ6-DZ7-DZ8/DZ14)/24</f>
        <v>1</v>
      </c>
      <c r="EA16" s="39" t="n">
        <f aca="false">IF(EA14&lt;1,EA4,EA4-EA5-EA6-EA7-EA8/EA14)/24</f>
        <v>1</v>
      </c>
      <c r="EB16" s="39" t="n">
        <f aca="false">IF(EB14&lt;1,EB4,EB4-EB5-EB6-EB7-EB8/EB14)/24</f>
        <v>1</v>
      </c>
      <c r="EC16" s="39" t="n">
        <f aca="false">IF(EC14&lt;1,EC4,EC4-EC5-EC6-EC7-EC8/EC14)/24</f>
        <v>1</v>
      </c>
      <c r="ED16" s="39" t="n">
        <f aca="false">IF(ED14&lt;1,ED4,ED4-ED5-ED6-ED7-ED8/ED14)/24</f>
        <v>1</v>
      </c>
      <c r="EE16" s="40" t="n">
        <f aca="false">IF(EE14&lt;1,EE4,EE4-EE5-EE6-EE7-EE8/EE14)/24</f>
        <v>1</v>
      </c>
      <c r="EF16" s="39" t="n">
        <f aca="false">IF(EF14&lt;1,EF4,EF4-EF5-EF6-EF7-EF8/EF14)/24</f>
        <v>1</v>
      </c>
      <c r="EG16" s="39" t="n">
        <f aca="false">IF(EG14&lt;1,EG4,EG4-EG5-EG6-EG7-EG8/EG14)/24</f>
        <v>1</v>
      </c>
      <c r="EH16" s="39" t="n">
        <f aca="false">IF(EH14&lt;1,EH4,EH4-EH5-EH6-EH7-EH8/EH14)/24</f>
        <v>1</v>
      </c>
      <c r="EI16" s="39" t="n">
        <f aca="false">IF(EI14&lt;1,EI4,EI4-EI5-EI6-EI7-EI8/EI14)/24</f>
        <v>1</v>
      </c>
      <c r="EJ16" s="39" t="n">
        <f aca="false">IF(EJ14&lt;1,EJ4,EJ4-EJ5-EJ6-EJ7-EJ8/EJ14)/24</f>
        <v>1</v>
      </c>
      <c r="EK16" s="39" t="n">
        <f aca="false">IF(EK14&lt;1,EK4,EK4-EK5-EK6-EK7-EK8/EK14)/24</f>
        <v>1</v>
      </c>
      <c r="EL16" s="40" t="n">
        <f aca="false">IF(EL14&lt;1,EL4,EL4-EL5-EL6-EL7-EL8/EL14)/24</f>
        <v>1</v>
      </c>
      <c r="EM16" s="39" t="n">
        <f aca="false">IF(EM14&lt;1,EM4,EM4-EM5-EM6-EM7-EM8/EM14)/24</f>
        <v>1</v>
      </c>
      <c r="EN16" s="39" t="n">
        <f aca="false">IF(EN14&lt;1,EN4,EN4-EN5-EN6-EN7-EN8/EN14)/24</f>
        <v>1</v>
      </c>
      <c r="EO16" s="39" t="n">
        <f aca="false">IF(EO14&lt;1,EO4,EO4-EO5-EO6-EO7-EO8/EO14)/24</f>
        <v>1</v>
      </c>
      <c r="EP16" s="39" t="n">
        <f aca="false">IF(EP14&lt;1,EP4,EP4-EP5-EP6-EP7-EP8/EP14)/24</f>
        <v>1</v>
      </c>
      <c r="EQ16" s="39" t="n">
        <f aca="false">IF(EQ14&lt;1,EQ4,EQ4-EQ5-EQ6-EQ7-EQ8/EQ14)/24</f>
        <v>1</v>
      </c>
      <c r="ER16" s="39" t="n">
        <f aca="false">IF(ER14&lt;1,ER4,ER4-ER5-ER6-ER7-ER8/ER14)/24</f>
        <v>1</v>
      </c>
      <c r="ES16" s="40" t="n">
        <f aca="false">IF(ES14&lt;1,ES4,ES4-ES5-ES6-ES7-ES8/ES14)/24</f>
        <v>1</v>
      </c>
      <c r="ET16" s="39" t="n">
        <f aca="false">IF(ET14&lt;1,ET4,ET4-ET5-ET6-ET7-ET8/ET14)/24</f>
        <v>1</v>
      </c>
      <c r="EU16" s="39" t="n">
        <f aca="false">IF(EU14&lt;1,EU4,EU4-EU5-EU6-EU7-EU8/EU14)/24</f>
        <v>1</v>
      </c>
      <c r="EV16" s="39" t="n">
        <f aca="false">IF(EV14&lt;1,EV4,EV4-EV5-EV6-EV7-EV8/EV14)/24</f>
        <v>1</v>
      </c>
      <c r="EW16" s="39" t="n">
        <f aca="false">IF(EW14&lt;1,EW4,EW4-EW5-EW6-EW7-EW8/EW14)/24</f>
        <v>1</v>
      </c>
      <c r="EX16" s="39" t="n">
        <f aca="false">IF(EX14&lt;1,EX4,EX4-EX5-EX6-EX7-EX8/EX14)/24</f>
        <v>1</v>
      </c>
      <c r="EY16" s="39" t="n">
        <f aca="false">IF(EY14&lt;1,EY4,EY4-EY5-EY6-EY7-EY8/EY14)/24</f>
        <v>1</v>
      </c>
      <c r="EZ16" s="40" t="n">
        <f aca="false">IF(EZ14&lt;1,EZ4,EZ4-EZ5-EZ6-EZ7-EZ8/EZ14)/24</f>
        <v>1</v>
      </c>
      <c r="FA16" s="39" t="n">
        <f aca="false">IF(FA14&lt;1,FA4,FA4-FA5-FA6-FA7-FA8/FA14)/24</f>
        <v>1</v>
      </c>
      <c r="FB16" s="39" t="n">
        <f aca="false">IF(FB14&lt;1,FB4,FB4-FB5-FB6-FB7-FB8/FB14)/24</f>
        <v>1</v>
      </c>
      <c r="FC16" s="39" t="n">
        <f aca="false">IF(FC14&lt;1,FC4,FC4-FC5-FC6-FC7-FC8/FC14)/24</f>
        <v>1</v>
      </c>
      <c r="FD16" s="39" t="n">
        <f aca="false">IF(FD14&lt;1,FD4,FD4-FD5-FD6-FD7-FD8/FD14)/24</f>
        <v>1</v>
      </c>
      <c r="FE16" s="39" t="n">
        <f aca="false">IF(FE14&lt;1,FE4,FE4-FE5-FE6-FE7-FE8/FE14)/24</f>
        <v>1</v>
      </c>
      <c r="FF16" s="39" t="n">
        <f aca="false">IF(FF14&lt;1,FF4,FF4-FF5-FF6-FF7-FF8/FF14)/24</f>
        <v>1</v>
      </c>
      <c r="FG16" s="40" t="n">
        <f aca="false">IF(FG14&lt;1,FG4,FG4-FG5-FG6-FG7-FG8/FG14)/24</f>
        <v>1</v>
      </c>
      <c r="FH16" s="39" t="n">
        <f aca="false">IF(FH14&lt;1,FH4,FH4-FH5-FH6-FH7-FH8/FH14)/24</f>
        <v>1</v>
      </c>
      <c r="FI16" s="39" t="n">
        <f aca="false">IF(FI14&lt;1,FI4,FI4-FI5-FI6-FI7-FI8/FI14)/24</f>
        <v>1</v>
      </c>
      <c r="FJ16" s="39" t="n">
        <f aca="false">IF(FJ14&lt;1,FJ4,FJ4-FJ5-FJ6-FJ7-FJ8/FJ14)/24</f>
        <v>1</v>
      </c>
      <c r="FK16" s="39" t="n">
        <f aca="false">IF(FK14&lt;1,FK4,FK4-FK5-FK6-FK7-FK8/FK14)/24</f>
        <v>1</v>
      </c>
      <c r="FL16" s="39" t="n">
        <f aca="false">IF(FL14&lt;1,FL4,FL4-FL5-FL6-FL7-FL8/FL14)/24</f>
        <v>1</v>
      </c>
      <c r="FM16" s="39" t="n">
        <f aca="false">IF(FM14&lt;1,FM4,FM4-FM5-FM6-FM7-FM8/FM14)/24</f>
        <v>1</v>
      </c>
      <c r="FN16" s="40" t="n">
        <f aca="false">IF(FN14&lt;1,FN4,FN4-FN5-FN6-FN7-FN8/FN14)/24</f>
        <v>1</v>
      </c>
      <c r="FO16" s="39" t="n">
        <f aca="false">IF(FO14&lt;1,FO4,FO4-FO5-FO6-FO7-FO8/FO14)/24</f>
        <v>1</v>
      </c>
      <c r="FP16" s="39" t="n">
        <f aca="false">IF(FP14&lt;1,FP4,FP4-FP5-FP6-FP7-FP8/FP14)/24</f>
        <v>1</v>
      </c>
      <c r="FQ16" s="39" t="n">
        <f aca="false">IF(FQ14&lt;1,FQ4,FQ4-FQ5-FQ6-FQ7-FQ8/FQ14)/24</f>
        <v>1</v>
      </c>
      <c r="FR16" s="39" t="n">
        <f aca="false">IF(FR14&lt;1,FR4,FR4-FR5-FR6-FR7-FR8/FR14)/24</f>
        <v>1</v>
      </c>
      <c r="FS16" s="39" t="n">
        <f aca="false">IF(FS14&lt;1,FS4,FS4-FS5-FS6-FS7-FS8/FS14)/24</f>
        <v>1</v>
      </c>
      <c r="FT16" s="39" t="n">
        <f aca="false">IF(FT14&lt;1,FT4,FT4-FT5-FT6-FT7-FT8/FT14)/24</f>
        <v>1</v>
      </c>
      <c r="FU16" s="40" t="n">
        <f aca="false">IF(FU14&lt;1,FU4,FU4-FU5-FU6-FU7-FU8/FU14)/24</f>
        <v>1</v>
      </c>
      <c r="FV16" s="39" t="n">
        <f aca="false">IF(FV14&lt;1,FV4,FV4-FV5-FV6-FV7-FV8/FV14)/24</f>
        <v>1</v>
      </c>
      <c r="FW16" s="39" t="n">
        <f aca="false">IF(FW14&lt;1,FW4,FW4-FW5-FW6-FW7-FW8/FW14)/24</f>
        <v>1</v>
      </c>
      <c r="FX16" s="39" t="n">
        <f aca="false">IF(FX14&lt;1,FX4,FX4-FX5-FX6-FX7-FX8/FX14)/24</f>
        <v>1</v>
      </c>
      <c r="FY16" s="39" t="n">
        <f aca="false">IF(FY14&lt;1,FY4,FY4-FY5-FY6-FY7-FY8/FY14)/24</f>
        <v>1</v>
      </c>
      <c r="FZ16" s="39" t="n">
        <f aca="false">IF(FZ14&lt;1,FZ4,FZ4-FZ5-FZ6-FZ7-FZ8/FZ14)/24</f>
        <v>1</v>
      </c>
      <c r="GA16" s="39" t="n">
        <f aca="false">IF(GA14&lt;1,GA4,GA4-GA5-GA6-GA7-GA8/GA14)/24</f>
        <v>1</v>
      </c>
      <c r="GB16" s="40" t="n">
        <f aca="false">IF(GB14&lt;1,GB4,GB4-GB5-GB6-GB7-GB8/GB14)/24</f>
        <v>1</v>
      </c>
      <c r="GC16" s="39" t="n">
        <f aca="false">IF(GC14&lt;1,GC4,GC4-GC5-GC6-GC7-GC8/GC14)/24</f>
        <v>1</v>
      </c>
      <c r="GD16" s="39" t="n">
        <f aca="false">IF(GD14&lt;1,GD4,GD4-GD5-GD6-GD7-GD8/GD14)/24</f>
        <v>1</v>
      </c>
      <c r="GE16" s="39" t="n">
        <f aca="false">IF(GE14&lt;1,GE4,GE4-GE5-GE6-GE7-GE8/GE14)/24</f>
        <v>1</v>
      </c>
      <c r="GF16" s="39" t="n">
        <f aca="false">IF(GF14&lt;1,GF4,GF4-GF5-GF6-GF7-GF8/GF14)/24</f>
        <v>1</v>
      </c>
      <c r="GG16" s="39" t="n">
        <f aca="false">IF(GG14&lt;1,GG4,GG4-GG5-GG6-GG7-GG8/GG14)/24</f>
        <v>1</v>
      </c>
      <c r="GH16" s="39" t="n">
        <f aca="false">IF(GH14&lt;1,GH4,GH4-GH5-GH6-GH7-GH8/GH14)/24</f>
        <v>1</v>
      </c>
      <c r="GI16" s="40" t="n">
        <f aca="false">IF(GI14&lt;1,GI4,GI4-GI5-GI6-GI7-GI8/GI14)/24</f>
        <v>1</v>
      </c>
      <c r="GJ16" s="39" t="n">
        <f aca="false">IF(GJ14&lt;1,GJ4,GJ4-GJ5-GJ6-GJ7-GJ8/GJ14)/24</f>
        <v>1</v>
      </c>
      <c r="GK16" s="39" t="n">
        <f aca="false">IF(GK14&lt;1,GK4,GK4-GK5-GK6-GK7-GK8/GK14)/24</f>
        <v>1</v>
      </c>
      <c r="GL16" s="39" t="n">
        <f aca="false">IF(GL14&lt;1,GL4,GL4-GL5-GL6-GL7-GL8/GL14)/24</f>
        <v>1</v>
      </c>
      <c r="GM16" s="39" t="n">
        <f aca="false">IF(GM14&lt;1,GM4,GM4-GM5-GM6-GM7-GM8/GM14)/24</f>
        <v>1</v>
      </c>
      <c r="GN16" s="39" t="n">
        <f aca="false">IF(GN14&lt;1,GN4,GN4-GN5-GN6-GN7-GN8/GN14)/24</f>
        <v>1</v>
      </c>
      <c r="GO16" s="39" t="n">
        <f aca="false">IF(GO14&lt;1,GO4,GO4-GO5-GO6-GO7-GO8/GO14)/24</f>
        <v>1</v>
      </c>
      <c r="GP16" s="40" t="n">
        <f aca="false">IF(GP14&lt;1,GP4,GP4-GP5-GP6-GP7-GP8/GP14)/24</f>
        <v>1</v>
      </c>
      <c r="GQ16" s="39" t="n">
        <f aca="false">IF(GQ14&lt;1,GQ4,GQ4-GQ5-GQ6-GQ7-GQ8/GQ14)/24</f>
        <v>1</v>
      </c>
      <c r="GR16" s="39" t="n">
        <f aca="false">IF(GR14&lt;1,GR4,GR4-GR5-GR6-GR7-GR8/GR14)/24</f>
        <v>1</v>
      </c>
      <c r="GS16" s="39" t="n">
        <f aca="false">IF(GS14&lt;1,GS4,GS4-GS5-GS6-GS7-GS8/GS14)/24</f>
        <v>1</v>
      </c>
      <c r="GT16" s="39" t="n">
        <f aca="false">IF(GT14&lt;1,GT4,GT4-GT5-GT6-GT7-GT8/GT14)/24</f>
        <v>1</v>
      </c>
      <c r="GU16" s="39" t="n">
        <f aca="false">IF(GU14&lt;1,GU4,GU4-GU5-GU6-GU7-GU8/GU14)/24</f>
        <v>1</v>
      </c>
      <c r="GV16" s="39" t="n">
        <f aca="false">IF(GV14&lt;1,GV4,GV4-GV5-GV6-GV7-GV8/GV14)/24</f>
        <v>1</v>
      </c>
      <c r="GW16" s="40" t="n">
        <f aca="false">IF(GW14&lt;1,GW4,GW4-GW5-GW6-GW7-GW8/GW14)/24</f>
        <v>1</v>
      </c>
      <c r="GX16" s="39" t="n">
        <f aca="false">IF(GX14&lt;1,GX4,GX4-GX5-GX6-GX7-GX8/GX14)/24</f>
        <v>1</v>
      </c>
      <c r="GY16" s="39" t="n">
        <f aca="false">IF(GY14&lt;1,GY4,GY4-GY5-GY6-GY7-GY8/GY14)/24</f>
        <v>1</v>
      </c>
      <c r="GZ16" s="39" t="n">
        <f aca="false">IF(GZ14&lt;1,GZ4,GZ4-GZ5-GZ6-GZ7-GZ8/GZ14)/24</f>
        <v>1</v>
      </c>
      <c r="HA16" s="39" t="n">
        <f aca="false">IF(HA14&lt;1,HA4,HA4-HA5-HA6-HA7-HA8/HA14)/24</f>
        <v>1</v>
      </c>
      <c r="HB16" s="39" t="n">
        <f aca="false">IF(HB14&lt;1,HB4,HB4-HB5-HB6-HB7-HB8/HB14)/24</f>
        <v>1</v>
      </c>
      <c r="HC16" s="39" t="n">
        <f aca="false">IF(HC14&lt;1,HC4,HC4-HC5-HC6-HC7-HC8/HC14)/24</f>
        <v>1</v>
      </c>
      <c r="HD16" s="40" t="n">
        <f aca="false">IF(HD14&lt;1,HD4,HD4-HD5-HD6-HD7-HD8/HD14)/24</f>
        <v>1</v>
      </c>
      <c r="HE16" s="39" t="n">
        <f aca="false">IF(HE14&lt;1,HE4,HE4-HE5-HE6-HE7-HE8/HE14)/24</f>
        <v>1</v>
      </c>
      <c r="HF16" s="39" t="n">
        <f aca="false">IF(HF14&lt;1,HF4,HF4-HF5-HF6-HF7-HF8/HF14)/24</f>
        <v>1</v>
      </c>
      <c r="HG16" s="39" t="n">
        <f aca="false">IF(HG14&lt;1,HG4,HG4-HG5-HG6-HG7-HG8/HG14)/24</f>
        <v>1</v>
      </c>
      <c r="HH16" s="39" t="n">
        <f aca="false">IF(HH14&lt;1,HH4,HH4-HH5-HH6-HH7-HH8/HH14)/24</f>
        <v>1</v>
      </c>
      <c r="HI16" s="39" t="n">
        <f aca="false">IF(HI14&lt;1,HI4,HI4-HI5-HI6-HI7-HI8/HI14)/24</f>
        <v>1</v>
      </c>
      <c r="HJ16" s="39" t="n">
        <f aca="false">IF(HJ14&lt;1,HJ4,HJ4-HJ5-HJ6-HJ7-HJ8/HJ14)/24</f>
        <v>1</v>
      </c>
      <c r="HK16" s="40" t="n">
        <f aca="false">IF(HK14&lt;1,HK4,HK4-HK5-HK6-HK7-HK8/HK14)/24</f>
        <v>1</v>
      </c>
      <c r="HL16" s="39" t="n">
        <f aca="false">IF(HL14&lt;1,HL4,HL4-HL5-HL6-HL7-HL8/HL14)/24</f>
        <v>1</v>
      </c>
      <c r="HM16" s="39" t="n">
        <f aca="false">IF(HM14&lt;1,HM4,HM4-HM5-HM6-HM7-HM8/HM14)/24</f>
        <v>1</v>
      </c>
      <c r="HN16" s="39" t="n">
        <f aca="false">IF(HN14&lt;1,HN4,HN4-HN5-HN6-HN7-HN8/HN14)/24</f>
        <v>1</v>
      </c>
      <c r="HO16" s="39" t="n">
        <f aca="false">IF(HO14&lt;1,HO4,HO4-HO5-HO6-HO7-HO8/HO14)/24</f>
        <v>1</v>
      </c>
      <c r="HP16" s="39" t="n">
        <f aca="false">IF(HP14&lt;1,HP4,HP4-HP5-HP6-HP7-HP8/HP14)/24</f>
        <v>1</v>
      </c>
      <c r="HQ16" s="39" t="n">
        <f aca="false">IF(HQ14&lt;1,HQ4,HQ4-HQ5-HQ6-HQ7-HQ8/HQ14)/24</f>
        <v>1</v>
      </c>
      <c r="HR16" s="40" t="n">
        <f aca="false">IF(HR14&lt;1,HR4,HR4-HR5-HR6-HR7-HR8/HR14)/24</f>
        <v>1</v>
      </c>
      <c r="HS16" s="39" t="n">
        <f aca="false">IF(HS14&lt;1,HS4,HS4-HS5-HS6-HS7-HS8/HS14)/24</f>
        <v>1</v>
      </c>
      <c r="HT16" s="39" t="n">
        <f aca="false">IF(HT14&lt;1,HT4,HT4-HT5-HT6-HT7-HT8/HT14)/24</f>
        <v>1</v>
      </c>
      <c r="HU16" s="39" t="n">
        <f aca="false">IF(HU14&lt;1,HU4,HU4-HU5-HU6-HU7-HU8/HU14)/24</f>
        <v>1</v>
      </c>
      <c r="HV16" s="39" t="n">
        <f aca="false">IF(HV14&lt;1,HV4,HV4-HV5-HV6-HV7-HV8/HV14)/24</f>
        <v>1</v>
      </c>
      <c r="HW16" s="39" t="n">
        <f aca="false">IF(HW14&lt;1,HW4,HW4-HW5-HW6-HW7-HW8/HW14)/24</f>
        <v>1</v>
      </c>
      <c r="HX16" s="39" t="n">
        <f aca="false">IF(HX14&lt;1,HX4,HX4-HX5-HX6-HX7-HX8/HX14)/24</f>
        <v>1</v>
      </c>
      <c r="HY16" s="40" t="n">
        <f aca="false">IF(HY14&lt;1,HY4,HY4-HY5-HY6-HY7-HY8/HY14)/24</f>
        <v>1</v>
      </c>
      <c r="HZ16" s="39" t="n">
        <f aca="false">IF(HZ14&lt;1,HZ4,HZ4-HZ5-HZ6-HZ7-HZ8/HZ14)/24</f>
        <v>1</v>
      </c>
      <c r="IA16" s="39" t="n">
        <f aca="false">IF(IA14&lt;1,IA4,IA4-IA5-IA6-IA7-IA8/IA14)/24</f>
        <v>1</v>
      </c>
      <c r="IB16" s="39" t="n">
        <f aca="false">IF(IB14&lt;1,IB4,IB4-IB5-IB6-IB7-IB8/IB14)/24</f>
        <v>1</v>
      </c>
      <c r="IC16" s="39" t="n">
        <f aca="false">IF(IC14&lt;1,IC4,IC4-IC5-IC6-IC7-IC8/IC14)/24</f>
        <v>1</v>
      </c>
      <c r="ID16" s="39" t="n">
        <f aca="false">IF(ID14&lt;1,ID4,ID4-ID5-ID6-ID7-ID8/ID14)/24</f>
        <v>1</v>
      </c>
      <c r="IE16" s="39" t="n">
        <f aca="false">IF(IE14&lt;1,IE4,IE4-IE5-IE6-IE7-IE8/IE14)/24</f>
        <v>1</v>
      </c>
      <c r="IF16" s="40" t="n">
        <f aca="false">IF(IF14&lt;1,IF4,IF4-IF5-IF6-IF7-IF8/IF14)/24</f>
        <v>1</v>
      </c>
      <c r="IG16" s="39" t="n">
        <f aca="false">IF(IG14&lt;1,IG4,IG4-IG5-IG6-IG7-IG8/IG14)/24</f>
        <v>1</v>
      </c>
      <c r="IH16" s="39" t="n">
        <f aca="false">IF(IH14&lt;1,IH4,IH4-IH5-IH6-IH7-IH8/IH14)/24</f>
        <v>1</v>
      </c>
      <c r="II16" s="39" t="n">
        <f aca="false">IF(II14&lt;1,II4,II4-II5-II6-II7-II8/II14)/24</f>
        <v>1</v>
      </c>
      <c r="IJ16" s="39" t="n">
        <f aca="false">IF(IJ14&lt;1,IJ4,IJ4-IJ5-IJ6-IJ7-IJ8/IJ14)/24</f>
        <v>1</v>
      </c>
      <c r="IK16" s="39" t="n">
        <f aca="false">IF(IK14&lt;1,IK4,IK4-IK5-IK6-IK7-IK8/IK14)/24</f>
        <v>1</v>
      </c>
      <c r="IL16" s="39" t="n">
        <f aca="false">IF(IL14&lt;1,IL4,IL4-IL5-IL6-IL7-IL8/IL14)/24</f>
        <v>1</v>
      </c>
      <c r="IM16" s="40" t="n">
        <f aca="false">IF(IM14&lt;1,IM4,IM4-IM5-IM6-IM7-IM8/IM14)/24</f>
        <v>1</v>
      </c>
      <c r="IN16" s="39" t="n">
        <f aca="false">IF(IN14&lt;1,IN4,IN4-IN5-IN6-IN7-IN8/IN14)/24</f>
        <v>1</v>
      </c>
      <c r="IO16" s="39" t="n">
        <f aca="false">IF(IO14&lt;1,IO4,IO4-IO5-IO6-IO7-IO8/IO14)/24</f>
        <v>1</v>
      </c>
      <c r="IP16" s="39" t="n">
        <f aca="false">IF(IP14&lt;1,IP4,IP4-IP5-IP6-IP7-IP8/IP14)/24</f>
        <v>1</v>
      </c>
      <c r="IQ16" s="39" t="n">
        <f aca="false">IF(IQ14&lt;1,IQ4,IQ4-IQ5-IQ6-IQ7-IQ8/IQ14)/24</f>
        <v>1</v>
      </c>
      <c r="IR16" s="39" t="n">
        <f aca="false">IF(IR14&lt;1,IR4,IR4-IR5-IR6-IR7-IR8/IR14)/24</f>
        <v>1</v>
      </c>
      <c r="IS16" s="39" t="n">
        <f aca="false">IF(IS14&lt;1,IS4,IS4-IS5-IS6-IS7-IS8/IS14)/24</f>
        <v>1</v>
      </c>
      <c r="IT16" s="40" t="n">
        <f aca="false">IF(IT14&lt;1,IT4,IT4-IT5-IT6-IT7-IT8/IT14)/24</f>
        <v>1</v>
      </c>
      <c r="IU16" s="39" t="n">
        <f aca="false">IF(IU14&lt;1,IU4,IU4-IU5-IU6-IU7-IU8/IU14)/24</f>
        <v>1</v>
      </c>
      <c r="IV16" s="39" t="n">
        <f aca="false">IF(IV14&lt;1,IV4,IV4-IV5-IV6-IV7-IV8/IV14)/24</f>
        <v>1</v>
      </c>
      <c r="IW16" s="39" t="n">
        <f aca="false">IF(IW14&lt;1,IW4,IW4-IW5-IW6-IW7-IW8/IW14)/24</f>
        <v>1</v>
      </c>
      <c r="IX16" s="39" t="n">
        <f aca="false">IF(IX14&lt;1,IX4,IX4-IX5-IX6-IX7-IX8/IX14)/24</f>
        <v>1</v>
      </c>
      <c r="IY16" s="39" t="n">
        <f aca="false">IF(IY14&lt;1,IY4,IY4-IY5-IY6-IY7-IY8/IY14)/24</f>
        <v>1</v>
      </c>
      <c r="IZ16" s="39" t="n">
        <f aca="false">IF(IZ14&lt;1,IZ4,IZ4-IZ5-IZ6-IZ7-IZ8/IZ14)/24</f>
        <v>1</v>
      </c>
      <c r="JA16" s="40" t="n">
        <f aca="false">IF(JA14&lt;1,JA4,JA4-JA5-JA6-JA7-JA8/JA14)/24</f>
        <v>1</v>
      </c>
      <c r="JB16" s="39" t="n">
        <f aca="false">IF(JB14&lt;1,JB4,JB4-JB5-JB6-JB7-JB8/JB14)/24</f>
        <v>1</v>
      </c>
      <c r="JC16" s="39" t="n">
        <f aca="false">IF(JC14&lt;1,JC4,JC4-JC5-JC6-JC7-JC8/JC14)/24</f>
        <v>1</v>
      </c>
      <c r="JD16" s="39" t="n">
        <f aca="false">IF(JD14&lt;1,JD4,JD4-JD5-JD6-JD7-JD8/JD14)/24</f>
        <v>1</v>
      </c>
      <c r="JE16" s="39" t="n">
        <f aca="false">IF(JE14&lt;1,JE4,JE4-JE5-JE6-JE7-JE8/JE14)/24</f>
        <v>1</v>
      </c>
      <c r="JF16" s="39" t="n">
        <f aca="false">IF(JF14&lt;1,JF4,JF4-JF5-JF6-JF7-JF8/JF14)/24</f>
        <v>1</v>
      </c>
      <c r="JG16" s="39" t="n">
        <f aca="false">IF(JG14&lt;1,JG4,JG4-JG5-JG6-JG7-JG8/JG14)/24</f>
        <v>1</v>
      </c>
      <c r="JH16" s="40" t="n">
        <f aca="false">IF(JH14&lt;1,JH4,JH4-JH5-JH6-JH7-JH8/JH14)/24</f>
        <v>1</v>
      </c>
      <c r="JI16" s="39" t="n">
        <f aca="false">IF(JI14&lt;1,JI4,JI4-JI5-JI6-JI7-JI8/JI14)/24</f>
        <v>1</v>
      </c>
      <c r="JJ16" s="39" t="n">
        <f aca="false">IF(JJ14&lt;1,JJ4,JJ4-JJ5-JJ6-JJ7-JJ8/JJ14)/24</f>
        <v>1</v>
      </c>
      <c r="JK16" s="39" t="n">
        <f aca="false">IF(JK14&lt;1,JK4,JK4-JK5-JK6-JK7-JK8/JK14)/24</f>
        <v>1</v>
      </c>
      <c r="JL16" s="39" t="n">
        <f aca="false">IF(JL14&lt;1,JL4,JL4-JL5-JL6-JL7-JL8/JL14)/24</f>
        <v>1</v>
      </c>
      <c r="JM16" s="39" t="n">
        <f aca="false">IF(JM14&lt;1,JM4,JM4-JM5-JM6-JM7-JM8/JM14)/24</f>
        <v>1</v>
      </c>
      <c r="JN16" s="39" t="n">
        <f aca="false">IF(JN14&lt;1,JN4,JN4-JN5-JN6-JN7-JN8/JN14)/24</f>
        <v>1</v>
      </c>
      <c r="JO16" s="40" t="n">
        <f aca="false">IF(JO14&lt;1,JO4,JO4-JO5-JO6-JO7-JO8/JO14)/24</f>
        <v>1</v>
      </c>
      <c r="JP16" s="39" t="n">
        <f aca="false">IF(JP14&lt;1,JP4,JP4-JP5-JP6-JP7-JP8/JP14)/24</f>
        <v>1</v>
      </c>
      <c r="JQ16" s="39" t="n">
        <f aca="false">IF(JQ14&lt;1,JQ4,JQ4-JQ5-JQ6-JQ7-JQ8/JQ14)/24</f>
        <v>1</v>
      </c>
      <c r="JR16" s="39" t="n">
        <f aca="false">IF(JR14&lt;1,JR4,JR4-JR5-JR6-JR7-JR8/JR14)/24</f>
        <v>1</v>
      </c>
      <c r="JS16" s="39" t="n">
        <f aca="false">IF(JS14&lt;1,JS4,JS4-JS5-JS6-JS7-JS8/JS14)/24</f>
        <v>1</v>
      </c>
      <c r="JT16" s="39" t="n">
        <f aca="false">IF(JT14&lt;1,JT4,JT4-JT5-JT6-JT7-JT8/JT14)/24</f>
        <v>1</v>
      </c>
      <c r="JU16" s="39" t="n">
        <f aca="false">IF(JU14&lt;1,JU4,JU4-JU5-JU6-JU7-JU8/JU14)/24</f>
        <v>1</v>
      </c>
      <c r="JV16" s="40" t="n">
        <f aca="false">IF(JV14&lt;1,JV4,JV4-JV5-JV6-JV7-JV8/JV14)/24</f>
        <v>1</v>
      </c>
      <c r="JW16" s="39" t="n">
        <f aca="false">IF(JW14&lt;1,JW4,JW4-JW5-JW6-JW7-JW8/JW14)/24</f>
        <v>1</v>
      </c>
      <c r="JX16" s="39" t="n">
        <f aca="false">IF(JX14&lt;1,JX4,JX4-JX5-JX6-JX7-JX8/JX14)/24</f>
        <v>1</v>
      </c>
      <c r="JY16" s="39" t="n">
        <f aca="false">IF(JY14&lt;1,JY4,JY4-JY5-JY6-JY7-JY8/JY14)/24</f>
        <v>1</v>
      </c>
      <c r="JZ16" s="39" t="n">
        <f aca="false">IF(JZ14&lt;1,JZ4,JZ4-JZ5-JZ6-JZ7-JZ8/JZ14)/24</f>
        <v>1</v>
      </c>
      <c r="KA16" s="39" t="n">
        <f aca="false">IF(KA14&lt;1,KA4,KA4-KA5-KA6-KA7-KA8/KA14)/24</f>
        <v>1</v>
      </c>
      <c r="KB16" s="39" t="n">
        <f aca="false">IF(KB14&lt;1,KB4,KB4-KB5-KB6-KB7-KB8/KB14)/24</f>
        <v>1</v>
      </c>
      <c r="KC16" s="40" t="n">
        <f aca="false">IF(KC14&lt;1,KC4,KC4-KC5-KC6-KC7-KC8/KC14)/24</f>
        <v>1</v>
      </c>
      <c r="KD16" s="39" t="n">
        <f aca="false">IF(KD14&lt;1,KD4,KD4-KD5-KD6-KD7-KD8/KD14)/24</f>
        <v>1</v>
      </c>
      <c r="KE16" s="39" t="n">
        <f aca="false">IF(KE14&lt;1,KE4,KE4-KE5-KE6-KE7-KE8/KE14)/24</f>
        <v>1</v>
      </c>
      <c r="KF16" s="39" t="n">
        <f aca="false">IF(KF14&lt;1,KF4,KF4-KF5-KF6-KF7-KF8/KF14)/24</f>
        <v>1</v>
      </c>
      <c r="KG16" s="39" t="n">
        <f aca="false">IF(KG14&lt;1,KG4,KG4-KG5-KG6-KG7-KG8/KG14)/24</f>
        <v>1</v>
      </c>
      <c r="KH16" s="39" t="n">
        <f aca="false">IF(KH14&lt;1,KH4,KH4-KH5-KH6-KH7-KH8/KH14)/24</f>
        <v>1</v>
      </c>
      <c r="KI16" s="39" t="n">
        <f aca="false">IF(KI14&lt;1,KI4,KI4-KI5-KI6-KI7-KI8/KI14)/24</f>
        <v>1</v>
      </c>
      <c r="KJ16" s="40" t="n">
        <f aca="false">IF(KJ14&lt;1,KJ4,KJ4-KJ5-KJ6-KJ7-KJ8/KJ14)/24</f>
        <v>1</v>
      </c>
      <c r="KK16" s="39" t="n">
        <f aca="false">IF(KK14&lt;1,KK4,KK4-KK5-KK6-KK7-KK8/KK14)/24</f>
        <v>1</v>
      </c>
      <c r="KL16" s="39" t="n">
        <f aca="false">IF(KL14&lt;1,KL4,KL4-KL5-KL6-KL7-KL8/KL14)/24</f>
        <v>1</v>
      </c>
      <c r="KM16" s="39" t="n">
        <f aca="false">IF(KM14&lt;1,KM4,KM4-KM5-KM6-KM7-KM8/KM14)/24</f>
        <v>1</v>
      </c>
      <c r="KN16" s="39" t="n">
        <f aca="false">IF(KN14&lt;1,KN4,KN4-KN5-KN6-KN7-KN8/KN14)/24</f>
        <v>1</v>
      </c>
      <c r="KO16" s="39" t="n">
        <f aca="false">IF(KO14&lt;1,KO4,KO4-KO5-KO6-KO7-KO8/KO14)/24</f>
        <v>1</v>
      </c>
      <c r="KP16" s="39" t="n">
        <f aca="false">IF(KP14&lt;1,KP4,KP4-KP5-KP6-KP7-KP8/KP14)/24</f>
        <v>1</v>
      </c>
      <c r="KQ16" s="40" t="n">
        <f aca="false">IF(KQ14&lt;1,KQ4,KQ4-KQ5-KQ6-KQ7-KQ8/KQ14)/24</f>
        <v>1</v>
      </c>
      <c r="KR16" s="39" t="n">
        <f aca="false">IF(KR14&lt;1,KR4,KR4-KR5-KR6-KR7-KR8/KR14)/24</f>
        <v>1</v>
      </c>
      <c r="KS16" s="39" t="n">
        <f aca="false">IF(KS14&lt;1,KS4,KS4-KS5-KS6-KS7-KS8/KS14)/24</f>
        <v>1</v>
      </c>
      <c r="KT16" s="39" t="n">
        <f aca="false">IF(KT14&lt;1,KT4,KT4-KT5-KT6-KT7-KT8/KT14)/24</f>
        <v>1</v>
      </c>
      <c r="KU16" s="39" t="n">
        <f aca="false">IF(KU14&lt;1,KU4,KU4-KU5-KU6-KU7-KU8/KU14)/24</f>
        <v>1</v>
      </c>
      <c r="KV16" s="39" t="n">
        <f aca="false">IF(KV14&lt;1,KV4,KV4-KV5-KV6-KV7-KV8/KV14)/24</f>
        <v>1</v>
      </c>
      <c r="KW16" s="39" t="n">
        <f aca="false">IF(KW14&lt;1,KW4,KW4-KW5-KW6-KW7-KW8/KW14)/24</f>
        <v>1</v>
      </c>
      <c r="KX16" s="40" t="n">
        <f aca="false">IF(KX14&lt;1,KX4,KX4-KX5-KX6-KX7-KX8/KX14)/24</f>
        <v>1</v>
      </c>
      <c r="KY16" s="39" t="n">
        <f aca="false">IF(KY14&lt;1,KY4,KY4-KY5-KY6-KY7-KY8/KY14)/24</f>
        <v>1</v>
      </c>
      <c r="KZ16" s="39" t="n">
        <f aca="false">IF(KZ14&lt;1,KZ4,KZ4-KZ5-KZ6-KZ7-KZ8/KZ14)/24</f>
        <v>1</v>
      </c>
      <c r="LA16" s="39" t="n">
        <f aca="false">IF(LA14&lt;1,LA4,LA4-LA5-LA6-LA7-LA8/LA14)/24</f>
        <v>1</v>
      </c>
      <c r="LB16" s="39" t="n">
        <f aca="false">IF(LB14&lt;1,LB4,LB4-LB5-LB6-LB7-LB8/LB14)/24</f>
        <v>1</v>
      </c>
      <c r="LC16" s="39" t="n">
        <f aca="false">IF(LC14&lt;1,LC4,LC4-LC5-LC6-LC7-LC8/LC14)/24</f>
        <v>1</v>
      </c>
      <c r="LD16" s="39" t="n">
        <f aca="false">IF(LD14&lt;1,LD4,LD4-LD5-LD6-LD7-LD8/LD14)/24</f>
        <v>1</v>
      </c>
      <c r="LE16" s="40" t="n">
        <f aca="false">IF(LE14&lt;1,LE4,LE4-LE5-LE6-LE7-LE8/LE14)/24</f>
        <v>1</v>
      </c>
      <c r="LF16" s="39" t="n">
        <f aca="false">IF(LF14&lt;1,LF4,LF4-LF5-LF6-LF7-LF8/LF14)/24</f>
        <v>1</v>
      </c>
      <c r="LG16" s="39" t="n">
        <f aca="false">IF(LG14&lt;1,LG4,LG4-LG5-LG6-LG7-LG8/LG14)/24</f>
        <v>1</v>
      </c>
      <c r="LH16" s="39" t="n">
        <f aca="false">IF(LH14&lt;1,LH4,LH4-LH5-LH6-LH7-LH8/LH14)/24</f>
        <v>1</v>
      </c>
      <c r="LI16" s="39" t="n">
        <f aca="false">IF(LI14&lt;1,LI4,LI4-LI5-LI6-LI7-LI8/LI14)/24</f>
        <v>1</v>
      </c>
      <c r="LJ16" s="39" t="n">
        <f aca="false">IF(LJ14&lt;1,LJ4,LJ4-LJ5-LJ6-LJ7-LJ8/LJ14)/24</f>
        <v>1</v>
      </c>
      <c r="LK16" s="39" t="n">
        <f aca="false">IF(LK14&lt;1,LK4,LK4-LK5-LK6-LK7-LK8/LK14)/24</f>
        <v>1</v>
      </c>
      <c r="LL16" s="40" t="n">
        <f aca="false">IF(LL14&lt;1,LL4,LL4-LL5-LL6-LL7-LL8/LL14)/24</f>
        <v>1</v>
      </c>
      <c r="LM16" s="39" t="n">
        <f aca="false">IF(LM14&lt;1,LM4,LM4-LM5-LM6-LM7-LM8/LM14)/24</f>
        <v>1</v>
      </c>
      <c r="LN16" s="39" t="n">
        <f aca="false">IF(LN14&lt;1,LN4,LN4-LN5-LN6-LN7-LN8/LN14)/24</f>
        <v>1</v>
      </c>
      <c r="LO16" s="39" t="n">
        <f aca="false">IF(LO14&lt;1,LO4,LO4-LO5-LO6-LO7-LO8/LO14)/24</f>
        <v>1</v>
      </c>
      <c r="LP16" s="39" t="n">
        <f aca="false">IF(LP14&lt;1,LP4,LP4-LP5-LP6-LP7-LP8/LP14)/24</f>
        <v>1</v>
      </c>
      <c r="LQ16" s="39" t="n">
        <f aca="false">IF(LQ14&lt;1,LQ4,LQ4-LQ5-LQ6-LQ7-LQ8/LQ14)/24</f>
        <v>1</v>
      </c>
      <c r="LR16" s="39" t="n">
        <f aca="false">IF(LR14&lt;1,LR4,LR4-LR5-LR6-LR7-LR8/LR14)/24</f>
        <v>1</v>
      </c>
      <c r="LS16" s="40" t="n">
        <f aca="false">IF(LS14&lt;1,LS4,LS4-LS5-LS6-LS7-LS8/LS14)/24</f>
        <v>1</v>
      </c>
      <c r="LT16" s="39" t="n">
        <f aca="false">IF(LT14&lt;1,LT4,LT4-LT5-LT6-LT7-LT8/LT14)/24</f>
        <v>1</v>
      </c>
      <c r="LU16" s="39" t="n">
        <f aca="false">IF(LU14&lt;1,LU4,LU4-LU5-LU6-LU7-LU8/LU14)/24</f>
        <v>1</v>
      </c>
      <c r="LV16" s="39" t="n">
        <f aca="false">IF(LV14&lt;1,LV4,LV4-LV5-LV6-LV7-LV8/LV14)/24</f>
        <v>1</v>
      </c>
      <c r="LW16" s="39" t="n">
        <f aca="false">IF(LW14&lt;1,LW4,LW4-LW5-LW6-LW7-LW8/LW14)/24</f>
        <v>1</v>
      </c>
      <c r="LX16" s="39" t="n">
        <f aca="false">IF(LX14&lt;1,LX4,LX4-LX5-LX6-LX7-LX8/LX14)/24</f>
        <v>1</v>
      </c>
      <c r="LY16" s="39" t="n">
        <f aca="false">IF(LY14&lt;1,LY4,LY4-LY5-LY6-LY7-LY8/LY14)/24</f>
        <v>1</v>
      </c>
      <c r="LZ16" s="40" t="n">
        <f aca="false">IF(LZ14&lt;1,LZ4,LZ4-LZ5-LZ6-LZ7-LZ8/LZ14)/24</f>
        <v>1</v>
      </c>
      <c r="MA16" s="39" t="n">
        <f aca="false">IF(MA14&lt;1,MA4,MA4-MA5-MA6-MA7-MA8/MA14)/24</f>
        <v>1</v>
      </c>
      <c r="MB16" s="39" t="n">
        <f aca="false">IF(MB14&lt;1,MB4,MB4-MB5-MB6-MB7-MB8/MB14)/24</f>
        <v>1</v>
      </c>
      <c r="MC16" s="39" t="n">
        <f aca="false">IF(MC14&lt;1,MC4,MC4-MC5-MC6-MC7-MC8/MC14)/24</f>
        <v>1</v>
      </c>
      <c r="MD16" s="39" t="n">
        <f aca="false">IF(MD14&lt;1,MD4,MD4-MD5-MD6-MD7-MD8/MD14)/24</f>
        <v>1</v>
      </c>
      <c r="ME16" s="39" t="n">
        <f aca="false">IF(ME14&lt;1,ME4,ME4-ME5-ME6-ME7-ME8/ME14)/24</f>
        <v>1</v>
      </c>
      <c r="MF16" s="39" t="n">
        <f aca="false">IF(MF14&lt;1,MF4,MF4-MF5-MF6-MF7-MF8/MF14)/24</f>
        <v>1</v>
      </c>
      <c r="MG16" s="40" t="n">
        <f aca="false">IF(MG14&lt;1,MG4,MG4-MG5-MG6-MG7-MG8/MG14)/24</f>
        <v>1</v>
      </c>
      <c r="MH16" s="39" t="n">
        <f aca="false">IF(MH14&lt;1,MH4,MH4-MH5-MH6-MH7-MH8/MH14)/24</f>
        <v>1</v>
      </c>
      <c r="MI16" s="39" t="n">
        <f aca="false">IF(MI14&lt;1,MI4,MI4-MI5-MI6-MI7-MI8/MI14)/24</f>
        <v>1</v>
      </c>
      <c r="MJ16" s="39" t="n">
        <f aca="false">IF(MJ14&lt;1,MJ4,MJ4-MJ5-MJ6-MJ7-MJ8/MJ14)/24</f>
        <v>1</v>
      </c>
      <c r="MK16" s="39" t="n">
        <f aca="false">IF(MK14&lt;1,MK4,MK4-MK5-MK6-MK7-MK8/MK14)/24</f>
        <v>1</v>
      </c>
      <c r="ML16" s="39" t="n">
        <f aca="false">IF(ML14&lt;1,ML4,ML4-ML5-ML6-ML7-ML8/ML14)/24</f>
        <v>1</v>
      </c>
      <c r="MM16" s="39" t="n">
        <f aca="false">IF(MM14&lt;1,MM4,MM4-MM5-MM6-MM7-MM8/MM14)/24</f>
        <v>1</v>
      </c>
      <c r="MN16" s="40" t="n">
        <f aca="false">IF(MN14&lt;1,MN4,MN4-MN5-MN6-MN7-MN8/MN14)/24</f>
        <v>1</v>
      </c>
      <c r="MO16" s="39" t="n">
        <f aca="false">IF(MO14&lt;1,MO4,MO4-MO5-MO6-MO7-MO8/MO14)/24</f>
        <v>1</v>
      </c>
      <c r="MP16" s="39" t="n">
        <f aca="false">IF(MP14&lt;1,MP4,MP4-MP5-MP6-MP7-MP8/MP14)/24</f>
        <v>1</v>
      </c>
      <c r="MQ16" s="39" t="n">
        <f aca="false">IF(MQ14&lt;1,MQ4,MQ4-MQ5-MQ6-MQ7-MQ8/MQ14)/24</f>
        <v>1</v>
      </c>
      <c r="MR16" s="39" t="n">
        <f aca="false">IF(MR14&lt;1,MR4,MR4-MR5-MR6-MR7-MR8/MR14)/24</f>
        <v>1</v>
      </c>
      <c r="MS16" s="39" t="n">
        <f aca="false">IF(MS14&lt;1,MS4,MS4-MS5-MS6-MS7-MS8/MS14)/24</f>
        <v>1</v>
      </c>
      <c r="MT16" s="39" t="n">
        <f aca="false">IF(MT14&lt;1,MT4,MT4-MT5-MT6-MT7-MT8/MT14)/24</f>
        <v>1</v>
      </c>
      <c r="MU16" s="40" t="n">
        <f aca="false">IF(MU14&lt;1,MU4,MU4-MU5-MU6-MU7-MU8/MU14)/24</f>
        <v>1</v>
      </c>
      <c r="MV16" s="39" t="n">
        <f aca="false">IF(MV14&lt;1,MV4,MV4-MV5-MV6-MV7-MV8/MV14)/24</f>
        <v>1</v>
      </c>
      <c r="MW16" s="39" t="n">
        <f aca="false">IF(MW14&lt;1,MW4,MW4-MW5-MW6-MW7-MW8/MW14)/24</f>
        <v>1</v>
      </c>
      <c r="MX16" s="39" t="n">
        <f aca="false">IF(MX14&lt;1,MX4,MX4-MX5-MX6-MX7-MX8/MX14)/24</f>
        <v>1</v>
      </c>
      <c r="MY16" s="39" t="n">
        <f aca="false">IF(MY14&lt;1,MY4,MY4-MY5-MY6-MY7-MY8/MY14)/24</f>
        <v>1</v>
      </c>
      <c r="MZ16" s="39" t="n">
        <f aca="false">IF(MZ14&lt;1,MZ4,MZ4-MZ5-MZ6-MZ7-MZ8/MZ14)/24</f>
        <v>1</v>
      </c>
      <c r="NA16" s="39" t="n">
        <f aca="false">IF(NA14&lt;1,NA4,NA4-NA5-NA6-NA7-NA8/NA14)/24</f>
        <v>1</v>
      </c>
      <c r="NB16" s="40" t="n">
        <f aca="false">IF(NB14&lt;1,NB4,NB4-NB5-NB6-NB7-NB8/NB14)/24</f>
        <v>1</v>
      </c>
    </row>
    <row r="17" customFormat="false" ht="12.75" hidden="false" customHeight="false" outlineLevel="0" collapsed="false">
      <c r="A17" s="35"/>
      <c r="B17" s="38" t="s">
        <v>33</v>
      </c>
      <c r="C17" s="39" t="n">
        <f aca="false">IF(C15=0,0,C9/C15)</f>
        <v>0</v>
      </c>
      <c r="D17" s="39" t="n">
        <f aca="false">IF(D15=0,0,D9/D15)</f>
        <v>0</v>
      </c>
      <c r="E17" s="39" t="n">
        <f aca="false">IF(E15=0,0,E9/E15)</f>
        <v>0</v>
      </c>
      <c r="F17" s="39" t="n">
        <f aca="false">IF(F15=0,0,F9/F15)</f>
        <v>0</v>
      </c>
      <c r="G17" s="39" t="n">
        <f aca="false">IF(G15=0,0,G9/G15)</f>
        <v>0</v>
      </c>
      <c r="H17" s="39" t="n">
        <f aca="false">IF(H15=0,0,H9/H15)</f>
        <v>0</v>
      </c>
      <c r="I17" s="39" t="n">
        <f aca="false">IF(I15=0,0,I9/I15)</f>
        <v>0</v>
      </c>
      <c r="J17" s="39" t="n">
        <f aca="false">IF(J15=0,0,J9/J15)</f>
        <v>0</v>
      </c>
      <c r="K17" s="39" t="n">
        <f aca="false">IF(K15=0,0,K9/K15)</f>
        <v>0</v>
      </c>
      <c r="L17" s="39" t="n">
        <f aca="false">IF(L15=0,0,L9/L15)</f>
        <v>0</v>
      </c>
      <c r="M17" s="39" t="n">
        <f aca="false">IF(M15=0,0,M9/M15)</f>
        <v>0</v>
      </c>
      <c r="N17" s="39" t="n">
        <f aca="false">IF(N15=0,0,N9/N15)</f>
        <v>0</v>
      </c>
      <c r="O17" s="39" t="n">
        <f aca="false">IF(O15=0,0,O9/O15)</f>
        <v>0</v>
      </c>
      <c r="P17" s="39" t="n">
        <f aca="false">IF(P15=0,0,P9/P15)</f>
        <v>0</v>
      </c>
      <c r="Q17" s="39" t="n">
        <f aca="false">IF(Q15=0,0,Q9/Q15)</f>
        <v>0</v>
      </c>
      <c r="R17" s="39" t="n">
        <f aca="false">IF(R15=0,0,R9/R15)</f>
        <v>0</v>
      </c>
      <c r="S17" s="39" t="n">
        <f aca="false">IF(S15=0,0,S9/S15)</f>
        <v>0</v>
      </c>
      <c r="T17" s="39" t="n">
        <f aca="false">IF(T15=0,0,T9/T15)</f>
        <v>0</v>
      </c>
      <c r="U17" s="39" t="n">
        <f aca="false">IF(U15=0,0,U9/U15)</f>
        <v>0</v>
      </c>
      <c r="V17" s="39" t="n">
        <f aca="false">IF(V15=0,0,V9/V15)</f>
        <v>0</v>
      </c>
      <c r="W17" s="39" t="n">
        <f aca="false">IF(W15=0,0,W9/W15)</f>
        <v>0</v>
      </c>
      <c r="X17" s="39" t="n">
        <f aca="false">IF(X15=0,0,X9/X15)</f>
        <v>0</v>
      </c>
      <c r="Y17" s="39" t="n">
        <f aca="false">IF(Y15=0,0,Y9/Y15)</f>
        <v>0</v>
      </c>
      <c r="Z17" s="39" t="n">
        <f aca="false">IF(Z15=0,0,Z9/Z15)</f>
        <v>0</v>
      </c>
      <c r="AA17" s="39" t="n">
        <f aca="false">IF(AA15=0,0,AA9/AA15)</f>
        <v>0</v>
      </c>
      <c r="AB17" s="39" t="n">
        <f aca="false">IF(AB15=0,0,AB9/AB15)</f>
        <v>0</v>
      </c>
      <c r="AC17" s="39" t="n">
        <f aca="false">IF(AC15=0,0,AC9/AC15)</f>
        <v>0</v>
      </c>
      <c r="AD17" s="39" t="n">
        <f aca="false">IF(AD15=0,0,AD9/AD15)</f>
        <v>0</v>
      </c>
      <c r="AE17" s="39" t="n">
        <f aca="false">IF(AE15=0,0,AE9/AE15)</f>
        <v>0</v>
      </c>
      <c r="AF17" s="39" t="n">
        <f aca="false">IF(AF15=0,0,AF9/AF15)</f>
        <v>0</v>
      </c>
      <c r="AG17" s="39" t="n">
        <f aca="false">IF(AG15=0,0,AG9/AG15)</f>
        <v>0</v>
      </c>
      <c r="AH17" s="39" t="n">
        <f aca="false">IF(AH15=0,0,AH9/AH15)</f>
        <v>0</v>
      </c>
      <c r="AI17" s="39" t="n">
        <f aca="false">IF(AI15=0,0,AI9/AI15)</f>
        <v>0</v>
      </c>
      <c r="AJ17" s="39" t="n">
        <f aca="false">IF(AJ15=0,0,AJ9/AJ15)</f>
        <v>0</v>
      </c>
      <c r="AK17" s="39" t="n">
        <f aca="false">IF(AK15=0,0,AK9/AK15)</f>
        <v>0</v>
      </c>
      <c r="AL17" s="39" t="n">
        <f aca="false">IF(AL15=0,0,AL9/AL15)</f>
        <v>0</v>
      </c>
      <c r="AM17" s="39" t="n">
        <f aca="false">IF(AM15=0,0,AM9/AM15)</f>
        <v>0</v>
      </c>
      <c r="AN17" s="39" t="n">
        <f aca="false">IF(AN15=0,0,AN9/AN15)</f>
        <v>0</v>
      </c>
      <c r="AO17" s="39" t="n">
        <f aca="false">IF(AO15=0,0,AO9/AO15)</f>
        <v>0</v>
      </c>
      <c r="AP17" s="39" t="n">
        <f aca="false">IF(AP15=0,0,AP9/AP15)</f>
        <v>0</v>
      </c>
      <c r="AQ17" s="39" t="n">
        <f aca="false">IF(AQ15=0,0,AQ9/AQ15)</f>
        <v>0</v>
      </c>
      <c r="AR17" s="39" t="n">
        <f aca="false">IF(AR15=0,0,AR9/AR15)</f>
        <v>0</v>
      </c>
      <c r="AS17" s="39" t="n">
        <f aca="false">IF(AS15=0,0,AS9/AS15)</f>
        <v>0</v>
      </c>
      <c r="AT17" s="39" t="n">
        <f aca="false">IF(AT15=0,0,AT9/AT15)</f>
        <v>0</v>
      </c>
      <c r="AU17" s="39" t="n">
        <f aca="false">IF(AU15=0,0,AU9/AU15)</f>
        <v>0</v>
      </c>
      <c r="AV17" s="39" t="n">
        <f aca="false">IF(AV15=0,0,AV9/AV15)</f>
        <v>0</v>
      </c>
      <c r="AW17" s="39" t="n">
        <f aca="false">IF(AW15=0,0,AW9/AW15)</f>
        <v>0</v>
      </c>
      <c r="AX17" s="39" t="n">
        <f aca="false">IF(AX15=0,0,AX9/AX15)</f>
        <v>0</v>
      </c>
      <c r="AY17" s="39" t="n">
        <f aca="false">IF(AY15=0,0,AY9/AY15)</f>
        <v>0</v>
      </c>
      <c r="AZ17" s="39" t="n">
        <f aca="false">IF(AZ15=0,0,AZ9/AZ15)</f>
        <v>0</v>
      </c>
      <c r="BA17" s="39" t="n">
        <f aca="false">IF(BA15=0,0,BA9/BA15)</f>
        <v>0</v>
      </c>
      <c r="BB17" s="39" t="n">
        <f aca="false">IF(BB15=0,0,BB9/BB15)</f>
        <v>0</v>
      </c>
      <c r="BC17" s="39" t="n">
        <f aca="false">IF(BC15=0,0,BC9/BC15)</f>
        <v>0</v>
      </c>
      <c r="BD17" s="39" t="n">
        <f aca="false">IF(BD15=0,0,BD9/BD15)</f>
        <v>0</v>
      </c>
      <c r="BE17" s="39" t="n">
        <f aca="false">IF(BE15=0,0,BE9/BE15)</f>
        <v>0</v>
      </c>
      <c r="BF17" s="39" t="n">
        <f aca="false">IF(BF15=0,0,BF9/BF15)</f>
        <v>0</v>
      </c>
      <c r="BG17" s="39" t="n">
        <f aca="false">IF(BG15=0,0,BG9/BG15)</f>
        <v>0</v>
      </c>
      <c r="BH17" s="39" t="n">
        <f aca="false">IF(BH15=0,0,BH9/BH15)</f>
        <v>0</v>
      </c>
      <c r="BI17" s="39" t="n">
        <f aca="false">IF(BI15=0,0,BI9/BI15)</f>
        <v>0</v>
      </c>
      <c r="BJ17" s="39" t="n">
        <f aca="false">IF(BJ15=0,0,BJ9/BJ15)</f>
        <v>0</v>
      </c>
      <c r="BK17" s="39" t="n">
        <f aca="false">IF(BK15=0,0,BK9/BK15)</f>
        <v>0</v>
      </c>
      <c r="BL17" s="39" t="n">
        <f aca="false">IF(BL15=0,0,BL9/BL15)</f>
        <v>0</v>
      </c>
      <c r="BM17" s="39" t="n">
        <f aca="false">IF(BM15=0,0,BM9/BM15)</f>
        <v>0</v>
      </c>
      <c r="BN17" s="39" t="n">
        <f aca="false">IF(BN15=0,0,BN9/BN15)</f>
        <v>0</v>
      </c>
      <c r="BO17" s="39" t="n">
        <f aca="false">IF(BO15=0,0,BO9/BO15)</f>
        <v>0</v>
      </c>
      <c r="BP17" s="39" t="n">
        <f aca="false">IF(BP15=0,0,BP9/BP15)</f>
        <v>0</v>
      </c>
      <c r="BQ17" s="39" t="n">
        <f aca="false">IF(BQ15=0,0,BQ9/BQ15)</f>
        <v>0</v>
      </c>
      <c r="BR17" s="39" t="n">
        <f aca="false">IF(BR15=0,0,BR9/BR15)</f>
        <v>0</v>
      </c>
      <c r="BS17" s="39" t="n">
        <f aca="false">IF(BS15=0,0,BS9/BS15)</f>
        <v>0</v>
      </c>
      <c r="BT17" s="39" t="n">
        <f aca="false">IF(BT15=0,0,BT9/BT15)</f>
        <v>0</v>
      </c>
      <c r="BU17" s="39" t="n">
        <f aca="false">IF(BU15=0,0,BU9/BU15)</f>
        <v>0</v>
      </c>
      <c r="BV17" s="39" t="n">
        <f aca="false">IF(BV15=0,0,BV9/BV15)</f>
        <v>0</v>
      </c>
      <c r="BW17" s="39" t="n">
        <f aca="false">IF(BW15=0,0,BW9/BW15)</f>
        <v>0</v>
      </c>
      <c r="BX17" s="39" t="n">
        <f aca="false">IF(BX15=0,0,BX9/BX15)</f>
        <v>0</v>
      </c>
      <c r="BY17" s="39" t="n">
        <f aca="false">IF(BY15=0,0,BY9/BY15)</f>
        <v>0</v>
      </c>
      <c r="BZ17" s="39" t="n">
        <f aca="false">IF(BZ15=0,0,BZ9/BZ15)</f>
        <v>0</v>
      </c>
      <c r="CA17" s="39" t="n">
        <f aca="false">IF(CA15=0,0,CA9/CA15)</f>
        <v>0</v>
      </c>
      <c r="CB17" s="39" t="n">
        <f aca="false">IF(CB15=0,0,CB9/CB15)</f>
        <v>0</v>
      </c>
      <c r="CC17" s="39" t="n">
        <f aca="false">IF(CC15=0,0,CC9/CC15)</f>
        <v>0</v>
      </c>
      <c r="CD17" s="39" t="n">
        <f aca="false">IF(CD15=0,0,CD9/CD15)</f>
        <v>0</v>
      </c>
      <c r="CE17" s="39" t="n">
        <f aca="false">IF(CE15=0,0,CE9/CE15)</f>
        <v>0</v>
      </c>
      <c r="CF17" s="39" t="n">
        <f aca="false">IF(CF15=0,0,CF9/CF15)</f>
        <v>0</v>
      </c>
      <c r="CG17" s="39" t="n">
        <f aca="false">IF(CG15=0,0,CG9/CG15)</f>
        <v>0</v>
      </c>
      <c r="CH17" s="39" t="n">
        <f aca="false">IF(CH15=0,0,CH9/CH15)</f>
        <v>0</v>
      </c>
      <c r="CI17" s="39" t="n">
        <f aca="false">IF(CI15=0,0,CI9/CI15)</f>
        <v>0</v>
      </c>
      <c r="CJ17" s="39" t="n">
        <f aca="false">IF(CJ15=0,0,CJ9/CJ15)</f>
        <v>0</v>
      </c>
      <c r="CK17" s="39" t="n">
        <f aca="false">IF(CK15=0,0,CK9/CK15)</f>
        <v>0</v>
      </c>
      <c r="CL17" s="39" t="n">
        <f aca="false">IF(CL15=0,0,CL9/CL15)</f>
        <v>0</v>
      </c>
      <c r="CM17" s="39" t="n">
        <f aca="false">IF(CM15=0,0,CM9/CM15)</f>
        <v>0</v>
      </c>
      <c r="CN17" s="39" t="n">
        <f aca="false">IF(CN15=0,0,CN9/CN15)</f>
        <v>0</v>
      </c>
      <c r="CO17" s="39" t="n">
        <f aca="false">IF(CO15=0,0,CO9/CO15)</f>
        <v>0</v>
      </c>
      <c r="CP17" s="39" t="n">
        <f aca="false">IF(CP15=0,0,CP9/CP15)</f>
        <v>0</v>
      </c>
      <c r="CQ17" s="39" t="n">
        <f aca="false">IF(CQ15=0,0,CQ9/CQ15)</f>
        <v>0</v>
      </c>
      <c r="CR17" s="39" t="n">
        <f aca="false">IF(CR15=0,0,CR9/CR15)</f>
        <v>0</v>
      </c>
      <c r="CS17" s="39" t="n">
        <f aca="false">IF(CS15=0,0,CS9/CS15)</f>
        <v>0</v>
      </c>
      <c r="CT17" s="39" t="n">
        <f aca="false">IF(CT15=0,0,CT9/CT15)</f>
        <v>0</v>
      </c>
      <c r="CU17" s="39" t="n">
        <f aca="false">IF(CU15=0,0,CU9/CU15)</f>
        <v>0</v>
      </c>
      <c r="CV17" s="39" t="n">
        <f aca="false">IF(CV15=0,0,CV9/CV15)</f>
        <v>0</v>
      </c>
      <c r="CW17" s="39" t="n">
        <f aca="false">IF(CW15=0,0,CW9/CW15)</f>
        <v>0</v>
      </c>
      <c r="CX17" s="39" t="n">
        <f aca="false">IF(CX15=0,0,CX9/CX15)</f>
        <v>0</v>
      </c>
      <c r="CY17" s="39" t="n">
        <f aca="false">IF(CY15=0,0,CY9/CY15)</f>
        <v>0</v>
      </c>
      <c r="CZ17" s="39" t="n">
        <f aca="false">IF(CZ15=0,0,CZ9/CZ15)</f>
        <v>0</v>
      </c>
      <c r="DA17" s="39" t="n">
        <f aca="false">IF(DA15=0,0,DA9/DA15)</f>
        <v>0</v>
      </c>
      <c r="DB17" s="39" t="n">
        <f aca="false">IF(DB15=0,0,DB9/DB15)</f>
        <v>0</v>
      </c>
      <c r="DC17" s="39" t="n">
        <f aca="false">IF(DC15=0,0,DC9/DC15)</f>
        <v>0</v>
      </c>
      <c r="DD17" s="39" t="n">
        <f aca="false">IF(DD15=0,0,DD9/DD15)</f>
        <v>0</v>
      </c>
      <c r="DE17" s="39" t="n">
        <f aca="false">IF(DE15=0,0,DE9/DE15)</f>
        <v>0</v>
      </c>
      <c r="DF17" s="39" t="n">
        <f aca="false">IF(DF15=0,0,DF9/DF15)</f>
        <v>0</v>
      </c>
      <c r="DG17" s="39" t="n">
        <f aca="false">IF(DG15=0,0,DG9/DG15)</f>
        <v>0</v>
      </c>
      <c r="DH17" s="39" t="n">
        <f aca="false">IF(DH15=0,0,DH9/DH15)</f>
        <v>0</v>
      </c>
      <c r="DI17" s="39" t="n">
        <f aca="false">IF(DI15=0,0,DI9/DI15)</f>
        <v>0</v>
      </c>
      <c r="DJ17" s="39" t="n">
        <f aca="false">IF(DJ15=0,0,DJ9/DJ15)</f>
        <v>0</v>
      </c>
      <c r="DK17" s="39" t="n">
        <f aca="false">IF(DK15=0,0,DK9/DK15)</f>
        <v>0</v>
      </c>
      <c r="DL17" s="39" t="n">
        <f aca="false">IF(DL15=0,0,DL9/DL15)</f>
        <v>0</v>
      </c>
      <c r="DM17" s="39" t="n">
        <f aca="false">IF(DM15=0,0,DM9/DM15)</f>
        <v>0</v>
      </c>
      <c r="DN17" s="39" t="n">
        <f aca="false">IF(DN15=0,0,DN9/DN15)</f>
        <v>0</v>
      </c>
      <c r="DO17" s="39" t="n">
        <f aca="false">IF(DO15=0,0,DO9/DO15)</f>
        <v>0</v>
      </c>
      <c r="DP17" s="39" t="n">
        <f aca="false">IF(DP15=0,0,DP9/DP15)</f>
        <v>0</v>
      </c>
      <c r="DQ17" s="39" t="n">
        <f aca="false">IF(DQ15=0,0,DQ9/DQ15)</f>
        <v>0</v>
      </c>
      <c r="DR17" s="39" t="n">
        <f aca="false">IF(DR15=0,0,DR9/DR15)</f>
        <v>0</v>
      </c>
      <c r="DS17" s="39" t="n">
        <f aca="false">IF(DS15=0,0,DS9/DS15)</f>
        <v>0</v>
      </c>
      <c r="DT17" s="39" t="n">
        <f aca="false">IF(DT15=0,0,DT9/DT15)</f>
        <v>0</v>
      </c>
      <c r="DU17" s="39" t="n">
        <f aca="false">IF(DU15=0,0,DU9/DU15)</f>
        <v>0</v>
      </c>
      <c r="DV17" s="39" t="n">
        <f aca="false">IF(DV15=0,0,DV9/DV15)</f>
        <v>0</v>
      </c>
      <c r="DW17" s="39" t="n">
        <f aca="false">IF(DW15=0,0,DW9/DW15)</f>
        <v>0</v>
      </c>
      <c r="DX17" s="39" t="n">
        <f aca="false">IF(DX15=0,0,DX9/DX15)</f>
        <v>0</v>
      </c>
      <c r="DY17" s="39" t="n">
        <f aca="false">IF(DY15=0,0,DY9/DY15)</f>
        <v>0</v>
      </c>
      <c r="DZ17" s="39" t="n">
        <f aca="false">IF(DZ15=0,0,DZ9/DZ15)</f>
        <v>0</v>
      </c>
      <c r="EA17" s="39" t="n">
        <f aca="false">IF(EA15=0,0,EA9/EA15)</f>
        <v>0</v>
      </c>
      <c r="EB17" s="39" t="n">
        <f aca="false">IF(EB15=0,0,EB9/EB15)</f>
        <v>0</v>
      </c>
      <c r="EC17" s="39" t="n">
        <f aca="false">IF(EC15=0,0,EC9/EC15)</f>
        <v>0</v>
      </c>
      <c r="ED17" s="39" t="n">
        <f aca="false">IF(ED15=0,0,ED9/ED15)</f>
        <v>0</v>
      </c>
      <c r="EE17" s="39" t="n">
        <f aca="false">IF(EE15=0,0,EE9/EE15)</f>
        <v>0</v>
      </c>
      <c r="EF17" s="39" t="n">
        <f aca="false">IF(EF15=0,0,EF9/EF15)</f>
        <v>0</v>
      </c>
      <c r="EG17" s="39" t="n">
        <f aca="false">IF(EG15=0,0,EG9/EG15)</f>
        <v>0</v>
      </c>
      <c r="EH17" s="39" t="n">
        <f aca="false">IF(EH15=0,0,EH9/EH15)</f>
        <v>0</v>
      </c>
      <c r="EI17" s="39" t="n">
        <f aca="false">IF(EI15=0,0,EI9/EI15)</f>
        <v>0</v>
      </c>
      <c r="EJ17" s="39" t="n">
        <f aca="false">IF(EJ15=0,0,EJ9/EJ15)</f>
        <v>0</v>
      </c>
      <c r="EK17" s="39" t="n">
        <f aca="false">IF(EK15=0,0,EK9/EK15)</f>
        <v>0</v>
      </c>
      <c r="EL17" s="39" t="n">
        <f aca="false">IF(EL15=0,0,EL9/EL15)</f>
        <v>0</v>
      </c>
      <c r="EM17" s="39" t="n">
        <f aca="false">IF(EM15=0,0,EM9/EM15)</f>
        <v>0</v>
      </c>
      <c r="EN17" s="39" t="n">
        <f aca="false">IF(EN15=0,0,EN9/EN15)</f>
        <v>0</v>
      </c>
      <c r="EO17" s="39" t="n">
        <f aca="false">IF(EO15=0,0,EO9/EO15)</f>
        <v>0</v>
      </c>
      <c r="EP17" s="39" t="n">
        <f aca="false">IF(EP15=0,0,EP9/EP15)</f>
        <v>0</v>
      </c>
      <c r="EQ17" s="39" t="n">
        <f aca="false">IF(EQ15=0,0,EQ9/EQ15)</f>
        <v>0</v>
      </c>
      <c r="ER17" s="39" t="n">
        <f aca="false">IF(ER15=0,0,ER9/ER15)</f>
        <v>0</v>
      </c>
      <c r="ES17" s="39" t="n">
        <f aca="false">IF(ES15=0,0,ES9/ES15)</f>
        <v>0</v>
      </c>
      <c r="ET17" s="39" t="n">
        <f aca="false">IF(ET15=0,0,ET9/ET15)</f>
        <v>0</v>
      </c>
      <c r="EU17" s="39" t="n">
        <f aca="false">IF(EU15=0,0,EU9/EU15)</f>
        <v>0</v>
      </c>
      <c r="EV17" s="39" t="n">
        <f aca="false">IF(EV15=0,0,EV9/EV15)</f>
        <v>0</v>
      </c>
      <c r="EW17" s="39" t="n">
        <f aca="false">IF(EW15=0,0,EW9/EW15)</f>
        <v>0</v>
      </c>
      <c r="EX17" s="39" t="n">
        <f aca="false">IF(EX15=0,0,EX9/EX15)</f>
        <v>0</v>
      </c>
      <c r="EY17" s="39" t="n">
        <f aca="false">IF(EY15=0,0,EY9/EY15)</f>
        <v>0</v>
      </c>
      <c r="EZ17" s="39" t="n">
        <f aca="false">IF(EZ15=0,0,EZ9/EZ15)</f>
        <v>0</v>
      </c>
      <c r="FA17" s="39" t="n">
        <f aca="false">IF(FA15=0,0,FA9/FA15)</f>
        <v>0</v>
      </c>
      <c r="FB17" s="39" t="n">
        <f aca="false">IF(FB15=0,0,FB9/FB15)</f>
        <v>0</v>
      </c>
      <c r="FC17" s="39" t="n">
        <f aca="false">IF(FC15=0,0,FC9/FC15)</f>
        <v>0</v>
      </c>
      <c r="FD17" s="39" t="n">
        <f aca="false">IF(FD15=0,0,FD9/FD15)</f>
        <v>0</v>
      </c>
      <c r="FE17" s="39" t="n">
        <f aca="false">IF(FE15=0,0,FE9/FE15)</f>
        <v>0</v>
      </c>
      <c r="FF17" s="39" t="n">
        <f aca="false">IF(FF15=0,0,FF9/FF15)</f>
        <v>0</v>
      </c>
      <c r="FG17" s="39" t="n">
        <f aca="false">IF(FG15=0,0,FG9/FG15)</f>
        <v>0</v>
      </c>
      <c r="FH17" s="39" t="n">
        <f aca="false">IF(FH15=0,0,FH9/FH15)</f>
        <v>0</v>
      </c>
      <c r="FI17" s="39" t="n">
        <f aca="false">IF(FI15=0,0,FI9/FI15)</f>
        <v>0</v>
      </c>
      <c r="FJ17" s="39" t="n">
        <f aca="false">IF(FJ15=0,0,FJ9/FJ15)</f>
        <v>0</v>
      </c>
      <c r="FK17" s="39" t="n">
        <f aca="false">IF(FK15=0,0,FK9/FK15)</f>
        <v>0</v>
      </c>
      <c r="FL17" s="39" t="n">
        <f aca="false">IF(FL15=0,0,FL9/FL15)</f>
        <v>0</v>
      </c>
      <c r="FM17" s="39" t="n">
        <f aca="false">IF(FM15=0,0,FM9/FM15)</f>
        <v>0</v>
      </c>
      <c r="FN17" s="39" t="n">
        <f aca="false">IF(FN15=0,0,FN9/FN15)</f>
        <v>0</v>
      </c>
      <c r="FO17" s="39" t="n">
        <f aca="false">IF(FO15=0,0,FO9/FO15)</f>
        <v>0</v>
      </c>
      <c r="FP17" s="39" t="n">
        <f aca="false">IF(FP15=0,0,FP9/FP15)</f>
        <v>0</v>
      </c>
      <c r="FQ17" s="39" t="n">
        <f aca="false">IF(FQ15=0,0,FQ9/FQ15)</f>
        <v>0</v>
      </c>
      <c r="FR17" s="39" t="n">
        <f aca="false">IF(FR15=0,0,FR9/FR15)</f>
        <v>0</v>
      </c>
      <c r="FS17" s="39" t="n">
        <f aca="false">IF(FS15=0,0,FS9/FS15)</f>
        <v>0</v>
      </c>
      <c r="FT17" s="39" t="n">
        <f aca="false">IF(FT15=0,0,FT9/FT15)</f>
        <v>0</v>
      </c>
      <c r="FU17" s="39" t="n">
        <f aca="false">IF(FU15=0,0,FU9/FU15)</f>
        <v>0</v>
      </c>
      <c r="FV17" s="39" t="n">
        <f aca="false">IF(FV15=0,0,FV9/FV15)</f>
        <v>0</v>
      </c>
      <c r="FW17" s="39" t="n">
        <f aca="false">IF(FW15=0,0,FW9/FW15)</f>
        <v>0</v>
      </c>
      <c r="FX17" s="39" t="n">
        <f aca="false">IF(FX15=0,0,FX9/FX15)</f>
        <v>0</v>
      </c>
      <c r="FY17" s="39" t="n">
        <f aca="false">IF(FY15=0,0,FY9/FY15)</f>
        <v>0</v>
      </c>
      <c r="FZ17" s="39" t="n">
        <f aca="false">IF(FZ15=0,0,FZ9/FZ15)</f>
        <v>0</v>
      </c>
      <c r="GA17" s="39" t="n">
        <f aca="false">IF(GA15=0,0,GA9/GA15)</f>
        <v>0</v>
      </c>
      <c r="GB17" s="39" t="n">
        <f aca="false">IF(GB15=0,0,GB9/GB15)</f>
        <v>0</v>
      </c>
      <c r="GC17" s="39" t="n">
        <f aca="false">IF(GC15=0,0,GC9/GC15)</f>
        <v>0</v>
      </c>
      <c r="GD17" s="39" t="n">
        <f aca="false">IF(GD15=0,0,GD9/GD15)</f>
        <v>0</v>
      </c>
      <c r="GE17" s="39" t="n">
        <f aca="false">IF(GE15=0,0,GE9/GE15)</f>
        <v>0</v>
      </c>
      <c r="GF17" s="39" t="n">
        <f aca="false">IF(GF15=0,0,GF9/GF15)</f>
        <v>0</v>
      </c>
      <c r="GG17" s="39" t="n">
        <f aca="false">IF(GG15=0,0,GG9/GG15)</f>
        <v>0</v>
      </c>
      <c r="GH17" s="39" t="n">
        <f aca="false">IF(GH15=0,0,GH9/GH15)</f>
        <v>0</v>
      </c>
      <c r="GI17" s="39" t="n">
        <f aca="false">IF(GI15=0,0,GI9/GI15)</f>
        <v>0</v>
      </c>
      <c r="GJ17" s="39" t="n">
        <f aca="false">IF(GJ15=0,0,GJ9/GJ15)</f>
        <v>0</v>
      </c>
      <c r="GK17" s="39" t="n">
        <f aca="false">IF(GK15=0,0,GK9/GK15)</f>
        <v>0</v>
      </c>
      <c r="GL17" s="39" t="n">
        <f aca="false">IF(GL15=0,0,GL9/GL15)</f>
        <v>0</v>
      </c>
      <c r="GM17" s="39" t="n">
        <f aca="false">IF(GM15=0,0,GM9/GM15)</f>
        <v>0</v>
      </c>
      <c r="GN17" s="39" t="n">
        <f aca="false">IF(GN15=0,0,GN9/GN15)</f>
        <v>0</v>
      </c>
      <c r="GO17" s="39" t="n">
        <f aca="false">IF(GO15=0,0,GO9/GO15)</f>
        <v>0</v>
      </c>
      <c r="GP17" s="39" t="n">
        <f aca="false">IF(GP15=0,0,GP9/GP15)</f>
        <v>0</v>
      </c>
      <c r="GQ17" s="39" t="n">
        <f aca="false">IF(GQ15=0,0,GQ9/GQ15)</f>
        <v>0</v>
      </c>
      <c r="GR17" s="39" t="n">
        <f aca="false">IF(GR15=0,0,GR9/GR15)</f>
        <v>0</v>
      </c>
      <c r="GS17" s="39" t="n">
        <f aca="false">IF(GS15=0,0,GS9/GS15)</f>
        <v>0</v>
      </c>
      <c r="GT17" s="39" t="n">
        <f aca="false">IF(GT15=0,0,GT9/GT15)</f>
        <v>0</v>
      </c>
      <c r="GU17" s="39" t="n">
        <f aca="false">IF(GU15=0,0,GU9/GU15)</f>
        <v>0</v>
      </c>
      <c r="GV17" s="39" t="n">
        <f aca="false">IF(GV15=0,0,GV9/GV15)</f>
        <v>0</v>
      </c>
      <c r="GW17" s="39" t="n">
        <f aca="false">IF(GW15=0,0,GW9/GW15)</f>
        <v>0</v>
      </c>
      <c r="GX17" s="39" t="n">
        <f aca="false">IF(GX15=0,0,GX9/GX15)</f>
        <v>0</v>
      </c>
      <c r="GY17" s="39" t="n">
        <f aca="false">IF(GY15=0,0,GY9/GY15)</f>
        <v>0</v>
      </c>
      <c r="GZ17" s="39" t="n">
        <f aca="false">IF(GZ15=0,0,GZ9/GZ15)</f>
        <v>0</v>
      </c>
      <c r="HA17" s="39" t="n">
        <f aca="false">IF(HA15=0,0,HA9/HA15)</f>
        <v>0</v>
      </c>
      <c r="HB17" s="39" t="n">
        <f aca="false">IF(HB15=0,0,HB9/HB15)</f>
        <v>0</v>
      </c>
      <c r="HC17" s="39" t="n">
        <f aca="false">IF(HC15=0,0,HC9/HC15)</f>
        <v>0</v>
      </c>
      <c r="HD17" s="39" t="n">
        <f aca="false">IF(HD15=0,0,HD9/HD15)</f>
        <v>0</v>
      </c>
      <c r="HE17" s="39" t="n">
        <f aca="false">IF(HE15=0,0,HE9/HE15)</f>
        <v>0</v>
      </c>
      <c r="HF17" s="39" t="n">
        <f aca="false">IF(HF15=0,0,HF9/HF15)</f>
        <v>0</v>
      </c>
      <c r="HG17" s="39" t="n">
        <f aca="false">IF(HG15=0,0,HG9/HG15)</f>
        <v>0</v>
      </c>
      <c r="HH17" s="39" t="n">
        <f aca="false">IF(HH15=0,0,HH9/HH15)</f>
        <v>0</v>
      </c>
      <c r="HI17" s="39" t="n">
        <f aca="false">IF(HI15=0,0,HI9/HI15)</f>
        <v>0</v>
      </c>
      <c r="HJ17" s="39" t="n">
        <f aca="false">IF(HJ15=0,0,HJ9/HJ15)</f>
        <v>0</v>
      </c>
      <c r="HK17" s="39" t="n">
        <f aca="false">IF(HK15=0,0,HK9/HK15)</f>
        <v>0</v>
      </c>
      <c r="HL17" s="39" t="n">
        <f aca="false">IF(HL15=0,0,HL9/HL15)</f>
        <v>0</v>
      </c>
      <c r="HM17" s="39" t="n">
        <f aca="false">IF(HM15=0,0,HM9/HM15)</f>
        <v>0</v>
      </c>
      <c r="HN17" s="39" t="n">
        <f aca="false">IF(HN15=0,0,HN9/HN15)</f>
        <v>0</v>
      </c>
      <c r="HO17" s="39" t="n">
        <f aca="false">IF(HO15=0,0,HO9/HO15)</f>
        <v>0</v>
      </c>
      <c r="HP17" s="39" t="n">
        <f aca="false">IF(HP15=0,0,HP9/HP15)</f>
        <v>0</v>
      </c>
      <c r="HQ17" s="39" t="n">
        <f aca="false">IF(HQ15=0,0,HQ9/HQ15)</f>
        <v>0</v>
      </c>
      <c r="HR17" s="39" t="n">
        <f aca="false">IF(HR15=0,0,HR9/HR15)</f>
        <v>0</v>
      </c>
      <c r="HS17" s="39" t="n">
        <f aca="false">IF(HS15=0,0,HS9/HS15)</f>
        <v>0</v>
      </c>
      <c r="HT17" s="39" t="n">
        <f aca="false">IF(HT15=0,0,HT9/HT15)</f>
        <v>0</v>
      </c>
      <c r="HU17" s="39" t="n">
        <f aca="false">IF(HU15=0,0,HU9/HU15)</f>
        <v>0</v>
      </c>
      <c r="HV17" s="39" t="n">
        <f aca="false">IF(HV15=0,0,HV9/HV15)</f>
        <v>0</v>
      </c>
      <c r="HW17" s="39" t="n">
        <f aca="false">IF(HW15=0,0,HW9/HW15)</f>
        <v>0</v>
      </c>
      <c r="HX17" s="39" t="n">
        <f aca="false">IF(HX15=0,0,HX9/HX15)</f>
        <v>0</v>
      </c>
      <c r="HY17" s="39" t="n">
        <f aca="false">IF(HY15=0,0,HY9/HY15)</f>
        <v>0</v>
      </c>
      <c r="HZ17" s="39" t="n">
        <f aca="false">IF(HZ15=0,0,HZ9/HZ15)</f>
        <v>0</v>
      </c>
      <c r="IA17" s="39" t="n">
        <f aca="false">IF(IA15=0,0,IA9/IA15)</f>
        <v>0</v>
      </c>
      <c r="IB17" s="39" t="n">
        <f aca="false">IF(IB15=0,0,IB9/IB15)</f>
        <v>0</v>
      </c>
      <c r="IC17" s="39" t="n">
        <f aca="false">IF(IC15=0,0,IC9/IC15)</f>
        <v>0</v>
      </c>
      <c r="ID17" s="39" t="n">
        <f aca="false">IF(ID15=0,0,ID9/ID15)</f>
        <v>0</v>
      </c>
      <c r="IE17" s="39" t="n">
        <f aca="false">IF(IE15=0,0,IE9/IE15)</f>
        <v>0</v>
      </c>
      <c r="IF17" s="39" t="n">
        <f aca="false">IF(IF15=0,0,IF9/IF15)</f>
        <v>0</v>
      </c>
      <c r="IG17" s="39" t="n">
        <f aca="false">IF(IG15=0,0,IG9/IG15)</f>
        <v>0</v>
      </c>
      <c r="IH17" s="39" t="n">
        <f aca="false">IF(IH15=0,0,IH9/IH15)</f>
        <v>0</v>
      </c>
      <c r="II17" s="39" t="n">
        <f aca="false">IF(II15=0,0,II9/II15)</f>
        <v>0</v>
      </c>
      <c r="IJ17" s="39" t="n">
        <f aca="false">IF(IJ15=0,0,IJ9/IJ15)</f>
        <v>0</v>
      </c>
      <c r="IK17" s="39" t="n">
        <f aca="false">IF(IK15=0,0,IK9/IK15)</f>
        <v>0</v>
      </c>
      <c r="IL17" s="39" t="n">
        <f aca="false">IF(IL15=0,0,IL9/IL15)</f>
        <v>0</v>
      </c>
      <c r="IM17" s="39" t="n">
        <f aca="false">IF(IM15=0,0,IM9/IM15)</f>
        <v>0</v>
      </c>
      <c r="IN17" s="39" t="n">
        <f aca="false">IF(IN15=0,0,IN9/IN15)</f>
        <v>0</v>
      </c>
      <c r="IO17" s="39" t="n">
        <f aca="false">IF(IO15=0,0,IO9/IO15)</f>
        <v>0</v>
      </c>
      <c r="IP17" s="39" t="n">
        <f aca="false">IF(IP15=0,0,IP9/IP15)</f>
        <v>0</v>
      </c>
      <c r="IQ17" s="39" t="n">
        <f aca="false">IF(IQ15=0,0,IQ9/IQ15)</f>
        <v>0</v>
      </c>
      <c r="IR17" s="39" t="n">
        <f aca="false">IF(IR15=0,0,IR9/IR15)</f>
        <v>0</v>
      </c>
      <c r="IS17" s="39" t="n">
        <f aca="false">IF(IS15=0,0,IS9/IS15)</f>
        <v>0</v>
      </c>
      <c r="IT17" s="39" t="n">
        <f aca="false">IF(IT15=0,0,IT9/IT15)</f>
        <v>0</v>
      </c>
      <c r="IU17" s="39" t="n">
        <f aca="false">IF(IU15=0,0,IU9/IU15)</f>
        <v>0</v>
      </c>
      <c r="IV17" s="39" t="n">
        <f aca="false">IF(IV15=0,0,IV9/IV15)</f>
        <v>0</v>
      </c>
      <c r="IW17" s="39" t="n">
        <f aca="false">IF(IW15=0,0,IW9/IW15)</f>
        <v>0</v>
      </c>
      <c r="IX17" s="39" t="n">
        <f aca="false">IF(IX15=0,0,IX9/IX15)</f>
        <v>0</v>
      </c>
      <c r="IY17" s="39" t="n">
        <f aca="false">IF(IY15=0,0,IY9/IY15)</f>
        <v>0</v>
      </c>
      <c r="IZ17" s="39" t="n">
        <f aca="false">IF(IZ15=0,0,IZ9/IZ15)</f>
        <v>0</v>
      </c>
      <c r="JA17" s="39" t="n">
        <f aca="false">IF(JA15=0,0,JA9/JA15)</f>
        <v>0</v>
      </c>
      <c r="JB17" s="39" t="n">
        <f aca="false">IF(JB15=0,0,JB9/JB15)</f>
        <v>0</v>
      </c>
      <c r="JC17" s="39" t="n">
        <f aca="false">IF(JC15=0,0,JC9/JC15)</f>
        <v>0</v>
      </c>
      <c r="JD17" s="39" t="n">
        <f aca="false">IF(JD15=0,0,JD9/JD15)</f>
        <v>0</v>
      </c>
      <c r="JE17" s="39" t="n">
        <f aca="false">IF(JE15=0,0,JE9/JE15)</f>
        <v>0</v>
      </c>
      <c r="JF17" s="39" t="n">
        <f aca="false">IF(JF15=0,0,JF9/JF15)</f>
        <v>0</v>
      </c>
      <c r="JG17" s="39" t="n">
        <f aca="false">IF(JG15=0,0,JG9/JG15)</f>
        <v>0</v>
      </c>
      <c r="JH17" s="39" t="n">
        <f aca="false">IF(JH15=0,0,JH9/JH15)</f>
        <v>0</v>
      </c>
      <c r="JI17" s="39" t="n">
        <f aca="false">IF(JI15=0,0,JI9/JI15)</f>
        <v>0</v>
      </c>
      <c r="JJ17" s="39" t="n">
        <f aca="false">IF(JJ15=0,0,JJ9/JJ15)</f>
        <v>0</v>
      </c>
      <c r="JK17" s="39" t="n">
        <f aca="false">IF(JK15=0,0,JK9/JK15)</f>
        <v>0</v>
      </c>
      <c r="JL17" s="39" t="n">
        <f aca="false">IF(JL15=0,0,JL9/JL15)</f>
        <v>0</v>
      </c>
      <c r="JM17" s="39" t="n">
        <f aca="false">IF(JM15=0,0,JM9/JM15)</f>
        <v>0</v>
      </c>
      <c r="JN17" s="39" t="n">
        <f aca="false">IF(JN15=0,0,JN9/JN15)</f>
        <v>0</v>
      </c>
      <c r="JO17" s="39" t="n">
        <f aca="false">IF(JO15=0,0,JO9/JO15)</f>
        <v>0</v>
      </c>
      <c r="JP17" s="39" t="n">
        <f aca="false">IF(JP15=0,0,JP9/JP15)</f>
        <v>0</v>
      </c>
      <c r="JQ17" s="39" t="n">
        <f aca="false">IF(JQ15=0,0,JQ9/JQ15)</f>
        <v>0</v>
      </c>
      <c r="JR17" s="39" t="n">
        <f aca="false">IF(JR15=0,0,JR9/JR15)</f>
        <v>0</v>
      </c>
      <c r="JS17" s="39" t="n">
        <f aca="false">IF(JS15=0,0,JS9/JS15)</f>
        <v>0</v>
      </c>
      <c r="JT17" s="39" t="n">
        <f aca="false">IF(JT15=0,0,JT9/JT15)</f>
        <v>0</v>
      </c>
      <c r="JU17" s="39" t="n">
        <f aca="false">IF(JU15=0,0,JU9/JU15)</f>
        <v>0</v>
      </c>
      <c r="JV17" s="39" t="n">
        <f aca="false">IF(JV15=0,0,JV9/JV15)</f>
        <v>0</v>
      </c>
      <c r="JW17" s="39" t="n">
        <f aca="false">IF(JW15=0,0,JW9/JW15)</f>
        <v>0</v>
      </c>
      <c r="JX17" s="39" t="n">
        <f aca="false">IF(JX15=0,0,JX9/JX15)</f>
        <v>0</v>
      </c>
      <c r="JY17" s="39" t="n">
        <f aca="false">IF(JY15=0,0,JY9/JY15)</f>
        <v>0</v>
      </c>
      <c r="JZ17" s="39" t="n">
        <f aca="false">IF(JZ15=0,0,JZ9/JZ15)</f>
        <v>0</v>
      </c>
      <c r="KA17" s="39" t="n">
        <f aca="false">IF(KA15=0,0,KA9/KA15)</f>
        <v>0</v>
      </c>
      <c r="KB17" s="39" t="n">
        <f aca="false">IF(KB15=0,0,KB9/KB15)</f>
        <v>0</v>
      </c>
      <c r="KC17" s="39" t="n">
        <f aca="false">IF(KC15=0,0,KC9/KC15)</f>
        <v>0</v>
      </c>
      <c r="KD17" s="39" t="n">
        <f aca="false">IF(KD15=0,0,KD9/KD15)</f>
        <v>0</v>
      </c>
      <c r="KE17" s="39" t="n">
        <f aca="false">IF(KE15=0,0,KE9/KE15)</f>
        <v>0</v>
      </c>
      <c r="KF17" s="39" t="n">
        <f aca="false">IF(KF15=0,0,KF9/KF15)</f>
        <v>0</v>
      </c>
      <c r="KG17" s="39" t="n">
        <f aca="false">IF(KG15=0,0,KG9/KG15)</f>
        <v>0</v>
      </c>
      <c r="KH17" s="39" t="n">
        <f aca="false">IF(KH15=0,0,KH9/KH15)</f>
        <v>0</v>
      </c>
      <c r="KI17" s="39" t="n">
        <f aca="false">IF(KI15=0,0,KI9/KI15)</f>
        <v>0</v>
      </c>
      <c r="KJ17" s="39" t="n">
        <f aca="false">IF(KJ15=0,0,KJ9/KJ15)</f>
        <v>0</v>
      </c>
      <c r="KK17" s="39" t="n">
        <f aca="false">IF(KK15=0,0,KK9/KK15)</f>
        <v>0</v>
      </c>
      <c r="KL17" s="39" t="n">
        <f aca="false">IF(KL15=0,0,KL9/KL15)</f>
        <v>0</v>
      </c>
      <c r="KM17" s="39" t="n">
        <f aca="false">IF(KM15=0,0,KM9/KM15)</f>
        <v>0</v>
      </c>
      <c r="KN17" s="39" t="n">
        <f aca="false">IF(KN15=0,0,KN9/KN15)</f>
        <v>0</v>
      </c>
      <c r="KO17" s="39" t="n">
        <f aca="false">IF(KO15=0,0,KO9/KO15)</f>
        <v>0</v>
      </c>
      <c r="KP17" s="39" t="n">
        <f aca="false">IF(KP15=0,0,KP9/KP15)</f>
        <v>0</v>
      </c>
      <c r="KQ17" s="39" t="n">
        <f aca="false">IF(KQ15=0,0,KQ9/KQ15)</f>
        <v>0</v>
      </c>
      <c r="KR17" s="39" t="n">
        <f aca="false">IF(KR15=0,0,KR9/KR15)</f>
        <v>0</v>
      </c>
      <c r="KS17" s="39" t="n">
        <f aca="false">IF(KS15=0,0,KS9/KS15)</f>
        <v>0</v>
      </c>
      <c r="KT17" s="39" t="n">
        <f aca="false">IF(KT15=0,0,KT9/KT15)</f>
        <v>0</v>
      </c>
      <c r="KU17" s="39" t="n">
        <f aca="false">IF(KU15=0,0,KU9/KU15)</f>
        <v>0</v>
      </c>
      <c r="KV17" s="39" t="n">
        <f aca="false">IF(KV15=0,0,KV9/KV15)</f>
        <v>0</v>
      </c>
      <c r="KW17" s="39" t="n">
        <f aca="false">IF(KW15=0,0,KW9/KW15)</f>
        <v>0</v>
      </c>
      <c r="KX17" s="39" t="n">
        <f aca="false">IF(KX15=0,0,KX9/KX15)</f>
        <v>0</v>
      </c>
      <c r="KY17" s="39" t="n">
        <f aca="false">IF(KY15=0,0,KY9/KY15)</f>
        <v>0</v>
      </c>
      <c r="KZ17" s="39" t="n">
        <f aca="false">IF(KZ15=0,0,KZ9/KZ15)</f>
        <v>0</v>
      </c>
      <c r="LA17" s="39" t="n">
        <f aca="false">IF(LA15=0,0,LA9/LA15)</f>
        <v>0</v>
      </c>
      <c r="LB17" s="39" t="n">
        <f aca="false">IF(LB15=0,0,LB9/LB15)</f>
        <v>0</v>
      </c>
      <c r="LC17" s="39" t="n">
        <f aca="false">IF(LC15=0,0,LC9/LC15)</f>
        <v>0</v>
      </c>
      <c r="LD17" s="39" t="n">
        <f aca="false">IF(LD15=0,0,LD9/LD15)</f>
        <v>0</v>
      </c>
      <c r="LE17" s="39" t="n">
        <f aca="false">IF(LE15=0,0,LE9/LE15)</f>
        <v>0</v>
      </c>
      <c r="LF17" s="39" t="n">
        <f aca="false">IF(LF15=0,0,LF9/LF15)</f>
        <v>0</v>
      </c>
      <c r="LG17" s="39" t="n">
        <f aca="false">IF(LG15=0,0,LG9/LG15)</f>
        <v>0</v>
      </c>
      <c r="LH17" s="39" t="n">
        <f aca="false">IF(LH15=0,0,LH9/LH15)</f>
        <v>0</v>
      </c>
      <c r="LI17" s="39" t="n">
        <f aca="false">IF(LI15=0,0,LI9/LI15)</f>
        <v>0</v>
      </c>
      <c r="LJ17" s="39" t="n">
        <f aca="false">IF(LJ15=0,0,LJ9/LJ15)</f>
        <v>0</v>
      </c>
      <c r="LK17" s="39" t="n">
        <f aca="false">IF(LK15=0,0,LK9/LK15)</f>
        <v>0</v>
      </c>
      <c r="LL17" s="39" t="n">
        <f aca="false">IF(LL15=0,0,LL9/LL15)</f>
        <v>0</v>
      </c>
      <c r="LM17" s="39" t="n">
        <f aca="false">IF(LM15=0,0,LM9/LM15)</f>
        <v>0</v>
      </c>
      <c r="LN17" s="39" t="n">
        <f aca="false">IF(LN15=0,0,LN9/LN15)</f>
        <v>0</v>
      </c>
      <c r="LO17" s="39" t="n">
        <f aca="false">IF(LO15=0,0,LO9/LO15)</f>
        <v>0</v>
      </c>
      <c r="LP17" s="39" t="n">
        <f aca="false">IF(LP15=0,0,LP9/LP15)</f>
        <v>0</v>
      </c>
      <c r="LQ17" s="39" t="n">
        <f aca="false">IF(LQ15=0,0,LQ9/LQ15)</f>
        <v>0</v>
      </c>
      <c r="LR17" s="39" t="n">
        <f aca="false">IF(LR15=0,0,LR9/LR15)</f>
        <v>0</v>
      </c>
      <c r="LS17" s="39" t="n">
        <f aca="false">IF(LS15=0,0,LS9/LS15)</f>
        <v>0</v>
      </c>
      <c r="LT17" s="39" t="n">
        <f aca="false">IF(LT15=0,0,LT9/LT15)</f>
        <v>0</v>
      </c>
      <c r="LU17" s="39" t="n">
        <f aca="false">IF(LU15=0,0,LU9/LU15)</f>
        <v>0</v>
      </c>
      <c r="LV17" s="39" t="n">
        <f aca="false">IF(LV15=0,0,LV9/LV15)</f>
        <v>0</v>
      </c>
      <c r="LW17" s="39" t="n">
        <f aca="false">IF(LW15=0,0,LW9/LW15)</f>
        <v>0</v>
      </c>
      <c r="LX17" s="39" t="n">
        <f aca="false">IF(LX15=0,0,LX9/LX15)</f>
        <v>0</v>
      </c>
      <c r="LY17" s="39" t="n">
        <f aca="false">IF(LY15=0,0,LY9/LY15)</f>
        <v>0</v>
      </c>
      <c r="LZ17" s="39" t="n">
        <f aca="false">IF(LZ15=0,0,LZ9/LZ15)</f>
        <v>0</v>
      </c>
      <c r="MA17" s="39" t="n">
        <f aca="false">IF(MA15=0,0,MA9/MA15)</f>
        <v>0</v>
      </c>
      <c r="MB17" s="39" t="n">
        <f aca="false">IF(MB15=0,0,MB9/MB15)</f>
        <v>0</v>
      </c>
      <c r="MC17" s="39" t="n">
        <f aca="false">IF(MC15=0,0,MC9/MC15)</f>
        <v>0</v>
      </c>
      <c r="MD17" s="39" t="n">
        <f aca="false">IF(MD15=0,0,MD9/MD15)</f>
        <v>0</v>
      </c>
      <c r="ME17" s="39" t="n">
        <f aca="false">IF(ME15=0,0,ME9/ME15)</f>
        <v>0</v>
      </c>
      <c r="MF17" s="39" t="n">
        <f aca="false">IF(MF15=0,0,MF9/MF15)</f>
        <v>0</v>
      </c>
      <c r="MG17" s="39" t="n">
        <f aca="false">IF(MG15=0,0,MG9/MG15)</f>
        <v>0</v>
      </c>
      <c r="MH17" s="39" t="n">
        <f aca="false">IF(MH15=0,0,MH9/MH15)</f>
        <v>0</v>
      </c>
      <c r="MI17" s="39" t="n">
        <f aca="false">IF(MI15=0,0,MI9/MI15)</f>
        <v>0</v>
      </c>
      <c r="MJ17" s="39" t="n">
        <f aca="false">IF(MJ15=0,0,MJ9/MJ15)</f>
        <v>0</v>
      </c>
      <c r="MK17" s="39" t="n">
        <f aca="false">IF(MK15=0,0,MK9/MK15)</f>
        <v>0</v>
      </c>
      <c r="ML17" s="39" t="n">
        <f aca="false">IF(ML15=0,0,ML9/ML15)</f>
        <v>0</v>
      </c>
      <c r="MM17" s="39" t="n">
        <f aca="false">IF(MM15=0,0,MM9/MM15)</f>
        <v>0</v>
      </c>
      <c r="MN17" s="39" t="n">
        <f aca="false">IF(MN15=0,0,MN9/MN15)</f>
        <v>0</v>
      </c>
      <c r="MO17" s="39" t="n">
        <f aca="false">IF(MO15=0,0,MO9/MO15)</f>
        <v>0</v>
      </c>
      <c r="MP17" s="39" t="n">
        <f aca="false">IF(MP15=0,0,MP9/MP15)</f>
        <v>0</v>
      </c>
      <c r="MQ17" s="39" t="n">
        <f aca="false">IF(MQ15=0,0,MQ9/MQ15)</f>
        <v>0</v>
      </c>
      <c r="MR17" s="39" t="n">
        <f aca="false">IF(MR15=0,0,MR9/MR15)</f>
        <v>0</v>
      </c>
      <c r="MS17" s="39" t="n">
        <f aca="false">IF(MS15=0,0,MS9/MS15)</f>
        <v>0</v>
      </c>
      <c r="MT17" s="39" t="n">
        <f aca="false">IF(MT15=0,0,MT9/MT15)</f>
        <v>0</v>
      </c>
      <c r="MU17" s="39" t="n">
        <f aca="false">IF(MU15=0,0,MU9/MU15)</f>
        <v>0</v>
      </c>
      <c r="MV17" s="39" t="n">
        <f aca="false">IF(MV15=0,0,MV9/MV15)</f>
        <v>0</v>
      </c>
      <c r="MW17" s="39" t="n">
        <f aca="false">IF(MW15=0,0,MW9/MW15)</f>
        <v>0</v>
      </c>
      <c r="MX17" s="39" t="n">
        <f aca="false">IF(MX15=0,0,MX9/MX15)</f>
        <v>0</v>
      </c>
      <c r="MY17" s="39" t="n">
        <f aca="false">IF(MY15=0,0,MY9/MY15)</f>
        <v>0</v>
      </c>
      <c r="MZ17" s="39" t="n">
        <f aca="false">IF(MZ15=0,0,MZ9/MZ15)</f>
        <v>0</v>
      </c>
      <c r="NA17" s="39" t="n">
        <f aca="false">IF(NA15=0,0,NA9/NA15)</f>
        <v>0</v>
      </c>
      <c r="NB17" s="39" t="n">
        <f aca="false">IF(NB15=0,0,NB9/NB15)</f>
        <v>0</v>
      </c>
    </row>
    <row r="18" customFormat="false" ht="12.75" hidden="false" customHeight="false" outlineLevel="0" collapsed="false">
      <c r="A18" s="35"/>
      <c r="B18" s="38"/>
      <c r="C18" s="39" t="e">
        <f aca="false" t="array" ref="C18:C18">listcomments(C4:C17)</f>
        <v>#NAME?</v>
      </c>
      <c r="D18" s="39" t="e">
        <f aca="false" t="array" ref="D18:D18">listcomments(D4:D17)</f>
        <v>#NAME?</v>
      </c>
      <c r="E18" s="39" t="e">
        <f aca="false" t="array" ref="E18:E18">listcomments(E4:E17)</f>
        <v>#NAME?</v>
      </c>
      <c r="F18" s="39" t="e">
        <f aca="false" t="array" ref="F18:F18">listcomments(F4:F17)</f>
        <v>#NAME?</v>
      </c>
      <c r="G18" s="39" t="e">
        <f aca="false" t="array" ref="G18:G18">listcomments(G4:G17)</f>
        <v>#NAME?</v>
      </c>
      <c r="H18" s="39" t="e">
        <f aca="false" t="array" ref="H18:H18">listcomments(H4:H17)</f>
        <v>#NAME?</v>
      </c>
      <c r="I18" s="39" t="e">
        <f aca="false" t="array" ref="I18:I18">listcomments(I4:I17)</f>
        <v>#NAME?</v>
      </c>
      <c r="J18" s="39" t="e">
        <f aca="false" t="array" ref="J18:J18">listcomments(J4:J17)</f>
        <v>#NAME?</v>
      </c>
      <c r="K18" s="39" t="e">
        <f aca="false" t="array" ref="K18:K18">listcomments(K4:K17)</f>
        <v>#NAME?</v>
      </c>
      <c r="L18" s="39" t="e">
        <f aca="false" t="array" ref="L18:L18">listcomments(L4:L17)</f>
        <v>#NAME?</v>
      </c>
      <c r="M18" s="39" t="e">
        <f aca="false" t="array" ref="M18:M18">listcomments(M4:M17)</f>
        <v>#NAME?</v>
      </c>
      <c r="N18" s="39" t="e">
        <f aca="false" t="array" ref="N18:N18">listcomments(N4:N17)</f>
        <v>#NAME?</v>
      </c>
      <c r="O18" s="39" t="e">
        <f aca="false" t="array" ref="O18:O18">listcomments(O4:O17)</f>
        <v>#NAME?</v>
      </c>
      <c r="P18" s="39" t="e">
        <f aca="false" t="array" ref="P18:P18">listcomments(P4:P17)</f>
        <v>#NAME?</v>
      </c>
      <c r="Q18" s="39" t="e">
        <f aca="false" t="array" ref="Q18:Q18">listcomments(Q4:Q17)</f>
        <v>#NAME?</v>
      </c>
      <c r="R18" s="39" t="e">
        <f aca="false" t="array" ref="R18:R18">listcomments(R4:R17)</f>
        <v>#NAME?</v>
      </c>
      <c r="S18" s="39" t="e">
        <f aca="false" t="array" ref="S18:S18">listcomments(S4:S17)</f>
        <v>#NAME?</v>
      </c>
      <c r="T18" s="39" t="e">
        <f aca="false" t="array" ref="T18:T18">listcomments(T4:T17)</f>
        <v>#NAME?</v>
      </c>
      <c r="U18" s="39" t="e">
        <f aca="false" t="array" ref="U18:U18">listcomments(U4:U17)</f>
        <v>#NAME?</v>
      </c>
      <c r="V18" s="39" t="e">
        <f aca="false" t="array" ref="V18:V18">listcomments(V4:V17)</f>
        <v>#NAME?</v>
      </c>
      <c r="W18" s="39" t="e">
        <f aca="false" t="array" ref="W18:W18">listcomments(W4:W17)</f>
        <v>#NAME?</v>
      </c>
      <c r="X18" s="39" t="e">
        <f aca="false" t="array" ref="X18:X18">listcomments(X4:X17)</f>
        <v>#NAME?</v>
      </c>
      <c r="Y18" s="39" t="e">
        <f aca="false" t="array" ref="Y18:Y18">listcomments(Y4:Y17)</f>
        <v>#NAME?</v>
      </c>
      <c r="Z18" s="39" t="e">
        <f aca="false" t="array" ref="Z18:Z18">listcomments(Z4:Z17)</f>
        <v>#NAME?</v>
      </c>
      <c r="AA18" s="39" t="e">
        <f aca="false" t="array" ref="AA18:AA18">listcomments(AA4:AA17)</f>
        <v>#NAME?</v>
      </c>
      <c r="AB18" s="39" t="e">
        <f aca="false" t="array" ref="AB18:AB18">listcomments(AB4:AB17)</f>
        <v>#NAME?</v>
      </c>
      <c r="AC18" s="39" t="e">
        <f aca="false" t="array" ref="AC18:AC18">listcomments(AC4:AC17)</f>
        <v>#NAME?</v>
      </c>
      <c r="AD18" s="39" t="e">
        <f aca="false" t="array" ref="AD18:AD18">listcomments(AD4:AD17)</f>
        <v>#NAME?</v>
      </c>
      <c r="AE18" s="39" t="e">
        <f aca="false" t="array" ref="AE18:AE18">listcomments(AE4:AE17)</f>
        <v>#NAME?</v>
      </c>
      <c r="AF18" s="39" t="e">
        <f aca="false" t="array" ref="AF18:AF18">listcomments(AF4:AF17)</f>
        <v>#NAME?</v>
      </c>
      <c r="AG18" s="39" t="e">
        <f aca="false" t="array" ref="AG18:AG18">listcomments(AG4:AG17)</f>
        <v>#NAME?</v>
      </c>
      <c r="AH18" s="39" t="e">
        <f aca="false" t="array" ref="AH18:AH18">listcomments(AH4:AH17)</f>
        <v>#NAME?</v>
      </c>
      <c r="AI18" s="39" t="e">
        <f aca="false" t="array" ref="AI18:AI18">listcomments(AI4:AI17)</f>
        <v>#NAME?</v>
      </c>
      <c r="AJ18" s="39" t="e">
        <f aca="false" t="array" ref="AJ18:AJ18">listcomments(AJ4:AJ17)</f>
        <v>#NAME?</v>
      </c>
      <c r="AK18" s="39" t="e">
        <f aca="false" t="array" ref="AK18:AK18">listcomments(AK4:AK17)</f>
        <v>#NAME?</v>
      </c>
      <c r="AL18" s="39" t="e">
        <f aca="false" t="array" ref="AL18:AL18">listcomments(AL4:AL17)</f>
        <v>#NAME?</v>
      </c>
      <c r="AM18" s="39" t="e">
        <f aca="false" t="array" ref="AM18:AM18">listcomments(AM4:AM17)</f>
        <v>#NAME?</v>
      </c>
      <c r="AN18" s="39" t="e">
        <f aca="false" t="array" ref="AN18:AN18">listcomments(AN4:AN17)</f>
        <v>#NAME?</v>
      </c>
      <c r="AO18" s="39" t="e">
        <f aca="false" t="array" ref="AO18:AO18">listcomments(AO4:AO17)</f>
        <v>#NAME?</v>
      </c>
      <c r="AP18" s="39" t="e">
        <f aca="false" t="array" ref="AP18:AP18">listcomments(AP4:AP17)</f>
        <v>#NAME?</v>
      </c>
      <c r="AQ18" s="39" t="e">
        <f aca="false" t="array" ref="AQ18:AQ18">listcomments(AQ4:AQ17)</f>
        <v>#NAME?</v>
      </c>
      <c r="AR18" s="39" t="e">
        <f aca="false" t="array" ref="AR18:AR18">listcomments(AR4:AR17)</f>
        <v>#NAME?</v>
      </c>
      <c r="AS18" s="39" t="e">
        <f aca="false" t="array" ref="AS18:AS18">listcomments(AS4:AS17)</f>
        <v>#NAME?</v>
      </c>
      <c r="AT18" s="39" t="e">
        <f aca="false" t="array" ref="AT18:AT18">listcomments(AT4:AT17)</f>
        <v>#NAME?</v>
      </c>
      <c r="AU18" s="39" t="e">
        <f aca="false" t="array" ref="AU18:AU18">listcomments(AU4:AU17)</f>
        <v>#NAME?</v>
      </c>
      <c r="AV18" s="39" t="e">
        <f aca="false" t="array" ref="AV18:AV18">listcomments(AV4:AV17)</f>
        <v>#NAME?</v>
      </c>
      <c r="AW18" s="39" t="e">
        <f aca="false" t="array" ref="AW18:AW18">listcomments(AW4:AW17)</f>
        <v>#NAME?</v>
      </c>
      <c r="AX18" s="39" t="e">
        <f aca="false" t="array" ref="AX18:AX18">listcomments(AX4:AX17)</f>
        <v>#NAME?</v>
      </c>
      <c r="AY18" s="39" t="e">
        <f aca="false" t="array" ref="AY18:AY18">listcomments(AY4:AY17)</f>
        <v>#NAME?</v>
      </c>
      <c r="AZ18" s="39" t="e">
        <f aca="false" t="array" ref="AZ18:AZ18">listcomments(AZ4:AZ17)</f>
        <v>#NAME?</v>
      </c>
      <c r="BA18" s="39" t="e">
        <f aca="false" t="array" ref="BA18:BA18">listcomments(BA4:BA17)</f>
        <v>#NAME?</v>
      </c>
      <c r="BB18" s="39" t="e">
        <f aca="false" t="array" ref="BB18:BB18">listcomments(BB4:BB17)</f>
        <v>#NAME?</v>
      </c>
      <c r="BC18" s="39" t="e">
        <f aca="false" t="array" ref="BC18:BC18">listcomments(BC4:BC17)</f>
        <v>#NAME?</v>
      </c>
      <c r="BD18" s="39" t="e">
        <f aca="false" t="array" ref="BD18:BD18">listcomments(BD4:BD17)</f>
        <v>#NAME?</v>
      </c>
      <c r="BE18" s="39" t="e">
        <f aca="false" t="array" ref="BE18:BE18">listcomments(BE4:BE17)</f>
        <v>#NAME?</v>
      </c>
      <c r="BF18" s="39" t="e">
        <f aca="false" t="array" ref="BF18:BF18">listcomments(BF4:BF17)</f>
        <v>#NAME?</v>
      </c>
      <c r="BG18" s="39" t="e">
        <f aca="false" t="array" ref="BG18:BG18">listcomments(BG4:BG17)</f>
        <v>#NAME?</v>
      </c>
      <c r="BH18" s="39" t="e">
        <f aca="false" t="array" ref="BH18:BH18">listcomments(BH4:BH17)</f>
        <v>#NAME?</v>
      </c>
      <c r="BI18" s="39" t="e">
        <f aca="false" t="array" ref="BI18:BI18">listcomments(BI4:BI17)</f>
        <v>#NAME?</v>
      </c>
      <c r="BJ18" s="39" t="e">
        <f aca="false" t="array" ref="BJ18:BJ18">listcomments(BJ4:BJ17)</f>
        <v>#NAME?</v>
      </c>
      <c r="BK18" s="39" t="e">
        <f aca="false" t="array" ref="BK18:BK18">listcomments(BK4:BK17)</f>
        <v>#NAME?</v>
      </c>
      <c r="BL18" s="39" t="e">
        <f aca="false" t="array" ref="BL18:BL18">listcomments(BL4:BL17)</f>
        <v>#NAME?</v>
      </c>
      <c r="BM18" s="39" t="e">
        <f aca="false" t="array" ref="BM18:BM18">listcomments(BM4:BM17)</f>
        <v>#NAME?</v>
      </c>
      <c r="BN18" s="39" t="e">
        <f aca="false" t="array" ref="BN18:BN18">listcomments(BN4:BN17)</f>
        <v>#NAME?</v>
      </c>
      <c r="BO18" s="39" t="e">
        <f aca="false" t="array" ref="BO18:BO18">listcomments(BO4:BO17)</f>
        <v>#NAME?</v>
      </c>
      <c r="BP18" s="39" t="e">
        <f aca="false" t="array" ref="BP18:BP18">listcomments(BP4:BP17)</f>
        <v>#NAME?</v>
      </c>
      <c r="BQ18" s="39" t="e">
        <f aca="false" t="array" ref="BQ18:BQ18">listcomments(BQ4:BQ17)</f>
        <v>#NAME?</v>
      </c>
      <c r="BR18" s="39" t="e">
        <f aca="false" t="array" ref="BR18:BR18">listcomments(BR4:BR17)</f>
        <v>#NAME?</v>
      </c>
      <c r="BS18" s="39" t="e">
        <f aca="false" t="array" ref="BS18:BS18">listcomments(BS4:BS17)</f>
        <v>#NAME?</v>
      </c>
      <c r="BT18" s="39" t="e">
        <f aca="false" t="array" ref="BT18:BT18">listcomments(BT4:BT17)</f>
        <v>#NAME?</v>
      </c>
      <c r="BU18" s="39" t="e">
        <f aca="false" t="array" ref="BU18:BU18">listcomments(BU4:BU17)</f>
        <v>#NAME?</v>
      </c>
      <c r="BV18" s="39" t="e">
        <f aca="false" t="array" ref="BV18:BV18">listcomments(BV4:BV17)</f>
        <v>#NAME?</v>
      </c>
      <c r="BW18" s="39" t="e">
        <f aca="false" t="array" ref="BW18:BW18">listcomments(BW4:BW17)</f>
        <v>#NAME?</v>
      </c>
      <c r="BX18" s="39" t="e">
        <f aca="false" t="array" ref="BX18:BX18">listcomments(BX4:BX17)</f>
        <v>#NAME?</v>
      </c>
      <c r="BY18" s="39" t="e">
        <f aca="false" t="array" ref="BY18:BY18">listcomments(BY4:BY17)</f>
        <v>#NAME?</v>
      </c>
      <c r="BZ18" s="39" t="e">
        <f aca="false" t="array" ref="BZ18:BZ18">listcomments(BZ4:BZ17)</f>
        <v>#NAME?</v>
      </c>
      <c r="CA18" s="39" t="e">
        <f aca="false" t="array" ref="CA18:CA18">listcomments(CA4:CA17)</f>
        <v>#NAME?</v>
      </c>
      <c r="CB18" s="39" t="e">
        <f aca="false" t="array" ref="CB18:CB18">listcomments(CB4:CB17)</f>
        <v>#NAME?</v>
      </c>
      <c r="CC18" s="39" t="e">
        <f aca="false" t="array" ref="CC18:CC18">listcomments(CC4:CC17)</f>
        <v>#NAME?</v>
      </c>
      <c r="CD18" s="39" t="e">
        <f aca="false" t="array" ref="CD18:CD18">listcomments(CD4:CD17)</f>
        <v>#NAME?</v>
      </c>
      <c r="CE18" s="39" t="e">
        <f aca="false" t="array" ref="CE18:CE18">listcomments(CE4:CE17)</f>
        <v>#NAME?</v>
      </c>
      <c r="CF18" s="39" t="e">
        <f aca="false" t="array" ref="CF18:CF18">listcomments(CF4:CF17)</f>
        <v>#NAME?</v>
      </c>
      <c r="CG18" s="39" t="e">
        <f aca="false" t="array" ref="CG18:CG18">listcomments(CG4:CG17)</f>
        <v>#NAME?</v>
      </c>
      <c r="CH18" s="39" t="e">
        <f aca="false" t="array" ref="CH18:CH18">listcomments(CH4:CH17)</f>
        <v>#NAME?</v>
      </c>
      <c r="CI18" s="39" t="e">
        <f aca="false" t="array" ref="CI18:CI18">listcomments(CI4:CI17)</f>
        <v>#NAME?</v>
      </c>
      <c r="CJ18" s="39" t="e">
        <f aca="false" t="array" ref="CJ18:CJ18">listcomments(CJ4:CJ17)</f>
        <v>#NAME?</v>
      </c>
      <c r="CK18" s="39" t="e">
        <f aca="false" t="array" ref="CK18:CK18">listcomments(CK4:CK17)</f>
        <v>#NAME?</v>
      </c>
      <c r="CL18" s="39" t="e">
        <f aca="false" t="array" ref="CL18:CL18">listcomments(CL4:CL17)</f>
        <v>#NAME?</v>
      </c>
      <c r="CM18" s="39" t="e">
        <f aca="false" t="array" ref="CM18:CM18">listcomments(CM4:CM17)</f>
        <v>#NAME?</v>
      </c>
      <c r="CN18" s="39" t="e">
        <f aca="false" t="array" ref="CN18:CN18">listcomments(CN4:CN17)</f>
        <v>#NAME?</v>
      </c>
      <c r="CO18" s="39" t="e">
        <f aca="false" t="array" ref="CO18:CO18">listcomments(CO4:CO17)</f>
        <v>#NAME?</v>
      </c>
      <c r="CP18" s="39" t="e">
        <f aca="false" t="array" ref="CP18:CP18">listcomments(CP4:CP17)</f>
        <v>#NAME?</v>
      </c>
      <c r="CQ18" s="39" t="e">
        <f aca="false" t="array" ref="CQ18:CQ18">listcomments(CQ4:CQ17)</f>
        <v>#NAME?</v>
      </c>
      <c r="CR18" s="39" t="e">
        <f aca="false" t="array" ref="CR18:CR18">listcomments(CR4:CR17)</f>
        <v>#NAME?</v>
      </c>
      <c r="CS18" s="39" t="e">
        <f aca="false" t="array" ref="CS18:CS18">listcomments(CS4:CS17)</f>
        <v>#NAME?</v>
      </c>
      <c r="CT18" s="39" t="e">
        <f aca="false" t="array" ref="CT18:CT18">listcomments(CT4:CT17)</f>
        <v>#NAME?</v>
      </c>
      <c r="CU18" s="39" t="e">
        <f aca="false" t="array" ref="CU18:CU18">listcomments(CU4:CU17)</f>
        <v>#NAME?</v>
      </c>
      <c r="CV18" s="39" t="e">
        <f aca="false" t="array" ref="CV18:CV18">listcomments(CV4:CV17)</f>
        <v>#NAME?</v>
      </c>
      <c r="CW18" s="39" t="e">
        <f aca="false" t="array" ref="CW18:CW18">listcomments(CW4:CW17)</f>
        <v>#NAME?</v>
      </c>
      <c r="CX18" s="39" t="e">
        <f aca="false" t="array" ref="CX18:CX18">listcomments(CX4:CX17)</f>
        <v>#NAME?</v>
      </c>
      <c r="CY18" s="39" t="e">
        <f aca="false" t="array" ref="CY18:CY18">listcomments(CY4:CY17)</f>
        <v>#NAME?</v>
      </c>
      <c r="CZ18" s="39" t="e">
        <f aca="false" t="array" ref="CZ18:CZ18">listcomments(CZ4:CZ17)</f>
        <v>#NAME?</v>
      </c>
      <c r="DA18" s="39" t="e">
        <f aca="false" t="array" ref="DA18:DA18">listcomments(DA4:DA17)</f>
        <v>#NAME?</v>
      </c>
      <c r="DB18" s="39" t="e">
        <f aca="false" t="array" ref="DB18:DB18">listcomments(DB4:DB17)</f>
        <v>#NAME?</v>
      </c>
      <c r="DC18" s="39" t="e">
        <f aca="false" t="array" ref="DC18:DC18">listcomments(DC4:DC17)</f>
        <v>#NAME?</v>
      </c>
      <c r="DD18" s="39" t="e">
        <f aca="false" t="array" ref="DD18:DD18">listcomments(DD4:DD17)</f>
        <v>#NAME?</v>
      </c>
      <c r="DE18" s="39" t="e">
        <f aca="false" t="array" ref="DE18:DE18">listcomments(DE4:DE17)</f>
        <v>#NAME?</v>
      </c>
      <c r="DF18" s="39" t="e">
        <f aca="false" t="array" ref="DF18:DF18">listcomments(DF4:DF17)</f>
        <v>#NAME?</v>
      </c>
      <c r="DG18" s="39" t="e">
        <f aca="false" t="array" ref="DG18:DG18">listcomments(DG4:DG17)</f>
        <v>#NAME?</v>
      </c>
      <c r="DH18" s="39" t="e">
        <f aca="false" t="array" ref="DH18:DH18">listcomments(DH4:DH17)</f>
        <v>#NAME?</v>
      </c>
      <c r="DI18" s="39" t="e">
        <f aca="false" t="array" ref="DI18:DI18">listcomments(DI4:DI17)</f>
        <v>#NAME?</v>
      </c>
      <c r="DJ18" s="39" t="e">
        <f aca="false" t="array" ref="DJ18:DJ18">listcomments(DJ4:DJ17)</f>
        <v>#NAME?</v>
      </c>
      <c r="DK18" s="39" t="e">
        <f aca="false" t="array" ref="DK18:DK18">listcomments(DK4:DK17)</f>
        <v>#NAME?</v>
      </c>
      <c r="DL18" s="39" t="e">
        <f aca="false" t="array" ref="DL18:DL18">listcomments(DL4:DL17)</f>
        <v>#NAME?</v>
      </c>
      <c r="DM18" s="39" t="e">
        <f aca="false" t="array" ref="DM18:DM18">listcomments(DM4:DM17)</f>
        <v>#NAME?</v>
      </c>
      <c r="DN18" s="39" t="e">
        <f aca="false" t="array" ref="DN18:DN18">listcomments(DN4:DN17)</f>
        <v>#NAME?</v>
      </c>
      <c r="DO18" s="39" t="e">
        <f aca="false" t="array" ref="DO18:DO18">listcomments(DO4:DO17)</f>
        <v>#NAME?</v>
      </c>
      <c r="DP18" s="39" t="e">
        <f aca="false" t="array" ref="DP18:DP18">listcomments(DP4:DP17)</f>
        <v>#NAME?</v>
      </c>
      <c r="DQ18" s="39" t="e">
        <f aca="false" t="array" ref="DQ18:DQ18">listcomments(DQ4:DQ17)</f>
        <v>#NAME?</v>
      </c>
      <c r="DR18" s="39" t="e">
        <f aca="false" t="array" ref="DR18:DR18">listcomments(DR4:DR17)</f>
        <v>#NAME?</v>
      </c>
      <c r="DS18" s="39" t="e">
        <f aca="false" t="array" ref="DS18:DS18">listcomments(DS4:DS17)</f>
        <v>#NAME?</v>
      </c>
      <c r="DT18" s="39" t="e">
        <f aca="false" t="array" ref="DT18:DT18">listcomments(DT4:DT17)</f>
        <v>#NAME?</v>
      </c>
      <c r="DU18" s="39" t="e">
        <f aca="false" t="array" ref="DU18:DU18">listcomments(DU4:DU17)</f>
        <v>#NAME?</v>
      </c>
      <c r="DV18" s="39" t="e">
        <f aca="false" t="array" ref="DV18:DV18">listcomments(DV4:DV17)</f>
        <v>#NAME?</v>
      </c>
      <c r="DW18" s="39" t="e">
        <f aca="false" t="array" ref="DW18:DW18">listcomments(DW4:DW17)</f>
        <v>#NAME?</v>
      </c>
      <c r="DX18" s="39" t="e">
        <f aca="false" t="array" ref="DX18:DX18">listcomments(DX4:DX17)</f>
        <v>#NAME?</v>
      </c>
      <c r="DY18" s="39" t="e">
        <f aca="false" t="array" ref="DY18:DY18">listcomments(DY4:DY17)</f>
        <v>#NAME?</v>
      </c>
      <c r="DZ18" s="39" t="e">
        <f aca="false" t="array" ref="DZ18:DZ18">listcomments(DZ4:DZ17)</f>
        <v>#NAME?</v>
      </c>
      <c r="EA18" s="39" t="e">
        <f aca="false" t="array" ref="EA18:EA18">listcomments(EA4:EA17)</f>
        <v>#NAME?</v>
      </c>
      <c r="EB18" s="39" t="e">
        <f aca="false" t="array" ref="EB18:EB18">listcomments(EB4:EB17)</f>
        <v>#NAME?</v>
      </c>
      <c r="EC18" s="39" t="e">
        <f aca="false" t="array" ref="EC18:EC18">listcomments(EC4:EC17)</f>
        <v>#NAME?</v>
      </c>
      <c r="ED18" s="39" t="e">
        <f aca="false" t="array" ref="ED18:ED18">listcomments(ED4:ED17)</f>
        <v>#NAME?</v>
      </c>
      <c r="EE18" s="39" t="e">
        <f aca="false" t="array" ref="EE18:EE18">listcomments(EE4:EE17)</f>
        <v>#NAME?</v>
      </c>
      <c r="EF18" s="39" t="e">
        <f aca="false" t="array" ref="EF18:EF18">listcomments(EF4:EF17)</f>
        <v>#NAME?</v>
      </c>
      <c r="EG18" s="39" t="e">
        <f aca="false" t="array" ref="EG18:EG18">listcomments(EG4:EG17)</f>
        <v>#NAME?</v>
      </c>
      <c r="EH18" s="39" t="e">
        <f aca="false" t="array" ref="EH18:EH18">listcomments(EH4:EH17)</f>
        <v>#NAME?</v>
      </c>
      <c r="EI18" s="39" t="e">
        <f aca="false" t="array" ref="EI18:EI18">listcomments(EI4:EI17)</f>
        <v>#NAME?</v>
      </c>
      <c r="EJ18" s="39" t="e">
        <f aca="false" t="array" ref="EJ18:EJ18">listcomments(EJ4:EJ17)</f>
        <v>#NAME?</v>
      </c>
      <c r="EK18" s="39" t="e">
        <f aca="false" t="array" ref="EK18:EK18">listcomments(EK4:EK17)</f>
        <v>#NAME?</v>
      </c>
      <c r="EL18" s="39" t="e">
        <f aca="false" t="array" ref="EL18:EL18">listcomments(EL4:EL17)</f>
        <v>#NAME?</v>
      </c>
      <c r="EM18" s="39" t="e">
        <f aca="false" t="array" ref="EM18:EM18">listcomments(EM4:EM17)</f>
        <v>#NAME?</v>
      </c>
      <c r="EN18" s="39" t="e">
        <f aca="false" t="array" ref="EN18:EN18">listcomments(EN4:EN17)</f>
        <v>#NAME?</v>
      </c>
      <c r="EO18" s="39" t="e">
        <f aca="false" t="array" ref="EO18:EO18">listcomments(EO4:EO17)</f>
        <v>#NAME?</v>
      </c>
      <c r="EP18" s="39" t="e">
        <f aca="false" t="array" ref="EP18:EP18">listcomments(EP4:EP17)</f>
        <v>#NAME?</v>
      </c>
      <c r="EQ18" s="39" t="e">
        <f aca="false" t="array" ref="EQ18:EQ18">listcomments(EQ4:EQ17)</f>
        <v>#NAME?</v>
      </c>
      <c r="ER18" s="39" t="e">
        <f aca="false" t="array" ref="ER18:ER18">listcomments(ER4:ER17)</f>
        <v>#NAME?</v>
      </c>
      <c r="ES18" s="39" t="e">
        <f aca="false" t="array" ref="ES18:ES18">listcomments(ES4:ES17)</f>
        <v>#NAME?</v>
      </c>
      <c r="ET18" s="39" t="e">
        <f aca="false" t="array" ref="ET18:ET18">listcomments(ET4:ET17)</f>
        <v>#NAME?</v>
      </c>
      <c r="EU18" s="39" t="e">
        <f aca="false" t="array" ref="EU18:EU18">listcomments(EU4:EU17)</f>
        <v>#NAME?</v>
      </c>
      <c r="EV18" s="39" t="e">
        <f aca="false" t="array" ref="EV18:EV18">listcomments(EV4:EV17)</f>
        <v>#NAME?</v>
      </c>
      <c r="EW18" s="39" t="e">
        <f aca="false" t="array" ref="EW18:EW18">listcomments(EW4:EW17)</f>
        <v>#NAME?</v>
      </c>
      <c r="EX18" s="39" t="e">
        <f aca="false" t="array" ref="EX18:EX18">listcomments(EX4:EX17)</f>
        <v>#NAME?</v>
      </c>
      <c r="EY18" s="39" t="e">
        <f aca="false" t="array" ref="EY18:EY18">listcomments(EY4:EY17)</f>
        <v>#NAME?</v>
      </c>
      <c r="EZ18" s="39" t="e">
        <f aca="false" t="array" ref="EZ18:EZ18">listcomments(EZ4:EZ17)</f>
        <v>#NAME?</v>
      </c>
      <c r="FA18" s="39" t="e">
        <f aca="false" t="array" ref="FA18:FA18">listcomments(FA4:FA17)</f>
        <v>#NAME?</v>
      </c>
      <c r="FB18" s="39" t="e">
        <f aca="false" t="array" ref="FB18:FB18">listcomments(FB4:FB17)</f>
        <v>#NAME?</v>
      </c>
      <c r="FC18" s="39" t="e">
        <f aca="false" t="array" ref="FC18:FC18">listcomments(FC4:FC17)</f>
        <v>#NAME?</v>
      </c>
      <c r="FD18" s="39" t="e">
        <f aca="false" t="array" ref="FD18:FD18">listcomments(FD4:FD17)</f>
        <v>#NAME?</v>
      </c>
      <c r="FE18" s="39" t="e">
        <f aca="false" t="array" ref="FE18:FE18">listcomments(FE4:FE17)</f>
        <v>#NAME?</v>
      </c>
      <c r="FF18" s="39" t="e">
        <f aca="false" t="array" ref="FF18:FF18">listcomments(FF4:FF17)</f>
        <v>#NAME?</v>
      </c>
      <c r="FG18" s="39" t="e">
        <f aca="false" t="array" ref="FG18:FG18">listcomments(FG4:FG17)</f>
        <v>#NAME?</v>
      </c>
      <c r="FH18" s="39" t="e">
        <f aca="false" t="array" ref="FH18:FH18">listcomments(FH4:FH17)</f>
        <v>#NAME?</v>
      </c>
      <c r="FI18" s="39" t="e">
        <f aca="false" t="array" ref="FI18:FI18">listcomments(FI4:FI17)</f>
        <v>#NAME?</v>
      </c>
      <c r="FJ18" s="39" t="e">
        <f aca="false" t="array" ref="FJ18:FJ18">listcomments(FJ4:FJ17)</f>
        <v>#NAME?</v>
      </c>
      <c r="FK18" s="39" t="e">
        <f aca="false" t="array" ref="FK18:FK18">listcomments(FK4:FK17)</f>
        <v>#NAME?</v>
      </c>
      <c r="FL18" s="39" t="e">
        <f aca="false" t="array" ref="FL18:FL18">listcomments(FL4:FL17)</f>
        <v>#NAME?</v>
      </c>
      <c r="FM18" s="39" t="e">
        <f aca="false" t="array" ref="FM18:FM18">listcomments(FM4:FM17)</f>
        <v>#NAME?</v>
      </c>
      <c r="FN18" s="39" t="e">
        <f aca="false" t="array" ref="FN18:FN18">listcomments(FN4:FN17)</f>
        <v>#NAME?</v>
      </c>
      <c r="FO18" s="39" t="e">
        <f aca="false" t="array" ref="FO18:FO18">listcomments(FO4:FO17)</f>
        <v>#NAME?</v>
      </c>
      <c r="FP18" s="39" t="e">
        <f aca="false" t="array" ref="FP18:FP18">listcomments(FP4:FP17)</f>
        <v>#NAME?</v>
      </c>
      <c r="FQ18" s="39" t="e">
        <f aca="false" t="array" ref="FQ18:FQ18">listcomments(FQ4:FQ17)</f>
        <v>#NAME?</v>
      </c>
      <c r="FR18" s="39" t="e">
        <f aca="false" t="array" ref="FR18:FR18">listcomments(FR4:FR17)</f>
        <v>#NAME?</v>
      </c>
      <c r="FS18" s="39" t="e">
        <f aca="false" t="array" ref="FS18:FS18">listcomments(FS4:FS17)</f>
        <v>#NAME?</v>
      </c>
      <c r="FT18" s="39" t="e">
        <f aca="false" t="array" ref="FT18:FT18">listcomments(FT4:FT17)</f>
        <v>#NAME?</v>
      </c>
      <c r="FU18" s="39" t="e">
        <f aca="false" t="array" ref="FU18:FU18">listcomments(FU4:FU17)</f>
        <v>#NAME?</v>
      </c>
      <c r="FV18" s="39" t="e">
        <f aca="false" t="array" ref="FV18:FV18">listcomments(FV4:FV17)</f>
        <v>#NAME?</v>
      </c>
      <c r="FW18" s="39" t="e">
        <f aca="false" t="array" ref="FW18:FW18">listcomments(FW4:FW17)</f>
        <v>#NAME?</v>
      </c>
      <c r="FX18" s="39" t="e">
        <f aca="false" t="array" ref="FX18:FX18">listcomments(FX4:FX17)</f>
        <v>#NAME?</v>
      </c>
      <c r="FY18" s="39" t="e">
        <f aca="false" t="array" ref="FY18:FY18">listcomments(FY4:FY17)</f>
        <v>#NAME?</v>
      </c>
      <c r="FZ18" s="39" t="e">
        <f aca="false" t="array" ref="FZ18:FZ18">listcomments(FZ4:FZ17)</f>
        <v>#NAME?</v>
      </c>
      <c r="GA18" s="39" t="e">
        <f aca="false" t="array" ref="GA18:GA18">listcomments(GA4:GA17)</f>
        <v>#NAME?</v>
      </c>
      <c r="GB18" s="39" t="e">
        <f aca="false" t="array" ref="GB18:GB18">listcomments(GB4:GB17)</f>
        <v>#NAME?</v>
      </c>
      <c r="GC18" s="39" t="e">
        <f aca="false" t="array" ref="GC18:GC18">listcomments(GC4:GC17)</f>
        <v>#NAME?</v>
      </c>
      <c r="GD18" s="39" t="e">
        <f aca="false" t="array" ref="GD18:GD18">listcomments(GD4:GD17)</f>
        <v>#NAME?</v>
      </c>
      <c r="GE18" s="39" t="e">
        <f aca="false" t="array" ref="GE18:GE18">listcomments(GE4:GE17)</f>
        <v>#NAME?</v>
      </c>
      <c r="GF18" s="39" t="e">
        <f aca="false" t="array" ref="GF18:GF18">listcomments(GF4:GF17)</f>
        <v>#NAME?</v>
      </c>
      <c r="GG18" s="39" t="e">
        <f aca="false" t="array" ref="GG18:GG18">listcomments(GG4:GG17)</f>
        <v>#NAME?</v>
      </c>
      <c r="GH18" s="39" t="e">
        <f aca="false" t="array" ref="GH18:GH18">listcomments(GH4:GH17)</f>
        <v>#NAME?</v>
      </c>
      <c r="GI18" s="39" t="e">
        <f aca="false" t="array" ref="GI18:GI18">listcomments(GI4:GI17)</f>
        <v>#NAME?</v>
      </c>
      <c r="GJ18" s="39" t="e">
        <f aca="false" t="array" ref="GJ18:GJ18">listcomments(GJ4:GJ17)</f>
        <v>#NAME?</v>
      </c>
      <c r="GK18" s="39" t="e">
        <f aca="false" t="array" ref="GK18:GK18">listcomments(GK4:GK17)</f>
        <v>#NAME?</v>
      </c>
      <c r="GL18" s="39" t="e">
        <f aca="false" t="array" ref="GL18:GL18">listcomments(GL4:GL17)</f>
        <v>#NAME?</v>
      </c>
      <c r="GM18" s="39" t="e">
        <f aca="false" t="array" ref="GM18:GM18">listcomments(GM4:GM17)</f>
        <v>#NAME?</v>
      </c>
      <c r="GN18" s="39" t="e">
        <f aca="false" t="array" ref="GN18:GN18">listcomments(GN4:GN17)</f>
        <v>#NAME?</v>
      </c>
      <c r="GO18" s="39" t="e">
        <f aca="false" t="array" ref="GO18:GO18">listcomments(GO4:GO17)</f>
        <v>#NAME?</v>
      </c>
      <c r="GP18" s="39" t="e">
        <f aca="false" t="array" ref="GP18:GP18">listcomments(GP4:GP17)</f>
        <v>#NAME?</v>
      </c>
      <c r="GQ18" s="39" t="e">
        <f aca="false" t="array" ref="GQ18:GQ18">listcomments(GQ4:GQ17)</f>
        <v>#NAME?</v>
      </c>
      <c r="GR18" s="39" t="e">
        <f aca="false" t="array" ref="GR18:GR18">listcomments(GR4:GR17)</f>
        <v>#NAME?</v>
      </c>
      <c r="GS18" s="39" t="e">
        <f aca="false" t="array" ref="GS18:GS18">listcomments(GS4:GS17)</f>
        <v>#NAME?</v>
      </c>
      <c r="GT18" s="39" t="e">
        <f aca="false" t="array" ref="GT18:GT18">listcomments(GT4:GT17)</f>
        <v>#NAME?</v>
      </c>
      <c r="GU18" s="39" t="e">
        <f aca="false" t="array" ref="GU18:GU18">listcomments(GU4:GU17)</f>
        <v>#NAME?</v>
      </c>
      <c r="GV18" s="39" t="e">
        <f aca="false" t="array" ref="GV18:GV18">listcomments(GV4:GV17)</f>
        <v>#NAME?</v>
      </c>
      <c r="GW18" s="39" t="e">
        <f aca="false" t="array" ref="GW18:GW18">listcomments(GW4:GW17)</f>
        <v>#NAME?</v>
      </c>
      <c r="GX18" s="39" t="e">
        <f aca="false" t="array" ref="GX18:GX18">listcomments(GX4:GX17)</f>
        <v>#NAME?</v>
      </c>
      <c r="GY18" s="39" t="e">
        <f aca="false" t="array" ref="GY18:GY18">listcomments(GY4:GY17)</f>
        <v>#NAME?</v>
      </c>
      <c r="GZ18" s="39" t="e">
        <f aca="false" t="array" ref="GZ18:GZ18">listcomments(GZ4:GZ17)</f>
        <v>#NAME?</v>
      </c>
      <c r="HA18" s="39" t="e">
        <f aca="false" t="array" ref="HA18:HA18">listcomments(HA4:HA17)</f>
        <v>#NAME?</v>
      </c>
      <c r="HB18" s="39" t="e">
        <f aca="false" t="array" ref="HB18:HB18">listcomments(HB4:HB17)</f>
        <v>#NAME?</v>
      </c>
      <c r="HC18" s="39" t="e">
        <f aca="false" t="array" ref="HC18:HC18">listcomments(HC4:HC17)</f>
        <v>#NAME?</v>
      </c>
      <c r="HD18" s="39" t="e">
        <f aca="false" t="array" ref="HD18:HD18">listcomments(HD4:HD17)</f>
        <v>#NAME?</v>
      </c>
      <c r="HE18" s="39" t="e">
        <f aca="false" t="array" ref="HE18:HE18">listcomments(HE4:HE17)</f>
        <v>#NAME?</v>
      </c>
      <c r="HF18" s="39" t="e">
        <f aca="false" t="array" ref="HF18:HF18">listcomments(HF4:HF17)</f>
        <v>#NAME?</v>
      </c>
      <c r="HG18" s="39" t="e">
        <f aca="false" t="array" ref="HG18:HG18">listcomments(HG4:HG17)</f>
        <v>#NAME?</v>
      </c>
      <c r="HH18" s="39" t="e">
        <f aca="false" t="array" ref="HH18:HH18">listcomments(HH4:HH17)</f>
        <v>#NAME?</v>
      </c>
      <c r="HI18" s="39" t="e">
        <f aca="false" t="array" ref="HI18:HI18">listcomments(HI4:HI17)</f>
        <v>#NAME?</v>
      </c>
      <c r="HJ18" s="39" t="e">
        <f aca="false" t="array" ref="HJ18:HJ18">listcomments(HJ4:HJ17)</f>
        <v>#NAME?</v>
      </c>
      <c r="HK18" s="39" t="e">
        <f aca="false" t="array" ref="HK18:HK18">listcomments(HK4:HK17)</f>
        <v>#NAME?</v>
      </c>
      <c r="HL18" s="39" t="e">
        <f aca="false" t="array" ref="HL18:HL18">listcomments(HL4:HL17)</f>
        <v>#NAME?</v>
      </c>
      <c r="HM18" s="39" t="e">
        <f aca="false" t="array" ref="HM18:HM18">listcomments(HM4:HM17)</f>
        <v>#NAME?</v>
      </c>
      <c r="HN18" s="39" t="e">
        <f aca="false" t="array" ref="HN18:HN18">listcomments(HN4:HN17)</f>
        <v>#NAME?</v>
      </c>
      <c r="HO18" s="39" t="e">
        <f aca="false" t="array" ref="HO18:HO18">listcomments(HO4:HO17)</f>
        <v>#NAME?</v>
      </c>
      <c r="HP18" s="39" t="e">
        <f aca="false" t="array" ref="HP18:HP18">listcomments(HP4:HP17)</f>
        <v>#NAME?</v>
      </c>
      <c r="HQ18" s="39" t="e">
        <f aca="false" t="array" ref="HQ18:HQ18">listcomments(HQ4:HQ17)</f>
        <v>#NAME?</v>
      </c>
      <c r="HR18" s="39" t="e">
        <f aca="false" t="array" ref="HR18:HR18">listcomments(HR4:HR17)</f>
        <v>#NAME?</v>
      </c>
      <c r="HS18" s="39" t="e">
        <f aca="false" t="array" ref="HS18:HS18">listcomments(HS4:HS17)</f>
        <v>#NAME?</v>
      </c>
      <c r="HT18" s="39" t="e">
        <f aca="false" t="array" ref="HT18:HT18">listcomments(HT4:HT17)</f>
        <v>#NAME?</v>
      </c>
      <c r="HU18" s="39" t="e">
        <f aca="false" t="array" ref="HU18:HU18">listcomments(HU4:HU17)</f>
        <v>#NAME?</v>
      </c>
      <c r="HV18" s="39" t="e">
        <f aca="false" t="array" ref="HV18:HV18">listcomments(HV4:HV17)</f>
        <v>#NAME?</v>
      </c>
      <c r="HW18" s="39" t="e">
        <f aca="false" t="array" ref="HW18:HW18">listcomments(HW4:HW17)</f>
        <v>#NAME?</v>
      </c>
      <c r="HX18" s="39" t="e">
        <f aca="false" t="array" ref="HX18:HX18">listcomments(HX4:HX17)</f>
        <v>#NAME?</v>
      </c>
      <c r="HY18" s="39" t="e">
        <f aca="false" t="array" ref="HY18:HY18">listcomments(HY4:HY17)</f>
        <v>#NAME?</v>
      </c>
      <c r="HZ18" s="39" t="e">
        <f aca="false" t="array" ref="HZ18:HZ18">listcomments(HZ4:HZ17)</f>
        <v>#NAME?</v>
      </c>
      <c r="IA18" s="39" t="e">
        <f aca="false" t="array" ref="IA18:IA18">listcomments(IA4:IA17)</f>
        <v>#NAME?</v>
      </c>
      <c r="IB18" s="39" t="e">
        <f aca="false" t="array" ref="IB18:IB18">listcomments(IB4:IB17)</f>
        <v>#NAME?</v>
      </c>
      <c r="IC18" s="39" t="e">
        <f aca="false" t="array" ref="IC18:IC18">listcomments(IC4:IC17)</f>
        <v>#NAME?</v>
      </c>
      <c r="ID18" s="39" t="e">
        <f aca="false" t="array" ref="ID18:ID18">listcomments(ID4:ID17)</f>
        <v>#NAME?</v>
      </c>
      <c r="IE18" s="39" t="e">
        <f aca="false" t="array" ref="IE18:IE18">listcomments(IE4:IE17)</f>
        <v>#NAME?</v>
      </c>
      <c r="IF18" s="39" t="e">
        <f aca="false" t="array" ref="IF18:IF18">listcomments(IF4:IF17)</f>
        <v>#NAME?</v>
      </c>
      <c r="IG18" s="39" t="e">
        <f aca="false" t="array" ref="IG18:IG18">listcomments(IG4:IG17)</f>
        <v>#NAME?</v>
      </c>
      <c r="IH18" s="39" t="e">
        <f aca="false" t="array" ref="IH18:IH18">listcomments(IH4:IH17)</f>
        <v>#NAME?</v>
      </c>
      <c r="II18" s="39" t="e">
        <f aca="false" t="array" ref="II18:II18">listcomments(II4:II17)</f>
        <v>#NAME?</v>
      </c>
      <c r="IJ18" s="39" t="e">
        <f aca="false" t="array" ref="IJ18:IJ18">listcomments(IJ4:IJ17)</f>
        <v>#NAME?</v>
      </c>
      <c r="IK18" s="39" t="e">
        <f aca="false" t="array" ref="IK18:IK18">listcomments(IK4:IK17)</f>
        <v>#NAME?</v>
      </c>
      <c r="IL18" s="39" t="e">
        <f aca="false" t="array" ref="IL18:IL18">listcomments(IL4:IL17)</f>
        <v>#NAME?</v>
      </c>
      <c r="IM18" s="39" t="e">
        <f aca="false" t="array" ref="IM18:IM18">listcomments(IM4:IM17)</f>
        <v>#NAME?</v>
      </c>
      <c r="IN18" s="39" t="e">
        <f aca="false" t="array" ref="IN18:IN18">listcomments(IN4:IN17)</f>
        <v>#NAME?</v>
      </c>
      <c r="IO18" s="39" t="e">
        <f aca="false" t="array" ref="IO18:IO18">listcomments(IO4:IO17)</f>
        <v>#NAME?</v>
      </c>
      <c r="IP18" s="39" t="e">
        <f aca="false" t="array" ref="IP18:IP18">listcomments(IP4:IP17)</f>
        <v>#NAME?</v>
      </c>
      <c r="IQ18" s="39" t="e">
        <f aca="false" t="array" ref="IQ18:IQ18">listcomments(IQ4:IQ17)</f>
        <v>#NAME?</v>
      </c>
      <c r="IR18" s="39" t="e">
        <f aca="false" t="array" ref="IR18:IR18">listcomments(IR4:IR17)</f>
        <v>#NAME?</v>
      </c>
      <c r="IS18" s="39" t="e">
        <f aca="false" t="array" ref="IS18:IS18">listcomments(IS4:IS17)</f>
        <v>#NAME?</v>
      </c>
      <c r="IT18" s="39" t="e">
        <f aca="false" t="array" ref="IT18:IT18">listcomments(IT4:IT17)</f>
        <v>#NAME?</v>
      </c>
      <c r="IU18" s="39" t="e">
        <f aca="false" t="array" ref="IU18:IU18">listcomments(IU4:IU17)</f>
        <v>#NAME?</v>
      </c>
      <c r="IV18" s="39" t="e">
        <f aca="false" t="array" ref="IV18:IV18">listcomments(IV4:IV17)</f>
        <v>#NAME?</v>
      </c>
      <c r="IW18" s="39" t="e">
        <f aca="false" t="array" ref="IW18:IW18">listcomments(IW4:IW17)</f>
        <v>#NAME?</v>
      </c>
      <c r="IX18" s="39" t="e">
        <f aca="false" t="array" ref="IX18:IX18">listcomments(IX4:IX17)</f>
        <v>#NAME?</v>
      </c>
      <c r="IY18" s="39" t="e">
        <f aca="false" t="array" ref="IY18:IY18">listcomments(IY4:IY17)</f>
        <v>#NAME?</v>
      </c>
      <c r="IZ18" s="39" t="e">
        <f aca="false" t="array" ref="IZ18:IZ18">listcomments(IZ4:IZ17)</f>
        <v>#NAME?</v>
      </c>
      <c r="JA18" s="39" t="e">
        <f aca="false" t="array" ref="JA18:JA18">listcomments(JA4:JA17)</f>
        <v>#NAME?</v>
      </c>
      <c r="JB18" s="39" t="e">
        <f aca="false" t="array" ref="JB18:JB18">listcomments(JB4:JB17)</f>
        <v>#NAME?</v>
      </c>
      <c r="JC18" s="39" t="e">
        <f aca="false" t="array" ref="JC18:JC18">listcomments(JC4:JC17)</f>
        <v>#NAME?</v>
      </c>
      <c r="JD18" s="39" t="e">
        <f aca="false" t="array" ref="JD18:JD18">listcomments(JD4:JD17)</f>
        <v>#NAME?</v>
      </c>
      <c r="JE18" s="39" t="e">
        <f aca="false" t="array" ref="JE18:JE18">listcomments(JE4:JE17)</f>
        <v>#NAME?</v>
      </c>
      <c r="JF18" s="39" t="e">
        <f aca="false" t="array" ref="JF18:JF18">listcomments(JF4:JF17)</f>
        <v>#NAME?</v>
      </c>
      <c r="JG18" s="39" t="e">
        <f aca="false" t="array" ref="JG18:JG18">listcomments(JG4:JG17)</f>
        <v>#NAME?</v>
      </c>
      <c r="JH18" s="39" t="e">
        <f aca="false" t="array" ref="JH18:JH18">listcomments(JH4:JH17)</f>
        <v>#NAME?</v>
      </c>
      <c r="JI18" s="39" t="e">
        <f aca="false" t="array" ref="JI18:JI18">listcomments(JI4:JI17)</f>
        <v>#NAME?</v>
      </c>
      <c r="JJ18" s="39" t="e">
        <f aca="false" t="array" ref="JJ18:JJ18">listcomments(JJ4:JJ17)</f>
        <v>#NAME?</v>
      </c>
      <c r="JK18" s="39" t="e">
        <f aca="false" t="array" ref="JK18:JK18">listcomments(JK4:JK17)</f>
        <v>#NAME?</v>
      </c>
      <c r="JL18" s="39" t="e">
        <f aca="false" t="array" ref="JL18:JL18">listcomments(JL4:JL17)</f>
        <v>#NAME?</v>
      </c>
      <c r="JM18" s="39" t="e">
        <f aca="false" t="array" ref="JM18:JM18">listcomments(JM4:JM17)</f>
        <v>#NAME?</v>
      </c>
      <c r="JN18" s="39" t="e">
        <f aca="false" t="array" ref="JN18:JN18">listcomments(JN4:JN17)</f>
        <v>#NAME?</v>
      </c>
      <c r="JO18" s="39" t="e">
        <f aca="false" t="array" ref="JO18:JO18">listcomments(JO4:JO17)</f>
        <v>#NAME?</v>
      </c>
      <c r="JP18" s="39" t="e">
        <f aca="false" t="array" ref="JP18:JP18">listcomments(JP4:JP17)</f>
        <v>#NAME?</v>
      </c>
      <c r="JQ18" s="39" t="e">
        <f aca="false" t="array" ref="JQ18:JQ18">listcomments(JQ4:JQ17)</f>
        <v>#NAME?</v>
      </c>
      <c r="JR18" s="39" t="e">
        <f aca="false" t="array" ref="JR18:JR18">listcomments(JR4:JR17)</f>
        <v>#NAME?</v>
      </c>
      <c r="JS18" s="39" t="e">
        <f aca="false" t="array" ref="JS18:JS18">listcomments(JS4:JS17)</f>
        <v>#NAME?</v>
      </c>
      <c r="JT18" s="39" t="e">
        <f aca="false" t="array" ref="JT18:JT18">listcomments(JT4:JT17)</f>
        <v>#NAME?</v>
      </c>
      <c r="JU18" s="39" t="e">
        <f aca="false" t="array" ref="JU18:JU18">listcomments(JU4:JU17)</f>
        <v>#NAME?</v>
      </c>
      <c r="JV18" s="39" t="e">
        <f aca="false" t="array" ref="JV18:JV18">listcomments(JV4:JV17)</f>
        <v>#NAME?</v>
      </c>
      <c r="JW18" s="39" t="e">
        <f aca="false" t="array" ref="JW18:JW18">listcomments(JW4:JW17)</f>
        <v>#NAME?</v>
      </c>
      <c r="JX18" s="39" t="e">
        <f aca="false" t="array" ref="JX18:JX18">listcomments(JX4:JX17)</f>
        <v>#NAME?</v>
      </c>
      <c r="JY18" s="39" t="e">
        <f aca="false" t="array" ref="JY18:JY18">listcomments(JY4:JY17)</f>
        <v>#NAME?</v>
      </c>
      <c r="JZ18" s="39" t="e">
        <f aca="false" t="array" ref="JZ18:JZ18">listcomments(JZ4:JZ17)</f>
        <v>#NAME?</v>
      </c>
      <c r="KA18" s="39" t="e">
        <f aca="false" t="array" ref="KA18:KA18">listcomments(KA4:KA17)</f>
        <v>#NAME?</v>
      </c>
      <c r="KB18" s="39" t="e">
        <f aca="false" t="array" ref="KB18:KB18">listcomments(KB4:KB17)</f>
        <v>#NAME?</v>
      </c>
      <c r="KC18" s="39" t="e">
        <f aca="false" t="array" ref="KC18:KC18">listcomments(KC4:KC17)</f>
        <v>#NAME?</v>
      </c>
      <c r="KD18" s="39" t="e">
        <f aca="false" t="array" ref="KD18:KD18">listcomments(KD4:KD17)</f>
        <v>#NAME?</v>
      </c>
      <c r="KE18" s="39" t="e">
        <f aca="false" t="array" ref="KE18:KE18">listcomments(KE4:KE17)</f>
        <v>#NAME?</v>
      </c>
      <c r="KF18" s="39" t="e">
        <f aca="false" t="array" ref="KF18:KF18">listcomments(KF4:KF17)</f>
        <v>#NAME?</v>
      </c>
      <c r="KG18" s="39" t="e">
        <f aca="false" t="array" ref="KG18:KG18">listcomments(KG4:KG17)</f>
        <v>#NAME?</v>
      </c>
      <c r="KH18" s="39" t="e">
        <f aca="false" t="array" ref="KH18:KH18">listcomments(KH4:KH17)</f>
        <v>#NAME?</v>
      </c>
      <c r="KI18" s="39" t="e">
        <f aca="false" t="array" ref="KI18:KI18">listcomments(KI4:KI17)</f>
        <v>#NAME?</v>
      </c>
      <c r="KJ18" s="39" t="e">
        <f aca="false" t="array" ref="KJ18:KJ18">listcomments(KJ4:KJ17)</f>
        <v>#NAME?</v>
      </c>
      <c r="KK18" s="39" t="e">
        <f aca="false" t="array" ref="KK18:KK18">listcomments(KK4:KK17)</f>
        <v>#NAME?</v>
      </c>
      <c r="KL18" s="39" t="e">
        <f aca="false" t="array" ref="KL18:KL18">listcomments(KL4:KL17)</f>
        <v>#NAME?</v>
      </c>
      <c r="KM18" s="39" t="e">
        <f aca="false" t="array" ref="KM18:KM18">listcomments(KM4:KM17)</f>
        <v>#NAME?</v>
      </c>
      <c r="KN18" s="39" t="e">
        <f aca="false" t="array" ref="KN18:KN18">listcomments(KN4:KN17)</f>
        <v>#NAME?</v>
      </c>
      <c r="KO18" s="39" t="e">
        <f aca="false" t="array" ref="KO18:KO18">listcomments(KO4:KO17)</f>
        <v>#NAME?</v>
      </c>
      <c r="KP18" s="39" t="e">
        <f aca="false" t="array" ref="KP18:KP18">listcomments(KP4:KP17)</f>
        <v>#NAME?</v>
      </c>
      <c r="KQ18" s="39" t="e">
        <f aca="false" t="array" ref="KQ18:KQ18">listcomments(KQ4:KQ17)</f>
        <v>#NAME?</v>
      </c>
      <c r="KR18" s="39" t="e">
        <f aca="false" t="array" ref="KR18:KR18">listcomments(KR4:KR17)</f>
        <v>#NAME?</v>
      </c>
      <c r="KS18" s="39" t="e">
        <f aca="false" t="array" ref="KS18:KS18">listcomments(KS4:KS17)</f>
        <v>#NAME?</v>
      </c>
      <c r="KT18" s="39" t="e">
        <f aca="false" t="array" ref="KT18:KT18">listcomments(KT4:KT17)</f>
        <v>#NAME?</v>
      </c>
      <c r="KU18" s="39" t="e">
        <f aca="false" t="array" ref="KU18:KU18">listcomments(KU4:KU17)</f>
        <v>#NAME?</v>
      </c>
      <c r="KV18" s="39" t="e">
        <f aca="false" t="array" ref="KV18:KV18">listcomments(KV4:KV17)</f>
        <v>#NAME?</v>
      </c>
      <c r="KW18" s="39" t="e">
        <f aca="false" t="array" ref="KW18:KW18">listcomments(KW4:KW17)</f>
        <v>#NAME?</v>
      </c>
      <c r="KX18" s="39" t="e">
        <f aca="false" t="array" ref="KX18:KX18">listcomments(KX4:KX17)</f>
        <v>#NAME?</v>
      </c>
      <c r="KY18" s="39" t="e">
        <f aca="false" t="array" ref="KY18:KY18">listcomments(KY4:KY17)</f>
        <v>#NAME?</v>
      </c>
      <c r="KZ18" s="39" t="e">
        <f aca="false" t="array" ref="KZ18:KZ18">listcomments(KZ4:KZ17)</f>
        <v>#NAME?</v>
      </c>
      <c r="LA18" s="39" t="e">
        <f aca="false" t="array" ref="LA18:LA18">listcomments(LA4:LA17)</f>
        <v>#NAME?</v>
      </c>
      <c r="LB18" s="39" t="e">
        <f aca="false" t="array" ref="LB18:LB18">listcomments(LB4:LB17)</f>
        <v>#NAME?</v>
      </c>
      <c r="LC18" s="39" t="e">
        <f aca="false" t="array" ref="LC18:LC18">listcomments(LC4:LC17)</f>
        <v>#NAME?</v>
      </c>
      <c r="LD18" s="39" t="e">
        <f aca="false" t="array" ref="LD18:LD18">listcomments(LD4:LD17)</f>
        <v>#NAME?</v>
      </c>
      <c r="LE18" s="39" t="e">
        <f aca="false" t="array" ref="LE18:LE18">listcomments(LE4:LE17)</f>
        <v>#NAME?</v>
      </c>
      <c r="LF18" s="39" t="e">
        <f aca="false" t="array" ref="LF18:LF18">listcomments(LF4:LF17)</f>
        <v>#NAME?</v>
      </c>
      <c r="LG18" s="39" t="e">
        <f aca="false" t="array" ref="LG18:LG18">listcomments(LG4:LG17)</f>
        <v>#NAME?</v>
      </c>
      <c r="LH18" s="39" t="e">
        <f aca="false" t="array" ref="LH18:LH18">listcomments(LH4:LH17)</f>
        <v>#NAME?</v>
      </c>
      <c r="LI18" s="39" t="e">
        <f aca="false" t="array" ref="LI18:LI18">listcomments(LI4:LI17)</f>
        <v>#NAME?</v>
      </c>
      <c r="LJ18" s="39" t="e">
        <f aca="false" t="array" ref="LJ18:LJ18">listcomments(LJ4:LJ17)</f>
        <v>#NAME?</v>
      </c>
      <c r="LK18" s="39" t="e">
        <f aca="false" t="array" ref="LK18:LK18">listcomments(LK4:LK17)</f>
        <v>#NAME?</v>
      </c>
      <c r="LL18" s="39" t="e">
        <f aca="false" t="array" ref="LL18:LL18">listcomments(LL4:LL17)</f>
        <v>#NAME?</v>
      </c>
      <c r="LM18" s="39" t="e">
        <f aca="false" t="array" ref="LM18:LM18">listcomments(LM4:LM17)</f>
        <v>#NAME?</v>
      </c>
      <c r="LN18" s="39" t="e">
        <f aca="false" t="array" ref="LN18:LN18">listcomments(LN4:LN17)</f>
        <v>#NAME?</v>
      </c>
      <c r="LO18" s="39" t="e">
        <f aca="false" t="array" ref="LO18:LO18">listcomments(LO4:LO17)</f>
        <v>#NAME?</v>
      </c>
      <c r="LP18" s="39" t="e">
        <f aca="false" t="array" ref="LP18:LP18">listcomments(LP4:LP17)</f>
        <v>#NAME?</v>
      </c>
      <c r="LQ18" s="39" t="e">
        <f aca="false" t="array" ref="LQ18:LQ18">listcomments(LQ4:LQ17)</f>
        <v>#NAME?</v>
      </c>
      <c r="LR18" s="39" t="e">
        <f aca="false" t="array" ref="LR18:LR18">listcomments(LR4:LR17)</f>
        <v>#NAME?</v>
      </c>
      <c r="LS18" s="39" t="e">
        <f aca="false" t="array" ref="LS18:LS18">listcomments(LS4:LS17)</f>
        <v>#NAME?</v>
      </c>
      <c r="LT18" s="39" t="e">
        <f aca="false" t="array" ref="LT18:LT18">listcomments(LT4:LT17)</f>
        <v>#NAME?</v>
      </c>
      <c r="LU18" s="39" t="e">
        <f aca="false" t="array" ref="LU18:LU18">listcomments(LU4:LU17)</f>
        <v>#NAME?</v>
      </c>
      <c r="LV18" s="39" t="e">
        <f aca="false" t="array" ref="LV18:LV18">listcomments(LV4:LV17)</f>
        <v>#NAME?</v>
      </c>
      <c r="LW18" s="39" t="e">
        <f aca="false" t="array" ref="LW18:LW18">listcomments(LW4:LW17)</f>
        <v>#NAME?</v>
      </c>
      <c r="LX18" s="39" t="e">
        <f aca="false" t="array" ref="LX18:LX18">listcomments(LX4:LX17)</f>
        <v>#NAME?</v>
      </c>
      <c r="LY18" s="39" t="e">
        <f aca="false" t="array" ref="LY18:LY18">listcomments(LY4:LY17)</f>
        <v>#NAME?</v>
      </c>
      <c r="LZ18" s="39" t="e">
        <f aca="false" t="array" ref="LZ18:LZ18">listcomments(LZ4:LZ17)</f>
        <v>#NAME?</v>
      </c>
      <c r="MA18" s="39" t="e">
        <f aca="false" t="array" ref="MA18:MA18">listcomments(MA4:MA17)</f>
        <v>#NAME?</v>
      </c>
      <c r="MB18" s="39" t="e">
        <f aca="false" t="array" ref="MB18:MB18">listcomments(MB4:MB17)</f>
        <v>#NAME?</v>
      </c>
      <c r="MC18" s="39" t="e">
        <f aca="false" t="array" ref="MC18:MC18">listcomments(MC4:MC17)</f>
        <v>#NAME?</v>
      </c>
      <c r="MD18" s="39" t="e">
        <f aca="false" t="array" ref="MD18:MD18">listcomments(MD4:MD17)</f>
        <v>#NAME?</v>
      </c>
      <c r="ME18" s="39" t="e">
        <f aca="false" t="array" ref="ME18:ME18">listcomments(ME4:ME17)</f>
        <v>#NAME?</v>
      </c>
      <c r="MF18" s="39" t="e">
        <f aca="false" t="array" ref="MF18:MF18">listcomments(MF4:MF17)</f>
        <v>#NAME?</v>
      </c>
      <c r="MG18" s="39" t="e">
        <f aca="false" t="array" ref="MG18:MG18">listcomments(MG4:MG17)</f>
        <v>#NAME?</v>
      </c>
      <c r="MH18" s="39" t="e">
        <f aca="false" t="array" ref="MH18:MH18">listcomments(MH4:MH17)</f>
        <v>#NAME?</v>
      </c>
      <c r="MI18" s="39" t="e">
        <f aca="false" t="array" ref="MI18:MI18">listcomments(MI4:MI17)</f>
        <v>#NAME?</v>
      </c>
      <c r="MJ18" s="39" t="e">
        <f aca="false" t="array" ref="MJ18:MJ18">listcomments(MJ4:MJ17)</f>
        <v>#NAME?</v>
      </c>
      <c r="MK18" s="39" t="e">
        <f aca="false" t="array" ref="MK18:MK18">listcomments(MK4:MK17)</f>
        <v>#NAME?</v>
      </c>
      <c r="ML18" s="39" t="e">
        <f aca="false" t="array" ref="ML18:ML18">listcomments(ML4:ML17)</f>
        <v>#NAME?</v>
      </c>
      <c r="MM18" s="39" t="e">
        <f aca="false" t="array" ref="MM18:MM18">listcomments(MM4:MM17)</f>
        <v>#NAME?</v>
      </c>
      <c r="MN18" s="39" t="e">
        <f aca="false" t="array" ref="MN18:MN18">listcomments(MN4:MN17)</f>
        <v>#NAME?</v>
      </c>
      <c r="MO18" s="39" t="e">
        <f aca="false" t="array" ref="MO18:MO18">listcomments(MO4:MO17)</f>
        <v>#NAME?</v>
      </c>
      <c r="MP18" s="39" t="e">
        <f aca="false" t="array" ref="MP18:MP18">listcomments(MP4:MP17)</f>
        <v>#NAME?</v>
      </c>
      <c r="MQ18" s="39" t="e">
        <f aca="false" t="array" ref="MQ18:MQ18">listcomments(MQ4:MQ17)</f>
        <v>#NAME?</v>
      </c>
      <c r="MR18" s="39" t="e">
        <f aca="false" t="array" ref="MR18:MR18">listcomments(MR4:MR17)</f>
        <v>#NAME?</v>
      </c>
      <c r="MS18" s="39" t="e">
        <f aca="false" t="array" ref="MS18:MS18">listcomments(MS4:MS17)</f>
        <v>#NAME?</v>
      </c>
      <c r="MT18" s="39" t="e">
        <f aca="false" t="array" ref="MT18:MT18">listcomments(MT4:MT17)</f>
        <v>#NAME?</v>
      </c>
      <c r="MU18" s="39" t="e">
        <f aca="false" t="array" ref="MU18:MU18">listcomments(MU4:MU17)</f>
        <v>#NAME?</v>
      </c>
      <c r="MV18" s="39" t="e">
        <f aca="false" t="array" ref="MV18:MV18">listcomments(MV4:MV17)</f>
        <v>#NAME?</v>
      </c>
      <c r="MW18" s="39" t="e">
        <f aca="false" t="array" ref="MW18:MW18">listcomments(MW4:MW17)</f>
        <v>#NAME?</v>
      </c>
      <c r="MX18" s="39" t="e">
        <f aca="false" t="array" ref="MX18:MX18">listcomments(MX4:MX17)</f>
        <v>#NAME?</v>
      </c>
      <c r="MY18" s="39" t="e">
        <f aca="false" t="array" ref="MY18:MY18">listcomments(MY4:MY17)</f>
        <v>#NAME?</v>
      </c>
      <c r="MZ18" s="39" t="e">
        <f aca="false" t="array" ref="MZ18:MZ18">listcomments(MZ4:MZ17)</f>
        <v>#NAME?</v>
      </c>
      <c r="NA18" s="39" t="e">
        <f aca="false" t="array" ref="NA18:NA18">listcomments(NA4:NA17)</f>
        <v>#NAME?</v>
      </c>
      <c r="NB18" s="39" t="e">
        <f aca="false" t="array" ref="NB18:NB18">listcomments(NB4:NB17)</f>
        <v>#NAME?</v>
      </c>
    </row>
    <row r="19" customFormat="false" ht="12.75" hidden="false" customHeight="false" outlineLevel="0" collapsed="false">
      <c r="A19" s="43"/>
      <c r="B19" s="44" t="s">
        <v>16</v>
      </c>
      <c r="C19" s="45" t="n">
        <f aca="false">IF(C13=0,C12,((C4-C5-C7-C8-C6)/C4)/C13)</f>
        <v>1</v>
      </c>
      <c r="D19" s="45" t="n">
        <f aca="false">IF(D13=0,D12,((D4-D5-D7-D8-D6)/D4)/D13)</f>
        <v>1</v>
      </c>
      <c r="E19" s="45" t="n">
        <f aca="false">IF(E13=0,E12,((E4-E5-E7-E8-E6)/E4)/E13)</f>
        <v>1</v>
      </c>
      <c r="F19" s="45" t="n">
        <f aca="false">IF(F13=0,F12,((F4-F5-F7-F8-F6)/F4)/F13)</f>
        <v>1</v>
      </c>
      <c r="G19" s="45" t="n">
        <f aca="false">IF(G13=0,G12,((G4-G5-G7-G8-G6)/G4)/G13)</f>
        <v>1</v>
      </c>
      <c r="H19" s="45" t="n">
        <f aca="false">IF(H13=0,H12,((H4-H5-H7-H8-H6)/H4)/H13)</f>
        <v>1</v>
      </c>
      <c r="I19" s="46" t="n">
        <f aca="false">IF(I13=0,I12,((I4-I5-I7-I8-I6)/I4)/I13)</f>
        <v>1</v>
      </c>
      <c r="J19" s="45" t="n">
        <f aca="false">IF(J13=0,J12,((J4-J5-J7-J8-J6)/J4)/J13)</f>
        <v>1</v>
      </c>
      <c r="K19" s="45" t="n">
        <f aca="false">IF(K13=0,K12,((K4-K5-K7-K8-K6)/K4)/K13)</f>
        <v>1</v>
      </c>
      <c r="L19" s="45" t="n">
        <f aca="false">IF(L13=0,L12,((L4-L5-L7-L8-L6)/L4)/L13)</f>
        <v>0.996666666666667</v>
      </c>
      <c r="M19" s="45" t="n">
        <f aca="false">IF(M13=0,M12,((M4-M5-M7-M8-M6)/M4)/M13)</f>
        <v>0.832083333333333</v>
      </c>
      <c r="N19" s="45" t="n">
        <f aca="false">IF(N13=0,N12,((N4-N5-N7-N8-N6)/N4)/N13)</f>
        <v>1</v>
      </c>
      <c r="O19" s="45" t="n">
        <f aca="false">IF(O13=0,O12,((O4-O5-O7-O8-O6)/O4)/O13)</f>
        <v>1</v>
      </c>
      <c r="P19" s="46" t="n">
        <f aca="false">IF(P13=0,P12,((P4-P5-P7-P8-P6)/P4)/P13)</f>
        <v>1</v>
      </c>
      <c r="Q19" s="45" t="n">
        <f aca="false">IF(Q13=0,Q12,((Q4-Q5-Q7-Q8-Q6)/Q4)/Q13)</f>
        <v>1</v>
      </c>
      <c r="R19" s="45" t="n">
        <f aca="false">IF(R13=0,R12,((R4-R5-R7-R8-R6)/R4)/R13)</f>
        <v>1</v>
      </c>
      <c r="S19" s="45" t="n">
        <f aca="false">IF(S13=0,S12,((S4-S5-S7-S8-S6)/S4)/S13)</f>
        <v>1</v>
      </c>
      <c r="T19" s="45" t="n">
        <f aca="false">IF(T13=0,T12,((T4-T5-T7-T8-T6)/T4)/T13)</f>
        <v>1</v>
      </c>
      <c r="U19" s="45" t="n">
        <f aca="false">IF(U13=0,U12,((U4-U5-U7-U8-U6)/U4)/U13)</f>
        <v>1</v>
      </c>
      <c r="V19" s="45" t="n">
        <f aca="false">IF(V13=0,V12,((V4-V5-V7-V8-V6)/V4)/V13)</f>
        <v>1</v>
      </c>
      <c r="W19" s="46" t="n">
        <f aca="false">IF(W13=0,W12,((W4-W5-W7-W8-W6)/W4)/W13)</f>
        <v>1</v>
      </c>
      <c r="X19" s="45" t="n">
        <f aca="false">IF(X13=0,X12,((X4-X5-X7-X8-X6)/X4)/X13)</f>
        <v>0.997083333333333</v>
      </c>
      <c r="Y19" s="45" t="n">
        <f aca="false">IF(Y13=0,Y12,((Y4-Y5-Y7-Y8-Y6)/Y4)/Y13)</f>
        <v>1</v>
      </c>
      <c r="Z19" s="45" t="n">
        <f aca="false">IF(Z13=0,Z12,((Z4-Z5-Z7-Z8-Z6)/Z4)/Z13)</f>
        <v>1</v>
      </c>
      <c r="AA19" s="45" t="n">
        <f aca="false">IF(AA13=0,AA12,((AA4-AA5-AA7-AA8-AA6)/AA4)/AA13)</f>
        <v>1</v>
      </c>
      <c r="AB19" s="45" t="n">
        <f aca="false">IF(AB13=0,AB12,((AB4-AB5-AB7-AB8-AB6)/AB4)/AB13)</f>
        <v>1</v>
      </c>
      <c r="AC19" s="45" t="n">
        <f aca="false">IF(AC13=0,AC12,((AC4-AC5-AC7-AC8-AC6)/AC4)/AC13)</f>
        <v>1</v>
      </c>
      <c r="AD19" s="46" t="n">
        <f aca="false">IF(AD13=0,AD12,((AD4-AD5-AD7-AD8-AD6)/AD4)/AD13)</f>
        <v>1</v>
      </c>
      <c r="AE19" s="45" t="n">
        <f aca="false">IF(AE13=0,AE12,((AE4-AE5-AE7-AE8-AE6)/AE4)/AE13)</f>
        <v>1</v>
      </c>
      <c r="AF19" s="45" t="n">
        <f aca="false">IF(AF13=0,AF12,((AF4-AF5-AF7-AF8-AF6)/AF4)/AF13)</f>
        <v>1</v>
      </c>
      <c r="AG19" s="45" t="n">
        <f aca="false">IF(AG13=0,AG12,((AG4-AG5-AG7-AG8-AG6)/AG4)/AG13)</f>
        <v>1</v>
      </c>
      <c r="AH19" s="45" t="n">
        <f aca="false">IF(AH13=0,AH12,((AH4-AH5-AH7-AH8-AH6)/AH4)/AH13)</f>
        <v>1</v>
      </c>
      <c r="AI19" s="45" t="n">
        <f aca="false">IF(AI13=0,AI12,((AI4-AI5-AI7-AI8-AI6)/AI4)/AI13)</f>
        <v>1</v>
      </c>
      <c r="AJ19" s="45" t="n">
        <f aca="false">IF(AJ13=0,AJ12,((AJ4-AJ5-AJ7-AJ8-AJ6)/AJ4)/AJ13)</f>
        <v>1</v>
      </c>
      <c r="AK19" s="46" t="n">
        <f aca="false">IF(AK13=0,AK12,((AK4-AK5-AK7-AK8-AK6)/AK4)/AK13)</f>
        <v>1</v>
      </c>
      <c r="AL19" s="45" t="n">
        <f aca="false">IF(AL13=0,AL12,((AL4-AL5-AL7-AL8-AL6)/AL4)/AL13)</f>
        <v>1</v>
      </c>
      <c r="AM19" s="45" t="n">
        <f aca="false">IF(AM13=0,AM12,((AM4-AM5-AM7-AM8-AM6)/AM4)/AM13)</f>
        <v>1</v>
      </c>
      <c r="AN19" s="45" t="n">
        <f aca="false">IF(AN13=0,AN12,((AN4-AN5-AN7-AN8-AN6)/AN4)/AN13)</f>
        <v>1</v>
      </c>
      <c r="AO19" s="45" t="n">
        <f aca="false">IF(AO13=0,AO12,((AO4-AO5-AO7-AO8-AO6)/AO4)/AO13)</f>
        <v>1</v>
      </c>
      <c r="AP19" s="45" t="n">
        <f aca="false">IF(AP13=0,AP12,((AP4-AP5-AP7-AP8-AP6)/AP4)/AP13)</f>
        <v>1</v>
      </c>
      <c r="AQ19" s="45" t="n">
        <f aca="false">IF(AQ13=0,AQ12,((AQ4-AQ5-AQ7-AQ8-AQ6)/AQ4)/AQ13)</f>
        <v>1</v>
      </c>
      <c r="AR19" s="46" t="n">
        <f aca="false">IF(AR13=0,AR12,((AR4-AR5-AR7-AR8-AR6)/AR4)/AR13)</f>
        <v>1</v>
      </c>
      <c r="AS19" s="45" t="n">
        <f aca="false">IF(AS13=0,AS12,((AS4-AS5-AS7-AS8-AS6)/AS4)/AS13)</f>
        <v>1</v>
      </c>
      <c r="AT19" s="45" t="n">
        <f aca="false">IF(AT13=0,AT12,((AT4-AT5-AT7-AT8-AT6)/AT4)/AT13)</f>
        <v>1</v>
      </c>
      <c r="AU19" s="45" t="n">
        <f aca="false">IF(AU13=0,AU12,((AU4-AU5-AU7-AU8-AU6)/AU4)/AU13)</f>
        <v>1</v>
      </c>
      <c r="AV19" s="45" t="n">
        <f aca="false">IF(AV13=0,AV12,((AV4-AV5-AV7-AV8-AV6)/AV4)/AV13)</f>
        <v>1</v>
      </c>
      <c r="AW19" s="45" t="n">
        <f aca="false">IF(AW13=0,AW12,((AW4-AW5-AW7-AW8-AW6)/AW4)/AW13)</f>
        <v>1</v>
      </c>
      <c r="AX19" s="45" t="n">
        <f aca="false">IF(AX13=0,AX12,((AX4-AX5-AX7-AX8-AX6)/AX4)/AX13)</f>
        <v>1</v>
      </c>
      <c r="AY19" s="46" t="n">
        <f aca="false">IF(AY13=0,AY12,((AY4-AY5-AY7-AY8-AY6)/AY4)/AY13)</f>
        <v>1</v>
      </c>
      <c r="AZ19" s="45" t="n">
        <f aca="false">IF(AZ13=0,AZ12,((AZ4-AZ5-AZ7-AZ8-AZ6)/AZ4)/AZ13)</f>
        <v>1</v>
      </c>
      <c r="BA19" s="45" t="n">
        <f aca="false">IF(BA13=0,BA12,((BA4-BA5-BA7-BA8-BA6)/BA4)/BA13)</f>
        <v>1</v>
      </c>
      <c r="BB19" s="45" t="n">
        <f aca="false">IF(BB13=0,BB12,((BB4-BB5-BB7-BB8-BB6)/BB4)/BB13)</f>
        <v>1</v>
      </c>
      <c r="BC19" s="45" t="n">
        <f aca="false">IF(BC13=0,BC12,((BC4-BC5-BC7-BC8-BC6)/BC4)/BC13)</f>
        <v>1</v>
      </c>
      <c r="BD19" s="45" t="n">
        <f aca="false">IF(BD13=0,BD12,((BD4-BD5-BD7-BD8-BD6)/BD4)/BD13)</f>
        <v>0.9925</v>
      </c>
      <c r="BE19" s="45" t="n">
        <f aca="false">IF(BE13=0,BE12,((BE4-BE5-BE7-BE8-BE6)/BE4)/BE13)</f>
        <v>1</v>
      </c>
      <c r="BF19" s="46" t="n">
        <f aca="false">IF(BF13=0,BF12,((BF4-BF5-BF7-BF8-BF6)/BF4)/BF13)</f>
        <v>1</v>
      </c>
      <c r="BG19" s="45" t="n">
        <f aca="false">IF(BG13=0,BG12,((BG4-BG5-BG7-BG8-BG6)/BG4)/BG13)</f>
        <v>1</v>
      </c>
      <c r="BH19" s="45" t="n">
        <f aca="false">IF(BH13=0,BH12,((BH4-BH5-BH7-BH8-BH6)/BH4)/BH13)</f>
        <v>1</v>
      </c>
      <c r="BI19" s="45" t="n">
        <f aca="false">IF(BI13=0,BI12,((BI4-BI5-BI7-BI8-BI6)/BI4)/BI13)</f>
        <v>1</v>
      </c>
      <c r="BJ19" s="45" t="n">
        <f aca="false">IF(BJ13=0,BJ12,((BJ4-BJ5-BJ7-BJ8-BJ6)/BJ4)/BJ13)</f>
        <v>1</v>
      </c>
      <c r="BK19" s="45" t="n">
        <f aca="false">IF(BK13=0,BK12,((BK4-BK5-BK7-BK8-BK6)/BK4)/BK13)</f>
        <v>1</v>
      </c>
      <c r="BL19" s="45" t="n">
        <f aca="false">IF(BL13=0,BL12,((BL4-BL5-BL7-BL8-BL6)/BL4)/BL13)</f>
        <v>1</v>
      </c>
      <c r="BM19" s="46" t="n">
        <f aca="false">IF(BM13=0,BM12,((BM4-BM5-BM7-BM8-BM6)/BM4)/BM13)</f>
        <v>1</v>
      </c>
      <c r="BN19" s="45" t="n">
        <f aca="false">IF(BN13=0,BN12,((BN4-BN5-BN7-BN8-BN6)/BN4)/BN13)</f>
        <v>1</v>
      </c>
      <c r="BO19" s="45" t="n">
        <f aca="false">IF(BO13=0,BO12,((BO4-BO5-BO7-BO8-BO6)/BO4)/BO13)</f>
        <v>1</v>
      </c>
      <c r="BP19" s="45" t="n">
        <f aca="false">IF(BP13=0,BP12,((BP4-BP5-BP7-BP8-BP6)/BP4)/BP13)</f>
        <v>1</v>
      </c>
      <c r="BQ19" s="45" t="n">
        <f aca="false">IF(BQ13=0,BQ12,((BQ4-BQ5-BQ7-BQ8-BQ6)/BQ4)/BQ13)</f>
        <v>0.9825</v>
      </c>
      <c r="BR19" s="45" t="n">
        <f aca="false">IF(BR13=0,BR12,((BR4-BR5-BR7-BR8-BR6)/BR4)/BR13)</f>
        <v>1</v>
      </c>
      <c r="BS19" s="45" t="n">
        <f aca="false">IF(BS13=0,BS12,((BS4-BS5-BS7-BS8-BS6)/BS4)/BS13)</f>
        <v>0.98625</v>
      </c>
      <c r="BT19" s="46" t="n">
        <f aca="false">IF(BT13=0,BT12,((BT4-BT5-BT7-BT8-BT6)/BT4)/BT13)</f>
        <v>1</v>
      </c>
      <c r="BU19" s="45" t="n">
        <f aca="false">IF(BU13=0,BU12,((BU4-BU5-BU7-BU8-BU6)/BU4)/BU13)</f>
        <v>1</v>
      </c>
      <c r="BV19" s="45" t="n">
        <f aca="false">IF(BV13=0,BV12,((BV4-BV5-BV7-BV8-BV6)/BV4)/BV13)</f>
        <v>1</v>
      </c>
      <c r="BW19" s="45" t="n">
        <f aca="false">IF(BW13=0,BW12,((BW4-BW5-BW7-BW8-BW6)/BW4)/BW13)</f>
        <v>1</v>
      </c>
      <c r="BX19" s="45" t="n">
        <f aca="false">IF(BX13=0,BX12,((BX4-BX5-BX7-BX8-BX6)/BX4)/BX13)</f>
        <v>1</v>
      </c>
      <c r="BY19" s="45" t="n">
        <f aca="false">IF(BY13=0,BY12,((BY4-BY5-BY7-BY8-BY6)/BY4)/BY13)</f>
        <v>1</v>
      </c>
      <c r="BZ19" s="45" t="n">
        <f aca="false">IF(BZ13=0,BZ12,((BZ4-BZ5-BZ7-BZ8-BZ6)/BZ4)/BZ13)</f>
        <v>1</v>
      </c>
      <c r="CA19" s="46" t="n">
        <f aca="false">IF(CA13=0,CA12,((CA4-CA5-CA7-CA8-CA6)/CA4)/CA13)</f>
        <v>1</v>
      </c>
      <c r="CB19" s="45" t="n">
        <f aca="false">IF(CB13=0,CB12,((CB4-CB5-CB7-CB8-CB6)/CB4)/CB13)</f>
        <v>1</v>
      </c>
      <c r="CC19" s="45" t="n">
        <f aca="false">IF(CC13=0,CC12,((CC4-CC5-CC7-CC8-CC6)/CC4)/CC13)</f>
        <v>1</v>
      </c>
      <c r="CD19" s="45" t="n">
        <f aca="false">IF(CD13=0,CD12,((CD4-CD5-CD7-CD8-CD6)/CD4)/CD13)</f>
        <v>1</v>
      </c>
      <c r="CE19" s="45" t="n">
        <f aca="false">IF(CE13=0,CE12,((CE4-CE5-CE7-CE8-CE6)/CE4)/CE13)</f>
        <v>1</v>
      </c>
      <c r="CF19" s="45" t="n">
        <f aca="false">IF(CF13=0,CF12,((CF4-CF5-CF7-CF8-CF6)/CF4)/CF13)</f>
        <v>1</v>
      </c>
      <c r="CG19" s="45" t="n">
        <f aca="false">IF(CG13=0,CG12,((CG4-CG5-CG7-CG8-CG6)/CG4)/CG13)</f>
        <v>1</v>
      </c>
      <c r="CH19" s="46" t="n">
        <f aca="false">IF(CH13=0,CH12,((CH4-CH5-CH7-CH8-CH6)/CH4)/CH13)</f>
        <v>1</v>
      </c>
      <c r="CI19" s="45" t="n">
        <f aca="false">IF(CI13=0,CI12,((CI4-CI5-CI7-CI8-CI6)/CI4)/CI13)</f>
        <v>1</v>
      </c>
      <c r="CJ19" s="45" t="n">
        <f aca="false">IF(CJ13=0,CJ12,((CJ4-CJ5-CJ7-CJ8-CJ6)/CJ4)/CJ13)</f>
        <v>1</v>
      </c>
      <c r="CK19" s="45" t="n">
        <f aca="false">IF(CK13=0,CK12,((CK4-CK5-CK7-CK8-CK6)/CK4)/CK13)</f>
        <v>1</v>
      </c>
      <c r="CL19" s="45" t="n">
        <f aca="false">IF(CL13=0,CL12,((CL4-CL5-CL7-CL8-CL6)/CL4)/CL13)</f>
        <v>1</v>
      </c>
      <c r="CM19" s="45" t="n">
        <f aca="false">IF(CM13=0,CM12,((CM4-CM5-CM7-CM8-CM6)/CM4)/CM13)</f>
        <v>1</v>
      </c>
      <c r="CN19" s="45" t="n">
        <f aca="false">IF(CN13=0,CN12,((CN4-CN5-CN7-CN8-CN6)/CN4)/CN13)</f>
        <v>1</v>
      </c>
      <c r="CO19" s="46" t="n">
        <f aca="false">IF(CO13=0,CO12,((CO4-CO5-CO7-CO8-CO6)/CO4)/CO13)</f>
        <v>1</v>
      </c>
      <c r="CP19" s="45" t="n">
        <f aca="false">IF(CP13=0,CP12,((CP4-CP5-CP7-CP8-CP6)/CP4)/CP13)</f>
        <v>1</v>
      </c>
      <c r="CQ19" s="45" t="n">
        <f aca="false">IF(CQ13=0,CQ12,((CQ4-CQ5-CQ7-CQ8-CQ6)/CQ4)/CQ13)</f>
        <v>1</v>
      </c>
      <c r="CR19" s="45" t="n">
        <f aca="false">IF(CR13=0,CR12,((CR4-CR5-CR7-CR8-CR6)/CR4)/CR13)</f>
        <v>0.997083333333333</v>
      </c>
      <c r="CS19" s="45" t="n">
        <f aca="false">IF(CS13=0,CS12,((CS4-CS5-CS7-CS8-CS6)/CS4)/CS13)</f>
        <v>0.25</v>
      </c>
      <c r="CT19" s="45" t="n">
        <f aca="false">IF(CT13=0,CT12,((CT4-CT5-CT7-CT8-CT6)/CT4)/CT13)</f>
        <v>0.708333333333333</v>
      </c>
      <c r="CU19" s="45" t="n">
        <f aca="false">IF(CU13=0,CU12,((CU4-CU5-CU7-CU8-CU6)/CU4)/CU13)</f>
        <v>0.994583333333333</v>
      </c>
      <c r="CV19" s="46" t="n">
        <f aca="false">IF(CV13=0,CV12,((CV4-CV5-CV7-CV8-CV6)/CV4)/CV13)</f>
        <v>1</v>
      </c>
      <c r="CW19" s="45" t="n">
        <f aca="false">IF(CW13=0,CW12,((CW4-CW5-CW7-CW8-CW6)/CW4)/CW13)</f>
        <v>1</v>
      </c>
      <c r="CX19" s="45" t="n">
        <f aca="false">IF(CX13=0,CX12,((CX4-CX5-CX7-CX8-CX6)/CX4)/CX13)</f>
        <v>1</v>
      </c>
      <c r="CY19" s="45" t="n">
        <f aca="false">IF(CY13=0,CY12,((CY4-CY5-CY7-CY8-CY6)/CY4)/CY13)</f>
        <v>1</v>
      </c>
      <c r="CZ19" s="45" t="n">
        <f aca="false">IF(CZ13=0,CZ12,((CZ4-CZ5-CZ7-CZ8-CZ6)/CZ4)/CZ13)</f>
        <v>1</v>
      </c>
      <c r="DA19" s="45" t="n">
        <f aca="false">IF(DA13=0,DA12,((DA4-DA5-DA7-DA8-DA6)/DA4)/DA13)</f>
        <v>1</v>
      </c>
      <c r="DB19" s="45" t="n">
        <f aca="false">IF(DB13=0,DB12,((DB4-DB5-DB7-DB8-DB6)/DB4)/DB13)</f>
        <v>1</v>
      </c>
      <c r="DC19" s="46" t="n">
        <f aca="false">IF(DC13=0,DC12,((DC4-DC5-DC7-DC8-DC6)/DC4)/DC13)</f>
        <v>1</v>
      </c>
      <c r="DD19" s="45" t="n">
        <f aca="false">IF(DD13=0,DD12,((DD4-DD5-DD7-DD8-DD6)/DD4)/DD13)</f>
        <v>1</v>
      </c>
      <c r="DE19" s="45" t="n">
        <f aca="false">IF(DE13=0,DE12,((DE4-DE5-DE7-DE8-DE6)/DE4)/DE13)</f>
        <v>1</v>
      </c>
      <c r="DF19" s="45" t="n">
        <f aca="false">IF(DF13=0,DF12,((DF4-DF5-DF7-DF8-DF6)/DF4)/DF13)</f>
        <v>1</v>
      </c>
      <c r="DG19" s="45" t="n">
        <f aca="false">IF(DG13=0,DG12,((DG4-DG5-DG7-DG8-DG6)/DG4)/DG13)</f>
        <v>1</v>
      </c>
      <c r="DH19" s="45" t="n">
        <f aca="false">IF(DH13=0,DH12,((DH4-DH5-DH7-DH8-DH6)/DH4)/DH13)</f>
        <v>1</v>
      </c>
      <c r="DI19" s="45" t="n">
        <f aca="false">IF(DI13=0,DI12,((DI4-DI5-DI7-DI8-DI6)/DI4)/DI13)</f>
        <v>1</v>
      </c>
      <c r="DJ19" s="46" t="n">
        <f aca="false">IF(DJ13=0,DJ12,((DJ4-DJ5-DJ7-DJ8-DJ6)/DJ4)/DJ13)</f>
        <v>1</v>
      </c>
      <c r="DK19" s="45" t="n">
        <f aca="false">IF(DK13=0,DK12,((DK4-DK5-DK7-DK8-DK6)/DK4)/DK13)</f>
        <v>1</v>
      </c>
      <c r="DL19" s="45" t="n">
        <f aca="false">IF(DL13=0,DL12,((DL4-DL5-DL7-DL8-DL6)/DL4)/DL13)</f>
        <v>1</v>
      </c>
      <c r="DM19" s="45" t="n">
        <f aca="false">IF(DM13=0,DM12,((DM4-DM5-DM7-DM8-DM6)/DM4)/DM13)</f>
        <v>1</v>
      </c>
      <c r="DN19" s="45" t="n">
        <f aca="false">IF(DN13=0,DN12,((DN4-DN5-DN7-DN8-DN6)/DN4)/DN13)</f>
        <v>1</v>
      </c>
      <c r="DO19" s="45" t="n">
        <f aca="false">IF(DO13=0,DO12,((DO4-DO5-DO7-DO8-DO6)/DO4)/DO13)</f>
        <v>1</v>
      </c>
      <c r="DP19" s="45" t="n">
        <f aca="false">IF(DP13=0,DP12,((DP4-DP5-DP7-DP8-DP6)/DP4)/DP13)</f>
        <v>1</v>
      </c>
      <c r="DQ19" s="46" t="n">
        <f aca="false">IF(DQ13=0,DQ12,((DQ4-DQ5-DQ7-DQ8-DQ6)/DQ4)/DQ13)</f>
        <v>1</v>
      </c>
      <c r="DR19" s="45" t="n">
        <f aca="false">IF(DR13=0,DR12,((DR4-DR5-DR7-DR8-DR6)/DR4)/DR13)</f>
        <v>1</v>
      </c>
      <c r="DS19" s="45" t="n">
        <f aca="false">IF(DS13=0,DS12,((DS4-DS5-DS7-DS8-DS6)/DS4)/DS13)</f>
        <v>1</v>
      </c>
      <c r="DT19" s="45" t="n">
        <f aca="false">IF(DT13=0,DT12,((DT4-DT5-DT7-DT8-DT6)/DT4)/DT13)</f>
        <v>1</v>
      </c>
      <c r="DU19" s="45" t="n">
        <f aca="false">IF(DU13=0,DU12,((DU4-DU5-DU7-DU8-DU6)/DU4)/DU13)</f>
        <v>1</v>
      </c>
      <c r="DV19" s="45" t="n">
        <f aca="false">IF(DV13=0,DV12,((DV4-DV5-DV7-DV8-DV6)/DV4)/DV13)</f>
        <v>1</v>
      </c>
      <c r="DW19" s="45" t="n">
        <f aca="false">IF(DW13=0,DW12,((DW4-DW5-DW7-DW8-DW6)/DW4)/DW13)</f>
        <v>1</v>
      </c>
      <c r="DX19" s="46" t="n">
        <f aca="false">IF(DX13=0,DX12,((DX4-DX5-DX7-DX8-DX6)/DX4)/DX13)</f>
        <v>1</v>
      </c>
      <c r="DY19" s="45" t="n">
        <f aca="false">IF(DY13=0,DY12,((DY4-DY5-DY7-DY8-DY6)/DY4)/DY13)</f>
        <v>1</v>
      </c>
      <c r="DZ19" s="45" t="n">
        <f aca="false">IF(DZ13=0,DZ12,((DZ4-DZ5-DZ7-DZ8-DZ6)/DZ4)/DZ13)</f>
        <v>1</v>
      </c>
      <c r="EA19" s="45" t="n">
        <f aca="false">IF(EA13=0,EA12,((EA4-EA5-EA7-EA8-EA6)/EA4)/EA13)</f>
        <v>1</v>
      </c>
      <c r="EB19" s="45" t="n">
        <f aca="false">IF(EB13=0,EB12,((EB4-EB5-EB7-EB8-EB6)/EB4)/EB13)</f>
        <v>0.994583333333333</v>
      </c>
      <c r="EC19" s="45" t="n">
        <f aca="false">IF(EC13=0,EC12,((EC4-EC5-EC7-EC8-EC6)/EC4)/EC13)</f>
        <v>1</v>
      </c>
      <c r="ED19" s="45" t="n">
        <f aca="false">IF(ED13=0,ED12,((ED4-ED5-ED7-ED8-ED6)/ED4)/ED13)</f>
        <v>1</v>
      </c>
      <c r="EE19" s="46" t="n">
        <f aca="false">IF(EE13=0,EE12,((EE4-EE5-EE7-EE8-EE6)/EE4)/EE13)</f>
        <v>1</v>
      </c>
      <c r="EF19" s="45" t="n">
        <f aca="false">IF(EF13=0,EF12,((EF4-EF5-EF7-EF8-EF6)/EF4)/EF13)</f>
        <v>1</v>
      </c>
      <c r="EG19" s="45" t="n">
        <f aca="false">IF(EG13=0,EG12,((EG4-EG5-EG7-EG8-EG6)/EG4)/EG13)</f>
        <v>1</v>
      </c>
      <c r="EH19" s="45" t="n">
        <f aca="false">IF(EH13=0,EH12,((EH4-EH5-EH7-EH8-EH6)/EH4)/EH13)</f>
        <v>1</v>
      </c>
      <c r="EI19" s="45" t="n">
        <f aca="false">IF(EI13=0,EI12,((EI4-EI5-EI7-EI8-EI6)/EI4)/EI13)</f>
        <v>1</v>
      </c>
      <c r="EJ19" s="45" t="n">
        <f aca="false">IF(EJ13=0,EJ12,((EJ4-EJ5-EJ7-EJ8-EJ6)/EJ4)/EJ13)</f>
        <v>1</v>
      </c>
      <c r="EK19" s="45" t="n">
        <f aca="false">IF(EK13=0,EK12,((EK4-EK5-EK7-EK8-EK6)/EK4)/EK13)</f>
        <v>1</v>
      </c>
      <c r="EL19" s="46" t="n">
        <f aca="false">IF(EL13=0,EL12,((EL4-EL5-EL7-EL8-EL6)/EL4)/EL13)</f>
        <v>1</v>
      </c>
      <c r="EM19" s="45" t="n">
        <f aca="false">IF(EM13=0,EM12,((EM4-EM5-EM7-EM8-EM6)/EM4)/EM13)</f>
        <v>1</v>
      </c>
      <c r="EN19" s="45" t="n">
        <f aca="false">IF(EN13=0,EN12,((EN4-EN5-EN7-EN8-EN6)/EN4)/EN13)</f>
        <v>1</v>
      </c>
      <c r="EO19" s="45" t="n">
        <f aca="false">IF(EO13=0,EO12,((EO4-EO5-EO7-EO8-EO6)/EO4)/EO13)</f>
        <v>1</v>
      </c>
      <c r="EP19" s="45" t="n">
        <f aca="false">IF(EP13=0,EP12,((EP4-EP5-EP7-EP8-EP6)/EP4)/EP13)</f>
        <v>1</v>
      </c>
      <c r="EQ19" s="45" t="n">
        <f aca="false">IF(EQ13=0,EQ12,((EQ4-EQ5-EQ7-EQ8-EQ6)/EQ4)/EQ13)</f>
        <v>1</v>
      </c>
      <c r="ER19" s="45" t="n">
        <f aca="false">IF(ER13=0,ER12,((ER4-ER5-ER7-ER8-ER6)/ER4)/ER13)</f>
        <v>1</v>
      </c>
      <c r="ES19" s="46" t="n">
        <f aca="false">IF(ES13=0,ES12,((ES4-ES5-ES7-ES8-ES6)/ES4)/ES13)</f>
        <v>1</v>
      </c>
      <c r="ET19" s="45" t="n">
        <f aca="false">IF(ET13=0,ET12,((ET4-ET5-ET7-ET8-ET6)/ET4)/ET13)</f>
        <v>1</v>
      </c>
      <c r="EU19" s="45" t="n">
        <f aca="false">IF(EU13=0,EU12,((EU4-EU5-EU7-EU8-EU6)/EU4)/EU13)</f>
        <v>1</v>
      </c>
      <c r="EV19" s="45" t="n">
        <f aca="false">IF(EV13=0,EV12,((EV4-EV5-EV7-EV8-EV6)/EV4)/EV13)</f>
        <v>1</v>
      </c>
      <c r="EW19" s="45" t="n">
        <f aca="false">IF(EW13=0,EW12,((EW4-EW5-EW7-EW8-EW6)/EW4)/EW13)</f>
        <v>1</v>
      </c>
      <c r="EX19" s="45" t="n">
        <f aca="false">IF(EX13=0,EX12,((EX4-EX5-EX7-EX8-EX6)/EX4)/EX13)</f>
        <v>1</v>
      </c>
      <c r="EY19" s="45" t="n">
        <f aca="false">IF(EY13=0,EY12,((EY4-EY5-EY7-EY8-EY6)/EY4)/EY13)</f>
        <v>1</v>
      </c>
      <c r="EZ19" s="46" t="n">
        <f aca="false">IF(EZ13=0,EZ12,((EZ4-EZ5-EZ7-EZ8-EZ6)/EZ4)/EZ13)</f>
        <v>1</v>
      </c>
      <c r="FA19" s="45" t="n">
        <f aca="false">IF(FA13=0,FA12,((FA4-FA5-FA7-FA8-FA6)/FA4)/FA13)</f>
        <v>1</v>
      </c>
      <c r="FB19" s="45" t="n">
        <f aca="false">IF(FB13=0,FB12,((FB4-FB5-FB7-FB8-FB6)/FB4)/FB13)</f>
        <v>1</v>
      </c>
      <c r="FC19" s="45" t="n">
        <f aca="false">IF(FC13=0,FC12,((FC4-FC5-FC7-FC8-FC6)/FC4)/FC13)</f>
        <v>1</v>
      </c>
      <c r="FD19" s="45" t="n">
        <f aca="false">IF(FD13=0,FD12,((FD4-FD5-FD7-FD8-FD6)/FD4)/FD13)</f>
        <v>1</v>
      </c>
      <c r="FE19" s="45" t="n">
        <f aca="false">IF(FE13=0,FE12,((FE4-FE5-FE7-FE8-FE6)/FE4)/FE13)</f>
        <v>1</v>
      </c>
      <c r="FF19" s="45" t="n">
        <f aca="false">IF(FF13=0,FF12,((FF4-FF5-FF7-FF8-FF6)/FF4)/FF13)</f>
        <v>1</v>
      </c>
      <c r="FG19" s="46" t="n">
        <f aca="false">IF(FG13=0,FG12,((FG4-FG5-FG7-FG8-FG6)/FG4)/FG13)</f>
        <v>1</v>
      </c>
      <c r="FH19" s="45" t="n">
        <f aca="false">IF(FH13=0,FH12,((FH4-FH5-FH7-FH8-FH6)/FH4)/FH13)</f>
        <v>1</v>
      </c>
      <c r="FI19" s="45" t="n">
        <f aca="false">IF(FI13=0,FI12,((FI4-FI5-FI7-FI8-FI6)/FI4)/FI13)</f>
        <v>1</v>
      </c>
      <c r="FJ19" s="45" t="n">
        <f aca="false">IF(FJ13=0,FJ12,((FJ4-FJ5-FJ7-FJ8-FJ6)/FJ4)/FJ13)</f>
        <v>1</v>
      </c>
      <c r="FK19" s="45" t="n">
        <f aca="false">IF(FK13=0,FK12,((FK4-FK5-FK7-FK8-FK6)/FK4)/FK13)</f>
        <v>1</v>
      </c>
      <c r="FL19" s="45" t="n">
        <f aca="false">IF(FL13=0,FL12,((FL4-FL5-FL7-FL8-FL6)/FL4)/FL13)</f>
        <v>1</v>
      </c>
      <c r="FM19" s="45" t="n">
        <f aca="false">IF(FM13=0,FM12,((FM4-FM5-FM7-FM8-FM6)/FM4)/FM13)</f>
        <v>1</v>
      </c>
      <c r="FN19" s="46" t="n">
        <f aca="false">IF(FN13=0,FN12,((FN4-FN5-FN7-FN8-FN6)/FN4)/FN13)</f>
        <v>1</v>
      </c>
      <c r="FO19" s="45" t="n">
        <f aca="false">IF(FO13=0,FO12,((FO4-FO5-FO7-FO8-FO6)/FO4)/FO13)</f>
        <v>1</v>
      </c>
      <c r="FP19" s="45" t="n">
        <f aca="false">IF(FP13=0,FP12,((FP4-FP5-FP7-FP8-FP6)/FP4)/FP13)</f>
        <v>1</v>
      </c>
      <c r="FQ19" s="45" t="n">
        <f aca="false">IF(FQ13=0,FQ12,((FQ4-FQ5-FQ7-FQ8-FQ6)/FQ4)/FQ13)</f>
        <v>1</v>
      </c>
      <c r="FR19" s="45" t="n">
        <f aca="false">IF(FR13=0,FR12,((FR4-FR5-FR7-FR8-FR6)/FR4)/FR13)</f>
        <v>1</v>
      </c>
      <c r="FS19" s="45" t="n">
        <f aca="false">IF(FS13=0,FS12,((FS4-FS5-FS7-FS8-FS6)/FS4)/FS13)</f>
        <v>1</v>
      </c>
      <c r="FT19" s="45" t="n">
        <f aca="false">IF(FT13=0,FT12,((FT4-FT5-FT7-FT8-FT6)/FT4)/FT13)</f>
        <v>1</v>
      </c>
      <c r="FU19" s="46" t="n">
        <f aca="false">IF(FU13=0,FU12,((FU4-FU5-FU7-FU8-FU6)/FU4)/FU13)</f>
        <v>1</v>
      </c>
      <c r="FV19" s="45" t="n">
        <f aca="false">IF(FV13=0,FV12,((FV4-FV5-FV7-FV8-FV6)/FV4)/FV13)</f>
        <v>1</v>
      </c>
      <c r="FW19" s="45" t="n">
        <f aca="false">IF(FW13=0,FW12,((FW4-FW5-FW7-FW8-FW6)/FW4)/FW13)</f>
        <v>0.602777777777778</v>
      </c>
      <c r="FX19" s="45" t="n">
        <f aca="false">IF(FX13=0,FX12,((FX4-FX5-FX7-FX8-FX6)/FX4)/FX13)</f>
        <v>0</v>
      </c>
      <c r="FY19" s="45" t="n">
        <f aca="false">IF(FY13=0,FY12,((FY4-FY5-FY7-FY8-FY6)/FY4)/FY13)</f>
        <v>0.675833333333333</v>
      </c>
      <c r="FZ19" s="45" t="n">
        <f aca="false">IF(FZ13=0,FZ12,((FZ4-FZ5-FZ7-FZ8-FZ6)/FZ4)/FZ13)</f>
        <v>1</v>
      </c>
      <c r="GA19" s="45" t="n">
        <f aca="false">IF(GA13=0,GA12,((GA4-GA5-GA7-GA8-GA6)/GA4)/GA13)</f>
        <v>1</v>
      </c>
      <c r="GB19" s="46" t="n">
        <f aca="false">IF(GB13=0,GB12,((GB4-GB5-GB7-GB8-GB6)/GB4)/GB13)</f>
        <v>1</v>
      </c>
      <c r="GC19" s="45" t="n">
        <f aca="false">IF(GC13=0,GC12,((GC4-GC5-GC7-GC8-GC6)/GC4)/GC13)</f>
        <v>1</v>
      </c>
      <c r="GD19" s="45" t="n">
        <f aca="false">IF(GD13=0,GD12,((GD4-GD5-GD7-GD8-GD6)/GD4)/GD13)</f>
        <v>1</v>
      </c>
      <c r="GE19" s="45" t="n">
        <f aca="false">IF(GE13=0,GE12,((GE4-GE5-GE7-GE8-GE6)/GE4)/GE13)</f>
        <v>1</v>
      </c>
      <c r="GF19" s="45" t="n">
        <f aca="false">IF(GF13=0,GF12,((GF4-GF5-GF7-GF8-GF6)/GF4)/GF13)</f>
        <v>1</v>
      </c>
      <c r="GG19" s="45" t="n">
        <f aca="false">IF(GG13=0,GG12,((GG4-GG5-GG7-GG8-GG6)/GG4)/GG13)</f>
        <v>1</v>
      </c>
      <c r="GH19" s="45" t="n">
        <f aca="false">IF(GH13=0,GH12,((GH4-GH5-GH7-GH8-GH6)/GH4)/GH13)</f>
        <v>1</v>
      </c>
      <c r="GI19" s="46" t="n">
        <f aca="false">IF(GI13=0,GI12,((GI4-GI5-GI7-GI8-GI6)/GI4)/GI13)</f>
        <v>1</v>
      </c>
      <c r="GJ19" s="45" t="n">
        <f aca="false">IF(GJ13=0,GJ12,((GJ4-GJ5-GJ7-GJ8-GJ6)/GJ4)/GJ13)</f>
        <v>0.7175</v>
      </c>
      <c r="GK19" s="45" t="n">
        <f aca="false">IF(GK13=0,GK12,((GK4-GK5-GK7-GK8-GK6)/GK4)/GK13)</f>
        <v>1</v>
      </c>
      <c r="GL19" s="45" t="n">
        <f aca="false">IF(GL13=0,GL12,((GL4-GL5-GL7-GL8-GL6)/GL4)/GL13)</f>
        <v>1</v>
      </c>
      <c r="GM19" s="45" t="n">
        <f aca="false">IF(GM13=0,GM12,((GM4-GM5-GM7-GM8-GM6)/GM4)/GM13)</f>
        <v>1</v>
      </c>
      <c r="GN19" s="45" t="n">
        <f aca="false">IF(GN13=0,GN12,((GN4-GN5-GN7-GN8-GN6)/GN4)/GN13)</f>
        <v>1</v>
      </c>
      <c r="GO19" s="45" t="n">
        <f aca="false">IF(GO13=0,GO12,((GO4-GO5-GO7-GO8-GO6)/GO4)/GO13)</f>
        <v>1</v>
      </c>
      <c r="GP19" s="46" t="n">
        <f aca="false">IF(GP13=0,GP12,((GP4-GP5-GP7-GP8-GP6)/GP4)/GP13)</f>
        <v>1</v>
      </c>
      <c r="GQ19" s="45" t="n">
        <f aca="false">IF(GQ13=0,GQ12,((GQ4-GQ5-GQ7-GQ8-GQ6)/GQ4)/GQ13)</f>
        <v>1</v>
      </c>
      <c r="GR19" s="45" t="n">
        <f aca="false">IF(GR13=0,GR12,((GR4-GR5-GR7-GR8-GR6)/GR4)/GR13)</f>
        <v>1</v>
      </c>
      <c r="GS19" s="45" t="n">
        <f aca="false">IF(GS13=0,GS12,((GS4-GS5-GS7-GS8-GS6)/GS4)/GS13)</f>
        <v>1</v>
      </c>
      <c r="GT19" s="45" t="n">
        <f aca="false">IF(GT13=0,GT12,((GT4-GT5-GT7-GT8-GT6)/GT4)/GT13)</f>
        <v>1</v>
      </c>
      <c r="GU19" s="45" t="n">
        <f aca="false">IF(GU13=0,GU12,((GU4-GU5-GU7-GU8-GU6)/GU4)/GU13)</f>
        <v>1</v>
      </c>
      <c r="GV19" s="45" t="n">
        <f aca="false">IF(GV13=0,GV12,((GV4-GV5-GV7-GV8-GV6)/GV4)/GV13)</f>
        <v>1</v>
      </c>
      <c r="GW19" s="46" t="n">
        <f aca="false">IF(GW13=0,GW12,((GW4-GW5-GW7-GW8-GW6)/GW4)/GW13)</f>
        <v>1</v>
      </c>
      <c r="GX19" s="45" t="n">
        <f aca="false">IF(GX13=0,GX12,((GX4-GX5-GX7-GX8-GX6)/GX4)/GX13)</f>
        <v>1</v>
      </c>
      <c r="GY19" s="45" t="n">
        <f aca="false">IF(GY13=0,GY12,((GY4-GY5-GY7-GY8-GY6)/GY4)/GY13)</f>
        <v>1</v>
      </c>
      <c r="GZ19" s="45" t="n">
        <f aca="false">IF(GZ13=0,GZ12,((GZ4-GZ5-GZ7-GZ8-GZ6)/GZ4)/GZ13)</f>
        <v>1</v>
      </c>
      <c r="HA19" s="45" t="n">
        <f aca="false">IF(HA13=0,HA12,((HA4-HA5-HA7-HA8-HA6)/HA4)/HA13)</f>
        <v>1</v>
      </c>
      <c r="HB19" s="45" t="n">
        <f aca="false">IF(HB13=0,HB12,((HB4-HB5-HB7-HB8-HB6)/HB4)/HB13)</f>
        <v>1</v>
      </c>
      <c r="HC19" s="45" t="n">
        <f aca="false">IF(HC13=0,HC12,((HC4-HC5-HC7-HC8-HC6)/HC4)/HC13)</f>
        <v>1</v>
      </c>
      <c r="HD19" s="46" t="n">
        <f aca="false">IF(HD13=0,HD12,((HD4-HD5-HD7-HD8-HD6)/HD4)/HD13)</f>
        <v>1</v>
      </c>
      <c r="HE19" s="45" t="n">
        <f aca="false">IF(HE13=0,HE12,((HE4-HE5-HE7-HE8-HE6)/HE4)/HE13)</f>
        <v>1</v>
      </c>
      <c r="HF19" s="45" t="n">
        <f aca="false">IF(HF13=0,HF12,((HF4-HF5-HF7-HF8-HF6)/HF4)/HF13)</f>
        <v>1</v>
      </c>
      <c r="HG19" s="45" t="n">
        <f aca="false">IF(HG13=0,HG12,((HG4-HG5-HG7-HG8-HG6)/HG4)/HG13)</f>
        <v>1</v>
      </c>
      <c r="HH19" s="45" t="n">
        <f aca="false">IF(HH13=0,HH12,((HH4-HH5-HH7-HH8-HH6)/HH4)/HH13)</f>
        <v>1</v>
      </c>
      <c r="HI19" s="45" t="n">
        <f aca="false">IF(HI13=0,HI12,((HI4-HI5-HI7-HI8-HI6)/HI4)/HI13)</f>
        <v>1</v>
      </c>
      <c r="HJ19" s="45" t="n">
        <f aca="false">IF(HJ13=0,HJ12,((HJ4-HJ5-HJ7-HJ8-HJ6)/HJ4)/HJ13)</f>
        <v>1</v>
      </c>
      <c r="HK19" s="46" t="n">
        <f aca="false">IF(HK13=0,HK12,((HK4-HK5-HK7-HK8-HK6)/HK4)/HK13)</f>
        <v>1</v>
      </c>
      <c r="HL19" s="45" t="n">
        <f aca="false">IF(HL13=0,HL12,((HL4-HL5-HL7-HL8-HL6)/HL4)/HL13)</f>
        <v>1</v>
      </c>
      <c r="HM19" s="45" t="n">
        <f aca="false">IF(HM13=0,HM12,((HM4-HM5-HM7-HM8-HM6)/HM4)/HM13)</f>
        <v>1</v>
      </c>
      <c r="HN19" s="45" t="n">
        <f aca="false">IF(HN13=0,HN12,((HN4-HN5-HN7-HN8-HN6)/HN4)/HN13)</f>
        <v>1</v>
      </c>
      <c r="HO19" s="45" t="n">
        <f aca="false">IF(HO13=0,HO12,((HO4-HO5-HO7-HO8-HO6)/HO4)/HO13)</f>
        <v>1</v>
      </c>
      <c r="HP19" s="45" t="n">
        <f aca="false">IF(HP13=0,HP12,((HP4-HP5-HP7-HP8-HP6)/HP4)/HP13)</f>
        <v>0.991666666666667</v>
      </c>
      <c r="HQ19" s="45" t="n">
        <f aca="false">IF(HQ13=0,HQ12,((HQ4-HQ5-HQ7-HQ8-HQ6)/HQ4)/HQ13)</f>
        <v>1</v>
      </c>
      <c r="HR19" s="46" t="n">
        <f aca="false">IF(HR13=0,HR12,((HR4-HR5-HR7-HR8-HR6)/HR4)/HR13)</f>
        <v>1</v>
      </c>
      <c r="HS19" s="45" t="n">
        <f aca="false">IF(HS13=0,HS12,((HS4-HS5-HS7-HS8-HS6)/HS4)/HS13)</f>
        <v>1</v>
      </c>
      <c r="HT19" s="45" t="n">
        <f aca="false">IF(HT13=0,HT12,((HT4-HT5-HT7-HT8-HT6)/HT4)/HT13)</f>
        <v>1</v>
      </c>
      <c r="HU19" s="45" t="n">
        <f aca="false">IF(HU13=0,HU12,((HU4-HU5-HU7-HU8-HU6)/HU4)/HU13)</f>
        <v>1</v>
      </c>
      <c r="HV19" s="45" t="n">
        <f aca="false">IF(HV13=0,HV12,((HV4-HV5-HV7-HV8-HV6)/HV4)/HV13)</f>
        <v>1</v>
      </c>
      <c r="HW19" s="45" t="n">
        <f aca="false">IF(HW13=0,HW12,((HW4-HW5-HW7-HW8-HW6)/HW4)/HW13)</f>
        <v>1</v>
      </c>
      <c r="HX19" s="45" t="n">
        <f aca="false">IF(HX13=0,HX12,((HX4-HX5-HX7-HX8-HX6)/HX4)/HX13)</f>
        <v>1</v>
      </c>
      <c r="HY19" s="46" t="n">
        <f aca="false">IF(HY13=0,HY12,((HY4-HY5-HY7-HY8-HY6)/HY4)/HY13)</f>
        <v>1</v>
      </c>
      <c r="HZ19" s="45" t="n">
        <f aca="false">IF(HZ13=0,HZ12,((HZ4-HZ5-HZ7-HZ8-HZ6)/HZ4)/HZ13)</f>
        <v>1</v>
      </c>
      <c r="IA19" s="45" t="n">
        <f aca="false">IF(IA13=0,IA12,((IA4-IA5-IA7-IA8-IA6)/IA4)/IA13)</f>
        <v>1</v>
      </c>
      <c r="IB19" s="45" t="n">
        <f aca="false">IF(IB13=0,IB12,((IB4-IB5-IB7-IB8-IB6)/IB4)/IB13)</f>
        <v>1</v>
      </c>
      <c r="IC19" s="45" t="n">
        <f aca="false">IF(IC13=0,IC12,((IC4-IC5-IC7-IC8-IC6)/IC4)/IC13)</f>
        <v>1</v>
      </c>
      <c r="ID19" s="45" t="n">
        <f aca="false">IF(ID13=0,ID12,((ID4-ID5-ID7-ID8-ID6)/ID4)/ID13)</f>
        <v>1</v>
      </c>
      <c r="IE19" s="45" t="n">
        <f aca="false">IF(IE13=0,IE12,((IE4-IE5-IE7-IE8-IE6)/IE4)/IE13)</f>
        <v>1</v>
      </c>
      <c r="IF19" s="46" t="n">
        <f aca="false">IF(IF13=0,IF12,((IF4-IF5-IF7-IF8-IF6)/IF4)/IF13)</f>
        <v>1</v>
      </c>
      <c r="IG19" s="45" t="n">
        <f aca="false">IF(IG13=0,IG12,((IG4-IG5-IG7-IG8-IG6)/IG4)/IG13)</f>
        <v>0.85625</v>
      </c>
      <c r="IH19" s="45" t="n">
        <f aca="false">IF(IH13=0,IH12,((IH4-IH5-IH7-IH8-IH6)/IH4)/IH13)</f>
        <v>0</v>
      </c>
      <c r="II19" s="45" t="n">
        <f aca="false">IF(II13=0,II12,((II4-II5-II7-II8-II6)/II4)/II13)</f>
        <v>0</v>
      </c>
      <c r="IJ19" s="45" t="n">
        <f aca="false">IF(IJ13=0,IJ12,((IJ4-IJ5-IJ7-IJ8-IJ6)/IJ4)/IJ13)</f>
        <v>-0.00333333333333333</v>
      </c>
      <c r="IK19" s="45" t="n">
        <f aca="false">IF(IK13=0,IK12,((IK4-IK5-IK7-IK8-IK6)/IK4)/IK13)</f>
        <v>0</v>
      </c>
      <c r="IL19" s="45" t="n">
        <f aca="false">IF(IL13=0,IL12,((IL4-IL5-IL7-IL8-IL6)/IL4)/IL13)</f>
        <v>0.4875</v>
      </c>
      <c r="IM19" s="46" t="n">
        <f aca="false">IF(IM13=0,IM12,((IM4-IM5-IM7-IM8-IM6)/IM4)/IM13)</f>
        <v>1</v>
      </c>
      <c r="IN19" s="45" t="n">
        <f aca="false">IF(IN13=0,IN12,((IN4-IN5-IN7-IN8-IN6)/IN4)/IN13)</f>
        <v>1</v>
      </c>
      <c r="IO19" s="45" t="n">
        <f aca="false">IF(IO13=0,IO12,((IO4-IO5-IO7-IO8-IO6)/IO4)/IO13)</f>
        <v>1</v>
      </c>
      <c r="IP19" s="45" t="n">
        <f aca="false">IF(IP13=0,IP12,((IP4-IP5-IP7-IP8-IP6)/IP4)/IP13)</f>
        <v>1</v>
      </c>
      <c r="IQ19" s="45" t="n">
        <f aca="false">IF(IQ13=0,IQ12,((IQ4-IQ5-IQ7-IQ8-IQ6)/IQ4)/IQ13)</f>
        <v>1</v>
      </c>
      <c r="IR19" s="45" t="n">
        <f aca="false">IF(IR13=0,IR12,((IR4-IR5-IR7-IR8-IR6)/IR4)/IR13)</f>
        <v>1</v>
      </c>
      <c r="IS19" s="45" t="n">
        <f aca="false">IF(IS13=0,IS12,((IS4-IS5-IS7-IS8-IS6)/IS4)/IS13)</f>
        <v>1</v>
      </c>
      <c r="IT19" s="46" t="n">
        <f aca="false">IF(IT13=0,IT12,((IT4-IT5-IT7-IT8-IT6)/IT4)/IT13)</f>
        <v>0.977083333333333</v>
      </c>
      <c r="IU19" s="45" t="n">
        <f aca="false">IF(IU13=0,IU12,((IU4-IU5-IU7-IU8-IU6)/IU4)/IU13)</f>
        <v>1</v>
      </c>
      <c r="IV19" s="45" t="n">
        <f aca="false">IF(IV13=0,IV12,((IV4-IV5-IV7-IV8-IV6)/IV4)/IV13)</f>
        <v>1</v>
      </c>
      <c r="IW19" s="45" t="n">
        <f aca="false">IF(IW13=0,IW12,((IW4-IW5-IW7-IW8-IW6)/IW4)/IW13)</f>
        <v>1</v>
      </c>
      <c r="IX19" s="45" t="n">
        <f aca="false">IF(IX13=0,IX12,((IX4-IX5-IX7-IX8-IX6)/IX4)/IX13)</f>
        <v>1</v>
      </c>
      <c r="IY19" s="45" t="n">
        <f aca="false">IF(IY13=0,IY12,((IY4-IY5-IY7-IY8-IY6)/IY4)/IY13)</f>
        <v>1</v>
      </c>
      <c r="IZ19" s="45" t="n">
        <f aca="false">IF(IZ13=0,IZ12,((IZ4-IZ5-IZ7-IZ8-IZ6)/IZ4)/IZ13)</f>
        <v>1</v>
      </c>
      <c r="JA19" s="46" t="n">
        <f aca="false">IF(JA13=0,JA12,((JA4-JA5-JA7-JA8-JA6)/JA4)/JA13)</f>
        <v>1</v>
      </c>
      <c r="JB19" s="45" t="n">
        <f aca="false">IF(JB13=0,JB12,((JB4-JB5-JB7-JB8-JB6)/JB4)/JB13)</f>
        <v>1</v>
      </c>
      <c r="JC19" s="45" t="n">
        <f aca="false">IF(JC13=0,JC12,((JC4-JC5-JC7-JC8-JC6)/JC4)/JC13)</f>
        <v>1</v>
      </c>
      <c r="JD19" s="45" t="n">
        <f aca="false">IF(JD13=0,JD12,((JD4-JD5-JD7-JD8-JD6)/JD4)/JD13)</f>
        <v>1</v>
      </c>
      <c r="JE19" s="45" t="n">
        <f aca="false">IF(JE13=0,JE12,((JE4-JE5-JE7-JE8-JE6)/JE4)/JE13)</f>
        <v>1</v>
      </c>
      <c r="JF19" s="45" t="n">
        <f aca="false">IF(JF13=0,JF12,((JF4-JF5-JF7-JF8-JF6)/JF4)/JF13)</f>
        <v>1</v>
      </c>
      <c r="JG19" s="45" t="n">
        <f aca="false">IF(JG13=0,JG12,((JG4-JG5-JG7-JG8-JG6)/JG4)/JG13)</f>
        <v>1</v>
      </c>
      <c r="JH19" s="46" t="n">
        <f aca="false">IF(JH13=0,JH12,((JH4-JH5-JH7-JH8-JH6)/JH4)/JH13)</f>
        <v>1</v>
      </c>
      <c r="JI19" s="45" t="n">
        <f aca="false">IF(JI13=0,JI12,((JI4-JI5-JI7-JI8-JI6)/JI4)/JI13)</f>
        <v>1</v>
      </c>
      <c r="JJ19" s="45" t="n">
        <f aca="false">IF(JJ13=0,JJ12,((JJ4-JJ5-JJ7-JJ8-JJ6)/JJ4)/JJ13)</f>
        <v>1</v>
      </c>
      <c r="JK19" s="45" t="n">
        <f aca="false">IF(JK13=0,JK12,((JK4-JK5-JK7-JK8-JK6)/JK4)/JK13)</f>
        <v>1</v>
      </c>
      <c r="JL19" s="45" t="n">
        <f aca="false">IF(JL13=0,JL12,((JL4-JL5-JL7-JL8-JL6)/JL4)/JL13)</f>
        <v>1</v>
      </c>
      <c r="JM19" s="45" t="n">
        <f aca="false">IF(JM13=0,JM12,((JM4-JM5-JM7-JM8-JM6)/JM4)/JM13)</f>
        <v>1</v>
      </c>
      <c r="JN19" s="45" t="n">
        <f aca="false">IF(JN13=0,JN12,((JN4-JN5-JN7-JN8-JN6)/JN4)/JN13)</f>
        <v>1</v>
      </c>
      <c r="JO19" s="46" t="n">
        <f aca="false">IF(JO13=0,JO12,((JO4-JO5-JO7-JO8-JO6)/JO4)/JO13)</f>
        <v>1</v>
      </c>
      <c r="JP19" s="45" t="n">
        <f aca="false">IF(JP13=0,JP12,((JP4-JP5-JP7-JP8-JP6)/JP4)/JP13)</f>
        <v>1</v>
      </c>
      <c r="JQ19" s="45" t="n">
        <f aca="false">IF(JQ13=0,JQ12,((JQ4-JQ5-JQ7-JQ8-JQ6)/JQ4)/JQ13)</f>
        <v>1</v>
      </c>
      <c r="JR19" s="45" t="n">
        <f aca="false">IF(JR13=0,JR12,((JR4-JR5-JR7-JR8-JR6)/JR4)/JR13)</f>
        <v>1</v>
      </c>
      <c r="JS19" s="45" t="n">
        <f aca="false">IF(JS13=0,JS12,((JS4-JS5-JS7-JS8-JS6)/JS4)/JS13)</f>
        <v>1</v>
      </c>
      <c r="JT19" s="45" t="n">
        <f aca="false">IF(JT13=0,JT12,((JT4-JT5-JT7-JT8-JT6)/JT4)/JT13)</f>
        <v>1</v>
      </c>
      <c r="JU19" s="45" t="n">
        <f aca="false">IF(JU13=0,JU12,((JU4-JU5-JU7-JU8-JU6)/JU4)/JU13)</f>
        <v>1</v>
      </c>
      <c r="JV19" s="46" t="n">
        <f aca="false">IF(JV13=0,JV12,((JV4-JV5-JV7-JV8-JV6)/JV4)/JV13)</f>
        <v>1</v>
      </c>
      <c r="JW19" s="45" t="n">
        <f aca="false">IF(JW13=0,JW12,((JW4-JW5-JW7-JW8-JW6)/JW4)/JW13)</f>
        <v>1</v>
      </c>
      <c r="JX19" s="45" t="n">
        <f aca="false">IF(JX13=0,JX12,((JX4-JX5-JX7-JX8-JX6)/JX4)/JX13)</f>
        <v>1</v>
      </c>
      <c r="JY19" s="45" t="n">
        <f aca="false">IF(JY13=0,JY12,((JY4-JY5-JY7-JY8-JY6)/JY4)/JY13)</f>
        <v>1</v>
      </c>
      <c r="JZ19" s="45" t="n">
        <f aca="false">IF(JZ13=0,JZ12,((JZ4-JZ5-JZ7-JZ8-JZ6)/JZ4)/JZ13)</f>
        <v>1</v>
      </c>
      <c r="KA19" s="45" t="n">
        <f aca="false">IF(KA13=0,KA12,((KA4-KA5-KA7-KA8-KA6)/KA4)/KA13)</f>
        <v>1</v>
      </c>
      <c r="KB19" s="45" t="n">
        <f aca="false">IF(KB13=0,KB12,((KB4-KB5-KB7-KB8-KB6)/KB4)/KB13)</f>
        <v>0.453333333333333</v>
      </c>
      <c r="KC19" s="46" t="n">
        <f aca="false">IF(KC13=0,KC12,((KC4-KC5-KC7-KC8-KC6)/KC4)/KC13)</f>
        <v>1</v>
      </c>
      <c r="KD19" s="45" t="n">
        <f aca="false">IF(KD13=0,KD12,((KD4-KD5-KD7-KD8-KD6)/KD4)/KD13)</f>
        <v>1</v>
      </c>
      <c r="KE19" s="45" t="n">
        <f aca="false">IF(KE13=0,KE12,((KE4-KE5-KE7-KE8-KE6)/KE4)/KE13)</f>
        <v>1</v>
      </c>
      <c r="KF19" s="45" t="n">
        <f aca="false">IF(KF13=0,KF12,((KF4-KF5-KF7-KF8-KF6)/KF4)/KF13)</f>
        <v>1</v>
      </c>
      <c r="KG19" s="45" t="n">
        <f aca="false">IF(KG13=0,KG12,((KG4-KG5-KG7-KG8-KG6)/KG4)/KG13)</f>
        <v>1</v>
      </c>
      <c r="KH19" s="45" t="n">
        <f aca="false">IF(KH13=0,KH12,((KH4-KH5-KH7-KH8-KH6)/KH4)/KH13)</f>
        <v>1</v>
      </c>
      <c r="KI19" s="45" t="n">
        <f aca="false">IF(KI13=0,KI12,((KI4-KI5-KI7-KI8-KI6)/KI4)/KI13)</f>
        <v>1</v>
      </c>
      <c r="KJ19" s="46" t="n">
        <f aca="false">IF(KJ13=0,KJ12,((KJ4-KJ5-KJ7-KJ8-KJ6)/KJ4)/KJ13)</f>
        <v>1</v>
      </c>
      <c r="KK19" s="45" t="n">
        <f aca="false">IF(KK13=0,KK12,((KK4-KK5-KK7-KK8-KK6)/KK4)/KK13)</f>
        <v>1</v>
      </c>
      <c r="KL19" s="45" t="n">
        <f aca="false">IF(KL13=0,KL12,((KL4-KL5-KL7-KL8-KL6)/KL4)/KL13)</f>
        <v>1</v>
      </c>
      <c r="KM19" s="45" t="n">
        <f aca="false">IF(KM13=0,KM12,((KM4-KM5-KM7-KM8-KM6)/KM4)/KM13)</f>
        <v>1</v>
      </c>
      <c r="KN19" s="45" t="n">
        <f aca="false">IF(KN13=0,KN12,((KN4-KN5-KN7-KN8-KN6)/KN4)/KN13)</f>
        <v>1</v>
      </c>
      <c r="KO19" s="45" t="n">
        <f aca="false">IF(KO13=0,KO12,((KO4-KO5-KO7-KO8-KO6)/KO4)/KO13)</f>
        <v>1</v>
      </c>
      <c r="KP19" s="45" t="n">
        <f aca="false">IF(KP13=0,KP12,((KP4-KP5-KP7-KP8-KP6)/KP4)/KP13)</f>
        <v>1</v>
      </c>
      <c r="KQ19" s="46" t="n">
        <f aca="false">IF(KQ13=0,KQ12,((KQ4-KQ5-KQ7-KQ8-KQ6)/KQ4)/KQ13)</f>
        <v>1</v>
      </c>
      <c r="KR19" s="45" t="n">
        <f aca="false">IF(KR13=0,KR12,((KR4-KR5-KR7-KR8-KR6)/KR4)/KR13)</f>
        <v>1</v>
      </c>
      <c r="KS19" s="45" t="n">
        <f aca="false">IF(KS13=0,KS12,((KS4-KS5-KS7-KS8-KS6)/KS4)/KS13)</f>
        <v>1</v>
      </c>
      <c r="KT19" s="45" t="n">
        <f aca="false">IF(KT13=0,KT12,((KT4-KT5-KT7-KT8-KT6)/KT4)/KT13)</f>
        <v>1</v>
      </c>
      <c r="KU19" s="45" t="n">
        <f aca="false">IF(KU13=0,KU12,((KU4-KU5-KU7-KU8-KU6)/KU4)/KU13)</f>
        <v>1</v>
      </c>
      <c r="KV19" s="45" t="n">
        <f aca="false">IF(KV13=0,KV12,((KV4-KV5-KV7-KV8-KV6)/KV4)/KV13)</f>
        <v>1</v>
      </c>
      <c r="KW19" s="45" t="n">
        <f aca="false">IF(KW13=0,KW12,((KW4-KW5-KW7-KW8-KW6)/KW4)/KW13)</f>
        <v>1</v>
      </c>
      <c r="KX19" s="46" t="n">
        <f aca="false">IF(KX13=0,KX12,((KX4-KX5-KX7-KX8-KX6)/KX4)/KX13)</f>
        <v>1</v>
      </c>
      <c r="KY19" s="45" t="n">
        <f aca="false">IF(KY13=0,KY12,((KY4-KY5-KY7-KY8-KY6)/KY4)/KY13)</f>
        <v>1</v>
      </c>
      <c r="KZ19" s="45" t="n">
        <f aca="false">IF(KZ13=0,KZ12,((KZ4-KZ5-KZ7-KZ8-KZ6)/KZ4)/KZ13)</f>
        <v>1</v>
      </c>
      <c r="LA19" s="45" t="n">
        <f aca="false">IF(LA13=0,LA12,((LA4-LA5-LA7-LA8-LA6)/LA4)/LA13)</f>
        <v>1</v>
      </c>
      <c r="LB19" s="45" t="n">
        <f aca="false">IF(LB13=0,LB12,((LB4-LB5-LB7-LB8-LB6)/LB4)/LB13)</f>
        <v>1</v>
      </c>
      <c r="LC19" s="45" t="n">
        <f aca="false">IF(LC13=0,LC12,((LC4-LC5-LC7-LC8-LC6)/LC4)/LC13)</f>
        <v>1</v>
      </c>
      <c r="LD19" s="45" t="n">
        <f aca="false">IF(LD13=0,LD12,((LD4-LD5-LD7-LD8-LD6)/LD4)/LD13)</f>
        <v>1</v>
      </c>
      <c r="LE19" s="46" t="n">
        <f aca="false">IF(LE13=0,LE12,((LE4-LE5-LE7-LE8-LE6)/LE4)/LE13)</f>
        <v>1</v>
      </c>
      <c r="LF19" s="45" t="n">
        <f aca="false">IF(LF13=0,LF12,((LF4-LF5-LF7-LF8-LF6)/LF4)/LF13)</f>
        <v>1</v>
      </c>
      <c r="LG19" s="45" t="n">
        <f aca="false">IF(LG13=0,LG12,((LG4-LG5-LG7-LG8-LG6)/LG4)/LG13)</f>
        <v>1</v>
      </c>
      <c r="LH19" s="45" t="n">
        <f aca="false">IF(LH13=0,LH12,((LH4-LH5-LH7-LH8-LH6)/LH4)/LH13)</f>
        <v>1</v>
      </c>
      <c r="LI19" s="45" t="n">
        <f aca="false">IF(LI13=0,LI12,((LI4-LI5-LI7-LI8-LI6)/LI4)/LI13)</f>
        <v>1</v>
      </c>
      <c r="LJ19" s="45" t="n">
        <f aca="false">IF(LJ13=0,LJ12,((LJ4-LJ5-LJ7-LJ8-LJ6)/LJ4)/LJ13)</f>
        <v>1</v>
      </c>
      <c r="LK19" s="45" t="n">
        <f aca="false">IF(LK13=0,LK12,((LK4-LK5-LK7-LK8-LK6)/LK4)/LK13)</f>
        <v>1</v>
      </c>
      <c r="LL19" s="46" t="n">
        <f aca="false">IF(LL13=0,LL12,((LL4-LL5-LL7-LL8-LL6)/LL4)/LL13)</f>
        <v>1</v>
      </c>
      <c r="LM19" s="45" t="n">
        <f aca="false">IF(LM13=0,LM12,((LM4-LM5-LM7-LM8-LM6)/LM4)/LM13)</f>
        <v>1</v>
      </c>
      <c r="LN19" s="45" t="n">
        <f aca="false">IF(LN13=0,LN12,((LN4-LN5-LN7-LN8-LN6)/LN4)/LN13)</f>
        <v>1</v>
      </c>
      <c r="LO19" s="45" t="n">
        <f aca="false">IF(LO13=0,LO12,((LO4-LO5-LO7-LO8-LO6)/LO4)/LO13)</f>
        <v>1</v>
      </c>
      <c r="LP19" s="45" t="n">
        <f aca="false">IF(LP13=0,LP12,((LP4-LP5-LP7-LP8-LP6)/LP4)/LP13)</f>
        <v>1</v>
      </c>
      <c r="LQ19" s="45" t="n">
        <f aca="false">IF(LQ13=0,LQ12,((LQ4-LQ5-LQ7-LQ8-LQ6)/LQ4)/LQ13)</f>
        <v>1</v>
      </c>
      <c r="LR19" s="45" t="n">
        <f aca="false">IF(LR13=0,LR12,((LR4-LR5-LR7-LR8-LR6)/LR4)/LR13)</f>
        <v>1</v>
      </c>
      <c r="LS19" s="46" t="n">
        <f aca="false">IF(LS13=0,LS12,((LS4-LS5-LS7-LS8-LS6)/LS4)/LS13)</f>
        <v>1</v>
      </c>
      <c r="LT19" s="45" t="n">
        <f aca="false">IF(LT13=0,LT12,((LT4-LT5-LT7-LT8-LT6)/LT4)/LT13)</f>
        <v>1</v>
      </c>
      <c r="LU19" s="45" t="n">
        <f aca="false">IF(LU13=0,LU12,((LU4-LU5-LU7-LU8-LU6)/LU4)/LU13)</f>
        <v>1</v>
      </c>
      <c r="LV19" s="45" t="n">
        <f aca="false">IF(LV13=0,LV12,((LV4-LV5-LV7-LV8-LV6)/LV4)/LV13)</f>
        <v>1</v>
      </c>
      <c r="LW19" s="45" t="n">
        <f aca="false">IF(LW13=0,LW12,((LW4-LW5-LW7-LW8-LW6)/LW4)/LW13)</f>
        <v>1</v>
      </c>
      <c r="LX19" s="45" t="n">
        <f aca="false">IF(LX13=0,LX12,((LX4-LX5-LX7-LX8-LX6)/LX4)/LX13)</f>
        <v>1</v>
      </c>
      <c r="LY19" s="45" t="n">
        <f aca="false">IF(LY13=0,LY12,((LY4-LY5-LY7-LY8-LY6)/LY4)/LY13)</f>
        <v>1</v>
      </c>
      <c r="LZ19" s="46" t="n">
        <f aca="false">IF(LZ13=0,LZ12,((LZ4-LZ5-LZ7-LZ8-LZ6)/LZ4)/LZ13)</f>
        <v>1</v>
      </c>
      <c r="MA19" s="45" t="n">
        <f aca="false">IF(MA13=0,MA12,((MA4-MA5-MA7-MA8-MA6)/MA4)/MA13)</f>
        <v>1</v>
      </c>
      <c r="MB19" s="45" t="n">
        <f aca="false">IF(MB13=0,MB12,((MB4-MB5-MB7-MB8-MB6)/MB4)/MB13)</f>
        <v>1</v>
      </c>
      <c r="MC19" s="45" t="n">
        <f aca="false">IF(MC13=0,MC12,((MC4-MC5-MC7-MC8-MC6)/MC4)/MC13)</f>
        <v>1</v>
      </c>
      <c r="MD19" s="45" t="n">
        <f aca="false">IF(MD13=0,MD12,((MD4-MD5-MD7-MD8-MD6)/MD4)/MD13)</f>
        <v>1</v>
      </c>
      <c r="ME19" s="45" t="n">
        <f aca="false">IF(ME13=0,ME12,((ME4-ME5-ME7-ME8-ME6)/ME4)/ME13)</f>
        <v>0.972916666666667</v>
      </c>
      <c r="MF19" s="45" t="n">
        <f aca="false">IF(MF13=0,MF12,((MF4-MF5-MF7-MF8-MF6)/MF4)/MF13)</f>
        <v>0.260416666666667</v>
      </c>
      <c r="MG19" s="46" t="n">
        <f aca="false">IF(MG13=0,MG12,((MG4-MG5-MG7-MG8-MG6)/MG4)/MG13)</f>
        <v>0.967361111111111</v>
      </c>
      <c r="MH19" s="45" t="n">
        <f aca="false">IF(MH13=0,MH12,((MH4-MH5-MH7-MH8-MH6)/MH4)/MH13)</f>
        <v>1</v>
      </c>
      <c r="MI19" s="45" t="n">
        <f aca="false">IF(MI13=0,MI12,((MI4-MI5-MI7-MI8-MI6)/MI4)/MI13)</f>
        <v>1</v>
      </c>
      <c r="MJ19" s="45" t="n">
        <f aca="false">IF(MJ13=0,MJ12,((MJ4-MJ5-MJ7-MJ8-MJ6)/MJ4)/MJ13)</f>
        <v>1</v>
      </c>
      <c r="MK19" s="45" t="n">
        <f aca="false">IF(MK13=0,MK12,((MK4-MK5-MK7-MK8-MK6)/MK4)/MK13)</f>
        <v>1</v>
      </c>
      <c r="ML19" s="45" t="n">
        <f aca="false">IF(ML13=0,ML12,((ML4-ML5-ML7-ML8-ML6)/ML4)/ML13)</f>
        <v>1</v>
      </c>
      <c r="MM19" s="45" t="n">
        <f aca="false">IF(MM13=0,MM12,((MM4-MM5-MM7-MM8-MM6)/MM4)/MM13)</f>
        <v>1</v>
      </c>
      <c r="MN19" s="46" t="n">
        <f aca="false">IF(MN13=0,MN12,((MN4-MN5-MN7-MN8-MN6)/MN4)/MN13)</f>
        <v>1</v>
      </c>
      <c r="MO19" s="45" t="n">
        <f aca="false">IF(MO13=0,MO12,((MO4-MO5-MO7-MO8-MO6)/MO4)/MO13)</f>
        <v>1</v>
      </c>
      <c r="MP19" s="45" t="n">
        <f aca="false">IF(MP13=0,MP12,((MP4-MP5-MP7-MP8-MP6)/MP4)/MP13)</f>
        <v>1</v>
      </c>
      <c r="MQ19" s="45" t="n">
        <f aca="false">IF(MQ13=0,MQ12,((MQ4-MQ5-MQ7-MQ8-MQ6)/MQ4)/MQ13)</f>
        <v>1</v>
      </c>
      <c r="MR19" s="45" t="n">
        <f aca="false">IF(MR13=0,MR12,((MR4-MR5-MR7-MR8-MR6)/MR4)/MR13)</f>
        <v>1</v>
      </c>
      <c r="MS19" s="45" t="n">
        <f aca="false">IF(MS13=0,MS12,((MS4-MS5-MS7-MS8-MS6)/MS4)/MS13)</f>
        <v>1</v>
      </c>
      <c r="MT19" s="45" t="n">
        <f aca="false">IF(MT13=0,MT12,((MT4-MT5-MT7-MT8-MT6)/MT4)/MT13)</f>
        <v>1</v>
      </c>
      <c r="MU19" s="46" t="n">
        <f aca="false">IF(MU13=0,MU12,((MU4-MU5-MU7-MU8-MU6)/MU4)/MU13)</f>
        <v>1</v>
      </c>
      <c r="MV19" s="45" t="n">
        <f aca="false">IF(MV13=0,MV12,((MV4-MV5-MV7-MV8-MV6)/MV4)/MV13)</f>
        <v>1</v>
      </c>
      <c r="MW19" s="45" t="n">
        <f aca="false">IF(MW13=0,MW12,((MW4-MW5-MW7-MW8-MW6)/MW4)/MW13)</f>
        <v>1</v>
      </c>
      <c r="MX19" s="45" t="n">
        <f aca="false">IF(MX13=0,MX12,((MX4-MX5-MX7-MX8-MX6)/MX4)/MX13)</f>
        <v>1</v>
      </c>
      <c r="MY19" s="45" t="n">
        <f aca="false">IF(MY13=0,MY12,((MY4-MY5-MY7-MY8-MY6)/MY4)/MY13)</f>
        <v>1</v>
      </c>
      <c r="MZ19" s="45" t="n">
        <f aca="false">IF(MZ13=0,MZ12,((MZ4-MZ5-MZ7-MZ8-MZ6)/MZ4)/MZ13)</f>
        <v>1</v>
      </c>
      <c r="NA19" s="45" t="n">
        <f aca="false">IF(NA13=0,NA12,((NA4-NA5-NA7-NA8-NA6)/NA4)/NA13)</f>
        <v>1</v>
      </c>
      <c r="NB19" s="46" t="n">
        <f aca="false">IF(NB13=0,NB12,((NB4-NB5-NB7-NB8-NB6)/NB4)/NB13)</f>
        <v>0.872083333333333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3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R1" activeCellId="0" sqref="R1:V1"/>
    </sheetView>
  </sheetViews>
  <sheetFormatPr defaultColWidth="8.6796875" defaultRowHeight="12.75" zeroHeight="false" outlineLevelRow="0" outlineLevelCol="0"/>
  <cols>
    <col collapsed="false" customWidth="true" hidden="false" outlineLevel="0" max="1" min="1" style="0" width="10.14"/>
  </cols>
  <sheetData>
    <row r="1" customFormat="false" ht="12.75" hidden="false" customHeight="false" outlineLevel="0" collapsed="false">
      <c r="A1" s="80" t="s">
        <v>34</v>
      </c>
      <c r="B1" s="81" t="s">
        <v>35</v>
      </c>
      <c r="C1" s="82" t="s">
        <v>36</v>
      </c>
      <c r="D1" s="82" t="s">
        <v>37</v>
      </c>
      <c r="E1" s="82" t="s">
        <v>38</v>
      </c>
      <c r="F1" s="82" t="s">
        <v>39</v>
      </c>
      <c r="G1" s="82" t="s">
        <v>40</v>
      </c>
      <c r="H1" s="83" t="s">
        <v>41</v>
      </c>
      <c r="I1" s="83" t="s">
        <v>42</v>
      </c>
      <c r="J1" s="84" t="s">
        <v>43</v>
      </c>
      <c r="K1" s="84" t="s">
        <v>44</v>
      </c>
      <c r="L1" s="32" t="s">
        <v>45</v>
      </c>
      <c r="M1" s="32" t="s">
        <v>46</v>
      </c>
      <c r="N1" s="32" t="s">
        <v>47</v>
      </c>
      <c r="O1" s="38" t="s">
        <v>48</v>
      </c>
      <c r="P1" s="44" t="s">
        <v>49</v>
      </c>
      <c r="Q1" s="85" t="s">
        <v>50</v>
      </c>
      <c r="R1" s="86" t="s">
        <v>51</v>
      </c>
      <c r="S1" s="86" t="s">
        <v>52</v>
      </c>
      <c r="T1" s="86" t="s">
        <v>53</v>
      </c>
      <c r="U1" s="86" t="s">
        <v>54</v>
      </c>
      <c r="V1" s="86" t="s">
        <v>55</v>
      </c>
    </row>
    <row r="2" customFormat="false" ht="12.75" hidden="false" customHeight="false" outlineLevel="0" collapsed="false">
      <c r="A2" s="87" t="n">
        <v>43099</v>
      </c>
      <c r="C2" s="0" t="n">
        <v>24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24</v>
      </c>
      <c r="J2" s="0" t="n">
        <v>1</v>
      </c>
      <c r="K2" s="0" t="n">
        <v>1</v>
      </c>
      <c r="L2" s="0" t="n">
        <v>0</v>
      </c>
      <c r="M2" s="0" t="n">
        <v>0</v>
      </c>
      <c r="N2" s="0" t="n">
        <v>0</v>
      </c>
      <c r="O2" s="0" t="n">
        <v>1</v>
      </c>
      <c r="P2" s="0" t="n">
        <v>0</v>
      </c>
      <c r="Q2" s="0" t="s">
        <v>56</v>
      </c>
    </row>
    <row r="3" customFormat="false" ht="12.75" hidden="false" customHeight="false" outlineLevel="0" collapsed="false">
      <c r="A3" s="87" t="n">
        <v>43100</v>
      </c>
      <c r="C3" s="0" t="n">
        <v>24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24</v>
      </c>
      <c r="J3" s="0" t="n">
        <v>1</v>
      </c>
      <c r="K3" s="0" t="n">
        <v>1</v>
      </c>
      <c r="L3" s="0" t="n">
        <v>0</v>
      </c>
      <c r="M3" s="0" t="n">
        <v>0</v>
      </c>
      <c r="N3" s="0" t="n">
        <v>0</v>
      </c>
      <c r="O3" s="0" t="n">
        <v>1</v>
      </c>
      <c r="P3" s="0" t="n">
        <v>0</v>
      </c>
      <c r="Q3" s="0" t="s">
        <v>56</v>
      </c>
    </row>
    <row r="4" customFormat="false" ht="12.75" hidden="false" customHeight="false" outlineLevel="0" collapsed="false">
      <c r="A4" s="87" t="n">
        <v>43101</v>
      </c>
      <c r="C4" s="0" t="n">
        <v>24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24</v>
      </c>
      <c r="J4" s="0" t="n">
        <v>1</v>
      </c>
      <c r="K4" s="0" t="n">
        <v>1</v>
      </c>
      <c r="L4" s="0" t="n">
        <v>0</v>
      </c>
      <c r="M4" s="0" t="n">
        <v>0</v>
      </c>
      <c r="N4" s="0" t="n">
        <v>0</v>
      </c>
      <c r="O4" s="0" t="n">
        <v>1</v>
      </c>
      <c r="P4" s="0" t="n">
        <v>0</v>
      </c>
      <c r="Q4" s="0" t="s">
        <v>56</v>
      </c>
    </row>
    <row r="5" customFormat="false" ht="12.75" hidden="false" customHeight="false" outlineLevel="0" collapsed="false">
      <c r="A5" s="87" t="n">
        <v>43102</v>
      </c>
      <c r="C5" s="0" t="n">
        <v>24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24</v>
      </c>
      <c r="J5" s="0" t="n">
        <v>1</v>
      </c>
      <c r="K5" s="0" t="n">
        <v>1</v>
      </c>
      <c r="L5" s="0" t="n">
        <v>0</v>
      </c>
      <c r="M5" s="0" t="n">
        <v>0</v>
      </c>
      <c r="N5" s="0" t="n">
        <v>0</v>
      </c>
      <c r="O5" s="0" t="n">
        <v>1</v>
      </c>
      <c r="P5" s="0" t="n">
        <v>0</v>
      </c>
      <c r="Q5" s="0" t="s">
        <v>56</v>
      </c>
    </row>
    <row r="6" customFormat="false" ht="12.75" hidden="false" customHeight="false" outlineLevel="0" collapsed="false">
      <c r="A6" s="87" t="n">
        <v>43103</v>
      </c>
      <c r="C6" s="0" t="n">
        <v>24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24</v>
      </c>
      <c r="J6" s="0" t="n">
        <v>1</v>
      </c>
      <c r="K6" s="0" t="n">
        <v>1</v>
      </c>
      <c r="L6" s="0" t="n">
        <v>0</v>
      </c>
      <c r="M6" s="0" t="n">
        <v>0</v>
      </c>
      <c r="N6" s="0" t="n">
        <v>0</v>
      </c>
      <c r="O6" s="0" t="n">
        <v>1</v>
      </c>
      <c r="P6" s="0" t="n">
        <v>0</v>
      </c>
      <c r="Q6" s="0" t="s">
        <v>56</v>
      </c>
    </row>
    <row r="7" customFormat="false" ht="12.75" hidden="false" customHeight="false" outlineLevel="0" collapsed="false">
      <c r="A7" s="87" t="n">
        <v>43104</v>
      </c>
      <c r="C7" s="0" t="n">
        <v>24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24</v>
      </c>
      <c r="J7" s="0" t="n">
        <v>1</v>
      </c>
      <c r="K7" s="0" t="n">
        <v>1</v>
      </c>
      <c r="L7" s="0" t="n">
        <v>0</v>
      </c>
      <c r="M7" s="0" t="n">
        <v>0</v>
      </c>
      <c r="N7" s="0" t="n">
        <v>0</v>
      </c>
      <c r="O7" s="0" t="n">
        <v>1</v>
      </c>
      <c r="P7" s="0" t="n">
        <v>0</v>
      </c>
      <c r="Q7" s="0" t="s">
        <v>56</v>
      </c>
    </row>
    <row r="8" customFormat="false" ht="12.75" hidden="false" customHeight="false" outlineLevel="0" collapsed="false">
      <c r="A8" s="87" t="n">
        <v>43105</v>
      </c>
      <c r="C8" s="0" t="n">
        <v>24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24</v>
      </c>
      <c r="J8" s="0" t="n">
        <v>1</v>
      </c>
      <c r="K8" s="0" t="n">
        <v>1</v>
      </c>
      <c r="L8" s="0" t="n">
        <v>0</v>
      </c>
      <c r="M8" s="0" t="n">
        <v>0</v>
      </c>
      <c r="N8" s="0" t="n">
        <v>0</v>
      </c>
      <c r="O8" s="0" t="n">
        <v>1</v>
      </c>
      <c r="P8" s="0" t="n">
        <v>0</v>
      </c>
      <c r="Q8" s="0" t="s">
        <v>56</v>
      </c>
    </row>
    <row r="9" customFormat="false" ht="12.75" hidden="false" customHeight="false" outlineLevel="0" collapsed="false">
      <c r="A9" s="87" t="n">
        <v>43106</v>
      </c>
      <c r="C9" s="0" t="n">
        <v>24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24</v>
      </c>
      <c r="J9" s="0" t="n">
        <v>1</v>
      </c>
      <c r="K9" s="0" t="n">
        <v>1</v>
      </c>
      <c r="L9" s="0" t="n">
        <v>0</v>
      </c>
      <c r="M9" s="0" t="n">
        <v>0</v>
      </c>
      <c r="N9" s="0" t="n">
        <v>0</v>
      </c>
      <c r="O9" s="0" t="n">
        <v>1</v>
      </c>
      <c r="P9" s="0" t="n">
        <v>0</v>
      </c>
      <c r="Q9" s="0" t="s">
        <v>56</v>
      </c>
    </row>
    <row r="10" customFormat="false" ht="12.75" hidden="false" customHeight="false" outlineLevel="0" collapsed="false">
      <c r="A10" s="87" t="n">
        <v>43107</v>
      </c>
      <c r="C10" s="0" t="n">
        <v>24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24</v>
      </c>
      <c r="J10" s="0" t="n">
        <v>1</v>
      </c>
      <c r="K10" s="0" t="n">
        <v>1</v>
      </c>
      <c r="L10" s="0" t="n">
        <v>0</v>
      </c>
      <c r="M10" s="0" t="n">
        <v>0</v>
      </c>
      <c r="N10" s="0" t="n">
        <v>0</v>
      </c>
      <c r="O10" s="0" t="n">
        <v>1</v>
      </c>
      <c r="P10" s="0" t="n">
        <v>0</v>
      </c>
      <c r="Q10" s="0" t="s">
        <v>56</v>
      </c>
    </row>
    <row r="11" customFormat="false" ht="12.75" hidden="false" customHeight="false" outlineLevel="0" collapsed="false">
      <c r="A11" s="87" t="n">
        <v>43108</v>
      </c>
      <c r="C11" s="0" t="n">
        <v>24</v>
      </c>
      <c r="D11" s="0" t="n">
        <v>0</v>
      </c>
      <c r="E11" s="0" t="n">
        <v>0.08</v>
      </c>
      <c r="F11" s="0" t="n">
        <v>0</v>
      </c>
      <c r="G11" s="0" t="n">
        <v>0</v>
      </c>
      <c r="H11" s="0" t="n">
        <v>0</v>
      </c>
      <c r="I11" s="0" t="n">
        <v>24</v>
      </c>
      <c r="J11" s="0" t="n">
        <v>1</v>
      </c>
      <c r="K11" s="0" t="n">
        <v>0.996666666666667</v>
      </c>
      <c r="L11" s="0" t="n">
        <v>0</v>
      </c>
      <c r="M11" s="0" t="n">
        <v>0</v>
      </c>
      <c r="N11" s="0" t="n">
        <v>0</v>
      </c>
      <c r="O11" s="0" t="n">
        <v>1</v>
      </c>
      <c r="P11" s="0" t="n">
        <v>0</v>
      </c>
      <c r="Q11" s="88" t="s">
        <v>57</v>
      </c>
    </row>
    <row r="12" customFormat="false" ht="12.75" hidden="false" customHeight="false" outlineLevel="0" collapsed="false">
      <c r="A12" s="87" t="n">
        <v>43109</v>
      </c>
      <c r="C12" s="0" t="n">
        <v>24</v>
      </c>
      <c r="D12" s="0" t="n">
        <v>4.03</v>
      </c>
      <c r="E12" s="0" t="n">
        <v>0</v>
      </c>
      <c r="F12" s="0" t="n">
        <v>0</v>
      </c>
      <c r="G12" s="0" t="n">
        <v>0</v>
      </c>
      <c r="H12" s="0" t="n">
        <v>4.03</v>
      </c>
      <c r="I12" s="0" t="n">
        <v>19.97</v>
      </c>
      <c r="J12" s="0" t="n">
        <v>0.832083333333333</v>
      </c>
      <c r="K12" s="0" t="n">
        <v>0.832083333333333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v>0</v>
      </c>
      <c r="Q12" s="88" t="s">
        <v>58</v>
      </c>
    </row>
    <row r="13" customFormat="false" ht="12.75" hidden="false" customHeight="false" outlineLevel="0" collapsed="false">
      <c r="A13" s="87" t="n">
        <v>43110</v>
      </c>
      <c r="C13" s="0" t="n">
        <v>24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24</v>
      </c>
      <c r="J13" s="0" t="n">
        <v>1</v>
      </c>
      <c r="K13" s="0" t="n">
        <v>1</v>
      </c>
      <c r="L13" s="0" t="n">
        <v>0</v>
      </c>
      <c r="M13" s="0" t="n">
        <v>0</v>
      </c>
      <c r="N13" s="0" t="n">
        <v>0</v>
      </c>
      <c r="O13" s="0" t="n">
        <v>1</v>
      </c>
      <c r="P13" s="0" t="n">
        <v>0</v>
      </c>
      <c r="Q13" s="0" t="s">
        <v>56</v>
      </c>
    </row>
    <row r="14" customFormat="false" ht="12.75" hidden="false" customHeight="false" outlineLevel="0" collapsed="false">
      <c r="A14" s="87" t="n">
        <v>43111</v>
      </c>
      <c r="C14" s="0" t="n">
        <v>24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24</v>
      </c>
      <c r="J14" s="0" t="n">
        <v>1</v>
      </c>
      <c r="K14" s="0" t="n">
        <v>1</v>
      </c>
      <c r="L14" s="0" t="n">
        <v>0</v>
      </c>
      <c r="M14" s="0" t="n">
        <v>0</v>
      </c>
      <c r="N14" s="0" t="n">
        <v>0</v>
      </c>
      <c r="O14" s="0" t="n">
        <v>1</v>
      </c>
      <c r="P14" s="0" t="n">
        <v>0</v>
      </c>
      <c r="Q14" s="0" t="s">
        <v>56</v>
      </c>
    </row>
    <row r="15" customFormat="false" ht="12.75" hidden="false" customHeight="false" outlineLevel="0" collapsed="false">
      <c r="A15" s="87" t="n">
        <v>43112</v>
      </c>
      <c r="C15" s="0" t="n">
        <v>24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24</v>
      </c>
      <c r="J15" s="0" t="n">
        <v>1</v>
      </c>
      <c r="K15" s="0" t="n">
        <v>1</v>
      </c>
      <c r="L15" s="0" t="n">
        <v>0</v>
      </c>
      <c r="M15" s="0" t="n">
        <v>0</v>
      </c>
      <c r="N15" s="0" t="n">
        <v>0</v>
      </c>
      <c r="O15" s="0" t="n">
        <v>1</v>
      </c>
      <c r="P15" s="0" t="n">
        <v>0</v>
      </c>
      <c r="Q15" s="0" t="s">
        <v>56</v>
      </c>
    </row>
    <row r="16" customFormat="false" ht="12.75" hidden="false" customHeight="false" outlineLevel="0" collapsed="false">
      <c r="A16" s="87" t="n">
        <v>43113</v>
      </c>
      <c r="C16" s="0" t="n">
        <v>24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24</v>
      </c>
      <c r="J16" s="0" t="n">
        <v>1</v>
      </c>
      <c r="K16" s="0" t="n">
        <v>1</v>
      </c>
      <c r="L16" s="0" t="n">
        <v>0</v>
      </c>
      <c r="M16" s="0" t="n">
        <v>0</v>
      </c>
      <c r="N16" s="0" t="n">
        <v>0</v>
      </c>
      <c r="O16" s="0" t="n">
        <v>1</v>
      </c>
      <c r="P16" s="0" t="n">
        <v>0</v>
      </c>
      <c r="Q16" s="0" t="s">
        <v>56</v>
      </c>
    </row>
    <row r="17" customFormat="false" ht="12.75" hidden="false" customHeight="false" outlineLevel="0" collapsed="false">
      <c r="A17" s="87" t="n">
        <v>43114</v>
      </c>
      <c r="C17" s="0" t="n">
        <v>24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24</v>
      </c>
      <c r="J17" s="0" t="n">
        <v>1</v>
      </c>
      <c r="K17" s="0" t="n">
        <v>1</v>
      </c>
      <c r="L17" s="0" t="n">
        <v>0</v>
      </c>
      <c r="M17" s="0" t="n">
        <v>0</v>
      </c>
      <c r="N17" s="0" t="n">
        <v>0</v>
      </c>
      <c r="O17" s="0" t="n">
        <v>1</v>
      </c>
      <c r="P17" s="0" t="n">
        <v>0</v>
      </c>
      <c r="Q17" s="0" t="s">
        <v>56</v>
      </c>
    </row>
    <row r="18" customFormat="false" ht="12.75" hidden="false" customHeight="false" outlineLevel="0" collapsed="false">
      <c r="A18" s="87" t="n">
        <v>43115</v>
      </c>
      <c r="C18" s="0" t="n">
        <v>24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24</v>
      </c>
      <c r="J18" s="0" t="n">
        <v>1</v>
      </c>
      <c r="K18" s="0" t="n">
        <v>1</v>
      </c>
      <c r="L18" s="0" t="n">
        <v>0</v>
      </c>
      <c r="M18" s="0" t="n">
        <v>0</v>
      </c>
      <c r="N18" s="0" t="n">
        <v>0</v>
      </c>
      <c r="O18" s="0" t="n">
        <v>1</v>
      </c>
      <c r="P18" s="0" t="n">
        <v>0</v>
      </c>
      <c r="Q18" s="0" t="s">
        <v>56</v>
      </c>
    </row>
    <row r="19" customFormat="false" ht="12.75" hidden="false" customHeight="false" outlineLevel="0" collapsed="false">
      <c r="A19" s="87" t="n">
        <v>43116</v>
      </c>
      <c r="C19" s="0" t="n">
        <v>24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24</v>
      </c>
      <c r="J19" s="0" t="n">
        <v>1</v>
      </c>
      <c r="K19" s="0" t="n">
        <v>1</v>
      </c>
      <c r="L19" s="0" t="n">
        <v>0</v>
      </c>
      <c r="M19" s="0" t="n">
        <v>0</v>
      </c>
      <c r="N19" s="0" t="n">
        <v>0</v>
      </c>
      <c r="O19" s="0" t="n">
        <v>1</v>
      </c>
      <c r="P19" s="0" t="n">
        <v>0</v>
      </c>
      <c r="Q19" s="0" t="s">
        <v>56</v>
      </c>
    </row>
    <row r="20" customFormat="false" ht="12.75" hidden="false" customHeight="false" outlineLevel="0" collapsed="false">
      <c r="A20" s="87" t="n">
        <v>43117</v>
      </c>
      <c r="C20" s="0" t="n">
        <v>24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24</v>
      </c>
      <c r="J20" s="0" t="n">
        <v>1</v>
      </c>
      <c r="K20" s="0" t="n">
        <v>1</v>
      </c>
      <c r="L20" s="0" t="n">
        <v>0</v>
      </c>
      <c r="M20" s="0" t="n">
        <v>0</v>
      </c>
      <c r="N20" s="0" t="n">
        <v>0</v>
      </c>
      <c r="O20" s="0" t="n">
        <v>1</v>
      </c>
      <c r="P20" s="0" t="n">
        <v>0</v>
      </c>
      <c r="Q20" s="0" t="s">
        <v>56</v>
      </c>
    </row>
    <row r="21" customFormat="false" ht="12.75" hidden="false" customHeight="false" outlineLevel="0" collapsed="false">
      <c r="A21" s="87" t="n">
        <v>43118</v>
      </c>
      <c r="C21" s="0" t="n">
        <v>24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24</v>
      </c>
      <c r="J21" s="0" t="n">
        <v>1</v>
      </c>
      <c r="K21" s="0" t="n">
        <v>1</v>
      </c>
      <c r="L21" s="0" t="n">
        <v>0</v>
      </c>
      <c r="M21" s="0" t="n">
        <v>0</v>
      </c>
      <c r="N21" s="0" t="n">
        <v>0</v>
      </c>
      <c r="O21" s="0" t="n">
        <v>1</v>
      </c>
      <c r="P21" s="0" t="n">
        <v>0</v>
      </c>
      <c r="Q21" s="0" t="s">
        <v>56</v>
      </c>
    </row>
    <row r="22" customFormat="false" ht="12.75" hidden="false" customHeight="false" outlineLevel="0" collapsed="false">
      <c r="A22" s="87" t="n">
        <v>43119</v>
      </c>
      <c r="C22" s="0" t="n">
        <v>24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24</v>
      </c>
      <c r="J22" s="0" t="n">
        <v>1</v>
      </c>
      <c r="K22" s="0" t="n">
        <v>1</v>
      </c>
      <c r="L22" s="0" t="n">
        <v>0</v>
      </c>
      <c r="M22" s="0" t="n">
        <v>0</v>
      </c>
      <c r="N22" s="0" t="n">
        <v>0</v>
      </c>
      <c r="O22" s="0" t="n">
        <v>1</v>
      </c>
      <c r="P22" s="0" t="n">
        <v>0</v>
      </c>
      <c r="Q22" s="0" t="s">
        <v>56</v>
      </c>
    </row>
    <row r="23" customFormat="false" ht="12.75" hidden="false" customHeight="false" outlineLevel="0" collapsed="false">
      <c r="A23" s="87" t="n">
        <v>43120</v>
      </c>
      <c r="C23" s="0" t="n">
        <v>24</v>
      </c>
      <c r="D23" s="0" t="n">
        <v>0</v>
      </c>
      <c r="E23" s="0" t="n">
        <v>0.07</v>
      </c>
      <c r="F23" s="0" t="n">
        <v>0</v>
      </c>
      <c r="G23" s="0" t="n">
        <v>0</v>
      </c>
      <c r="H23" s="0" t="n">
        <v>0</v>
      </c>
      <c r="I23" s="0" t="n">
        <v>24</v>
      </c>
      <c r="J23" s="0" t="n">
        <v>1</v>
      </c>
      <c r="K23" s="0" t="n">
        <v>0.997083333333333</v>
      </c>
      <c r="L23" s="0" t="n">
        <v>0</v>
      </c>
      <c r="M23" s="0" t="n">
        <v>0</v>
      </c>
      <c r="N23" s="0" t="n">
        <v>0</v>
      </c>
      <c r="O23" s="0" t="n">
        <v>1</v>
      </c>
      <c r="P23" s="0" t="n">
        <v>0</v>
      </c>
      <c r="Q23" s="88" t="s">
        <v>59</v>
      </c>
    </row>
    <row r="24" customFormat="false" ht="12.75" hidden="false" customHeight="false" outlineLevel="0" collapsed="false">
      <c r="A24" s="87" t="n">
        <v>43121</v>
      </c>
      <c r="C24" s="0" t="n">
        <v>24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24</v>
      </c>
      <c r="J24" s="0" t="n">
        <v>1</v>
      </c>
      <c r="K24" s="0" t="n">
        <v>1</v>
      </c>
      <c r="L24" s="0" t="n">
        <v>0</v>
      </c>
      <c r="M24" s="0" t="n">
        <v>0</v>
      </c>
      <c r="N24" s="0" t="n">
        <v>0</v>
      </c>
      <c r="O24" s="0" t="n">
        <v>1</v>
      </c>
      <c r="P24" s="0" t="n">
        <v>0</v>
      </c>
      <c r="Q24" s="0" t="s">
        <v>56</v>
      </c>
    </row>
    <row r="25" customFormat="false" ht="12.75" hidden="false" customHeight="false" outlineLevel="0" collapsed="false">
      <c r="A25" s="87" t="n">
        <v>43122</v>
      </c>
      <c r="C25" s="0" t="n">
        <v>24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24</v>
      </c>
      <c r="J25" s="0" t="n">
        <v>1</v>
      </c>
      <c r="K25" s="0" t="n">
        <v>1</v>
      </c>
      <c r="L25" s="0" t="n">
        <v>0</v>
      </c>
      <c r="M25" s="0" t="n">
        <v>0</v>
      </c>
      <c r="N25" s="0" t="n">
        <v>0</v>
      </c>
      <c r="O25" s="0" t="n">
        <v>1</v>
      </c>
      <c r="P25" s="0" t="n">
        <v>0</v>
      </c>
      <c r="Q25" s="0" t="s">
        <v>56</v>
      </c>
    </row>
    <row r="26" customFormat="false" ht="12.75" hidden="false" customHeight="false" outlineLevel="0" collapsed="false">
      <c r="A26" s="87" t="n">
        <v>43123</v>
      </c>
      <c r="C26" s="0" t="n">
        <v>24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24</v>
      </c>
      <c r="J26" s="0" t="n">
        <v>1</v>
      </c>
      <c r="K26" s="0" t="n">
        <v>1</v>
      </c>
      <c r="L26" s="0" t="n">
        <v>0</v>
      </c>
      <c r="M26" s="0" t="n">
        <v>0</v>
      </c>
      <c r="N26" s="0" t="n">
        <v>0</v>
      </c>
      <c r="O26" s="0" t="n">
        <v>1</v>
      </c>
      <c r="P26" s="0" t="n">
        <v>0</v>
      </c>
      <c r="Q26" s="0" t="s">
        <v>56</v>
      </c>
    </row>
    <row r="27" customFormat="false" ht="12.75" hidden="false" customHeight="false" outlineLevel="0" collapsed="false">
      <c r="A27" s="87" t="n">
        <v>43124</v>
      </c>
      <c r="C27" s="0" t="n">
        <v>24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24</v>
      </c>
      <c r="J27" s="0" t="n">
        <v>1</v>
      </c>
      <c r="K27" s="0" t="n">
        <v>1</v>
      </c>
      <c r="L27" s="0" t="n">
        <v>0</v>
      </c>
      <c r="M27" s="0" t="n">
        <v>0</v>
      </c>
      <c r="N27" s="0" t="n">
        <v>0</v>
      </c>
      <c r="O27" s="0" t="n">
        <v>1</v>
      </c>
      <c r="P27" s="0" t="n">
        <v>0</v>
      </c>
      <c r="Q27" s="0" t="s">
        <v>56</v>
      </c>
    </row>
    <row r="28" customFormat="false" ht="12.75" hidden="false" customHeight="false" outlineLevel="0" collapsed="false">
      <c r="A28" s="87" t="n">
        <v>43125</v>
      </c>
      <c r="C28" s="0" t="n">
        <v>24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24</v>
      </c>
      <c r="J28" s="0" t="n">
        <v>1</v>
      </c>
      <c r="K28" s="0" t="n">
        <v>1</v>
      </c>
      <c r="L28" s="0" t="n">
        <v>0</v>
      </c>
      <c r="M28" s="0" t="n">
        <v>0</v>
      </c>
      <c r="N28" s="0" t="n">
        <v>0</v>
      </c>
      <c r="O28" s="0" t="n">
        <v>1</v>
      </c>
      <c r="P28" s="0" t="n">
        <v>0</v>
      </c>
      <c r="Q28" s="0" t="s">
        <v>56</v>
      </c>
    </row>
    <row r="29" customFormat="false" ht="12.75" hidden="false" customHeight="false" outlineLevel="0" collapsed="false">
      <c r="A29" s="87" t="n">
        <v>43126</v>
      </c>
      <c r="C29" s="0" t="n">
        <v>24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24</v>
      </c>
      <c r="J29" s="0" t="n">
        <v>1</v>
      </c>
      <c r="K29" s="0" t="n">
        <v>1</v>
      </c>
      <c r="L29" s="0" t="n">
        <v>0</v>
      </c>
      <c r="M29" s="0" t="n">
        <v>0</v>
      </c>
      <c r="N29" s="0" t="n">
        <v>0</v>
      </c>
      <c r="O29" s="0" t="n">
        <v>1</v>
      </c>
      <c r="P29" s="0" t="n">
        <v>0</v>
      </c>
      <c r="Q29" s="0" t="s">
        <v>56</v>
      </c>
    </row>
    <row r="30" customFormat="false" ht="12.75" hidden="false" customHeight="false" outlineLevel="0" collapsed="false">
      <c r="A30" s="87" t="n">
        <v>43127</v>
      </c>
      <c r="C30" s="0" t="n">
        <v>24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24</v>
      </c>
      <c r="J30" s="0" t="n">
        <v>1</v>
      </c>
      <c r="K30" s="0" t="n">
        <v>1</v>
      </c>
      <c r="L30" s="0" t="n">
        <v>0</v>
      </c>
      <c r="M30" s="0" t="n">
        <v>0</v>
      </c>
      <c r="N30" s="0" t="n">
        <v>0</v>
      </c>
      <c r="O30" s="0" t="n">
        <v>1</v>
      </c>
      <c r="P30" s="0" t="n">
        <v>0</v>
      </c>
      <c r="Q30" s="0" t="s">
        <v>56</v>
      </c>
    </row>
    <row r="31" customFormat="false" ht="12.75" hidden="false" customHeight="false" outlineLevel="0" collapsed="false">
      <c r="A31" s="87" t="n">
        <v>43128</v>
      </c>
      <c r="C31" s="0" t="n">
        <v>24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24</v>
      </c>
      <c r="J31" s="0" t="n">
        <v>1</v>
      </c>
      <c r="K31" s="0" t="n">
        <v>1</v>
      </c>
      <c r="L31" s="0" t="n">
        <v>0</v>
      </c>
      <c r="M31" s="0" t="n">
        <v>0</v>
      </c>
      <c r="N31" s="0" t="n">
        <v>0</v>
      </c>
      <c r="O31" s="0" t="n">
        <v>1</v>
      </c>
      <c r="P31" s="0" t="n">
        <v>0</v>
      </c>
      <c r="Q31" s="0" t="s">
        <v>56</v>
      </c>
    </row>
    <row r="32" customFormat="false" ht="12.75" hidden="false" customHeight="false" outlineLevel="0" collapsed="false">
      <c r="A32" s="87" t="n">
        <v>43129</v>
      </c>
      <c r="C32" s="0" t="n">
        <v>24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24</v>
      </c>
      <c r="J32" s="0" t="n">
        <v>1</v>
      </c>
      <c r="K32" s="0" t="n">
        <v>1</v>
      </c>
      <c r="L32" s="0" t="n">
        <v>0</v>
      </c>
      <c r="M32" s="0" t="n">
        <v>0</v>
      </c>
      <c r="N32" s="0" t="n">
        <v>0</v>
      </c>
      <c r="O32" s="0" t="n">
        <v>1</v>
      </c>
      <c r="P32" s="0" t="n">
        <v>0</v>
      </c>
      <c r="Q32" s="0" t="s">
        <v>56</v>
      </c>
    </row>
    <row r="33" customFormat="false" ht="12.75" hidden="false" customHeight="false" outlineLevel="0" collapsed="false">
      <c r="A33" s="87" t="n">
        <v>43130</v>
      </c>
      <c r="C33" s="0" t="n">
        <v>24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24</v>
      </c>
      <c r="J33" s="0" t="n">
        <v>1</v>
      </c>
      <c r="K33" s="0" t="n">
        <v>1</v>
      </c>
      <c r="L33" s="0" t="n">
        <v>0</v>
      </c>
      <c r="M33" s="0" t="n">
        <v>0</v>
      </c>
      <c r="N33" s="0" t="n">
        <v>0</v>
      </c>
      <c r="O33" s="0" t="n">
        <v>1</v>
      </c>
      <c r="P33" s="0" t="n">
        <v>0</v>
      </c>
      <c r="Q33" s="0" t="s">
        <v>56</v>
      </c>
    </row>
    <row r="34" customFormat="false" ht="12.75" hidden="false" customHeight="false" outlineLevel="0" collapsed="false">
      <c r="A34" s="87" t="n">
        <v>43131</v>
      </c>
      <c r="C34" s="0" t="n">
        <v>24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24</v>
      </c>
      <c r="J34" s="0" t="n">
        <v>1</v>
      </c>
      <c r="K34" s="0" t="n">
        <v>1</v>
      </c>
      <c r="L34" s="0" t="n">
        <v>0</v>
      </c>
      <c r="M34" s="0" t="n">
        <v>0</v>
      </c>
      <c r="N34" s="0" t="n">
        <v>0</v>
      </c>
      <c r="O34" s="0" t="n">
        <v>1</v>
      </c>
      <c r="P34" s="0" t="n">
        <v>0</v>
      </c>
      <c r="Q34" s="0" t="s">
        <v>56</v>
      </c>
    </row>
    <row r="35" customFormat="false" ht="12.75" hidden="false" customHeight="false" outlineLevel="0" collapsed="false">
      <c r="A35" s="87" t="n">
        <v>43132</v>
      </c>
      <c r="C35" s="0" t="n">
        <v>24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24</v>
      </c>
      <c r="J35" s="0" t="n">
        <v>1</v>
      </c>
      <c r="K35" s="0" t="n">
        <v>1</v>
      </c>
      <c r="L35" s="0" t="n">
        <v>0</v>
      </c>
      <c r="M35" s="0" t="n">
        <v>0</v>
      </c>
      <c r="N35" s="0" t="n">
        <v>0</v>
      </c>
      <c r="O35" s="0" t="n">
        <v>1</v>
      </c>
      <c r="P35" s="0" t="n">
        <v>0</v>
      </c>
      <c r="Q35" s="0" t="s">
        <v>56</v>
      </c>
    </row>
    <row r="36" customFormat="false" ht="12.75" hidden="false" customHeight="false" outlineLevel="0" collapsed="false">
      <c r="A36" s="87" t="n">
        <v>43133</v>
      </c>
      <c r="C36" s="0" t="n">
        <v>24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24</v>
      </c>
      <c r="J36" s="0" t="n">
        <v>1</v>
      </c>
      <c r="K36" s="0" t="n">
        <v>1</v>
      </c>
      <c r="L36" s="0" t="n">
        <v>0</v>
      </c>
      <c r="M36" s="0" t="n">
        <v>0</v>
      </c>
      <c r="N36" s="0" t="n">
        <v>0</v>
      </c>
      <c r="O36" s="0" t="n">
        <v>1</v>
      </c>
      <c r="P36" s="0" t="n">
        <v>0</v>
      </c>
      <c r="Q36" s="0" t="s">
        <v>56</v>
      </c>
    </row>
    <row r="37" customFormat="false" ht="12.75" hidden="false" customHeight="false" outlineLevel="0" collapsed="false">
      <c r="A37" s="87" t="n">
        <v>43134</v>
      </c>
      <c r="C37" s="0" t="n">
        <v>24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24</v>
      </c>
      <c r="J37" s="0" t="n">
        <v>1</v>
      </c>
      <c r="K37" s="0" t="n">
        <v>1</v>
      </c>
      <c r="L37" s="0" t="n">
        <v>0</v>
      </c>
      <c r="M37" s="0" t="n">
        <v>0</v>
      </c>
      <c r="N37" s="0" t="n">
        <v>0</v>
      </c>
      <c r="O37" s="0" t="n">
        <v>1</v>
      </c>
      <c r="P37" s="0" t="n">
        <v>0</v>
      </c>
      <c r="Q37" s="0" t="s">
        <v>56</v>
      </c>
    </row>
    <row r="38" customFormat="false" ht="12.75" hidden="false" customHeight="false" outlineLevel="0" collapsed="false">
      <c r="A38" s="87" t="n">
        <v>43135</v>
      </c>
      <c r="C38" s="0" t="n">
        <v>24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24</v>
      </c>
      <c r="J38" s="0" t="n">
        <v>1</v>
      </c>
      <c r="K38" s="0" t="n">
        <v>1</v>
      </c>
      <c r="L38" s="0" t="n">
        <v>0</v>
      </c>
      <c r="M38" s="0" t="n">
        <v>0</v>
      </c>
      <c r="N38" s="0" t="n">
        <v>0</v>
      </c>
      <c r="O38" s="0" t="n">
        <v>1</v>
      </c>
      <c r="P38" s="0" t="n">
        <v>0</v>
      </c>
      <c r="Q38" s="0" t="s">
        <v>56</v>
      </c>
    </row>
    <row r="39" customFormat="false" ht="12.75" hidden="false" customHeight="false" outlineLevel="0" collapsed="false">
      <c r="A39" s="87" t="n">
        <v>43136</v>
      </c>
      <c r="C39" s="0" t="n">
        <v>24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24</v>
      </c>
      <c r="J39" s="0" t="n">
        <v>1</v>
      </c>
      <c r="K39" s="0" t="n">
        <v>1</v>
      </c>
      <c r="L39" s="0" t="n">
        <v>0</v>
      </c>
      <c r="M39" s="0" t="n">
        <v>0</v>
      </c>
      <c r="N39" s="0" t="n">
        <v>0</v>
      </c>
      <c r="O39" s="0" t="n">
        <v>1</v>
      </c>
      <c r="P39" s="0" t="n">
        <v>0</v>
      </c>
      <c r="Q39" s="0" t="s">
        <v>56</v>
      </c>
    </row>
    <row r="40" customFormat="false" ht="12.75" hidden="false" customHeight="false" outlineLevel="0" collapsed="false">
      <c r="A40" s="87" t="n">
        <v>43137</v>
      </c>
      <c r="C40" s="0" t="n">
        <v>24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24</v>
      </c>
      <c r="J40" s="0" t="n">
        <v>1</v>
      </c>
      <c r="K40" s="0" t="n">
        <v>1</v>
      </c>
      <c r="L40" s="0" t="n">
        <v>0</v>
      </c>
      <c r="M40" s="0" t="n">
        <v>0</v>
      </c>
      <c r="N40" s="0" t="n">
        <v>0</v>
      </c>
      <c r="O40" s="0" t="n">
        <v>1</v>
      </c>
      <c r="P40" s="0" t="n">
        <v>0</v>
      </c>
      <c r="Q40" s="0" t="s">
        <v>56</v>
      </c>
    </row>
    <row r="41" customFormat="false" ht="12.75" hidden="false" customHeight="false" outlineLevel="0" collapsed="false">
      <c r="A41" s="87" t="n">
        <v>43138</v>
      </c>
      <c r="C41" s="0" t="n">
        <v>24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24</v>
      </c>
      <c r="J41" s="0" t="n">
        <v>1</v>
      </c>
      <c r="K41" s="0" t="n">
        <v>1</v>
      </c>
      <c r="L41" s="0" t="n">
        <v>0</v>
      </c>
      <c r="M41" s="0" t="n">
        <v>0</v>
      </c>
      <c r="N41" s="0" t="n">
        <v>0</v>
      </c>
      <c r="O41" s="0" t="n">
        <v>1</v>
      </c>
      <c r="P41" s="0" t="n">
        <v>0</v>
      </c>
      <c r="Q41" s="0" t="s">
        <v>56</v>
      </c>
    </row>
    <row r="42" customFormat="false" ht="12.75" hidden="false" customHeight="false" outlineLevel="0" collapsed="false">
      <c r="A42" s="87" t="n">
        <v>43139</v>
      </c>
      <c r="C42" s="0" t="n">
        <v>24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24</v>
      </c>
      <c r="J42" s="0" t="n">
        <v>1</v>
      </c>
      <c r="K42" s="0" t="n">
        <v>1</v>
      </c>
      <c r="L42" s="0" t="n">
        <v>0</v>
      </c>
      <c r="M42" s="0" t="n">
        <v>0</v>
      </c>
      <c r="N42" s="0" t="n">
        <v>0</v>
      </c>
      <c r="O42" s="0" t="n">
        <v>1</v>
      </c>
      <c r="P42" s="0" t="n">
        <v>0</v>
      </c>
      <c r="Q42" s="0" t="s">
        <v>56</v>
      </c>
    </row>
    <row r="43" customFormat="false" ht="12.75" hidden="false" customHeight="false" outlineLevel="0" collapsed="false">
      <c r="A43" s="87" t="n">
        <v>43140</v>
      </c>
      <c r="C43" s="0" t="n">
        <v>24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24</v>
      </c>
      <c r="J43" s="0" t="n">
        <v>1</v>
      </c>
      <c r="K43" s="0" t="n">
        <v>1</v>
      </c>
      <c r="L43" s="0" t="n">
        <v>0</v>
      </c>
      <c r="M43" s="0" t="n">
        <v>0</v>
      </c>
      <c r="N43" s="0" t="n">
        <v>0</v>
      </c>
      <c r="O43" s="0" t="n">
        <v>1</v>
      </c>
      <c r="P43" s="0" t="n">
        <v>0</v>
      </c>
      <c r="Q43" s="0" t="s">
        <v>56</v>
      </c>
    </row>
    <row r="44" customFormat="false" ht="12.75" hidden="false" customHeight="false" outlineLevel="0" collapsed="false">
      <c r="A44" s="87" t="n">
        <v>43141</v>
      </c>
      <c r="C44" s="0" t="n">
        <v>24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24</v>
      </c>
      <c r="J44" s="0" t="n">
        <v>1</v>
      </c>
      <c r="K44" s="0" t="n">
        <v>1</v>
      </c>
      <c r="L44" s="0" t="n">
        <v>0</v>
      </c>
      <c r="M44" s="0" t="n">
        <v>0</v>
      </c>
      <c r="N44" s="0" t="n">
        <v>0</v>
      </c>
      <c r="O44" s="0" t="n">
        <v>1</v>
      </c>
      <c r="P44" s="0" t="n">
        <v>0</v>
      </c>
      <c r="Q44" s="0" t="s">
        <v>56</v>
      </c>
    </row>
    <row r="45" customFormat="false" ht="12.75" hidden="false" customHeight="false" outlineLevel="0" collapsed="false">
      <c r="A45" s="87" t="n">
        <v>43142</v>
      </c>
      <c r="C45" s="0" t="n">
        <v>24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24</v>
      </c>
      <c r="J45" s="0" t="n">
        <v>1</v>
      </c>
      <c r="K45" s="0" t="n">
        <v>1</v>
      </c>
      <c r="L45" s="0" t="n">
        <v>0</v>
      </c>
      <c r="M45" s="0" t="n">
        <v>0</v>
      </c>
      <c r="N45" s="0" t="n">
        <v>0</v>
      </c>
      <c r="O45" s="0" t="n">
        <v>1</v>
      </c>
      <c r="P45" s="0" t="n">
        <v>0</v>
      </c>
      <c r="Q45" s="0" t="s">
        <v>56</v>
      </c>
    </row>
    <row r="46" customFormat="false" ht="12.75" hidden="false" customHeight="false" outlineLevel="0" collapsed="false">
      <c r="A46" s="87" t="n">
        <v>43143</v>
      </c>
      <c r="C46" s="0" t="n">
        <v>24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24</v>
      </c>
      <c r="J46" s="0" t="n">
        <v>1</v>
      </c>
      <c r="K46" s="0" t="n">
        <v>1</v>
      </c>
      <c r="L46" s="0" t="n">
        <v>0</v>
      </c>
      <c r="M46" s="0" t="n">
        <v>0</v>
      </c>
      <c r="N46" s="0" t="n">
        <v>0</v>
      </c>
      <c r="O46" s="0" t="n">
        <v>1</v>
      </c>
      <c r="P46" s="0" t="n">
        <v>0</v>
      </c>
      <c r="Q46" s="0" t="s">
        <v>56</v>
      </c>
    </row>
    <row r="47" customFormat="false" ht="12.75" hidden="false" customHeight="false" outlineLevel="0" collapsed="false">
      <c r="A47" s="87" t="n">
        <v>43144</v>
      </c>
      <c r="C47" s="0" t="n">
        <v>24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24</v>
      </c>
      <c r="J47" s="0" t="n">
        <v>1</v>
      </c>
      <c r="K47" s="0" t="n">
        <v>1</v>
      </c>
      <c r="L47" s="0" t="n">
        <v>0</v>
      </c>
      <c r="M47" s="0" t="n">
        <v>0</v>
      </c>
      <c r="N47" s="0" t="n">
        <v>0</v>
      </c>
      <c r="O47" s="0" t="n">
        <v>1</v>
      </c>
      <c r="P47" s="0" t="n">
        <v>0</v>
      </c>
      <c r="Q47" s="0" t="s">
        <v>56</v>
      </c>
    </row>
    <row r="48" customFormat="false" ht="12.75" hidden="false" customHeight="false" outlineLevel="0" collapsed="false">
      <c r="A48" s="87" t="n">
        <v>43145</v>
      </c>
      <c r="C48" s="0" t="n">
        <v>24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24</v>
      </c>
      <c r="J48" s="0" t="n">
        <v>1</v>
      </c>
      <c r="K48" s="0" t="n">
        <v>1</v>
      </c>
      <c r="L48" s="0" t="n">
        <v>0</v>
      </c>
      <c r="M48" s="0" t="n">
        <v>0</v>
      </c>
      <c r="N48" s="0" t="n">
        <v>0</v>
      </c>
      <c r="O48" s="0" t="n">
        <v>1</v>
      </c>
      <c r="P48" s="0" t="n">
        <v>0</v>
      </c>
      <c r="Q48" s="0" t="s">
        <v>56</v>
      </c>
    </row>
    <row r="49" customFormat="false" ht="12.75" hidden="false" customHeight="false" outlineLevel="0" collapsed="false">
      <c r="A49" s="87" t="n">
        <v>43146</v>
      </c>
      <c r="C49" s="0" t="n">
        <v>24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24</v>
      </c>
      <c r="J49" s="0" t="n">
        <v>1</v>
      </c>
      <c r="K49" s="0" t="n">
        <v>1</v>
      </c>
      <c r="L49" s="0" t="n">
        <v>0</v>
      </c>
      <c r="M49" s="0" t="n">
        <v>0</v>
      </c>
      <c r="N49" s="0" t="n">
        <v>0</v>
      </c>
      <c r="O49" s="0" t="n">
        <v>1</v>
      </c>
      <c r="P49" s="0" t="n">
        <v>0</v>
      </c>
      <c r="Q49" s="0" t="s">
        <v>56</v>
      </c>
    </row>
    <row r="50" customFormat="false" ht="12.75" hidden="false" customHeight="false" outlineLevel="0" collapsed="false">
      <c r="A50" s="87" t="n">
        <v>43147</v>
      </c>
      <c r="C50" s="0" t="n">
        <v>24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24</v>
      </c>
      <c r="J50" s="0" t="n">
        <v>1</v>
      </c>
      <c r="K50" s="0" t="n">
        <v>1</v>
      </c>
      <c r="L50" s="0" t="n">
        <v>0</v>
      </c>
      <c r="M50" s="0" t="n">
        <v>0</v>
      </c>
      <c r="N50" s="0" t="n">
        <v>0</v>
      </c>
      <c r="O50" s="0" t="n">
        <v>1</v>
      </c>
      <c r="P50" s="0" t="n">
        <v>0</v>
      </c>
      <c r="Q50" s="0" t="s">
        <v>56</v>
      </c>
    </row>
    <row r="51" customFormat="false" ht="12.75" hidden="false" customHeight="false" outlineLevel="0" collapsed="false">
      <c r="A51" s="87" t="n">
        <v>43148</v>
      </c>
      <c r="C51" s="0" t="n">
        <v>24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24</v>
      </c>
      <c r="J51" s="0" t="n">
        <v>1</v>
      </c>
      <c r="K51" s="0" t="n">
        <v>1</v>
      </c>
      <c r="L51" s="0" t="n">
        <v>0</v>
      </c>
      <c r="M51" s="0" t="n">
        <v>0</v>
      </c>
      <c r="N51" s="0" t="n">
        <v>0</v>
      </c>
      <c r="O51" s="0" t="n">
        <v>1</v>
      </c>
      <c r="P51" s="0" t="n">
        <v>0</v>
      </c>
      <c r="Q51" s="0" t="s">
        <v>56</v>
      </c>
    </row>
    <row r="52" customFormat="false" ht="12.75" hidden="false" customHeight="false" outlineLevel="0" collapsed="false">
      <c r="A52" s="87" t="n">
        <v>43149</v>
      </c>
      <c r="C52" s="0" t="n">
        <v>24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24</v>
      </c>
      <c r="J52" s="0" t="n">
        <v>1</v>
      </c>
      <c r="K52" s="0" t="n">
        <v>1</v>
      </c>
      <c r="L52" s="0" t="n">
        <v>0</v>
      </c>
      <c r="M52" s="0" t="n">
        <v>0</v>
      </c>
      <c r="N52" s="0" t="n">
        <v>0</v>
      </c>
      <c r="O52" s="0" t="n">
        <v>1</v>
      </c>
      <c r="P52" s="0" t="n">
        <v>0</v>
      </c>
      <c r="Q52" s="0" t="s">
        <v>56</v>
      </c>
    </row>
    <row r="53" customFormat="false" ht="12.75" hidden="false" customHeight="false" outlineLevel="0" collapsed="false">
      <c r="A53" s="87" t="n">
        <v>43150</v>
      </c>
      <c r="C53" s="0" t="n">
        <v>24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24</v>
      </c>
      <c r="J53" s="0" t="n">
        <v>1</v>
      </c>
      <c r="K53" s="0" t="n">
        <v>1</v>
      </c>
      <c r="L53" s="0" t="n">
        <v>0</v>
      </c>
      <c r="M53" s="0" t="n">
        <v>0</v>
      </c>
      <c r="N53" s="0" t="n">
        <v>0</v>
      </c>
      <c r="O53" s="0" t="n">
        <v>1</v>
      </c>
      <c r="P53" s="0" t="n">
        <v>0</v>
      </c>
      <c r="Q53" s="0" t="s">
        <v>56</v>
      </c>
    </row>
    <row r="54" customFormat="false" ht="12.75" hidden="false" customHeight="false" outlineLevel="0" collapsed="false">
      <c r="A54" s="87" t="n">
        <v>43151</v>
      </c>
      <c r="C54" s="0" t="n">
        <v>24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24</v>
      </c>
      <c r="J54" s="0" t="n">
        <v>1</v>
      </c>
      <c r="K54" s="0" t="n">
        <v>1</v>
      </c>
      <c r="L54" s="0" t="n">
        <v>0</v>
      </c>
      <c r="M54" s="0" t="n">
        <v>0</v>
      </c>
      <c r="N54" s="0" t="n">
        <v>0</v>
      </c>
      <c r="O54" s="0" t="n">
        <v>1</v>
      </c>
      <c r="P54" s="0" t="n">
        <v>0</v>
      </c>
      <c r="Q54" s="0" t="s">
        <v>56</v>
      </c>
    </row>
    <row r="55" customFormat="false" ht="12.75" hidden="false" customHeight="false" outlineLevel="0" collapsed="false">
      <c r="A55" s="87" t="n">
        <v>43152</v>
      </c>
      <c r="C55" s="0" t="n">
        <v>24</v>
      </c>
      <c r="D55" s="0" t="n">
        <v>0</v>
      </c>
      <c r="E55" s="0" t="n">
        <v>0</v>
      </c>
      <c r="F55" s="0" t="n">
        <v>0</v>
      </c>
      <c r="G55" s="0" t="n">
        <v>0.18</v>
      </c>
      <c r="H55" s="0" t="n">
        <v>0.18</v>
      </c>
      <c r="I55" s="0" t="n">
        <v>23.82</v>
      </c>
      <c r="J55" s="0" t="n">
        <v>0.9925</v>
      </c>
      <c r="K55" s="0" t="n">
        <v>0.9925</v>
      </c>
      <c r="L55" s="0" t="n">
        <v>1</v>
      </c>
      <c r="M55" s="0" t="n">
        <v>0</v>
      </c>
      <c r="N55" s="0" t="n">
        <v>0</v>
      </c>
      <c r="O55" s="0" t="n">
        <v>1</v>
      </c>
      <c r="P55" s="0" t="n">
        <v>0</v>
      </c>
      <c r="Q55" s="88" t="s">
        <v>60</v>
      </c>
    </row>
    <row r="56" customFormat="false" ht="12.75" hidden="false" customHeight="false" outlineLevel="0" collapsed="false">
      <c r="A56" s="87" t="n">
        <v>43153</v>
      </c>
      <c r="C56" s="0" t="n">
        <v>24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24</v>
      </c>
      <c r="J56" s="0" t="n">
        <v>1</v>
      </c>
      <c r="K56" s="0" t="n">
        <v>1</v>
      </c>
      <c r="L56" s="0" t="n">
        <v>0</v>
      </c>
      <c r="M56" s="0" t="n">
        <v>0</v>
      </c>
      <c r="N56" s="0" t="n">
        <v>0</v>
      </c>
      <c r="O56" s="0" t="n">
        <v>1</v>
      </c>
      <c r="P56" s="0" t="n">
        <v>0</v>
      </c>
      <c r="Q56" s="0" t="s">
        <v>56</v>
      </c>
    </row>
    <row r="57" customFormat="false" ht="12.75" hidden="false" customHeight="false" outlineLevel="0" collapsed="false">
      <c r="A57" s="87" t="n">
        <v>43154</v>
      </c>
      <c r="C57" s="0" t="n">
        <v>24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24</v>
      </c>
      <c r="J57" s="0" t="n">
        <v>1</v>
      </c>
      <c r="K57" s="0" t="n">
        <v>1</v>
      </c>
      <c r="L57" s="0" t="n">
        <v>0</v>
      </c>
      <c r="M57" s="0" t="n">
        <v>0</v>
      </c>
      <c r="N57" s="0" t="n">
        <v>0</v>
      </c>
      <c r="O57" s="0" t="n">
        <v>1</v>
      </c>
      <c r="P57" s="0" t="n">
        <v>0</v>
      </c>
      <c r="Q57" s="0" t="s">
        <v>56</v>
      </c>
    </row>
    <row r="58" customFormat="false" ht="12.75" hidden="false" customHeight="false" outlineLevel="0" collapsed="false">
      <c r="A58" s="87" t="n">
        <v>43155</v>
      </c>
      <c r="C58" s="0" t="n">
        <v>24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24</v>
      </c>
      <c r="J58" s="0" t="n">
        <v>1</v>
      </c>
      <c r="K58" s="0" t="n">
        <v>1</v>
      </c>
      <c r="L58" s="0" t="n">
        <v>0</v>
      </c>
      <c r="M58" s="0" t="n">
        <v>0</v>
      </c>
      <c r="N58" s="0" t="n">
        <v>0</v>
      </c>
      <c r="O58" s="0" t="n">
        <v>1</v>
      </c>
      <c r="P58" s="0" t="n">
        <v>0</v>
      </c>
      <c r="Q58" s="0" t="s">
        <v>56</v>
      </c>
    </row>
    <row r="59" customFormat="false" ht="12.75" hidden="false" customHeight="false" outlineLevel="0" collapsed="false">
      <c r="A59" s="87" t="n">
        <v>43156</v>
      </c>
      <c r="C59" s="0" t="n">
        <v>24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24</v>
      </c>
      <c r="J59" s="0" t="n">
        <v>1</v>
      </c>
      <c r="K59" s="0" t="n">
        <v>1</v>
      </c>
      <c r="L59" s="0" t="n">
        <v>0</v>
      </c>
      <c r="M59" s="0" t="n">
        <v>0</v>
      </c>
      <c r="N59" s="0" t="n">
        <v>0</v>
      </c>
      <c r="O59" s="0" t="n">
        <v>1</v>
      </c>
      <c r="P59" s="0" t="n">
        <v>0</v>
      </c>
      <c r="Q59" s="0" t="s">
        <v>56</v>
      </c>
    </row>
    <row r="60" customFormat="false" ht="12.75" hidden="false" customHeight="false" outlineLevel="0" collapsed="false">
      <c r="A60" s="87" t="n">
        <v>43157</v>
      </c>
      <c r="C60" s="0" t="n">
        <v>24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24</v>
      </c>
      <c r="J60" s="0" t="n">
        <v>1</v>
      </c>
      <c r="K60" s="0" t="n">
        <v>1</v>
      </c>
      <c r="L60" s="0" t="n">
        <v>0</v>
      </c>
      <c r="M60" s="0" t="n">
        <v>0</v>
      </c>
      <c r="N60" s="0" t="n">
        <v>0</v>
      </c>
      <c r="O60" s="0" t="n">
        <v>1</v>
      </c>
      <c r="P60" s="0" t="n">
        <v>0</v>
      </c>
      <c r="Q60" s="0" t="s">
        <v>56</v>
      </c>
    </row>
    <row r="61" customFormat="false" ht="12.75" hidden="false" customHeight="false" outlineLevel="0" collapsed="false">
      <c r="A61" s="87" t="n">
        <v>43158</v>
      </c>
      <c r="C61" s="0" t="n">
        <v>24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24</v>
      </c>
      <c r="J61" s="0" t="n">
        <v>1</v>
      </c>
      <c r="K61" s="0" t="n">
        <v>1</v>
      </c>
      <c r="L61" s="0" t="n">
        <v>0</v>
      </c>
      <c r="M61" s="0" t="n">
        <v>0</v>
      </c>
      <c r="N61" s="0" t="n">
        <v>0</v>
      </c>
      <c r="O61" s="0" t="n">
        <v>1</v>
      </c>
      <c r="P61" s="0" t="n">
        <v>0</v>
      </c>
      <c r="Q61" s="0" t="s">
        <v>56</v>
      </c>
    </row>
    <row r="62" customFormat="false" ht="12.75" hidden="false" customHeight="false" outlineLevel="0" collapsed="false">
      <c r="A62" s="87" t="n">
        <v>43159</v>
      </c>
      <c r="C62" s="0" t="n">
        <v>24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24</v>
      </c>
      <c r="J62" s="0" t="n">
        <v>1</v>
      </c>
      <c r="K62" s="0" t="n">
        <v>1</v>
      </c>
      <c r="L62" s="0" t="n">
        <v>0</v>
      </c>
      <c r="M62" s="0" t="n">
        <v>0</v>
      </c>
      <c r="N62" s="0" t="n">
        <v>0</v>
      </c>
      <c r="O62" s="0" t="n">
        <v>1</v>
      </c>
      <c r="P62" s="0" t="n">
        <v>0</v>
      </c>
      <c r="Q62" s="0" t="s">
        <v>56</v>
      </c>
    </row>
    <row r="63" customFormat="false" ht="12.75" hidden="false" customHeight="false" outlineLevel="0" collapsed="false">
      <c r="A63" s="87" t="n">
        <v>43160</v>
      </c>
      <c r="C63" s="0" t="n">
        <v>24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24</v>
      </c>
      <c r="J63" s="0" t="n">
        <v>1</v>
      </c>
      <c r="K63" s="0" t="n">
        <v>1</v>
      </c>
      <c r="L63" s="0" t="n">
        <v>0</v>
      </c>
      <c r="M63" s="0" t="n">
        <v>0</v>
      </c>
      <c r="N63" s="0" t="n">
        <v>0</v>
      </c>
      <c r="O63" s="0" t="n">
        <v>1</v>
      </c>
      <c r="P63" s="0" t="n">
        <v>0</v>
      </c>
      <c r="Q63" s="0" t="s">
        <v>56</v>
      </c>
    </row>
    <row r="64" customFormat="false" ht="12.75" hidden="false" customHeight="false" outlineLevel="0" collapsed="false">
      <c r="A64" s="87" t="n">
        <v>43161</v>
      </c>
      <c r="C64" s="0" t="n">
        <v>24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24</v>
      </c>
      <c r="J64" s="0" t="n">
        <v>1</v>
      </c>
      <c r="K64" s="0" t="n">
        <v>1</v>
      </c>
      <c r="L64" s="0" t="n">
        <v>0</v>
      </c>
      <c r="M64" s="0" t="n">
        <v>0</v>
      </c>
      <c r="N64" s="0" t="n">
        <v>0</v>
      </c>
      <c r="O64" s="0" t="n">
        <v>1</v>
      </c>
      <c r="P64" s="0" t="n">
        <v>0</v>
      </c>
      <c r="Q64" s="0" t="s">
        <v>56</v>
      </c>
    </row>
    <row r="65" customFormat="false" ht="12.75" hidden="false" customHeight="false" outlineLevel="0" collapsed="false">
      <c r="A65" s="87" t="n">
        <v>43162</v>
      </c>
      <c r="C65" s="0" t="n">
        <v>24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24</v>
      </c>
      <c r="J65" s="0" t="n">
        <v>1</v>
      </c>
      <c r="K65" s="0" t="n">
        <v>1</v>
      </c>
      <c r="L65" s="0" t="n">
        <v>0</v>
      </c>
      <c r="M65" s="0" t="n">
        <v>0</v>
      </c>
      <c r="N65" s="0" t="n">
        <v>0</v>
      </c>
      <c r="O65" s="0" t="n">
        <v>1</v>
      </c>
      <c r="P65" s="0" t="n">
        <v>0</v>
      </c>
      <c r="Q65" s="0" t="s">
        <v>56</v>
      </c>
    </row>
    <row r="66" customFormat="false" ht="12.75" hidden="false" customHeight="false" outlineLevel="0" collapsed="false">
      <c r="A66" s="87" t="n">
        <v>43163</v>
      </c>
      <c r="C66" s="0" t="n">
        <v>24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24</v>
      </c>
      <c r="J66" s="0" t="n">
        <v>1</v>
      </c>
      <c r="K66" s="0" t="n">
        <v>1</v>
      </c>
      <c r="L66" s="0" t="n">
        <v>0</v>
      </c>
      <c r="M66" s="0" t="n">
        <v>0</v>
      </c>
      <c r="N66" s="0" t="n">
        <v>0</v>
      </c>
      <c r="O66" s="0" t="n">
        <v>1</v>
      </c>
      <c r="P66" s="0" t="n">
        <v>0</v>
      </c>
      <c r="Q66" s="0" t="s">
        <v>56</v>
      </c>
    </row>
    <row r="67" customFormat="false" ht="12.75" hidden="false" customHeight="false" outlineLevel="0" collapsed="false">
      <c r="A67" s="87" t="n">
        <v>43164</v>
      </c>
      <c r="C67" s="0" t="n">
        <v>24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24</v>
      </c>
      <c r="J67" s="0" t="n">
        <v>1</v>
      </c>
      <c r="K67" s="0" t="n">
        <v>1</v>
      </c>
      <c r="L67" s="0" t="n">
        <v>0</v>
      </c>
      <c r="M67" s="0" t="n">
        <v>0</v>
      </c>
      <c r="N67" s="0" t="n">
        <v>0</v>
      </c>
      <c r="O67" s="0" t="n">
        <v>1</v>
      </c>
      <c r="P67" s="0" t="n">
        <v>0</v>
      </c>
      <c r="Q67" s="0" t="s">
        <v>56</v>
      </c>
    </row>
    <row r="68" customFormat="false" ht="12.75" hidden="false" customHeight="false" outlineLevel="0" collapsed="false">
      <c r="A68" s="87" t="n">
        <v>43165</v>
      </c>
      <c r="C68" s="0" t="n">
        <v>24</v>
      </c>
      <c r="D68" s="0" t="n">
        <v>0</v>
      </c>
      <c r="E68" s="0" t="n">
        <v>0.42</v>
      </c>
      <c r="F68" s="0" t="n">
        <v>0</v>
      </c>
      <c r="G68" s="0" t="n">
        <v>0</v>
      </c>
      <c r="H68" s="0" t="n">
        <v>0</v>
      </c>
      <c r="I68" s="0" t="n">
        <v>24</v>
      </c>
      <c r="J68" s="0" t="n">
        <v>1</v>
      </c>
      <c r="K68" s="0" t="n">
        <v>0.9825</v>
      </c>
      <c r="L68" s="0" t="n">
        <v>0</v>
      </c>
      <c r="M68" s="0" t="n">
        <v>0</v>
      </c>
      <c r="N68" s="0" t="n">
        <v>0</v>
      </c>
      <c r="O68" s="0" t="n">
        <v>1</v>
      </c>
      <c r="P68" s="0" t="n">
        <v>0</v>
      </c>
      <c r="Q68" s="88" t="s">
        <v>61</v>
      </c>
    </row>
    <row r="69" customFormat="false" ht="12.75" hidden="false" customHeight="false" outlineLevel="0" collapsed="false">
      <c r="A69" s="87" t="n">
        <v>43166</v>
      </c>
      <c r="C69" s="0" t="n">
        <v>24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24</v>
      </c>
      <c r="J69" s="0" t="n">
        <v>1</v>
      </c>
      <c r="K69" s="0" t="n">
        <v>1</v>
      </c>
      <c r="L69" s="0" t="n">
        <v>0</v>
      </c>
      <c r="M69" s="0" t="n">
        <v>0</v>
      </c>
      <c r="N69" s="0" t="n">
        <v>0</v>
      </c>
      <c r="O69" s="0" t="n">
        <v>1</v>
      </c>
      <c r="P69" s="0" t="n">
        <v>0</v>
      </c>
      <c r="Q69" s="0" t="s">
        <v>56</v>
      </c>
    </row>
    <row r="70" customFormat="false" ht="12.75" hidden="false" customHeight="false" outlineLevel="0" collapsed="false">
      <c r="A70" s="87" t="n">
        <v>43167</v>
      </c>
      <c r="C70" s="0" t="n">
        <v>24</v>
      </c>
      <c r="D70" s="0" t="n">
        <v>0</v>
      </c>
      <c r="E70" s="0" t="n">
        <v>0.33</v>
      </c>
      <c r="F70" s="0" t="n">
        <v>0</v>
      </c>
      <c r="G70" s="0" t="n">
        <v>0</v>
      </c>
      <c r="H70" s="0" t="n">
        <v>0</v>
      </c>
      <c r="I70" s="0" t="n">
        <v>24</v>
      </c>
      <c r="J70" s="0" t="n">
        <v>1</v>
      </c>
      <c r="K70" s="0" t="n">
        <v>0.98625</v>
      </c>
      <c r="L70" s="0" t="n">
        <v>0</v>
      </c>
      <c r="M70" s="0" t="n">
        <v>0</v>
      </c>
      <c r="N70" s="0" t="n">
        <v>0</v>
      </c>
      <c r="O70" s="0" t="n">
        <v>1</v>
      </c>
      <c r="P70" s="0" t="n">
        <v>0</v>
      </c>
      <c r="Q70" s="88" t="s">
        <v>62</v>
      </c>
    </row>
    <row r="71" customFormat="false" ht="12.75" hidden="false" customHeight="false" outlineLevel="0" collapsed="false">
      <c r="A71" s="87" t="n">
        <v>43168</v>
      </c>
      <c r="C71" s="0" t="n">
        <v>24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24</v>
      </c>
      <c r="J71" s="0" t="n">
        <v>1</v>
      </c>
      <c r="K71" s="0" t="n">
        <v>1</v>
      </c>
      <c r="L71" s="0" t="n">
        <v>0</v>
      </c>
      <c r="M71" s="0" t="n">
        <v>0</v>
      </c>
      <c r="N71" s="0" t="n">
        <v>0</v>
      </c>
      <c r="O71" s="0" t="n">
        <v>1</v>
      </c>
      <c r="P71" s="0" t="n">
        <v>0</v>
      </c>
      <c r="Q71" s="0" t="s">
        <v>56</v>
      </c>
    </row>
    <row r="72" customFormat="false" ht="12.75" hidden="false" customHeight="false" outlineLevel="0" collapsed="false">
      <c r="A72" s="87" t="n">
        <v>43169</v>
      </c>
      <c r="C72" s="0" t="n">
        <v>24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24</v>
      </c>
      <c r="J72" s="0" t="n">
        <v>1</v>
      </c>
      <c r="K72" s="0" t="n">
        <v>1</v>
      </c>
      <c r="L72" s="0" t="n">
        <v>0</v>
      </c>
      <c r="M72" s="0" t="n">
        <v>0</v>
      </c>
      <c r="N72" s="0" t="n">
        <v>0</v>
      </c>
      <c r="O72" s="0" t="n">
        <v>1</v>
      </c>
      <c r="P72" s="0" t="n">
        <v>0</v>
      </c>
      <c r="Q72" s="0" t="s">
        <v>56</v>
      </c>
    </row>
    <row r="73" customFormat="false" ht="12.75" hidden="false" customHeight="false" outlineLevel="0" collapsed="false">
      <c r="A73" s="87" t="n">
        <v>43170</v>
      </c>
      <c r="C73" s="0" t="n">
        <v>24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24</v>
      </c>
      <c r="J73" s="0" t="n">
        <v>1</v>
      </c>
      <c r="K73" s="0" t="n">
        <v>1</v>
      </c>
      <c r="L73" s="0" t="n">
        <v>0</v>
      </c>
      <c r="M73" s="0" t="n">
        <v>0</v>
      </c>
      <c r="N73" s="0" t="n">
        <v>0</v>
      </c>
      <c r="O73" s="0" t="n">
        <v>1</v>
      </c>
      <c r="P73" s="0" t="n">
        <v>0</v>
      </c>
      <c r="Q73" s="0" t="s">
        <v>56</v>
      </c>
    </row>
    <row r="74" customFormat="false" ht="12.75" hidden="false" customHeight="false" outlineLevel="0" collapsed="false">
      <c r="A74" s="87" t="n">
        <v>43171</v>
      </c>
      <c r="C74" s="0" t="n">
        <v>24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24</v>
      </c>
      <c r="J74" s="0" t="n">
        <v>1</v>
      </c>
      <c r="K74" s="0" t="n">
        <v>1</v>
      </c>
      <c r="L74" s="0" t="n">
        <v>0</v>
      </c>
      <c r="M74" s="0" t="n">
        <v>0</v>
      </c>
      <c r="N74" s="0" t="n">
        <v>0</v>
      </c>
      <c r="O74" s="0" t="n">
        <v>1</v>
      </c>
      <c r="P74" s="0" t="n">
        <v>0</v>
      </c>
      <c r="Q74" s="0" t="s">
        <v>56</v>
      </c>
    </row>
    <row r="75" customFormat="false" ht="12.75" hidden="false" customHeight="false" outlineLevel="0" collapsed="false">
      <c r="A75" s="87" t="n">
        <v>43172</v>
      </c>
      <c r="C75" s="0" t="n">
        <v>24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24</v>
      </c>
      <c r="J75" s="0" t="n">
        <v>1</v>
      </c>
      <c r="K75" s="0" t="n">
        <v>1</v>
      </c>
      <c r="L75" s="0" t="n">
        <v>0</v>
      </c>
      <c r="M75" s="0" t="n">
        <v>0</v>
      </c>
      <c r="N75" s="0" t="n">
        <v>0</v>
      </c>
      <c r="O75" s="0" t="n">
        <v>1</v>
      </c>
      <c r="P75" s="0" t="n">
        <v>0</v>
      </c>
      <c r="Q75" s="0" t="s">
        <v>56</v>
      </c>
    </row>
    <row r="76" customFormat="false" ht="12.75" hidden="false" customHeight="false" outlineLevel="0" collapsed="false">
      <c r="A76" s="87" t="n">
        <v>43173</v>
      </c>
      <c r="C76" s="0" t="n">
        <v>24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24</v>
      </c>
      <c r="J76" s="0" t="n">
        <v>1</v>
      </c>
      <c r="K76" s="0" t="n">
        <v>1</v>
      </c>
      <c r="L76" s="0" t="n">
        <v>0</v>
      </c>
      <c r="M76" s="0" t="n">
        <v>0</v>
      </c>
      <c r="N76" s="0" t="n">
        <v>0</v>
      </c>
      <c r="O76" s="0" t="n">
        <v>1</v>
      </c>
      <c r="P76" s="0" t="n">
        <v>0</v>
      </c>
      <c r="Q76" s="0" t="s">
        <v>56</v>
      </c>
    </row>
    <row r="77" customFormat="false" ht="12.75" hidden="false" customHeight="false" outlineLevel="0" collapsed="false">
      <c r="A77" s="87" t="n">
        <v>43174</v>
      </c>
      <c r="C77" s="0" t="n">
        <v>24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24</v>
      </c>
      <c r="J77" s="0" t="n">
        <v>1</v>
      </c>
      <c r="K77" s="0" t="n">
        <v>1</v>
      </c>
      <c r="L77" s="0" t="n">
        <v>0</v>
      </c>
      <c r="M77" s="0" t="n">
        <v>0</v>
      </c>
      <c r="N77" s="0" t="n">
        <v>0</v>
      </c>
      <c r="O77" s="0" t="n">
        <v>1</v>
      </c>
      <c r="P77" s="0" t="n">
        <v>0</v>
      </c>
      <c r="Q77" s="0" t="s">
        <v>56</v>
      </c>
    </row>
    <row r="78" customFormat="false" ht="12.75" hidden="false" customHeight="false" outlineLevel="0" collapsed="false">
      <c r="A78" s="87" t="n">
        <v>43175</v>
      </c>
      <c r="C78" s="0" t="n">
        <v>24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24</v>
      </c>
      <c r="J78" s="0" t="n">
        <v>1</v>
      </c>
      <c r="K78" s="0" t="n">
        <v>1</v>
      </c>
      <c r="L78" s="0" t="n">
        <v>0</v>
      </c>
      <c r="M78" s="0" t="n">
        <v>0</v>
      </c>
      <c r="N78" s="0" t="n">
        <v>0</v>
      </c>
      <c r="O78" s="0" t="n">
        <v>1</v>
      </c>
      <c r="P78" s="0" t="n">
        <v>0</v>
      </c>
      <c r="Q78" s="0" t="s">
        <v>56</v>
      </c>
    </row>
    <row r="79" customFormat="false" ht="12.75" hidden="false" customHeight="false" outlineLevel="0" collapsed="false">
      <c r="A79" s="87" t="n">
        <v>43176</v>
      </c>
      <c r="C79" s="0" t="n">
        <v>24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24</v>
      </c>
      <c r="J79" s="0" t="n">
        <v>1</v>
      </c>
      <c r="K79" s="0" t="n">
        <v>1</v>
      </c>
      <c r="L79" s="0" t="n">
        <v>0</v>
      </c>
      <c r="M79" s="0" t="n">
        <v>0</v>
      </c>
      <c r="N79" s="0" t="n">
        <v>0</v>
      </c>
      <c r="O79" s="0" t="n">
        <v>1</v>
      </c>
      <c r="P79" s="0" t="n">
        <v>0</v>
      </c>
      <c r="Q79" s="0" t="s">
        <v>56</v>
      </c>
    </row>
    <row r="80" customFormat="false" ht="12.75" hidden="false" customHeight="false" outlineLevel="0" collapsed="false">
      <c r="A80" s="87" t="n">
        <v>43177</v>
      </c>
      <c r="C80" s="0" t="n">
        <v>24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24</v>
      </c>
      <c r="J80" s="0" t="n">
        <v>1</v>
      </c>
      <c r="K80" s="0" t="n">
        <v>1</v>
      </c>
      <c r="L80" s="0" t="n">
        <v>0</v>
      </c>
      <c r="M80" s="0" t="n">
        <v>0</v>
      </c>
      <c r="N80" s="0" t="n">
        <v>0</v>
      </c>
      <c r="O80" s="0" t="n">
        <v>1</v>
      </c>
      <c r="P80" s="0" t="n">
        <v>0</v>
      </c>
      <c r="Q80" s="0" t="s">
        <v>56</v>
      </c>
    </row>
    <row r="81" customFormat="false" ht="12.75" hidden="false" customHeight="false" outlineLevel="0" collapsed="false">
      <c r="A81" s="87" t="n">
        <v>43178</v>
      </c>
      <c r="C81" s="0" t="n">
        <v>24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24</v>
      </c>
      <c r="J81" s="0" t="n">
        <v>1</v>
      </c>
      <c r="K81" s="0" t="n">
        <v>1</v>
      </c>
      <c r="L81" s="0" t="n">
        <v>0</v>
      </c>
      <c r="M81" s="0" t="n">
        <v>0</v>
      </c>
      <c r="N81" s="0" t="n">
        <v>0</v>
      </c>
      <c r="O81" s="0" t="n">
        <v>1</v>
      </c>
      <c r="P81" s="0" t="n">
        <v>0</v>
      </c>
      <c r="Q81" s="0" t="s">
        <v>56</v>
      </c>
    </row>
    <row r="82" customFormat="false" ht="12.75" hidden="false" customHeight="false" outlineLevel="0" collapsed="false">
      <c r="A82" s="87" t="n">
        <v>43179</v>
      </c>
      <c r="C82" s="0" t="n">
        <v>24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24</v>
      </c>
      <c r="J82" s="0" t="n">
        <v>1</v>
      </c>
      <c r="K82" s="0" t="n">
        <v>1</v>
      </c>
      <c r="L82" s="0" t="n">
        <v>0</v>
      </c>
      <c r="M82" s="0" t="n">
        <v>0</v>
      </c>
      <c r="N82" s="0" t="n">
        <v>0</v>
      </c>
      <c r="O82" s="0" t="n">
        <v>1</v>
      </c>
      <c r="P82" s="0" t="n">
        <v>0</v>
      </c>
      <c r="Q82" s="0" t="s">
        <v>56</v>
      </c>
    </row>
    <row r="83" customFormat="false" ht="12.75" hidden="false" customHeight="false" outlineLevel="0" collapsed="false">
      <c r="A83" s="87" t="n">
        <v>43180</v>
      </c>
      <c r="C83" s="0" t="n">
        <v>24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24</v>
      </c>
      <c r="J83" s="0" t="n">
        <v>1</v>
      </c>
      <c r="K83" s="0" t="n">
        <v>1</v>
      </c>
      <c r="L83" s="0" t="n">
        <v>0</v>
      </c>
      <c r="M83" s="0" t="n">
        <v>0</v>
      </c>
      <c r="N83" s="0" t="n">
        <v>0</v>
      </c>
      <c r="O83" s="0" t="n">
        <v>1</v>
      </c>
      <c r="P83" s="0" t="n">
        <v>0</v>
      </c>
      <c r="Q83" s="0" t="s">
        <v>56</v>
      </c>
    </row>
    <row r="84" customFormat="false" ht="12.75" hidden="false" customHeight="false" outlineLevel="0" collapsed="false">
      <c r="A84" s="87" t="n">
        <v>43181</v>
      </c>
      <c r="C84" s="0" t="n">
        <v>24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24</v>
      </c>
      <c r="J84" s="0" t="n">
        <v>1</v>
      </c>
      <c r="K84" s="0" t="n">
        <v>1</v>
      </c>
      <c r="L84" s="0" t="n">
        <v>0</v>
      </c>
      <c r="M84" s="0" t="n">
        <v>0</v>
      </c>
      <c r="N84" s="0" t="n">
        <v>0</v>
      </c>
      <c r="O84" s="0" t="n">
        <v>1</v>
      </c>
      <c r="P84" s="0" t="n">
        <v>0</v>
      </c>
      <c r="Q84" s="0" t="s">
        <v>56</v>
      </c>
    </row>
    <row r="85" customFormat="false" ht="12.75" hidden="false" customHeight="false" outlineLevel="0" collapsed="false">
      <c r="A85" s="87" t="n">
        <v>43182</v>
      </c>
      <c r="C85" s="0" t="n">
        <v>24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24</v>
      </c>
      <c r="J85" s="0" t="n">
        <v>1</v>
      </c>
      <c r="K85" s="0" t="n">
        <v>1</v>
      </c>
      <c r="L85" s="0" t="n">
        <v>0</v>
      </c>
      <c r="M85" s="0" t="n">
        <v>0</v>
      </c>
      <c r="N85" s="0" t="n">
        <v>0</v>
      </c>
      <c r="O85" s="0" t="n">
        <v>1</v>
      </c>
      <c r="P85" s="0" t="n">
        <v>0</v>
      </c>
      <c r="Q85" s="0" t="s">
        <v>56</v>
      </c>
    </row>
    <row r="86" customFormat="false" ht="12.75" hidden="false" customHeight="false" outlineLevel="0" collapsed="false">
      <c r="A86" s="87" t="n">
        <v>43183</v>
      </c>
      <c r="C86" s="0" t="n">
        <v>24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24</v>
      </c>
      <c r="J86" s="0" t="n">
        <v>1</v>
      </c>
      <c r="K86" s="0" t="n">
        <v>1</v>
      </c>
      <c r="L86" s="0" t="n">
        <v>0</v>
      </c>
      <c r="M86" s="0" t="n">
        <v>0</v>
      </c>
      <c r="N86" s="0" t="n">
        <v>0</v>
      </c>
      <c r="O86" s="0" t="n">
        <v>1</v>
      </c>
      <c r="P86" s="0" t="n">
        <v>0</v>
      </c>
      <c r="Q86" s="0" t="s">
        <v>56</v>
      </c>
    </row>
    <row r="87" customFormat="false" ht="12.75" hidden="false" customHeight="false" outlineLevel="0" collapsed="false">
      <c r="A87" s="87" t="n">
        <v>43184</v>
      </c>
      <c r="C87" s="0" t="n">
        <v>24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24</v>
      </c>
      <c r="J87" s="0" t="n">
        <v>1</v>
      </c>
      <c r="K87" s="0" t="n">
        <v>1</v>
      </c>
      <c r="L87" s="0" t="n">
        <v>0</v>
      </c>
      <c r="M87" s="0" t="n">
        <v>0</v>
      </c>
      <c r="N87" s="0" t="n">
        <v>0</v>
      </c>
      <c r="O87" s="0" t="n">
        <v>1</v>
      </c>
      <c r="P87" s="0" t="n">
        <v>0</v>
      </c>
      <c r="Q87" s="0" t="s">
        <v>56</v>
      </c>
    </row>
    <row r="88" customFormat="false" ht="12.75" hidden="false" customHeight="false" outlineLevel="0" collapsed="false">
      <c r="A88" s="87" t="n">
        <v>43185</v>
      </c>
      <c r="C88" s="0" t="n">
        <v>24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24</v>
      </c>
      <c r="J88" s="0" t="n">
        <v>1</v>
      </c>
      <c r="K88" s="0" t="n">
        <v>1</v>
      </c>
      <c r="L88" s="0" t="n">
        <v>0</v>
      </c>
      <c r="M88" s="0" t="n">
        <v>0</v>
      </c>
      <c r="N88" s="0" t="n">
        <v>0</v>
      </c>
      <c r="O88" s="0" t="n">
        <v>1</v>
      </c>
      <c r="P88" s="0" t="n">
        <v>0</v>
      </c>
      <c r="Q88" s="0" t="s">
        <v>56</v>
      </c>
    </row>
    <row r="89" customFormat="false" ht="12.75" hidden="false" customHeight="false" outlineLevel="0" collapsed="false">
      <c r="A89" s="87" t="n">
        <v>43186</v>
      </c>
      <c r="C89" s="0" t="n">
        <v>24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24</v>
      </c>
      <c r="J89" s="0" t="n">
        <v>1</v>
      </c>
      <c r="K89" s="0" t="n">
        <v>1</v>
      </c>
      <c r="L89" s="0" t="n">
        <v>0</v>
      </c>
      <c r="M89" s="0" t="n">
        <v>0</v>
      </c>
      <c r="N89" s="0" t="n">
        <v>0</v>
      </c>
      <c r="O89" s="0" t="n">
        <v>1</v>
      </c>
      <c r="P89" s="0" t="n">
        <v>0</v>
      </c>
      <c r="Q89" s="0" t="s">
        <v>56</v>
      </c>
    </row>
    <row r="90" customFormat="false" ht="12.75" hidden="false" customHeight="false" outlineLevel="0" collapsed="false">
      <c r="A90" s="87" t="n">
        <v>43187</v>
      </c>
      <c r="C90" s="0" t="n">
        <v>24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24</v>
      </c>
      <c r="J90" s="0" t="n">
        <v>1</v>
      </c>
      <c r="K90" s="0" t="n">
        <v>1</v>
      </c>
      <c r="L90" s="0" t="n">
        <v>0</v>
      </c>
      <c r="M90" s="0" t="n">
        <v>0</v>
      </c>
      <c r="N90" s="0" t="n">
        <v>0</v>
      </c>
      <c r="O90" s="0" t="n">
        <v>1</v>
      </c>
      <c r="P90" s="0" t="n">
        <v>0</v>
      </c>
      <c r="Q90" s="0" t="s">
        <v>56</v>
      </c>
    </row>
    <row r="91" customFormat="false" ht="12.75" hidden="false" customHeight="false" outlineLevel="0" collapsed="false">
      <c r="A91" s="87" t="n">
        <v>43188</v>
      </c>
      <c r="C91" s="0" t="n">
        <v>24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24</v>
      </c>
      <c r="J91" s="0" t="n">
        <v>1</v>
      </c>
      <c r="K91" s="0" t="n">
        <v>1</v>
      </c>
      <c r="L91" s="0" t="n">
        <v>0</v>
      </c>
      <c r="M91" s="0" t="n">
        <v>0</v>
      </c>
      <c r="N91" s="0" t="n">
        <v>0</v>
      </c>
      <c r="O91" s="0" t="n">
        <v>1</v>
      </c>
      <c r="P91" s="0" t="n">
        <v>0</v>
      </c>
      <c r="Q91" s="0" t="s">
        <v>56</v>
      </c>
    </row>
    <row r="92" customFormat="false" ht="12.75" hidden="false" customHeight="false" outlineLevel="0" collapsed="false">
      <c r="A92" s="87" t="n">
        <v>43189</v>
      </c>
      <c r="C92" s="0" t="n">
        <v>24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24</v>
      </c>
      <c r="J92" s="0" t="n">
        <v>1</v>
      </c>
      <c r="K92" s="0" t="n">
        <v>1</v>
      </c>
      <c r="L92" s="0" t="n">
        <v>0</v>
      </c>
      <c r="M92" s="0" t="n">
        <v>0</v>
      </c>
      <c r="N92" s="0" t="n">
        <v>0</v>
      </c>
      <c r="O92" s="0" t="n">
        <v>1</v>
      </c>
      <c r="P92" s="0" t="n">
        <v>0</v>
      </c>
      <c r="Q92" s="0" t="s">
        <v>56</v>
      </c>
    </row>
    <row r="93" customFormat="false" ht="12.75" hidden="false" customHeight="false" outlineLevel="0" collapsed="false">
      <c r="A93" s="87" t="n">
        <v>43190</v>
      </c>
      <c r="C93" s="0" t="n">
        <v>24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24</v>
      </c>
      <c r="J93" s="0" t="n">
        <v>1</v>
      </c>
      <c r="K93" s="0" t="n">
        <v>1</v>
      </c>
      <c r="L93" s="0" t="n">
        <v>0</v>
      </c>
      <c r="M93" s="0" t="n">
        <v>0</v>
      </c>
      <c r="N93" s="0" t="n">
        <v>0</v>
      </c>
      <c r="O93" s="0" t="n">
        <v>1</v>
      </c>
      <c r="P93" s="0" t="n">
        <v>0</v>
      </c>
      <c r="Q93" s="0" t="s">
        <v>56</v>
      </c>
    </row>
    <row r="94" customFormat="false" ht="12.75" hidden="false" customHeight="false" outlineLevel="0" collapsed="false">
      <c r="A94" s="87" t="n">
        <v>43191</v>
      </c>
      <c r="C94" s="0" t="n">
        <v>24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24</v>
      </c>
      <c r="J94" s="0" t="n">
        <v>1</v>
      </c>
      <c r="K94" s="0" t="n">
        <v>1</v>
      </c>
      <c r="L94" s="0" t="n">
        <v>0</v>
      </c>
      <c r="M94" s="0" t="n">
        <v>0</v>
      </c>
      <c r="N94" s="0" t="n">
        <v>0</v>
      </c>
      <c r="O94" s="0" t="n">
        <v>1</v>
      </c>
      <c r="P94" s="0" t="n">
        <v>0</v>
      </c>
      <c r="Q94" s="0" t="s">
        <v>56</v>
      </c>
    </row>
    <row r="95" customFormat="false" ht="12.75" hidden="false" customHeight="false" outlineLevel="0" collapsed="false">
      <c r="A95" s="87" t="n">
        <v>43192</v>
      </c>
      <c r="C95" s="0" t="n">
        <v>24</v>
      </c>
      <c r="D95" s="0" t="n">
        <v>0</v>
      </c>
      <c r="E95" s="0" t="n">
        <v>0.07</v>
      </c>
      <c r="F95" s="0" t="n">
        <v>0</v>
      </c>
      <c r="G95" s="0" t="n">
        <v>0</v>
      </c>
      <c r="H95" s="0" t="n">
        <v>0</v>
      </c>
      <c r="I95" s="0" t="n">
        <v>24</v>
      </c>
      <c r="J95" s="0" t="n">
        <v>1</v>
      </c>
      <c r="K95" s="0" t="n">
        <v>0.997083333333333</v>
      </c>
      <c r="L95" s="0" t="n">
        <v>0</v>
      </c>
      <c r="M95" s="0" t="n">
        <v>0</v>
      </c>
      <c r="N95" s="0" t="n">
        <v>0</v>
      </c>
      <c r="O95" s="0" t="n">
        <v>1</v>
      </c>
      <c r="P95" s="0" t="n">
        <v>0</v>
      </c>
      <c r="Q95" s="88" t="s">
        <v>63</v>
      </c>
    </row>
    <row r="96" customFormat="false" ht="12.75" hidden="false" customHeight="false" outlineLevel="0" collapsed="false">
      <c r="A96" s="87" t="n">
        <v>43193</v>
      </c>
      <c r="C96" s="0" t="n">
        <v>24</v>
      </c>
      <c r="D96" s="0" t="n">
        <v>18</v>
      </c>
      <c r="E96" s="0" t="n">
        <v>0</v>
      </c>
      <c r="F96" s="0" t="n">
        <v>0</v>
      </c>
      <c r="G96" s="0" t="n">
        <v>0</v>
      </c>
      <c r="H96" s="0" t="n">
        <v>18</v>
      </c>
      <c r="I96" s="0" t="n">
        <v>6</v>
      </c>
      <c r="J96" s="0" t="n">
        <v>0.25</v>
      </c>
      <c r="K96" s="0" t="n">
        <v>0.25</v>
      </c>
      <c r="L96" s="0" t="n">
        <v>0</v>
      </c>
      <c r="M96" s="0" t="n">
        <v>0</v>
      </c>
      <c r="N96" s="0" t="n">
        <v>0</v>
      </c>
      <c r="O96" s="0" t="n">
        <v>1</v>
      </c>
      <c r="P96" s="0" t="n">
        <v>0</v>
      </c>
      <c r="Q96" s="88" t="s">
        <v>64</v>
      </c>
    </row>
    <row r="97" customFormat="false" ht="12.75" hidden="false" customHeight="false" outlineLevel="0" collapsed="false">
      <c r="A97" s="87" t="n">
        <v>43194</v>
      </c>
      <c r="C97" s="0" t="n">
        <v>24</v>
      </c>
      <c r="D97" s="0" t="n">
        <v>7</v>
      </c>
      <c r="E97" s="0" t="n">
        <v>0</v>
      </c>
      <c r="F97" s="0" t="n">
        <v>0</v>
      </c>
      <c r="G97" s="0" t="n">
        <v>0</v>
      </c>
      <c r="H97" s="0" t="n">
        <v>7</v>
      </c>
      <c r="I97" s="0" t="n">
        <v>17</v>
      </c>
      <c r="J97" s="0" t="n">
        <v>0.708333333333333</v>
      </c>
      <c r="K97" s="0" t="n">
        <v>0.708333333333333</v>
      </c>
      <c r="L97" s="0" t="n">
        <v>0</v>
      </c>
      <c r="M97" s="0" t="n">
        <v>0</v>
      </c>
      <c r="N97" s="0" t="n">
        <v>0</v>
      </c>
      <c r="O97" s="0" t="n">
        <v>1</v>
      </c>
      <c r="P97" s="0" t="n">
        <v>0</v>
      </c>
      <c r="Q97" s="0" t="s">
        <v>56</v>
      </c>
    </row>
    <row r="98" customFormat="false" ht="12.75" hidden="false" customHeight="false" outlineLevel="0" collapsed="false">
      <c r="A98" s="87" t="n">
        <v>43195</v>
      </c>
      <c r="C98" s="0" t="n">
        <v>24</v>
      </c>
      <c r="D98" s="0" t="n">
        <v>0</v>
      </c>
      <c r="E98" s="0" t="n">
        <v>0.13</v>
      </c>
      <c r="F98" s="0" t="n">
        <v>0</v>
      </c>
      <c r="G98" s="0" t="n">
        <v>0</v>
      </c>
      <c r="H98" s="0" t="n">
        <v>0</v>
      </c>
      <c r="I98" s="0" t="n">
        <v>24</v>
      </c>
      <c r="J98" s="0" t="n">
        <v>1</v>
      </c>
      <c r="K98" s="0" t="n">
        <v>0.994583333333333</v>
      </c>
      <c r="L98" s="0" t="n">
        <v>0</v>
      </c>
      <c r="M98" s="0" t="n">
        <v>0</v>
      </c>
      <c r="N98" s="0" t="n">
        <v>0</v>
      </c>
      <c r="O98" s="0" t="n">
        <v>1</v>
      </c>
      <c r="P98" s="0" t="n">
        <v>0</v>
      </c>
      <c r="Q98" s="88" t="s">
        <v>65</v>
      </c>
    </row>
    <row r="99" customFormat="false" ht="12.75" hidden="false" customHeight="false" outlineLevel="0" collapsed="false">
      <c r="A99" s="87" t="n">
        <v>43196</v>
      </c>
      <c r="C99" s="0" t="n">
        <v>24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24</v>
      </c>
      <c r="J99" s="0" t="n">
        <v>1</v>
      </c>
      <c r="K99" s="0" t="n">
        <v>1</v>
      </c>
      <c r="L99" s="0" t="n">
        <v>0</v>
      </c>
      <c r="M99" s="0" t="n">
        <v>0</v>
      </c>
      <c r="N99" s="0" t="n">
        <v>0</v>
      </c>
      <c r="O99" s="0" t="n">
        <v>1</v>
      </c>
      <c r="P99" s="0" t="n">
        <v>0</v>
      </c>
      <c r="Q99" s="0" t="s">
        <v>56</v>
      </c>
    </row>
    <row r="100" customFormat="false" ht="12.75" hidden="false" customHeight="false" outlineLevel="0" collapsed="false">
      <c r="A100" s="87" t="n">
        <v>43197</v>
      </c>
      <c r="C100" s="0" t="n">
        <v>24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24</v>
      </c>
      <c r="J100" s="0" t="n">
        <v>1</v>
      </c>
      <c r="K100" s="0" t="n">
        <v>1</v>
      </c>
      <c r="L100" s="0" t="n">
        <v>0</v>
      </c>
      <c r="M100" s="0" t="n">
        <v>0</v>
      </c>
      <c r="N100" s="0" t="n">
        <v>0</v>
      </c>
      <c r="O100" s="0" t="n">
        <v>1</v>
      </c>
      <c r="P100" s="0" t="n">
        <v>0</v>
      </c>
      <c r="Q100" s="0" t="s">
        <v>56</v>
      </c>
    </row>
    <row r="101" customFormat="false" ht="12.75" hidden="false" customHeight="false" outlineLevel="0" collapsed="false">
      <c r="A101" s="87" t="n">
        <v>43198</v>
      </c>
      <c r="C101" s="0" t="n">
        <v>24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24</v>
      </c>
      <c r="J101" s="0" t="n">
        <v>1</v>
      </c>
      <c r="K101" s="0" t="n">
        <v>1</v>
      </c>
      <c r="L101" s="0" t="n">
        <v>0</v>
      </c>
      <c r="M101" s="0" t="n">
        <v>0</v>
      </c>
      <c r="N101" s="0" t="n">
        <v>0</v>
      </c>
      <c r="O101" s="0" t="n">
        <v>1</v>
      </c>
      <c r="P101" s="0" t="n">
        <v>0</v>
      </c>
      <c r="Q101" s="0" t="s">
        <v>56</v>
      </c>
    </row>
    <row r="102" customFormat="false" ht="12.75" hidden="false" customHeight="false" outlineLevel="0" collapsed="false">
      <c r="A102" s="87" t="n">
        <v>43199</v>
      </c>
      <c r="C102" s="0" t="n">
        <v>24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24</v>
      </c>
      <c r="J102" s="0" t="n">
        <v>1</v>
      </c>
      <c r="K102" s="0" t="n">
        <v>1</v>
      </c>
      <c r="L102" s="0" t="n">
        <v>0</v>
      </c>
      <c r="M102" s="0" t="n">
        <v>0</v>
      </c>
      <c r="N102" s="0" t="n">
        <v>0</v>
      </c>
      <c r="O102" s="0" t="n">
        <v>1</v>
      </c>
      <c r="P102" s="0" t="n">
        <v>0</v>
      </c>
      <c r="Q102" s="0" t="s">
        <v>56</v>
      </c>
    </row>
    <row r="103" customFormat="false" ht="12.75" hidden="false" customHeight="false" outlineLevel="0" collapsed="false">
      <c r="A103" s="87" t="n">
        <v>43200</v>
      </c>
      <c r="C103" s="0" t="n">
        <v>24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24</v>
      </c>
      <c r="J103" s="0" t="n">
        <v>1</v>
      </c>
      <c r="K103" s="0" t="n">
        <v>1</v>
      </c>
      <c r="L103" s="0" t="n">
        <v>0</v>
      </c>
      <c r="M103" s="0" t="n">
        <v>0</v>
      </c>
      <c r="N103" s="0" t="n">
        <v>0</v>
      </c>
      <c r="O103" s="0" t="n">
        <v>1</v>
      </c>
      <c r="P103" s="0" t="n">
        <v>0</v>
      </c>
      <c r="Q103" s="0" t="s">
        <v>56</v>
      </c>
    </row>
    <row r="104" customFormat="false" ht="12.75" hidden="false" customHeight="false" outlineLevel="0" collapsed="false">
      <c r="A104" s="87" t="n">
        <v>43201</v>
      </c>
      <c r="C104" s="0" t="n">
        <v>24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24</v>
      </c>
      <c r="J104" s="0" t="n">
        <v>1</v>
      </c>
      <c r="K104" s="0" t="n">
        <v>1</v>
      </c>
      <c r="L104" s="0" t="n">
        <v>0</v>
      </c>
      <c r="M104" s="0" t="n">
        <v>0</v>
      </c>
      <c r="N104" s="0" t="n">
        <v>0</v>
      </c>
      <c r="O104" s="0" t="n">
        <v>1</v>
      </c>
      <c r="P104" s="0" t="n">
        <v>0</v>
      </c>
      <c r="Q104" s="0" t="s">
        <v>56</v>
      </c>
    </row>
    <row r="105" customFormat="false" ht="12.75" hidden="false" customHeight="false" outlineLevel="0" collapsed="false">
      <c r="A105" s="87" t="n">
        <v>43202</v>
      </c>
      <c r="C105" s="0" t="n">
        <v>24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24</v>
      </c>
      <c r="J105" s="0" t="n">
        <v>1</v>
      </c>
      <c r="K105" s="0" t="n">
        <v>1</v>
      </c>
      <c r="L105" s="0" t="n">
        <v>0</v>
      </c>
      <c r="M105" s="0" t="n">
        <v>0</v>
      </c>
      <c r="N105" s="0" t="n">
        <v>0</v>
      </c>
      <c r="O105" s="0" t="n">
        <v>1</v>
      </c>
      <c r="P105" s="0" t="n">
        <v>0</v>
      </c>
      <c r="Q105" s="0" t="s">
        <v>56</v>
      </c>
    </row>
    <row r="106" customFormat="false" ht="12.75" hidden="false" customHeight="false" outlineLevel="0" collapsed="false">
      <c r="A106" s="87" t="n">
        <v>43203</v>
      </c>
      <c r="C106" s="0" t="n">
        <v>24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24</v>
      </c>
      <c r="J106" s="0" t="n">
        <v>1</v>
      </c>
      <c r="K106" s="0" t="n">
        <v>1</v>
      </c>
      <c r="L106" s="0" t="n">
        <v>0</v>
      </c>
      <c r="M106" s="0" t="n">
        <v>0</v>
      </c>
      <c r="N106" s="0" t="n">
        <v>0</v>
      </c>
      <c r="O106" s="0" t="n">
        <v>1</v>
      </c>
      <c r="P106" s="0" t="n">
        <v>0</v>
      </c>
      <c r="Q106" s="0" t="s">
        <v>56</v>
      </c>
    </row>
    <row r="107" customFormat="false" ht="12.75" hidden="false" customHeight="false" outlineLevel="0" collapsed="false">
      <c r="A107" s="87" t="n">
        <v>43204</v>
      </c>
      <c r="C107" s="0" t="n">
        <v>24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24</v>
      </c>
      <c r="J107" s="0" t="n">
        <v>1</v>
      </c>
      <c r="K107" s="0" t="n">
        <v>1</v>
      </c>
      <c r="L107" s="0" t="n">
        <v>0</v>
      </c>
      <c r="M107" s="0" t="n">
        <v>0</v>
      </c>
      <c r="N107" s="0" t="n">
        <v>0</v>
      </c>
      <c r="O107" s="0" t="n">
        <v>1</v>
      </c>
      <c r="P107" s="0" t="n">
        <v>0</v>
      </c>
      <c r="Q107" s="0" t="s">
        <v>56</v>
      </c>
    </row>
    <row r="108" customFormat="false" ht="12.75" hidden="false" customHeight="false" outlineLevel="0" collapsed="false">
      <c r="A108" s="87" t="n">
        <v>43205</v>
      </c>
      <c r="C108" s="0" t="n">
        <v>24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24</v>
      </c>
      <c r="J108" s="0" t="n">
        <v>1</v>
      </c>
      <c r="K108" s="0" t="n">
        <v>1</v>
      </c>
      <c r="L108" s="0" t="n">
        <v>0</v>
      </c>
      <c r="M108" s="0" t="n">
        <v>0</v>
      </c>
      <c r="N108" s="0" t="n">
        <v>0</v>
      </c>
      <c r="O108" s="0" t="n">
        <v>1</v>
      </c>
      <c r="P108" s="0" t="n">
        <v>0</v>
      </c>
      <c r="Q108" s="0" t="s">
        <v>56</v>
      </c>
    </row>
    <row r="109" customFormat="false" ht="12.75" hidden="false" customHeight="false" outlineLevel="0" collapsed="false">
      <c r="A109" s="87" t="n">
        <v>43206</v>
      </c>
      <c r="C109" s="0" t="n">
        <v>24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24</v>
      </c>
      <c r="J109" s="0" t="n">
        <v>1</v>
      </c>
      <c r="K109" s="0" t="n">
        <v>1</v>
      </c>
      <c r="L109" s="0" t="n">
        <v>0</v>
      </c>
      <c r="M109" s="0" t="n">
        <v>0</v>
      </c>
      <c r="N109" s="0" t="n">
        <v>0</v>
      </c>
      <c r="O109" s="0" t="n">
        <v>1</v>
      </c>
      <c r="P109" s="0" t="n">
        <v>0</v>
      </c>
      <c r="Q109" s="0" t="s">
        <v>56</v>
      </c>
    </row>
    <row r="110" customFormat="false" ht="12.75" hidden="false" customHeight="false" outlineLevel="0" collapsed="false">
      <c r="A110" s="87" t="n">
        <v>43207</v>
      </c>
      <c r="C110" s="0" t="n">
        <v>24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24</v>
      </c>
      <c r="J110" s="0" t="n">
        <v>1</v>
      </c>
      <c r="K110" s="0" t="n">
        <v>1</v>
      </c>
      <c r="L110" s="0" t="n">
        <v>0</v>
      </c>
      <c r="M110" s="0" t="n">
        <v>0</v>
      </c>
      <c r="N110" s="0" t="n">
        <v>0</v>
      </c>
      <c r="O110" s="0" t="n">
        <v>1</v>
      </c>
      <c r="P110" s="0" t="n">
        <v>0</v>
      </c>
      <c r="Q110" s="0" t="s">
        <v>56</v>
      </c>
    </row>
    <row r="111" customFormat="false" ht="12.75" hidden="false" customHeight="false" outlineLevel="0" collapsed="false">
      <c r="A111" s="87" t="n">
        <v>43208</v>
      </c>
      <c r="C111" s="0" t="n">
        <v>24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24</v>
      </c>
      <c r="J111" s="0" t="n">
        <v>1</v>
      </c>
      <c r="K111" s="0" t="n">
        <v>1</v>
      </c>
      <c r="L111" s="0" t="n">
        <v>0</v>
      </c>
      <c r="M111" s="0" t="n">
        <v>0</v>
      </c>
      <c r="N111" s="0" t="n">
        <v>0</v>
      </c>
      <c r="O111" s="0" t="n">
        <v>1</v>
      </c>
      <c r="P111" s="0" t="n">
        <v>0</v>
      </c>
      <c r="Q111" s="0" t="s">
        <v>56</v>
      </c>
    </row>
    <row r="112" customFormat="false" ht="12.75" hidden="false" customHeight="false" outlineLevel="0" collapsed="false">
      <c r="A112" s="87" t="n">
        <v>43209</v>
      </c>
      <c r="C112" s="0" t="n">
        <v>24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24</v>
      </c>
      <c r="J112" s="0" t="n">
        <v>1</v>
      </c>
      <c r="K112" s="0" t="n">
        <v>1</v>
      </c>
      <c r="L112" s="0" t="n">
        <v>0</v>
      </c>
      <c r="M112" s="0" t="n">
        <v>0</v>
      </c>
      <c r="N112" s="0" t="n">
        <v>0</v>
      </c>
      <c r="O112" s="0" t="n">
        <v>1</v>
      </c>
      <c r="P112" s="0" t="n">
        <v>0</v>
      </c>
      <c r="Q112" s="0" t="s">
        <v>56</v>
      </c>
    </row>
    <row r="113" customFormat="false" ht="12.75" hidden="false" customHeight="false" outlineLevel="0" collapsed="false">
      <c r="A113" s="87" t="n">
        <v>43210</v>
      </c>
      <c r="C113" s="0" t="n">
        <v>24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24</v>
      </c>
      <c r="J113" s="0" t="n">
        <v>1</v>
      </c>
      <c r="K113" s="0" t="n">
        <v>1</v>
      </c>
      <c r="L113" s="0" t="n">
        <v>0</v>
      </c>
      <c r="M113" s="0" t="n">
        <v>0</v>
      </c>
      <c r="N113" s="0" t="n">
        <v>0</v>
      </c>
      <c r="O113" s="0" t="n">
        <v>1</v>
      </c>
      <c r="P113" s="0" t="n">
        <v>0</v>
      </c>
      <c r="Q113" s="0" t="s">
        <v>56</v>
      </c>
    </row>
    <row r="114" customFormat="false" ht="12.75" hidden="false" customHeight="false" outlineLevel="0" collapsed="false">
      <c r="A114" s="87" t="n">
        <v>43211</v>
      </c>
      <c r="C114" s="0" t="n">
        <v>24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24</v>
      </c>
      <c r="J114" s="0" t="n">
        <v>1</v>
      </c>
      <c r="K114" s="0" t="n">
        <v>1</v>
      </c>
      <c r="L114" s="0" t="n">
        <v>0</v>
      </c>
      <c r="M114" s="0" t="n">
        <v>0</v>
      </c>
      <c r="N114" s="0" t="n">
        <v>0</v>
      </c>
      <c r="O114" s="0" t="n">
        <v>1</v>
      </c>
      <c r="P114" s="0" t="n">
        <v>0</v>
      </c>
      <c r="Q114" s="0" t="s">
        <v>56</v>
      </c>
    </row>
    <row r="115" customFormat="false" ht="12.75" hidden="false" customHeight="false" outlineLevel="0" collapsed="false">
      <c r="A115" s="87" t="n">
        <v>43212</v>
      </c>
      <c r="C115" s="0" t="n">
        <v>24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24</v>
      </c>
      <c r="J115" s="0" t="n">
        <v>1</v>
      </c>
      <c r="K115" s="0" t="n">
        <v>1</v>
      </c>
      <c r="L115" s="0" t="n">
        <v>0</v>
      </c>
      <c r="M115" s="0" t="n">
        <v>0</v>
      </c>
      <c r="N115" s="0" t="n">
        <v>0</v>
      </c>
      <c r="O115" s="0" t="n">
        <v>1</v>
      </c>
      <c r="P115" s="0" t="n">
        <v>0</v>
      </c>
      <c r="Q115" s="0" t="s">
        <v>56</v>
      </c>
    </row>
    <row r="116" customFormat="false" ht="12.75" hidden="false" customHeight="false" outlineLevel="0" collapsed="false">
      <c r="A116" s="87" t="n">
        <v>43213</v>
      </c>
      <c r="C116" s="0" t="n">
        <v>24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24</v>
      </c>
      <c r="J116" s="0" t="n">
        <v>1</v>
      </c>
      <c r="K116" s="0" t="n">
        <v>1</v>
      </c>
      <c r="L116" s="0" t="n">
        <v>0</v>
      </c>
      <c r="M116" s="0" t="n">
        <v>0</v>
      </c>
      <c r="N116" s="0" t="n">
        <v>0</v>
      </c>
      <c r="O116" s="0" t="n">
        <v>1</v>
      </c>
      <c r="P116" s="0" t="n">
        <v>0</v>
      </c>
      <c r="Q116" s="0" t="s">
        <v>56</v>
      </c>
    </row>
    <row r="117" customFormat="false" ht="12.75" hidden="false" customHeight="false" outlineLevel="0" collapsed="false">
      <c r="A117" s="87" t="n">
        <v>43214</v>
      </c>
      <c r="C117" s="0" t="n">
        <v>24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24</v>
      </c>
      <c r="J117" s="0" t="n">
        <v>1</v>
      </c>
      <c r="K117" s="0" t="n">
        <v>1</v>
      </c>
      <c r="L117" s="0" t="n">
        <v>0</v>
      </c>
      <c r="M117" s="0" t="n">
        <v>0</v>
      </c>
      <c r="N117" s="0" t="n">
        <v>0</v>
      </c>
      <c r="O117" s="0" t="n">
        <v>1</v>
      </c>
      <c r="P117" s="0" t="n">
        <v>0</v>
      </c>
      <c r="Q117" s="0" t="s">
        <v>56</v>
      </c>
    </row>
    <row r="118" customFormat="false" ht="12.75" hidden="false" customHeight="false" outlineLevel="0" collapsed="false">
      <c r="A118" s="87" t="n">
        <v>43215</v>
      </c>
      <c r="C118" s="0" t="n">
        <v>24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24</v>
      </c>
      <c r="J118" s="0" t="n">
        <v>1</v>
      </c>
      <c r="K118" s="0" t="n">
        <v>1</v>
      </c>
      <c r="L118" s="0" t="n">
        <v>0</v>
      </c>
      <c r="M118" s="0" t="n">
        <v>0</v>
      </c>
      <c r="N118" s="0" t="n">
        <v>0</v>
      </c>
      <c r="O118" s="0" t="n">
        <v>1</v>
      </c>
      <c r="P118" s="0" t="n">
        <v>0</v>
      </c>
      <c r="Q118" s="0" t="s">
        <v>56</v>
      </c>
    </row>
    <row r="119" customFormat="false" ht="12.75" hidden="false" customHeight="false" outlineLevel="0" collapsed="false">
      <c r="A119" s="87" t="n">
        <v>43216</v>
      </c>
      <c r="C119" s="0" t="n">
        <v>24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24</v>
      </c>
      <c r="J119" s="0" t="n">
        <v>1</v>
      </c>
      <c r="K119" s="0" t="n">
        <v>1</v>
      </c>
      <c r="L119" s="0" t="n">
        <v>0</v>
      </c>
      <c r="M119" s="0" t="n">
        <v>0</v>
      </c>
      <c r="N119" s="0" t="n">
        <v>0</v>
      </c>
      <c r="O119" s="0" t="n">
        <v>1</v>
      </c>
      <c r="P119" s="0" t="n">
        <v>0</v>
      </c>
      <c r="Q119" s="0" t="s">
        <v>56</v>
      </c>
    </row>
    <row r="120" customFormat="false" ht="12.75" hidden="false" customHeight="false" outlineLevel="0" collapsed="false">
      <c r="A120" s="87" t="n">
        <v>43217</v>
      </c>
      <c r="C120" s="0" t="n">
        <v>24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24</v>
      </c>
      <c r="J120" s="0" t="n">
        <v>1</v>
      </c>
      <c r="K120" s="0" t="n">
        <v>1</v>
      </c>
      <c r="L120" s="0" t="n">
        <v>0</v>
      </c>
      <c r="M120" s="0" t="n">
        <v>0</v>
      </c>
      <c r="N120" s="0" t="n">
        <v>0</v>
      </c>
      <c r="O120" s="0" t="n">
        <v>1</v>
      </c>
      <c r="P120" s="0" t="n">
        <v>0</v>
      </c>
      <c r="Q120" s="0" t="s">
        <v>56</v>
      </c>
    </row>
    <row r="121" customFormat="false" ht="12.75" hidden="false" customHeight="false" outlineLevel="0" collapsed="false">
      <c r="A121" s="87" t="n">
        <v>43218</v>
      </c>
      <c r="C121" s="0" t="n">
        <v>24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24</v>
      </c>
      <c r="J121" s="0" t="n">
        <v>1</v>
      </c>
      <c r="K121" s="0" t="n">
        <v>1</v>
      </c>
      <c r="L121" s="0" t="n">
        <v>0</v>
      </c>
      <c r="M121" s="0" t="n">
        <v>0</v>
      </c>
      <c r="N121" s="0" t="n">
        <v>0</v>
      </c>
      <c r="O121" s="0" t="n">
        <v>1</v>
      </c>
      <c r="P121" s="0" t="n">
        <v>0</v>
      </c>
      <c r="Q121" s="0" t="s">
        <v>56</v>
      </c>
    </row>
    <row r="122" customFormat="false" ht="12.75" hidden="false" customHeight="false" outlineLevel="0" collapsed="false">
      <c r="A122" s="87" t="n">
        <v>43219</v>
      </c>
      <c r="C122" s="0" t="n">
        <v>24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24</v>
      </c>
      <c r="J122" s="0" t="n">
        <v>1</v>
      </c>
      <c r="K122" s="0" t="n">
        <v>1</v>
      </c>
      <c r="L122" s="0" t="n">
        <v>0</v>
      </c>
      <c r="M122" s="0" t="n">
        <v>0</v>
      </c>
      <c r="N122" s="0" t="n">
        <v>0</v>
      </c>
      <c r="O122" s="0" t="n">
        <v>1</v>
      </c>
      <c r="P122" s="0" t="n">
        <v>0</v>
      </c>
      <c r="Q122" s="0" t="s">
        <v>56</v>
      </c>
    </row>
    <row r="123" customFormat="false" ht="12.75" hidden="false" customHeight="false" outlineLevel="0" collapsed="false">
      <c r="A123" s="87" t="n">
        <v>43220</v>
      </c>
      <c r="C123" s="0" t="n">
        <v>24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24</v>
      </c>
      <c r="J123" s="0" t="n">
        <v>1</v>
      </c>
      <c r="K123" s="0" t="n">
        <v>1</v>
      </c>
      <c r="L123" s="0" t="n">
        <v>0</v>
      </c>
      <c r="M123" s="0" t="n">
        <v>0</v>
      </c>
      <c r="N123" s="0" t="n">
        <v>0</v>
      </c>
      <c r="O123" s="0" t="n">
        <v>1</v>
      </c>
      <c r="P123" s="0" t="n">
        <v>0</v>
      </c>
      <c r="Q123" s="0" t="s">
        <v>56</v>
      </c>
    </row>
    <row r="124" customFormat="false" ht="12.75" hidden="false" customHeight="false" outlineLevel="0" collapsed="false">
      <c r="A124" s="87" t="n">
        <v>43221</v>
      </c>
      <c r="C124" s="0" t="n">
        <v>24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24</v>
      </c>
      <c r="J124" s="0" t="n">
        <v>1</v>
      </c>
      <c r="K124" s="0" t="n">
        <v>1</v>
      </c>
      <c r="L124" s="0" t="n">
        <v>0</v>
      </c>
      <c r="M124" s="0" t="n">
        <v>0</v>
      </c>
      <c r="N124" s="0" t="n">
        <v>0</v>
      </c>
      <c r="O124" s="0" t="n">
        <v>1</v>
      </c>
      <c r="P124" s="0" t="n">
        <v>0</v>
      </c>
      <c r="Q124" s="0" t="s">
        <v>56</v>
      </c>
    </row>
    <row r="125" customFormat="false" ht="12.75" hidden="false" customHeight="false" outlineLevel="0" collapsed="false">
      <c r="A125" s="87" t="n">
        <v>43222</v>
      </c>
      <c r="C125" s="0" t="n">
        <v>24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24</v>
      </c>
      <c r="J125" s="0" t="n">
        <v>1</v>
      </c>
      <c r="K125" s="0" t="n">
        <v>1</v>
      </c>
      <c r="L125" s="0" t="n">
        <v>0</v>
      </c>
      <c r="M125" s="0" t="n">
        <v>0</v>
      </c>
      <c r="N125" s="0" t="n">
        <v>0</v>
      </c>
      <c r="O125" s="0" t="n">
        <v>1</v>
      </c>
      <c r="P125" s="0" t="n">
        <v>0</v>
      </c>
      <c r="Q125" s="0" t="s">
        <v>56</v>
      </c>
    </row>
    <row r="126" customFormat="false" ht="12.75" hidden="false" customHeight="false" outlineLevel="0" collapsed="false">
      <c r="A126" s="87" t="n">
        <v>43223</v>
      </c>
      <c r="C126" s="0" t="n">
        <v>24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24</v>
      </c>
      <c r="J126" s="0" t="n">
        <v>1</v>
      </c>
      <c r="K126" s="0" t="n">
        <v>1</v>
      </c>
      <c r="L126" s="0" t="n">
        <v>0</v>
      </c>
      <c r="M126" s="0" t="n">
        <v>0</v>
      </c>
      <c r="N126" s="0" t="n">
        <v>0</v>
      </c>
      <c r="O126" s="0" t="n">
        <v>1</v>
      </c>
      <c r="P126" s="0" t="n">
        <v>0</v>
      </c>
      <c r="Q126" s="0" t="s">
        <v>56</v>
      </c>
    </row>
    <row r="127" customFormat="false" ht="12.75" hidden="false" customHeight="false" outlineLevel="0" collapsed="false">
      <c r="A127" s="87" t="n">
        <v>43224</v>
      </c>
      <c r="C127" s="0" t="n">
        <v>24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24</v>
      </c>
      <c r="J127" s="0" t="n">
        <v>1</v>
      </c>
      <c r="K127" s="0" t="n">
        <v>1</v>
      </c>
      <c r="L127" s="0" t="n">
        <v>0</v>
      </c>
      <c r="M127" s="0" t="n">
        <v>0</v>
      </c>
      <c r="N127" s="0" t="n">
        <v>0</v>
      </c>
      <c r="O127" s="0" t="n">
        <v>1</v>
      </c>
      <c r="P127" s="0" t="n">
        <v>0</v>
      </c>
      <c r="Q127" s="0" t="s">
        <v>56</v>
      </c>
    </row>
    <row r="128" customFormat="false" ht="12.75" hidden="false" customHeight="false" outlineLevel="0" collapsed="false">
      <c r="A128" s="87" t="n">
        <v>43225</v>
      </c>
      <c r="C128" s="0" t="n">
        <v>24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24</v>
      </c>
      <c r="J128" s="0" t="n">
        <v>1</v>
      </c>
      <c r="K128" s="0" t="n">
        <v>1</v>
      </c>
      <c r="L128" s="0" t="n">
        <v>0</v>
      </c>
      <c r="M128" s="0" t="n">
        <v>0</v>
      </c>
      <c r="N128" s="0" t="n">
        <v>0</v>
      </c>
      <c r="O128" s="0" t="n">
        <v>1</v>
      </c>
      <c r="P128" s="0" t="n">
        <v>0</v>
      </c>
      <c r="Q128" s="0" t="s">
        <v>56</v>
      </c>
    </row>
    <row r="129" customFormat="false" ht="12.75" hidden="false" customHeight="false" outlineLevel="0" collapsed="false">
      <c r="A129" s="87" t="n">
        <v>43226</v>
      </c>
      <c r="C129" s="0" t="n">
        <v>24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24</v>
      </c>
      <c r="J129" s="0" t="n">
        <v>1</v>
      </c>
      <c r="K129" s="0" t="n">
        <v>1</v>
      </c>
      <c r="L129" s="0" t="n">
        <v>0</v>
      </c>
      <c r="M129" s="0" t="n">
        <v>0</v>
      </c>
      <c r="N129" s="0" t="n">
        <v>0</v>
      </c>
      <c r="O129" s="0" t="n">
        <v>1</v>
      </c>
      <c r="P129" s="0" t="n">
        <v>0</v>
      </c>
      <c r="Q129" s="0" t="s">
        <v>56</v>
      </c>
    </row>
    <row r="130" customFormat="false" ht="12.75" hidden="false" customHeight="false" outlineLevel="0" collapsed="false">
      <c r="A130" s="87" t="n">
        <v>43227</v>
      </c>
      <c r="C130" s="0" t="n">
        <v>24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24</v>
      </c>
      <c r="J130" s="0" t="n">
        <v>1</v>
      </c>
      <c r="K130" s="0" t="n">
        <v>1</v>
      </c>
      <c r="L130" s="0" t="n">
        <v>0</v>
      </c>
      <c r="M130" s="0" t="n">
        <v>0</v>
      </c>
      <c r="N130" s="0" t="n">
        <v>0</v>
      </c>
      <c r="O130" s="0" t="n">
        <v>1</v>
      </c>
      <c r="P130" s="0" t="n">
        <v>0</v>
      </c>
      <c r="Q130" s="0" t="s">
        <v>56</v>
      </c>
    </row>
    <row r="131" customFormat="false" ht="12.75" hidden="false" customHeight="false" outlineLevel="0" collapsed="false">
      <c r="A131" s="87" t="n">
        <v>43228</v>
      </c>
      <c r="C131" s="0" t="n">
        <v>24</v>
      </c>
      <c r="D131" s="0" t="n">
        <v>0</v>
      </c>
      <c r="E131" s="0" t="n">
        <v>0</v>
      </c>
      <c r="F131" s="0" t="n">
        <v>0</v>
      </c>
      <c r="G131" s="0" t="n">
        <v>0.13</v>
      </c>
      <c r="H131" s="0" t="n">
        <v>0.13</v>
      </c>
      <c r="I131" s="0" t="n">
        <v>23.87</v>
      </c>
      <c r="J131" s="0" t="n">
        <v>0.994583333333333</v>
      </c>
      <c r="K131" s="0" t="n">
        <v>0.994583333333333</v>
      </c>
      <c r="L131" s="0" t="n">
        <v>0</v>
      </c>
      <c r="M131" s="0" t="n">
        <v>0</v>
      </c>
      <c r="N131" s="0" t="n">
        <v>0</v>
      </c>
      <c r="O131" s="0" t="n">
        <v>1</v>
      </c>
      <c r="P131" s="0" t="n">
        <v>0</v>
      </c>
      <c r="Q131" s="88" t="s">
        <v>66</v>
      </c>
    </row>
    <row r="132" customFormat="false" ht="12.75" hidden="false" customHeight="false" outlineLevel="0" collapsed="false">
      <c r="A132" s="87" t="n">
        <v>43229</v>
      </c>
      <c r="C132" s="0" t="n">
        <v>24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24</v>
      </c>
      <c r="J132" s="0" t="n">
        <v>1</v>
      </c>
      <c r="K132" s="0" t="n">
        <v>1</v>
      </c>
      <c r="L132" s="0" t="n">
        <v>0</v>
      </c>
      <c r="M132" s="0" t="n">
        <v>0</v>
      </c>
      <c r="N132" s="0" t="n">
        <v>0</v>
      </c>
      <c r="O132" s="0" t="n">
        <v>1</v>
      </c>
      <c r="P132" s="0" t="n">
        <v>0</v>
      </c>
      <c r="Q132" s="0" t="s">
        <v>56</v>
      </c>
    </row>
    <row r="133" customFormat="false" ht="12.75" hidden="false" customHeight="false" outlineLevel="0" collapsed="false">
      <c r="A133" s="87" t="n">
        <v>43230</v>
      </c>
      <c r="C133" s="0" t="n">
        <v>24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24</v>
      </c>
      <c r="J133" s="0" t="n">
        <v>1</v>
      </c>
      <c r="K133" s="0" t="n">
        <v>1</v>
      </c>
      <c r="L133" s="0" t="n">
        <v>0</v>
      </c>
      <c r="M133" s="0" t="n">
        <v>0</v>
      </c>
      <c r="N133" s="0" t="n">
        <v>0</v>
      </c>
      <c r="O133" s="0" t="n">
        <v>1</v>
      </c>
      <c r="P133" s="0" t="n">
        <v>0</v>
      </c>
      <c r="Q133" s="0" t="s">
        <v>56</v>
      </c>
    </row>
    <row r="134" customFormat="false" ht="12.75" hidden="false" customHeight="false" outlineLevel="0" collapsed="false">
      <c r="A134" s="87" t="n">
        <v>43231</v>
      </c>
      <c r="C134" s="0" t="n">
        <v>24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24</v>
      </c>
      <c r="J134" s="0" t="n">
        <v>1</v>
      </c>
      <c r="K134" s="0" t="n">
        <v>1</v>
      </c>
      <c r="L134" s="0" t="n">
        <v>0</v>
      </c>
      <c r="M134" s="0" t="n">
        <v>0</v>
      </c>
      <c r="N134" s="0" t="n">
        <v>0</v>
      </c>
      <c r="O134" s="0" t="n">
        <v>1</v>
      </c>
      <c r="P134" s="0" t="n">
        <v>0</v>
      </c>
      <c r="Q134" s="0" t="s">
        <v>56</v>
      </c>
    </row>
    <row r="135" customFormat="false" ht="12.75" hidden="false" customHeight="false" outlineLevel="0" collapsed="false">
      <c r="A135" s="87" t="n">
        <v>43232</v>
      </c>
      <c r="C135" s="0" t="n">
        <v>24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24</v>
      </c>
      <c r="J135" s="0" t="n">
        <v>1</v>
      </c>
      <c r="K135" s="0" t="n">
        <v>1</v>
      </c>
      <c r="L135" s="0" t="n">
        <v>0</v>
      </c>
      <c r="M135" s="0" t="n">
        <v>0</v>
      </c>
      <c r="N135" s="0" t="n">
        <v>0</v>
      </c>
      <c r="O135" s="0" t="n">
        <v>1</v>
      </c>
      <c r="P135" s="0" t="n">
        <v>0</v>
      </c>
      <c r="Q135" s="0" t="s">
        <v>56</v>
      </c>
    </row>
    <row r="136" customFormat="false" ht="12.75" hidden="false" customHeight="false" outlineLevel="0" collapsed="false">
      <c r="A136" s="87" t="n">
        <v>43233</v>
      </c>
      <c r="C136" s="0" t="n">
        <v>24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24</v>
      </c>
      <c r="J136" s="0" t="n">
        <v>1</v>
      </c>
      <c r="K136" s="0" t="n">
        <v>1</v>
      </c>
      <c r="L136" s="0" t="n">
        <v>0</v>
      </c>
      <c r="M136" s="0" t="n">
        <v>0</v>
      </c>
      <c r="N136" s="0" t="n">
        <v>0</v>
      </c>
      <c r="O136" s="0" t="n">
        <v>1</v>
      </c>
      <c r="P136" s="0" t="n">
        <v>0</v>
      </c>
      <c r="Q136" s="0" t="s">
        <v>56</v>
      </c>
    </row>
    <row r="137" customFormat="false" ht="12.75" hidden="false" customHeight="false" outlineLevel="0" collapsed="false">
      <c r="A137" s="87" t="n">
        <v>43234</v>
      </c>
      <c r="C137" s="0" t="n">
        <v>24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24</v>
      </c>
      <c r="J137" s="0" t="n">
        <v>1</v>
      </c>
      <c r="K137" s="0" t="n">
        <v>1</v>
      </c>
      <c r="L137" s="0" t="n">
        <v>0</v>
      </c>
      <c r="M137" s="0" t="n">
        <v>0</v>
      </c>
      <c r="N137" s="0" t="n">
        <v>0</v>
      </c>
      <c r="O137" s="0" t="n">
        <v>1</v>
      </c>
      <c r="P137" s="0" t="n">
        <v>0</v>
      </c>
      <c r="Q137" s="0" t="s">
        <v>56</v>
      </c>
    </row>
    <row r="138" customFormat="false" ht="12.75" hidden="false" customHeight="false" outlineLevel="0" collapsed="false">
      <c r="A138" s="87" t="n">
        <v>43235</v>
      </c>
      <c r="C138" s="0" t="n">
        <v>24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24</v>
      </c>
      <c r="J138" s="0" t="n">
        <v>1</v>
      </c>
      <c r="K138" s="0" t="n">
        <v>1</v>
      </c>
      <c r="L138" s="0" t="n">
        <v>0</v>
      </c>
      <c r="M138" s="0" t="n">
        <v>0</v>
      </c>
      <c r="N138" s="0" t="n">
        <v>0</v>
      </c>
      <c r="O138" s="0" t="n">
        <v>1</v>
      </c>
      <c r="P138" s="0" t="n">
        <v>0</v>
      </c>
      <c r="Q138" s="0" t="s">
        <v>56</v>
      </c>
    </row>
    <row r="139" customFormat="false" ht="12.75" hidden="false" customHeight="false" outlineLevel="0" collapsed="false">
      <c r="A139" s="87" t="n">
        <v>43236</v>
      </c>
      <c r="C139" s="0" t="n">
        <v>24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24</v>
      </c>
      <c r="J139" s="0" t="n">
        <v>1</v>
      </c>
      <c r="K139" s="0" t="n">
        <v>1</v>
      </c>
      <c r="L139" s="0" t="n">
        <v>0</v>
      </c>
      <c r="M139" s="0" t="n">
        <v>0</v>
      </c>
      <c r="N139" s="0" t="n">
        <v>0</v>
      </c>
      <c r="O139" s="0" t="n">
        <v>1</v>
      </c>
      <c r="P139" s="0" t="n">
        <v>0</v>
      </c>
      <c r="Q139" s="0" t="s">
        <v>56</v>
      </c>
    </row>
    <row r="140" customFormat="false" ht="12.75" hidden="false" customHeight="false" outlineLevel="0" collapsed="false">
      <c r="A140" s="87" t="n">
        <v>43237</v>
      </c>
      <c r="C140" s="0" t="n">
        <v>24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24</v>
      </c>
      <c r="J140" s="0" t="n">
        <v>1</v>
      </c>
      <c r="K140" s="0" t="n">
        <v>1</v>
      </c>
      <c r="L140" s="0" t="n">
        <v>0</v>
      </c>
      <c r="M140" s="0" t="n">
        <v>0</v>
      </c>
      <c r="N140" s="0" t="n">
        <v>0</v>
      </c>
      <c r="O140" s="0" t="n">
        <v>1</v>
      </c>
      <c r="P140" s="0" t="n">
        <v>0</v>
      </c>
      <c r="Q140" s="0" t="s">
        <v>56</v>
      </c>
    </row>
    <row r="141" customFormat="false" ht="12.75" hidden="false" customHeight="false" outlineLevel="0" collapsed="false">
      <c r="A141" s="87" t="n">
        <v>43238</v>
      </c>
      <c r="C141" s="0" t="n">
        <v>24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24</v>
      </c>
      <c r="J141" s="0" t="n">
        <v>1</v>
      </c>
      <c r="K141" s="0" t="n">
        <v>1</v>
      </c>
      <c r="L141" s="0" t="n">
        <v>0</v>
      </c>
      <c r="M141" s="0" t="n">
        <v>0</v>
      </c>
      <c r="N141" s="0" t="n">
        <v>0</v>
      </c>
      <c r="O141" s="0" t="n">
        <v>1</v>
      </c>
      <c r="P141" s="0" t="n">
        <v>0</v>
      </c>
      <c r="Q141" s="0" t="s">
        <v>56</v>
      </c>
    </row>
    <row r="142" customFormat="false" ht="12.75" hidden="false" customHeight="false" outlineLevel="0" collapsed="false">
      <c r="A142" s="87" t="n">
        <v>43239</v>
      </c>
      <c r="C142" s="0" t="n">
        <v>24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24</v>
      </c>
      <c r="J142" s="0" t="n">
        <v>1</v>
      </c>
      <c r="K142" s="0" t="n">
        <v>1</v>
      </c>
      <c r="L142" s="0" t="n">
        <v>0</v>
      </c>
      <c r="M142" s="0" t="n">
        <v>0</v>
      </c>
      <c r="N142" s="0" t="n">
        <v>0</v>
      </c>
      <c r="O142" s="0" t="n">
        <v>1</v>
      </c>
      <c r="P142" s="0" t="n">
        <v>0</v>
      </c>
      <c r="Q142" s="0" t="s">
        <v>56</v>
      </c>
    </row>
    <row r="143" customFormat="false" ht="12.75" hidden="false" customHeight="false" outlineLevel="0" collapsed="false">
      <c r="A143" s="87" t="n">
        <v>43240</v>
      </c>
      <c r="C143" s="0" t="n">
        <v>24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24</v>
      </c>
      <c r="J143" s="0" t="n">
        <v>1</v>
      </c>
      <c r="K143" s="0" t="n">
        <v>1</v>
      </c>
      <c r="L143" s="0" t="n">
        <v>0</v>
      </c>
      <c r="M143" s="0" t="n">
        <v>0</v>
      </c>
      <c r="N143" s="0" t="n">
        <v>0</v>
      </c>
      <c r="O143" s="0" t="n">
        <v>1</v>
      </c>
      <c r="P143" s="0" t="n">
        <v>0</v>
      </c>
      <c r="Q143" s="0" t="s">
        <v>56</v>
      </c>
    </row>
    <row r="144" customFormat="false" ht="12.75" hidden="false" customHeight="false" outlineLevel="0" collapsed="false">
      <c r="A144" s="87" t="n">
        <v>43241</v>
      </c>
      <c r="C144" s="0" t="n">
        <v>24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24</v>
      </c>
      <c r="J144" s="0" t="n">
        <v>1</v>
      </c>
      <c r="K144" s="0" t="n">
        <v>1</v>
      </c>
      <c r="L144" s="0" t="n">
        <v>0</v>
      </c>
      <c r="M144" s="0" t="n">
        <v>0</v>
      </c>
      <c r="N144" s="0" t="n">
        <v>0</v>
      </c>
      <c r="O144" s="0" t="n">
        <v>1</v>
      </c>
      <c r="P144" s="0" t="n">
        <v>0</v>
      </c>
      <c r="Q144" s="0" t="s">
        <v>56</v>
      </c>
    </row>
    <row r="145" customFormat="false" ht="12.75" hidden="false" customHeight="false" outlineLevel="0" collapsed="false">
      <c r="A145" s="87" t="n">
        <v>43242</v>
      </c>
      <c r="C145" s="0" t="n">
        <v>24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24</v>
      </c>
      <c r="J145" s="0" t="n">
        <v>1</v>
      </c>
      <c r="K145" s="0" t="n">
        <v>1</v>
      </c>
      <c r="L145" s="0" t="n">
        <v>0</v>
      </c>
      <c r="M145" s="0" t="n">
        <v>0</v>
      </c>
      <c r="N145" s="0" t="n">
        <v>0</v>
      </c>
      <c r="O145" s="0" t="n">
        <v>1</v>
      </c>
      <c r="P145" s="0" t="n">
        <v>0</v>
      </c>
      <c r="Q145" s="0" t="s">
        <v>56</v>
      </c>
    </row>
    <row r="146" customFormat="false" ht="12.75" hidden="false" customHeight="false" outlineLevel="0" collapsed="false">
      <c r="A146" s="87" t="n">
        <v>43243</v>
      </c>
      <c r="C146" s="0" t="n">
        <v>24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24</v>
      </c>
      <c r="J146" s="0" t="n">
        <v>1</v>
      </c>
      <c r="K146" s="0" t="n">
        <v>1</v>
      </c>
      <c r="L146" s="0" t="n">
        <v>0</v>
      </c>
      <c r="M146" s="0" t="n">
        <v>0</v>
      </c>
      <c r="N146" s="0" t="n">
        <v>0</v>
      </c>
      <c r="O146" s="0" t="n">
        <v>1</v>
      </c>
      <c r="P146" s="0" t="n">
        <v>0</v>
      </c>
      <c r="Q146" s="0" t="s">
        <v>56</v>
      </c>
    </row>
    <row r="147" customFormat="false" ht="12.75" hidden="false" customHeight="false" outlineLevel="0" collapsed="false">
      <c r="A147" s="87" t="n">
        <v>43244</v>
      </c>
      <c r="C147" s="0" t="n">
        <v>24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24</v>
      </c>
      <c r="J147" s="0" t="n">
        <v>1</v>
      </c>
      <c r="K147" s="0" t="n">
        <v>1</v>
      </c>
      <c r="L147" s="0" t="n">
        <v>0</v>
      </c>
      <c r="M147" s="0" t="n">
        <v>0</v>
      </c>
      <c r="N147" s="0" t="n">
        <v>0</v>
      </c>
      <c r="O147" s="0" t="n">
        <v>1</v>
      </c>
      <c r="P147" s="0" t="n">
        <v>0</v>
      </c>
      <c r="Q147" s="0" t="s">
        <v>56</v>
      </c>
    </row>
    <row r="148" customFormat="false" ht="12.75" hidden="false" customHeight="false" outlineLevel="0" collapsed="false">
      <c r="A148" s="87" t="n">
        <v>43245</v>
      </c>
      <c r="C148" s="0" t="n">
        <v>24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24</v>
      </c>
      <c r="J148" s="0" t="n">
        <v>1</v>
      </c>
      <c r="K148" s="0" t="n">
        <v>1</v>
      </c>
      <c r="L148" s="0" t="n">
        <v>0</v>
      </c>
      <c r="M148" s="0" t="n">
        <v>0</v>
      </c>
      <c r="N148" s="0" t="n">
        <v>0</v>
      </c>
      <c r="O148" s="0" t="n">
        <v>1</v>
      </c>
      <c r="P148" s="0" t="n">
        <v>0</v>
      </c>
      <c r="Q148" s="0" t="s">
        <v>56</v>
      </c>
    </row>
    <row r="149" customFormat="false" ht="12.75" hidden="false" customHeight="false" outlineLevel="0" collapsed="false">
      <c r="A149" s="87" t="n">
        <v>43246</v>
      </c>
      <c r="C149" s="0" t="n">
        <v>24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24</v>
      </c>
      <c r="J149" s="0" t="n">
        <v>1</v>
      </c>
      <c r="K149" s="0" t="n">
        <v>1</v>
      </c>
      <c r="L149" s="0" t="n">
        <v>0</v>
      </c>
      <c r="M149" s="0" t="n">
        <v>0</v>
      </c>
      <c r="N149" s="0" t="n">
        <v>0</v>
      </c>
      <c r="O149" s="0" t="n">
        <v>1</v>
      </c>
      <c r="P149" s="0" t="n">
        <v>0</v>
      </c>
      <c r="Q149" s="0" t="s">
        <v>56</v>
      </c>
    </row>
    <row r="150" customFormat="false" ht="12.75" hidden="false" customHeight="false" outlineLevel="0" collapsed="false">
      <c r="A150" s="87" t="n">
        <v>43247</v>
      </c>
      <c r="C150" s="0" t="n">
        <v>24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24</v>
      </c>
      <c r="J150" s="0" t="n">
        <v>1</v>
      </c>
      <c r="K150" s="0" t="n">
        <v>1</v>
      </c>
      <c r="L150" s="0" t="n">
        <v>0</v>
      </c>
      <c r="M150" s="0" t="n">
        <v>0</v>
      </c>
      <c r="N150" s="0" t="n">
        <v>0</v>
      </c>
      <c r="O150" s="0" t="n">
        <v>1</v>
      </c>
      <c r="P150" s="0" t="n">
        <v>0</v>
      </c>
      <c r="Q150" s="0" t="s">
        <v>56</v>
      </c>
    </row>
    <row r="151" customFormat="false" ht="12.75" hidden="false" customHeight="false" outlineLevel="0" collapsed="false">
      <c r="A151" s="87" t="n">
        <v>43248</v>
      </c>
      <c r="C151" s="0" t="n">
        <v>24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24</v>
      </c>
      <c r="J151" s="0" t="n">
        <v>1</v>
      </c>
      <c r="K151" s="0" t="n">
        <v>1</v>
      </c>
      <c r="L151" s="0" t="n">
        <v>0</v>
      </c>
      <c r="M151" s="0" t="n">
        <v>0</v>
      </c>
      <c r="N151" s="0" t="n">
        <v>0</v>
      </c>
      <c r="O151" s="0" t="n">
        <v>1</v>
      </c>
      <c r="P151" s="0" t="n">
        <v>0</v>
      </c>
      <c r="Q151" s="0" t="s">
        <v>56</v>
      </c>
    </row>
    <row r="152" customFormat="false" ht="12.75" hidden="false" customHeight="false" outlineLevel="0" collapsed="false">
      <c r="A152" s="87" t="n">
        <v>43249</v>
      </c>
      <c r="C152" s="0" t="n">
        <v>24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24</v>
      </c>
      <c r="J152" s="0" t="n">
        <v>1</v>
      </c>
      <c r="K152" s="0" t="n">
        <v>1</v>
      </c>
      <c r="L152" s="0" t="n">
        <v>0</v>
      </c>
      <c r="M152" s="0" t="n">
        <v>0</v>
      </c>
      <c r="N152" s="0" t="n">
        <v>0</v>
      </c>
      <c r="O152" s="0" t="n">
        <v>1</v>
      </c>
      <c r="P152" s="0" t="n">
        <v>0</v>
      </c>
      <c r="Q152" s="0" t="s">
        <v>56</v>
      </c>
    </row>
    <row r="153" customFormat="false" ht="12.75" hidden="false" customHeight="false" outlineLevel="0" collapsed="false">
      <c r="A153" s="87" t="n">
        <v>43250</v>
      </c>
      <c r="C153" s="0" t="n">
        <v>24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24</v>
      </c>
      <c r="J153" s="0" t="n">
        <v>1</v>
      </c>
      <c r="K153" s="0" t="n">
        <v>1</v>
      </c>
      <c r="L153" s="0" t="n">
        <v>0</v>
      </c>
      <c r="M153" s="0" t="n">
        <v>0</v>
      </c>
      <c r="N153" s="0" t="n">
        <v>0</v>
      </c>
      <c r="O153" s="0" t="n">
        <v>1</v>
      </c>
      <c r="P153" s="0" t="n">
        <v>0</v>
      </c>
      <c r="Q153" s="0" t="s">
        <v>56</v>
      </c>
    </row>
    <row r="154" customFormat="false" ht="12.75" hidden="false" customHeight="false" outlineLevel="0" collapsed="false">
      <c r="A154" s="87" t="n">
        <v>43251</v>
      </c>
      <c r="C154" s="0" t="n">
        <v>24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24</v>
      </c>
      <c r="J154" s="0" t="n">
        <v>1</v>
      </c>
      <c r="K154" s="0" t="n">
        <v>1</v>
      </c>
      <c r="L154" s="0" t="n">
        <v>0</v>
      </c>
      <c r="M154" s="0" t="n">
        <v>0</v>
      </c>
      <c r="N154" s="0" t="n">
        <v>0</v>
      </c>
      <c r="O154" s="0" t="n">
        <v>1</v>
      </c>
      <c r="P154" s="0" t="n">
        <v>0</v>
      </c>
      <c r="Q154" s="0" t="s">
        <v>56</v>
      </c>
    </row>
    <row r="155" customFormat="false" ht="12.75" hidden="false" customHeight="false" outlineLevel="0" collapsed="false">
      <c r="A155" s="87" t="n">
        <v>43252</v>
      </c>
      <c r="C155" s="0" t="n">
        <v>24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24</v>
      </c>
      <c r="J155" s="0" t="n">
        <v>1</v>
      </c>
      <c r="K155" s="0" t="n">
        <v>1</v>
      </c>
      <c r="L155" s="0" t="n">
        <v>0</v>
      </c>
      <c r="M155" s="0" t="n">
        <v>0</v>
      </c>
      <c r="N155" s="0" t="n">
        <v>0</v>
      </c>
      <c r="O155" s="0" t="n">
        <v>1</v>
      </c>
      <c r="P155" s="0" t="n">
        <v>0</v>
      </c>
      <c r="Q155" s="0" t="s">
        <v>56</v>
      </c>
    </row>
    <row r="156" customFormat="false" ht="12.75" hidden="false" customHeight="false" outlineLevel="0" collapsed="false">
      <c r="A156" s="87" t="n">
        <v>43253</v>
      </c>
      <c r="C156" s="0" t="n">
        <v>24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24</v>
      </c>
      <c r="J156" s="0" t="n">
        <v>1</v>
      </c>
      <c r="K156" s="0" t="n">
        <v>1</v>
      </c>
      <c r="L156" s="0" t="n">
        <v>0</v>
      </c>
      <c r="M156" s="0" t="n">
        <v>0</v>
      </c>
      <c r="N156" s="0" t="n">
        <v>0</v>
      </c>
      <c r="O156" s="0" t="n">
        <v>1</v>
      </c>
      <c r="P156" s="0" t="n">
        <v>0</v>
      </c>
      <c r="Q156" s="0" t="s">
        <v>56</v>
      </c>
    </row>
    <row r="157" customFormat="false" ht="12.75" hidden="false" customHeight="false" outlineLevel="0" collapsed="false">
      <c r="A157" s="87" t="n">
        <v>43254</v>
      </c>
      <c r="C157" s="0" t="n">
        <v>24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24</v>
      </c>
      <c r="J157" s="0" t="n">
        <v>1</v>
      </c>
      <c r="K157" s="0" t="n">
        <v>1</v>
      </c>
      <c r="L157" s="0" t="n">
        <v>0</v>
      </c>
      <c r="M157" s="0" t="n">
        <v>0</v>
      </c>
      <c r="N157" s="0" t="n">
        <v>0</v>
      </c>
      <c r="O157" s="0" t="n">
        <v>1</v>
      </c>
      <c r="P157" s="0" t="n">
        <v>0</v>
      </c>
      <c r="Q157" s="0" t="s">
        <v>56</v>
      </c>
    </row>
    <row r="158" customFormat="false" ht="12.75" hidden="false" customHeight="false" outlineLevel="0" collapsed="false">
      <c r="A158" s="87" t="n">
        <v>43255</v>
      </c>
      <c r="C158" s="0" t="n">
        <v>24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24</v>
      </c>
      <c r="J158" s="0" t="n">
        <v>1</v>
      </c>
      <c r="K158" s="0" t="n">
        <v>1</v>
      </c>
      <c r="L158" s="0" t="n">
        <v>0</v>
      </c>
      <c r="M158" s="0" t="n">
        <v>0</v>
      </c>
      <c r="N158" s="0" t="n">
        <v>0</v>
      </c>
      <c r="O158" s="0" t="n">
        <v>1</v>
      </c>
      <c r="P158" s="0" t="n">
        <v>0</v>
      </c>
      <c r="Q158" s="0" t="s">
        <v>56</v>
      </c>
    </row>
    <row r="159" customFormat="false" ht="12.75" hidden="false" customHeight="false" outlineLevel="0" collapsed="false">
      <c r="A159" s="87" t="n">
        <v>43256</v>
      </c>
      <c r="C159" s="0" t="n">
        <v>24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24</v>
      </c>
      <c r="J159" s="0" t="n">
        <v>1</v>
      </c>
      <c r="K159" s="0" t="n">
        <v>1</v>
      </c>
      <c r="L159" s="0" t="n">
        <v>0</v>
      </c>
      <c r="M159" s="0" t="n">
        <v>0</v>
      </c>
      <c r="N159" s="0" t="n">
        <v>0</v>
      </c>
      <c r="O159" s="0" t="n">
        <v>1</v>
      </c>
      <c r="P159" s="0" t="n">
        <v>0</v>
      </c>
      <c r="Q159" s="0" t="s">
        <v>56</v>
      </c>
    </row>
    <row r="160" customFormat="false" ht="12.75" hidden="false" customHeight="false" outlineLevel="0" collapsed="false">
      <c r="A160" s="87" t="n">
        <v>43257</v>
      </c>
      <c r="C160" s="0" t="n">
        <v>24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24</v>
      </c>
      <c r="J160" s="0" t="n">
        <v>1</v>
      </c>
      <c r="K160" s="0" t="n">
        <v>1</v>
      </c>
      <c r="L160" s="0" t="n">
        <v>0</v>
      </c>
      <c r="M160" s="0" t="n">
        <v>0</v>
      </c>
      <c r="N160" s="0" t="n">
        <v>0</v>
      </c>
      <c r="O160" s="0" t="n">
        <v>1</v>
      </c>
      <c r="P160" s="0" t="n">
        <v>0</v>
      </c>
      <c r="Q160" s="0" t="s">
        <v>56</v>
      </c>
    </row>
    <row r="161" customFormat="false" ht="12.75" hidden="false" customHeight="false" outlineLevel="0" collapsed="false">
      <c r="A161" s="87" t="n">
        <v>43258</v>
      </c>
      <c r="C161" s="0" t="n">
        <v>24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24</v>
      </c>
      <c r="J161" s="0" t="n">
        <v>1</v>
      </c>
      <c r="K161" s="0" t="n">
        <v>1</v>
      </c>
      <c r="L161" s="0" t="n">
        <v>0</v>
      </c>
      <c r="M161" s="0" t="n">
        <v>0</v>
      </c>
      <c r="N161" s="0" t="n">
        <v>0</v>
      </c>
      <c r="O161" s="0" t="n">
        <v>1</v>
      </c>
      <c r="P161" s="0" t="n">
        <v>0</v>
      </c>
      <c r="Q161" s="0" t="s">
        <v>56</v>
      </c>
    </row>
    <row r="162" customFormat="false" ht="12.75" hidden="false" customHeight="false" outlineLevel="0" collapsed="false">
      <c r="A162" s="87" t="n">
        <v>43259</v>
      </c>
      <c r="C162" s="0" t="n">
        <v>24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24</v>
      </c>
      <c r="J162" s="0" t="n">
        <v>1</v>
      </c>
      <c r="K162" s="0" t="n">
        <v>1</v>
      </c>
      <c r="L162" s="0" t="n">
        <v>0</v>
      </c>
      <c r="M162" s="0" t="n">
        <v>0</v>
      </c>
      <c r="N162" s="0" t="n">
        <v>0</v>
      </c>
      <c r="O162" s="0" t="n">
        <v>1</v>
      </c>
      <c r="P162" s="0" t="n">
        <v>0</v>
      </c>
      <c r="Q162" s="0" t="s">
        <v>56</v>
      </c>
    </row>
    <row r="163" customFormat="false" ht="12.75" hidden="false" customHeight="false" outlineLevel="0" collapsed="false">
      <c r="A163" s="87" t="n">
        <v>43260</v>
      </c>
      <c r="C163" s="0" t="n">
        <v>24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24</v>
      </c>
      <c r="J163" s="0" t="n">
        <v>1</v>
      </c>
      <c r="K163" s="0" t="n">
        <v>1</v>
      </c>
      <c r="L163" s="0" t="n">
        <v>0</v>
      </c>
      <c r="M163" s="0" t="n">
        <v>0</v>
      </c>
      <c r="N163" s="0" t="n">
        <v>0</v>
      </c>
      <c r="O163" s="0" t="n">
        <v>1</v>
      </c>
      <c r="P163" s="0" t="n">
        <v>0</v>
      </c>
      <c r="Q163" s="0" t="s">
        <v>56</v>
      </c>
    </row>
    <row r="164" customFormat="false" ht="12.75" hidden="false" customHeight="false" outlineLevel="0" collapsed="false">
      <c r="A164" s="87" t="n">
        <v>43261</v>
      </c>
      <c r="C164" s="0" t="n">
        <v>24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24</v>
      </c>
      <c r="J164" s="0" t="n">
        <v>1</v>
      </c>
      <c r="K164" s="0" t="n">
        <v>1</v>
      </c>
      <c r="L164" s="0" t="n">
        <v>0</v>
      </c>
      <c r="M164" s="0" t="n">
        <v>0</v>
      </c>
      <c r="N164" s="0" t="n">
        <v>0</v>
      </c>
      <c r="O164" s="0" t="n">
        <v>1</v>
      </c>
      <c r="P164" s="0" t="n">
        <v>0</v>
      </c>
      <c r="Q164" s="0" t="s">
        <v>56</v>
      </c>
    </row>
    <row r="165" customFormat="false" ht="12.75" hidden="false" customHeight="false" outlineLevel="0" collapsed="false">
      <c r="A165" s="87" t="n">
        <v>43262</v>
      </c>
      <c r="C165" s="0" t="n">
        <v>24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24</v>
      </c>
      <c r="J165" s="0" t="n">
        <v>1</v>
      </c>
      <c r="K165" s="0" t="n">
        <v>1</v>
      </c>
      <c r="L165" s="0" t="n">
        <v>0</v>
      </c>
      <c r="M165" s="0" t="n">
        <v>0</v>
      </c>
      <c r="N165" s="0" t="n">
        <v>0</v>
      </c>
      <c r="O165" s="0" t="n">
        <v>1</v>
      </c>
      <c r="P165" s="0" t="n">
        <v>0</v>
      </c>
      <c r="Q165" s="0" t="s">
        <v>56</v>
      </c>
    </row>
    <row r="166" customFormat="false" ht="12.75" hidden="false" customHeight="false" outlineLevel="0" collapsed="false">
      <c r="A166" s="87" t="n">
        <v>43263</v>
      </c>
      <c r="C166" s="0" t="n">
        <v>24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24</v>
      </c>
      <c r="J166" s="0" t="n">
        <v>1</v>
      </c>
      <c r="K166" s="0" t="n">
        <v>1</v>
      </c>
      <c r="L166" s="0" t="n">
        <v>0</v>
      </c>
      <c r="M166" s="0" t="n">
        <v>0</v>
      </c>
      <c r="N166" s="0" t="n">
        <v>0</v>
      </c>
      <c r="O166" s="0" t="n">
        <v>1</v>
      </c>
      <c r="P166" s="0" t="n">
        <v>0</v>
      </c>
      <c r="Q166" s="0" t="s">
        <v>56</v>
      </c>
    </row>
    <row r="167" customFormat="false" ht="12.75" hidden="false" customHeight="false" outlineLevel="0" collapsed="false">
      <c r="A167" s="87" t="n">
        <v>43264</v>
      </c>
      <c r="C167" s="0" t="n">
        <v>24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24</v>
      </c>
      <c r="J167" s="0" t="n">
        <v>1</v>
      </c>
      <c r="K167" s="0" t="n">
        <v>1</v>
      </c>
      <c r="L167" s="0" t="n">
        <v>0</v>
      </c>
      <c r="M167" s="0" t="n">
        <v>0</v>
      </c>
      <c r="N167" s="0" t="n">
        <v>0</v>
      </c>
      <c r="O167" s="0" t="n">
        <v>1</v>
      </c>
      <c r="P167" s="0" t="n">
        <v>0</v>
      </c>
      <c r="Q167" s="0" t="s">
        <v>56</v>
      </c>
    </row>
    <row r="168" customFormat="false" ht="12.75" hidden="false" customHeight="false" outlineLevel="0" collapsed="false">
      <c r="A168" s="87" t="n">
        <v>43265</v>
      </c>
      <c r="C168" s="0" t="n">
        <v>24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24</v>
      </c>
      <c r="J168" s="0" t="n">
        <v>1</v>
      </c>
      <c r="K168" s="0" t="n">
        <v>1</v>
      </c>
      <c r="L168" s="0" t="n">
        <v>0</v>
      </c>
      <c r="M168" s="0" t="n">
        <v>0</v>
      </c>
      <c r="N168" s="0" t="n">
        <v>0</v>
      </c>
      <c r="O168" s="0" t="n">
        <v>1</v>
      </c>
      <c r="P168" s="0" t="n">
        <v>0</v>
      </c>
      <c r="Q168" s="0" t="s">
        <v>56</v>
      </c>
    </row>
    <row r="169" customFormat="false" ht="12.75" hidden="false" customHeight="false" outlineLevel="0" collapsed="false">
      <c r="A169" s="87" t="n">
        <v>43266</v>
      </c>
      <c r="C169" s="0" t="n">
        <v>24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24</v>
      </c>
      <c r="J169" s="0" t="n">
        <v>1</v>
      </c>
      <c r="K169" s="0" t="n">
        <v>1</v>
      </c>
      <c r="L169" s="0" t="n">
        <v>0</v>
      </c>
      <c r="M169" s="0" t="n">
        <v>0</v>
      </c>
      <c r="N169" s="0" t="n">
        <v>0</v>
      </c>
      <c r="O169" s="0" t="n">
        <v>1</v>
      </c>
      <c r="P169" s="0" t="n">
        <v>0</v>
      </c>
      <c r="Q169" s="0" t="s">
        <v>56</v>
      </c>
    </row>
    <row r="170" customFormat="false" ht="12.75" hidden="false" customHeight="false" outlineLevel="0" collapsed="false">
      <c r="A170" s="87" t="n">
        <v>43267</v>
      </c>
      <c r="C170" s="0" t="n">
        <v>24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24</v>
      </c>
      <c r="J170" s="0" t="n">
        <v>1</v>
      </c>
      <c r="K170" s="0" t="n">
        <v>1</v>
      </c>
      <c r="L170" s="0" t="n">
        <v>0</v>
      </c>
      <c r="M170" s="0" t="n">
        <v>0</v>
      </c>
      <c r="N170" s="0" t="n">
        <v>0</v>
      </c>
      <c r="O170" s="0" t="n">
        <v>1</v>
      </c>
      <c r="P170" s="0" t="n">
        <v>0</v>
      </c>
      <c r="Q170" s="0" t="s">
        <v>56</v>
      </c>
    </row>
    <row r="171" customFormat="false" ht="12.75" hidden="false" customHeight="false" outlineLevel="0" collapsed="false">
      <c r="A171" s="87" t="n">
        <v>43268</v>
      </c>
      <c r="C171" s="0" t="n">
        <v>24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24</v>
      </c>
      <c r="J171" s="0" t="n">
        <v>1</v>
      </c>
      <c r="K171" s="0" t="n">
        <v>1</v>
      </c>
      <c r="L171" s="0" t="n">
        <v>0</v>
      </c>
      <c r="M171" s="0" t="n">
        <v>0</v>
      </c>
      <c r="N171" s="0" t="n">
        <v>0</v>
      </c>
      <c r="O171" s="0" t="n">
        <v>1</v>
      </c>
      <c r="P171" s="0" t="n">
        <v>0</v>
      </c>
      <c r="Q171" s="0" t="s">
        <v>56</v>
      </c>
    </row>
    <row r="172" customFormat="false" ht="12.75" hidden="false" customHeight="false" outlineLevel="0" collapsed="false">
      <c r="A172" s="87" t="n">
        <v>43269</v>
      </c>
      <c r="C172" s="0" t="n">
        <v>24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24</v>
      </c>
      <c r="J172" s="0" t="n">
        <v>1</v>
      </c>
      <c r="K172" s="0" t="n">
        <v>1</v>
      </c>
      <c r="L172" s="0" t="n">
        <v>0</v>
      </c>
      <c r="M172" s="0" t="n">
        <v>0</v>
      </c>
      <c r="N172" s="0" t="n">
        <v>0</v>
      </c>
      <c r="O172" s="0" t="n">
        <v>1</v>
      </c>
      <c r="P172" s="0" t="n">
        <v>0</v>
      </c>
      <c r="Q172" s="0" t="s">
        <v>56</v>
      </c>
    </row>
    <row r="173" customFormat="false" ht="12.75" hidden="false" customHeight="false" outlineLevel="0" collapsed="false">
      <c r="A173" s="87" t="n">
        <v>43270</v>
      </c>
      <c r="C173" s="0" t="n">
        <v>24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24</v>
      </c>
      <c r="J173" s="0" t="n">
        <v>1</v>
      </c>
      <c r="K173" s="0" t="n">
        <v>1</v>
      </c>
      <c r="L173" s="0" t="n">
        <v>0</v>
      </c>
      <c r="M173" s="0" t="n">
        <v>0</v>
      </c>
      <c r="N173" s="0" t="n">
        <v>0</v>
      </c>
      <c r="O173" s="0" t="n">
        <v>1</v>
      </c>
      <c r="P173" s="0" t="n">
        <v>0</v>
      </c>
      <c r="Q173" s="0" t="s">
        <v>56</v>
      </c>
    </row>
    <row r="174" customFormat="false" ht="12.75" hidden="false" customHeight="false" outlineLevel="0" collapsed="false">
      <c r="A174" s="87" t="n">
        <v>43271</v>
      </c>
      <c r="C174" s="0" t="n">
        <v>24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24</v>
      </c>
      <c r="J174" s="0" t="n">
        <v>1</v>
      </c>
      <c r="K174" s="0" t="n">
        <v>1</v>
      </c>
      <c r="L174" s="0" t="n">
        <v>0</v>
      </c>
      <c r="M174" s="0" t="n">
        <v>0</v>
      </c>
      <c r="N174" s="0" t="n">
        <v>0</v>
      </c>
      <c r="O174" s="0" t="n">
        <v>1</v>
      </c>
      <c r="P174" s="0" t="n">
        <v>0</v>
      </c>
      <c r="Q174" s="0" t="s">
        <v>56</v>
      </c>
    </row>
    <row r="175" customFormat="false" ht="12.75" hidden="false" customHeight="false" outlineLevel="0" collapsed="false">
      <c r="A175" s="87" t="n">
        <v>43272</v>
      </c>
      <c r="C175" s="0" t="n">
        <v>24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24</v>
      </c>
      <c r="J175" s="0" t="n">
        <v>1</v>
      </c>
      <c r="K175" s="0" t="n">
        <v>1</v>
      </c>
      <c r="L175" s="0" t="n">
        <v>0</v>
      </c>
      <c r="M175" s="0" t="n">
        <v>0</v>
      </c>
      <c r="N175" s="0" t="n">
        <v>0</v>
      </c>
      <c r="O175" s="0" t="n">
        <v>1</v>
      </c>
      <c r="P175" s="0" t="n">
        <v>0</v>
      </c>
      <c r="Q175" s="0" t="s">
        <v>56</v>
      </c>
    </row>
    <row r="176" customFormat="false" ht="12.75" hidden="false" customHeight="false" outlineLevel="0" collapsed="false">
      <c r="A176" s="87" t="n">
        <v>43273</v>
      </c>
      <c r="C176" s="0" t="n">
        <v>24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24</v>
      </c>
      <c r="J176" s="0" t="n">
        <v>1</v>
      </c>
      <c r="K176" s="0" t="n">
        <v>1</v>
      </c>
      <c r="L176" s="0" t="n">
        <v>0</v>
      </c>
      <c r="M176" s="0" t="n">
        <v>0</v>
      </c>
      <c r="N176" s="0" t="n">
        <v>0</v>
      </c>
      <c r="O176" s="0" t="n">
        <v>1</v>
      </c>
      <c r="P176" s="0" t="n">
        <v>0</v>
      </c>
      <c r="Q176" s="0" t="s">
        <v>56</v>
      </c>
    </row>
    <row r="177" customFormat="false" ht="12.75" hidden="false" customHeight="false" outlineLevel="0" collapsed="false">
      <c r="A177" s="87" t="n">
        <v>43274</v>
      </c>
      <c r="C177" s="0" t="n">
        <v>24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24</v>
      </c>
      <c r="J177" s="0" t="n">
        <v>1</v>
      </c>
      <c r="K177" s="0" t="n">
        <v>1</v>
      </c>
      <c r="L177" s="0" t="n">
        <v>0</v>
      </c>
      <c r="M177" s="0" t="n">
        <v>0</v>
      </c>
      <c r="N177" s="0" t="n">
        <v>0</v>
      </c>
      <c r="O177" s="0" t="n">
        <v>1</v>
      </c>
      <c r="P177" s="0" t="n">
        <v>0</v>
      </c>
      <c r="Q177" s="0" t="s">
        <v>56</v>
      </c>
    </row>
    <row r="178" customFormat="false" ht="12.75" hidden="false" customHeight="false" outlineLevel="0" collapsed="false">
      <c r="A178" s="87" t="n">
        <v>43275</v>
      </c>
      <c r="C178" s="0" t="n">
        <v>24</v>
      </c>
      <c r="D178" s="0" t="n">
        <v>0</v>
      </c>
      <c r="E178" s="0" t="n">
        <v>0</v>
      </c>
      <c r="F178" s="0" t="n">
        <v>9.53333333333333</v>
      </c>
      <c r="G178" s="0" t="n">
        <v>0</v>
      </c>
      <c r="H178" s="0" t="n">
        <v>9.53333333333333</v>
      </c>
      <c r="I178" s="0" t="n">
        <v>14.4666666666667</v>
      </c>
      <c r="J178" s="0" t="n">
        <v>0.602777777777778</v>
      </c>
      <c r="K178" s="0" t="n">
        <v>0.602777777777778</v>
      </c>
      <c r="L178" s="0" t="n">
        <v>0</v>
      </c>
      <c r="M178" s="0" t="n">
        <v>0</v>
      </c>
      <c r="N178" s="0" t="n">
        <v>0</v>
      </c>
      <c r="O178" s="0" t="n">
        <v>1</v>
      </c>
      <c r="P178" s="0" t="n">
        <v>0</v>
      </c>
      <c r="Q178" s="88" t="s">
        <v>67</v>
      </c>
    </row>
    <row r="179" customFormat="false" ht="12.75" hidden="false" customHeight="false" outlineLevel="0" collapsed="false">
      <c r="A179" s="87" t="n">
        <v>43276</v>
      </c>
      <c r="C179" s="0" t="n">
        <v>24</v>
      </c>
      <c r="D179" s="0" t="n">
        <v>0</v>
      </c>
      <c r="E179" s="0" t="n">
        <v>0</v>
      </c>
      <c r="F179" s="0" t="n">
        <v>24</v>
      </c>
      <c r="G179" s="0" t="n">
        <v>0</v>
      </c>
      <c r="H179" s="0" t="n">
        <v>24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1</v>
      </c>
      <c r="P179" s="0" t="n">
        <v>0</v>
      </c>
      <c r="Q179" s="0" t="s">
        <v>56</v>
      </c>
    </row>
    <row r="180" customFormat="false" ht="12.75" hidden="false" customHeight="false" outlineLevel="0" collapsed="false">
      <c r="A180" s="87" t="n">
        <v>43277</v>
      </c>
      <c r="C180" s="0" t="n">
        <v>24</v>
      </c>
      <c r="D180" s="0" t="n">
        <v>0</v>
      </c>
      <c r="E180" s="0" t="n">
        <v>0</v>
      </c>
      <c r="F180" s="0" t="n">
        <v>7.78</v>
      </c>
      <c r="G180" s="0" t="n">
        <v>0</v>
      </c>
      <c r="H180" s="0" t="n">
        <v>7.78</v>
      </c>
      <c r="I180" s="0" t="n">
        <v>16.22</v>
      </c>
      <c r="J180" s="0" t="n">
        <v>0.675833333333333</v>
      </c>
      <c r="K180" s="0" t="n">
        <v>0.675833333333333</v>
      </c>
      <c r="L180" s="0" t="n">
        <v>0</v>
      </c>
      <c r="M180" s="0" t="n">
        <v>0</v>
      </c>
      <c r="N180" s="0" t="n">
        <v>0</v>
      </c>
      <c r="O180" s="0" t="n">
        <v>1</v>
      </c>
      <c r="P180" s="0" t="n">
        <v>0</v>
      </c>
      <c r="Q180" s="0" t="s">
        <v>56</v>
      </c>
    </row>
    <row r="181" customFormat="false" ht="12.75" hidden="false" customHeight="false" outlineLevel="0" collapsed="false">
      <c r="A181" s="87" t="n">
        <v>43278</v>
      </c>
      <c r="C181" s="0" t="n">
        <v>24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24</v>
      </c>
      <c r="J181" s="0" t="n">
        <v>1</v>
      </c>
      <c r="K181" s="0" t="n">
        <v>1</v>
      </c>
      <c r="L181" s="0" t="n">
        <v>0</v>
      </c>
      <c r="M181" s="0" t="n">
        <v>0</v>
      </c>
      <c r="N181" s="0" t="n">
        <v>0</v>
      </c>
      <c r="O181" s="0" t="n">
        <v>1</v>
      </c>
      <c r="P181" s="0" t="n">
        <v>0</v>
      </c>
      <c r="Q181" s="0" t="s">
        <v>56</v>
      </c>
    </row>
    <row r="182" customFormat="false" ht="12.75" hidden="false" customHeight="false" outlineLevel="0" collapsed="false">
      <c r="A182" s="87" t="n">
        <v>43279</v>
      </c>
      <c r="C182" s="0" t="n">
        <v>24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24</v>
      </c>
      <c r="J182" s="0" t="n">
        <v>1</v>
      </c>
      <c r="K182" s="0" t="n">
        <v>1</v>
      </c>
      <c r="L182" s="0" t="n">
        <v>0</v>
      </c>
      <c r="M182" s="0" t="n">
        <v>0</v>
      </c>
      <c r="N182" s="0" t="n">
        <v>0</v>
      </c>
      <c r="O182" s="0" t="n">
        <v>1</v>
      </c>
      <c r="P182" s="0" t="n">
        <v>0</v>
      </c>
      <c r="Q182" s="0" t="s">
        <v>56</v>
      </c>
    </row>
    <row r="183" customFormat="false" ht="12.75" hidden="false" customHeight="false" outlineLevel="0" collapsed="false">
      <c r="A183" s="87" t="n">
        <v>43280</v>
      </c>
      <c r="C183" s="0" t="n">
        <v>24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24</v>
      </c>
      <c r="J183" s="0" t="n">
        <v>1</v>
      </c>
      <c r="K183" s="0" t="n">
        <v>1</v>
      </c>
      <c r="L183" s="0" t="n">
        <v>0</v>
      </c>
      <c r="M183" s="0" t="n">
        <v>0</v>
      </c>
      <c r="N183" s="0" t="n">
        <v>0</v>
      </c>
      <c r="O183" s="0" t="n">
        <v>1</v>
      </c>
      <c r="P183" s="0" t="n">
        <v>0</v>
      </c>
      <c r="Q183" s="0" t="s">
        <v>56</v>
      </c>
    </row>
    <row r="184" customFormat="false" ht="12.75" hidden="false" customHeight="false" outlineLevel="0" collapsed="false">
      <c r="A184" s="87" t="n">
        <v>43281</v>
      </c>
      <c r="C184" s="0" t="n">
        <v>24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24</v>
      </c>
      <c r="J184" s="0" t="n">
        <v>1</v>
      </c>
      <c r="K184" s="0" t="n">
        <v>1</v>
      </c>
      <c r="L184" s="0" t="n">
        <v>0</v>
      </c>
      <c r="M184" s="0" t="n">
        <v>0</v>
      </c>
      <c r="N184" s="0" t="n">
        <v>0</v>
      </c>
      <c r="O184" s="0" t="n">
        <v>1</v>
      </c>
      <c r="P184" s="0" t="n">
        <v>0</v>
      </c>
      <c r="Q184" s="0" t="s">
        <v>56</v>
      </c>
    </row>
    <row r="185" customFormat="false" ht="12.75" hidden="false" customHeight="false" outlineLevel="0" collapsed="false">
      <c r="A185" s="87" t="n">
        <v>43282</v>
      </c>
      <c r="C185" s="0" t="n">
        <v>24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24</v>
      </c>
      <c r="J185" s="0" t="n">
        <v>1</v>
      </c>
      <c r="K185" s="0" t="n">
        <v>1</v>
      </c>
      <c r="L185" s="0" t="n">
        <v>0</v>
      </c>
      <c r="M185" s="0" t="n">
        <v>0</v>
      </c>
      <c r="N185" s="0" t="n">
        <v>0</v>
      </c>
      <c r="O185" s="0" t="n">
        <v>1</v>
      </c>
      <c r="P185" s="0" t="n">
        <v>0</v>
      </c>
      <c r="Q185" s="0" t="s">
        <v>56</v>
      </c>
    </row>
    <row r="186" customFormat="false" ht="12.75" hidden="false" customHeight="false" outlineLevel="0" collapsed="false">
      <c r="A186" s="87" t="n">
        <v>43283</v>
      </c>
      <c r="C186" s="0" t="n">
        <v>24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24</v>
      </c>
      <c r="J186" s="0" t="n">
        <v>1</v>
      </c>
      <c r="K186" s="0" t="n">
        <v>1</v>
      </c>
      <c r="L186" s="0" t="n">
        <v>0</v>
      </c>
      <c r="M186" s="0" t="n">
        <v>0</v>
      </c>
      <c r="N186" s="0" t="n">
        <v>0</v>
      </c>
      <c r="O186" s="0" t="n">
        <v>1</v>
      </c>
      <c r="P186" s="0" t="n">
        <v>0</v>
      </c>
      <c r="Q186" s="0" t="s">
        <v>56</v>
      </c>
    </row>
    <row r="187" customFormat="false" ht="12.75" hidden="false" customHeight="false" outlineLevel="0" collapsed="false">
      <c r="A187" s="87" t="n">
        <v>43284</v>
      </c>
      <c r="C187" s="0" t="n">
        <v>24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24</v>
      </c>
      <c r="J187" s="0" t="n">
        <v>1</v>
      </c>
      <c r="K187" s="0" t="n">
        <v>1</v>
      </c>
      <c r="L187" s="0" t="n">
        <v>0</v>
      </c>
      <c r="M187" s="0" t="n">
        <v>0</v>
      </c>
      <c r="N187" s="0" t="n">
        <v>0</v>
      </c>
      <c r="O187" s="0" t="n">
        <v>1</v>
      </c>
      <c r="P187" s="0" t="n">
        <v>0</v>
      </c>
      <c r="Q187" s="0" t="s">
        <v>56</v>
      </c>
    </row>
    <row r="188" customFormat="false" ht="12.75" hidden="false" customHeight="false" outlineLevel="0" collapsed="false">
      <c r="A188" s="87" t="n">
        <v>43285</v>
      </c>
      <c r="C188" s="0" t="n">
        <v>24</v>
      </c>
      <c r="D188" s="0" t="n">
        <v>0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24</v>
      </c>
      <c r="J188" s="0" t="n">
        <v>1</v>
      </c>
      <c r="K188" s="0" t="n">
        <v>1</v>
      </c>
      <c r="L188" s="0" t="n">
        <v>0</v>
      </c>
      <c r="M188" s="0" t="n">
        <v>0</v>
      </c>
      <c r="N188" s="0" t="n">
        <v>0</v>
      </c>
      <c r="O188" s="0" t="n">
        <v>1</v>
      </c>
      <c r="P188" s="0" t="n">
        <v>0</v>
      </c>
      <c r="Q188" s="0" t="s">
        <v>56</v>
      </c>
    </row>
    <row r="189" customFormat="false" ht="12.75" hidden="false" customHeight="false" outlineLevel="0" collapsed="false">
      <c r="A189" s="87" t="n">
        <v>43286</v>
      </c>
      <c r="C189" s="0" t="n">
        <v>24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24</v>
      </c>
      <c r="J189" s="0" t="n">
        <v>1</v>
      </c>
      <c r="K189" s="0" t="n">
        <v>1</v>
      </c>
      <c r="L189" s="0" t="n">
        <v>0</v>
      </c>
      <c r="M189" s="0" t="n">
        <v>0</v>
      </c>
      <c r="N189" s="0" t="n">
        <v>0</v>
      </c>
      <c r="O189" s="0" t="n">
        <v>1</v>
      </c>
      <c r="P189" s="0" t="n">
        <v>0</v>
      </c>
      <c r="Q189" s="0" t="s">
        <v>56</v>
      </c>
    </row>
    <row r="190" customFormat="false" ht="12.75" hidden="false" customHeight="false" outlineLevel="0" collapsed="false">
      <c r="A190" s="87" t="n">
        <v>43287</v>
      </c>
      <c r="C190" s="0" t="n">
        <v>24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24</v>
      </c>
      <c r="J190" s="0" t="n">
        <v>1</v>
      </c>
      <c r="K190" s="0" t="n">
        <v>1</v>
      </c>
      <c r="L190" s="0" t="n">
        <v>0</v>
      </c>
      <c r="M190" s="0" t="n">
        <v>0</v>
      </c>
      <c r="N190" s="0" t="n">
        <v>0</v>
      </c>
      <c r="O190" s="0" t="n">
        <v>1</v>
      </c>
      <c r="P190" s="0" t="n">
        <v>0</v>
      </c>
      <c r="Q190" s="0" t="s">
        <v>56</v>
      </c>
    </row>
    <row r="191" customFormat="false" ht="12.75" hidden="false" customHeight="false" outlineLevel="0" collapsed="false">
      <c r="A191" s="87" t="n">
        <v>43288</v>
      </c>
      <c r="C191" s="0" t="n">
        <v>24</v>
      </c>
      <c r="D191" s="0" t="n">
        <v>6.78</v>
      </c>
      <c r="E191" s="0" t="n">
        <v>0</v>
      </c>
      <c r="F191" s="0" t="n">
        <v>0</v>
      </c>
      <c r="G191" s="0" t="n">
        <v>0</v>
      </c>
      <c r="H191" s="0" t="n">
        <v>6.78</v>
      </c>
      <c r="I191" s="0" t="n">
        <v>17.22</v>
      </c>
      <c r="J191" s="0" t="n">
        <v>0.7175</v>
      </c>
      <c r="K191" s="0" t="n">
        <v>0.7175</v>
      </c>
      <c r="L191" s="0" t="n">
        <v>0</v>
      </c>
      <c r="M191" s="0" t="n">
        <v>0</v>
      </c>
      <c r="N191" s="0" t="n">
        <v>0</v>
      </c>
      <c r="O191" s="0" t="n">
        <v>1</v>
      </c>
      <c r="P191" s="0" t="n">
        <v>0</v>
      </c>
      <c r="Q191" s="88" t="s">
        <v>68</v>
      </c>
    </row>
    <row r="192" customFormat="false" ht="12.75" hidden="false" customHeight="false" outlineLevel="0" collapsed="false">
      <c r="A192" s="87" t="n">
        <v>43289</v>
      </c>
      <c r="C192" s="0" t="n">
        <v>24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24</v>
      </c>
      <c r="J192" s="0" t="n">
        <v>1</v>
      </c>
      <c r="K192" s="0" t="n">
        <v>1</v>
      </c>
      <c r="L192" s="0" t="n">
        <v>0</v>
      </c>
      <c r="M192" s="0" t="n">
        <v>0</v>
      </c>
      <c r="N192" s="0" t="n">
        <v>0</v>
      </c>
      <c r="O192" s="0" t="n">
        <v>1</v>
      </c>
      <c r="P192" s="0" t="n">
        <v>0</v>
      </c>
      <c r="Q192" s="0" t="s">
        <v>56</v>
      </c>
    </row>
    <row r="193" customFormat="false" ht="12.75" hidden="false" customHeight="false" outlineLevel="0" collapsed="false">
      <c r="A193" s="87" t="n">
        <v>43290</v>
      </c>
      <c r="C193" s="0" t="n">
        <v>24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24</v>
      </c>
      <c r="J193" s="0" t="n">
        <v>1</v>
      </c>
      <c r="K193" s="0" t="n">
        <v>1</v>
      </c>
      <c r="L193" s="0" t="n">
        <v>0</v>
      </c>
      <c r="M193" s="0" t="n">
        <v>0</v>
      </c>
      <c r="N193" s="0" t="n">
        <v>0</v>
      </c>
      <c r="O193" s="0" t="n">
        <v>1</v>
      </c>
      <c r="P193" s="0" t="n">
        <v>0</v>
      </c>
      <c r="Q193" s="0" t="s">
        <v>56</v>
      </c>
    </row>
    <row r="194" customFormat="false" ht="12.75" hidden="false" customHeight="false" outlineLevel="0" collapsed="false">
      <c r="A194" s="87" t="n">
        <v>43291</v>
      </c>
      <c r="C194" s="0" t="n">
        <v>24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24</v>
      </c>
      <c r="J194" s="0" t="n">
        <v>1</v>
      </c>
      <c r="K194" s="0" t="n">
        <v>1</v>
      </c>
      <c r="L194" s="0" t="n">
        <v>0</v>
      </c>
      <c r="M194" s="0" t="n">
        <v>0</v>
      </c>
      <c r="N194" s="0" t="n">
        <v>0</v>
      </c>
      <c r="O194" s="0" t="n">
        <v>1</v>
      </c>
      <c r="P194" s="0" t="n">
        <v>0</v>
      </c>
      <c r="Q194" s="0" t="s">
        <v>56</v>
      </c>
    </row>
    <row r="195" customFormat="false" ht="12.75" hidden="false" customHeight="false" outlineLevel="0" collapsed="false">
      <c r="A195" s="87" t="n">
        <v>43292</v>
      </c>
      <c r="C195" s="0" t="n">
        <v>24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24</v>
      </c>
      <c r="J195" s="0" t="n">
        <v>1</v>
      </c>
      <c r="K195" s="0" t="n">
        <v>1</v>
      </c>
      <c r="L195" s="0" t="n">
        <v>0</v>
      </c>
      <c r="M195" s="0" t="n">
        <v>0</v>
      </c>
      <c r="N195" s="0" t="n">
        <v>0</v>
      </c>
      <c r="O195" s="0" t="n">
        <v>1</v>
      </c>
      <c r="P195" s="0" t="n">
        <v>0</v>
      </c>
      <c r="Q195" s="0" t="s">
        <v>56</v>
      </c>
    </row>
    <row r="196" customFormat="false" ht="12.75" hidden="false" customHeight="false" outlineLevel="0" collapsed="false">
      <c r="A196" s="87" t="n">
        <v>43293</v>
      </c>
      <c r="C196" s="0" t="n">
        <v>24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24</v>
      </c>
      <c r="J196" s="0" t="n">
        <v>1</v>
      </c>
      <c r="K196" s="0" t="n">
        <v>1</v>
      </c>
      <c r="L196" s="0" t="n">
        <v>0</v>
      </c>
      <c r="M196" s="0" t="n">
        <v>0</v>
      </c>
      <c r="N196" s="0" t="n">
        <v>0</v>
      </c>
      <c r="O196" s="0" t="n">
        <v>1</v>
      </c>
      <c r="P196" s="0" t="n">
        <v>0</v>
      </c>
      <c r="Q196" s="0" t="s">
        <v>56</v>
      </c>
    </row>
    <row r="197" customFormat="false" ht="12.75" hidden="false" customHeight="false" outlineLevel="0" collapsed="false">
      <c r="A197" s="87" t="n">
        <v>43294</v>
      </c>
      <c r="C197" s="0" t="n">
        <v>24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24</v>
      </c>
      <c r="J197" s="0" t="n">
        <v>1</v>
      </c>
      <c r="K197" s="0" t="n">
        <v>1</v>
      </c>
      <c r="L197" s="0" t="n">
        <v>0</v>
      </c>
      <c r="M197" s="0" t="n">
        <v>0</v>
      </c>
      <c r="N197" s="0" t="n">
        <v>0</v>
      </c>
      <c r="O197" s="0" t="n">
        <v>1</v>
      </c>
      <c r="P197" s="0" t="n">
        <v>0</v>
      </c>
      <c r="Q197" s="0" t="s">
        <v>56</v>
      </c>
    </row>
    <row r="198" customFormat="false" ht="12.75" hidden="false" customHeight="false" outlineLevel="0" collapsed="false">
      <c r="A198" s="87" t="n">
        <v>43295</v>
      </c>
      <c r="C198" s="0" t="n">
        <v>24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24</v>
      </c>
      <c r="J198" s="0" t="n">
        <v>1</v>
      </c>
      <c r="K198" s="0" t="n">
        <v>1</v>
      </c>
      <c r="L198" s="0" t="n">
        <v>0</v>
      </c>
      <c r="M198" s="0" t="n">
        <v>0</v>
      </c>
      <c r="N198" s="0" t="n">
        <v>0</v>
      </c>
      <c r="O198" s="0" t="n">
        <v>1</v>
      </c>
      <c r="P198" s="0" t="n">
        <v>0</v>
      </c>
      <c r="Q198" s="0" t="s">
        <v>56</v>
      </c>
    </row>
    <row r="199" customFormat="false" ht="12.75" hidden="false" customHeight="false" outlineLevel="0" collapsed="false">
      <c r="A199" s="87" t="n">
        <v>43296</v>
      </c>
      <c r="C199" s="0" t="n">
        <v>24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24</v>
      </c>
      <c r="J199" s="0" t="n">
        <v>1</v>
      </c>
      <c r="K199" s="0" t="n">
        <v>1</v>
      </c>
      <c r="L199" s="0" t="n">
        <v>0</v>
      </c>
      <c r="M199" s="0" t="n">
        <v>0</v>
      </c>
      <c r="N199" s="0" t="n">
        <v>0</v>
      </c>
      <c r="O199" s="0" t="n">
        <v>1</v>
      </c>
      <c r="P199" s="0" t="n">
        <v>0</v>
      </c>
      <c r="Q199" s="0" t="s">
        <v>56</v>
      </c>
    </row>
    <row r="200" customFormat="false" ht="12.75" hidden="false" customHeight="false" outlineLevel="0" collapsed="false">
      <c r="A200" s="87" t="n">
        <v>43297</v>
      </c>
      <c r="C200" s="0" t="n">
        <v>24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24</v>
      </c>
      <c r="J200" s="0" t="n">
        <v>1</v>
      </c>
      <c r="K200" s="0" t="n">
        <v>1</v>
      </c>
      <c r="L200" s="0" t="n">
        <v>0</v>
      </c>
      <c r="M200" s="0" t="n">
        <v>0</v>
      </c>
      <c r="N200" s="0" t="n">
        <v>0</v>
      </c>
      <c r="O200" s="0" t="n">
        <v>1</v>
      </c>
      <c r="P200" s="0" t="n">
        <v>0</v>
      </c>
      <c r="Q200" s="0" t="s">
        <v>56</v>
      </c>
    </row>
    <row r="201" customFormat="false" ht="12.75" hidden="false" customHeight="false" outlineLevel="0" collapsed="false">
      <c r="A201" s="87" t="n">
        <v>43298</v>
      </c>
      <c r="C201" s="0" t="n">
        <v>24</v>
      </c>
      <c r="D201" s="0" t="n">
        <v>0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24</v>
      </c>
      <c r="J201" s="0" t="n">
        <v>1</v>
      </c>
      <c r="K201" s="0" t="n">
        <v>1</v>
      </c>
      <c r="L201" s="0" t="n">
        <v>0</v>
      </c>
      <c r="M201" s="0" t="n">
        <v>0</v>
      </c>
      <c r="N201" s="0" t="n">
        <v>0</v>
      </c>
      <c r="O201" s="0" t="n">
        <v>1</v>
      </c>
      <c r="P201" s="0" t="n">
        <v>0</v>
      </c>
      <c r="Q201" s="0" t="s">
        <v>56</v>
      </c>
    </row>
    <row r="202" customFormat="false" ht="12.75" hidden="false" customHeight="false" outlineLevel="0" collapsed="false">
      <c r="A202" s="87" t="n">
        <v>43299</v>
      </c>
      <c r="C202" s="0" t="n">
        <v>24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24</v>
      </c>
      <c r="J202" s="0" t="n">
        <v>1</v>
      </c>
      <c r="K202" s="0" t="n">
        <v>1</v>
      </c>
      <c r="L202" s="0" t="n">
        <v>0</v>
      </c>
      <c r="M202" s="0" t="n">
        <v>0</v>
      </c>
      <c r="N202" s="0" t="n">
        <v>0</v>
      </c>
      <c r="O202" s="0" t="n">
        <v>1</v>
      </c>
      <c r="P202" s="0" t="n">
        <v>0</v>
      </c>
      <c r="Q202" s="0" t="s">
        <v>56</v>
      </c>
    </row>
    <row r="203" customFormat="false" ht="12.75" hidden="false" customHeight="false" outlineLevel="0" collapsed="false">
      <c r="A203" s="87" t="n">
        <v>43300</v>
      </c>
      <c r="C203" s="0" t="n">
        <v>24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24</v>
      </c>
      <c r="J203" s="0" t="n">
        <v>1</v>
      </c>
      <c r="K203" s="0" t="n">
        <v>1</v>
      </c>
      <c r="L203" s="0" t="n">
        <v>0</v>
      </c>
      <c r="M203" s="0" t="n">
        <v>0</v>
      </c>
      <c r="N203" s="0" t="n">
        <v>0</v>
      </c>
      <c r="O203" s="0" t="n">
        <v>1</v>
      </c>
      <c r="P203" s="0" t="n">
        <v>0</v>
      </c>
      <c r="Q203" s="0" t="s">
        <v>56</v>
      </c>
    </row>
    <row r="204" customFormat="false" ht="12.75" hidden="false" customHeight="false" outlineLevel="0" collapsed="false">
      <c r="A204" s="87" t="n">
        <v>43301</v>
      </c>
      <c r="C204" s="0" t="n">
        <v>24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24</v>
      </c>
      <c r="J204" s="0" t="n">
        <v>1</v>
      </c>
      <c r="K204" s="0" t="n">
        <v>1</v>
      </c>
      <c r="L204" s="0" t="n">
        <v>0</v>
      </c>
      <c r="M204" s="0" t="n">
        <v>0</v>
      </c>
      <c r="N204" s="0" t="n">
        <v>0</v>
      </c>
      <c r="O204" s="0" t="n">
        <v>1</v>
      </c>
      <c r="P204" s="0" t="n">
        <v>0</v>
      </c>
      <c r="Q204" s="0" t="s">
        <v>56</v>
      </c>
    </row>
    <row r="205" customFormat="false" ht="12.75" hidden="false" customHeight="false" outlineLevel="0" collapsed="false">
      <c r="A205" s="87" t="n">
        <v>43302</v>
      </c>
      <c r="C205" s="0" t="n">
        <v>24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24</v>
      </c>
      <c r="J205" s="0" t="n">
        <v>1</v>
      </c>
      <c r="K205" s="0" t="n">
        <v>1</v>
      </c>
      <c r="L205" s="0" t="n">
        <v>0</v>
      </c>
      <c r="M205" s="0" t="n">
        <v>0</v>
      </c>
      <c r="N205" s="0" t="n">
        <v>0</v>
      </c>
      <c r="O205" s="0" t="n">
        <v>1</v>
      </c>
      <c r="P205" s="0" t="n">
        <v>0</v>
      </c>
      <c r="Q205" s="0" t="s">
        <v>56</v>
      </c>
    </row>
    <row r="206" customFormat="false" ht="12.75" hidden="false" customHeight="false" outlineLevel="0" collapsed="false">
      <c r="A206" s="87" t="n">
        <v>43303</v>
      </c>
      <c r="C206" s="0" t="n">
        <v>24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24</v>
      </c>
      <c r="J206" s="0" t="n">
        <v>1</v>
      </c>
      <c r="K206" s="0" t="n">
        <v>1</v>
      </c>
      <c r="L206" s="0" t="n">
        <v>0</v>
      </c>
      <c r="M206" s="0" t="n">
        <v>0</v>
      </c>
      <c r="N206" s="0" t="n">
        <v>0</v>
      </c>
      <c r="O206" s="0" t="n">
        <v>1</v>
      </c>
      <c r="P206" s="0" t="n">
        <v>0</v>
      </c>
      <c r="Q206" s="0" t="s">
        <v>56</v>
      </c>
    </row>
    <row r="207" customFormat="false" ht="12.75" hidden="false" customHeight="false" outlineLevel="0" collapsed="false">
      <c r="A207" s="87" t="n">
        <v>43304</v>
      </c>
      <c r="C207" s="0" t="n">
        <v>24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24</v>
      </c>
      <c r="J207" s="0" t="n">
        <v>1</v>
      </c>
      <c r="K207" s="0" t="n">
        <v>1</v>
      </c>
      <c r="L207" s="0" t="n">
        <v>0</v>
      </c>
      <c r="M207" s="0" t="n">
        <v>0</v>
      </c>
      <c r="N207" s="0" t="n">
        <v>0</v>
      </c>
      <c r="O207" s="0" t="n">
        <v>1</v>
      </c>
      <c r="P207" s="0" t="n">
        <v>0</v>
      </c>
      <c r="Q207" s="0" t="s">
        <v>56</v>
      </c>
    </row>
    <row r="208" customFormat="false" ht="12.75" hidden="false" customHeight="false" outlineLevel="0" collapsed="false">
      <c r="A208" s="87" t="n">
        <v>43305</v>
      </c>
      <c r="C208" s="0" t="n">
        <v>24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24</v>
      </c>
      <c r="J208" s="0" t="n">
        <v>1</v>
      </c>
      <c r="K208" s="0" t="n">
        <v>1</v>
      </c>
      <c r="L208" s="0" t="n">
        <v>0</v>
      </c>
      <c r="M208" s="0" t="n">
        <v>0</v>
      </c>
      <c r="N208" s="0" t="n">
        <v>0</v>
      </c>
      <c r="O208" s="0" t="n">
        <v>1</v>
      </c>
      <c r="P208" s="0" t="n">
        <v>0</v>
      </c>
      <c r="Q208" s="0" t="s">
        <v>56</v>
      </c>
    </row>
    <row r="209" customFormat="false" ht="12.75" hidden="false" customHeight="false" outlineLevel="0" collapsed="false">
      <c r="A209" s="87" t="n">
        <v>43306</v>
      </c>
      <c r="C209" s="0" t="n">
        <v>24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24</v>
      </c>
      <c r="J209" s="0" t="n">
        <v>1</v>
      </c>
      <c r="K209" s="0" t="n">
        <v>1</v>
      </c>
      <c r="L209" s="0" t="n">
        <v>0</v>
      </c>
      <c r="M209" s="0" t="n">
        <v>0</v>
      </c>
      <c r="N209" s="0" t="n">
        <v>0</v>
      </c>
      <c r="O209" s="0" t="n">
        <v>1</v>
      </c>
      <c r="P209" s="0" t="n">
        <v>0</v>
      </c>
      <c r="Q209" s="0" t="s">
        <v>56</v>
      </c>
    </row>
    <row r="210" customFormat="false" ht="12.75" hidden="false" customHeight="false" outlineLevel="0" collapsed="false">
      <c r="A210" s="87" t="n">
        <v>43307</v>
      </c>
      <c r="C210" s="0" t="n">
        <v>24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24</v>
      </c>
      <c r="J210" s="0" t="n">
        <v>1</v>
      </c>
      <c r="K210" s="0" t="n">
        <v>1</v>
      </c>
      <c r="L210" s="0" t="n">
        <v>0</v>
      </c>
      <c r="M210" s="0" t="n">
        <v>0</v>
      </c>
      <c r="N210" s="0" t="n">
        <v>0</v>
      </c>
      <c r="O210" s="0" t="n">
        <v>1</v>
      </c>
      <c r="P210" s="0" t="n">
        <v>0</v>
      </c>
      <c r="Q210" s="0" t="s">
        <v>56</v>
      </c>
    </row>
    <row r="211" customFormat="false" ht="12.75" hidden="false" customHeight="false" outlineLevel="0" collapsed="false">
      <c r="A211" s="87" t="n">
        <v>43308</v>
      </c>
      <c r="C211" s="0" t="n">
        <v>24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24</v>
      </c>
      <c r="J211" s="0" t="n">
        <v>1</v>
      </c>
      <c r="K211" s="0" t="n">
        <v>1</v>
      </c>
      <c r="L211" s="0" t="n">
        <v>0</v>
      </c>
      <c r="M211" s="0" t="n">
        <v>0</v>
      </c>
      <c r="N211" s="0" t="n">
        <v>0</v>
      </c>
      <c r="O211" s="0" t="n">
        <v>1</v>
      </c>
      <c r="P211" s="0" t="n">
        <v>0</v>
      </c>
      <c r="Q211" s="0" t="s">
        <v>56</v>
      </c>
    </row>
    <row r="212" customFormat="false" ht="12.75" hidden="false" customHeight="false" outlineLevel="0" collapsed="false">
      <c r="A212" s="87" t="n">
        <v>43309</v>
      </c>
      <c r="C212" s="0" t="n">
        <v>24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24</v>
      </c>
      <c r="J212" s="0" t="n">
        <v>1</v>
      </c>
      <c r="K212" s="0" t="n">
        <v>1</v>
      </c>
      <c r="L212" s="0" t="n">
        <v>0</v>
      </c>
      <c r="M212" s="0" t="n">
        <v>0</v>
      </c>
      <c r="N212" s="0" t="n">
        <v>0</v>
      </c>
      <c r="O212" s="0" t="n">
        <v>1</v>
      </c>
      <c r="P212" s="0" t="n">
        <v>0</v>
      </c>
      <c r="Q212" s="0" t="s">
        <v>56</v>
      </c>
    </row>
    <row r="213" customFormat="false" ht="12.75" hidden="false" customHeight="false" outlineLevel="0" collapsed="false">
      <c r="A213" s="87" t="n">
        <v>43310</v>
      </c>
      <c r="C213" s="0" t="n">
        <v>24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24</v>
      </c>
      <c r="J213" s="0" t="n">
        <v>1</v>
      </c>
      <c r="K213" s="0" t="n">
        <v>1</v>
      </c>
      <c r="L213" s="0" t="n">
        <v>0</v>
      </c>
      <c r="M213" s="0" t="n">
        <v>0</v>
      </c>
      <c r="N213" s="0" t="n">
        <v>0</v>
      </c>
      <c r="O213" s="0" t="n">
        <v>1</v>
      </c>
      <c r="P213" s="0" t="n">
        <v>0</v>
      </c>
      <c r="Q213" s="0" t="s">
        <v>56</v>
      </c>
    </row>
    <row r="214" customFormat="false" ht="12.75" hidden="false" customHeight="false" outlineLevel="0" collapsed="false">
      <c r="A214" s="87" t="n">
        <v>43311</v>
      </c>
      <c r="C214" s="0" t="n">
        <v>24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24</v>
      </c>
      <c r="J214" s="0" t="n">
        <v>1</v>
      </c>
      <c r="K214" s="0" t="n">
        <v>1</v>
      </c>
      <c r="L214" s="0" t="n">
        <v>0</v>
      </c>
      <c r="M214" s="0" t="n">
        <v>0</v>
      </c>
      <c r="N214" s="0" t="n">
        <v>0</v>
      </c>
      <c r="O214" s="0" t="n">
        <v>1</v>
      </c>
      <c r="P214" s="0" t="n">
        <v>0</v>
      </c>
      <c r="Q214" s="0" t="s">
        <v>56</v>
      </c>
    </row>
    <row r="215" customFormat="false" ht="12.75" hidden="false" customHeight="false" outlineLevel="0" collapsed="false">
      <c r="A215" s="87" t="n">
        <v>43312</v>
      </c>
      <c r="C215" s="0" t="n">
        <v>24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24</v>
      </c>
      <c r="J215" s="0" t="n">
        <v>1</v>
      </c>
      <c r="K215" s="0" t="n">
        <v>1</v>
      </c>
      <c r="L215" s="0" t="n">
        <v>0</v>
      </c>
      <c r="M215" s="0" t="n">
        <v>0</v>
      </c>
      <c r="N215" s="0" t="n">
        <v>0</v>
      </c>
      <c r="O215" s="0" t="n">
        <v>1</v>
      </c>
      <c r="P215" s="0" t="n">
        <v>0</v>
      </c>
      <c r="Q215" s="0" t="s">
        <v>56</v>
      </c>
    </row>
    <row r="216" customFormat="false" ht="12.75" hidden="false" customHeight="false" outlineLevel="0" collapsed="false">
      <c r="A216" s="87" t="n">
        <v>43313</v>
      </c>
      <c r="C216" s="0" t="n">
        <v>24</v>
      </c>
      <c r="D216" s="0" t="n">
        <v>0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24</v>
      </c>
      <c r="J216" s="0" t="n">
        <v>1</v>
      </c>
      <c r="K216" s="0" t="n">
        <v>1</v>
      </c>
      <c r="L216" s="0" t="n">
        <v>0</v>
      </c>
      <c r="M216" s="0" t="n">
        <v>0</v>
      </c>
      <c r="N216" s="0" t="n">
        <v>0</v>
      </c>
      <c r="O216" s="0" t="n">
        <v>1</v>
      </c>
      <c r="P216" s="0" t="n">
        <v>0</v>
      </c>
      <c r="Q216" s="0" t="s">
        <v>56</v>
      </c>
    </row>
    <row r="217" customFormat="false" ht="12.75" hidden="false" customHeight="false" outlineLevel="0" collapsed="false">
      <c r="A217" s="87" t="n">
        <v>43314</v>
      </c>
      <c r="C217" s="0" t="n">
        <v>24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24</v>
      </c>
      <c r="J217" s="0" t="n">
        <v>1</v>
      </c>
      <c r="K217" s="0" t="n">
        <v>1</v>
      </c>
      <c r="L217" s="0" t="n">
        <v>0</v>
      </c>
      <c r="M217" s="0" t="n">
        <v>0</v>
      </c>
      <c r="N217" s="0" t="n">
        <v>0</v>
      </c>
      <c r="O217" s="0" t="n">
        <v>1</v>
      </c>
      <c r="P217" s="0" t="n">
        <v>0</v>
      </c>
      <c r="Q217" s="0" t="s">
        <v>56</v>
      </c>
    </row>
    <row r="218" customFormat="false" ht="12.75" hidden="false" customHeight="false" outlineLevel="0" collapsed="false">
      <c r="A218" s="87" t="n">
        <v>43315</v>
      </c>
      <c r="C218" s="0" t="n">
        <v>24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24</v>
      </c>
      <c r="J218" s="0" t="n">
        <v>1</v>
      </c>
      <c r="K218" s="0" t="n">
        <v>1</v>
      </c>
      <c r="L218" s="0" t="n">
        <v>0</v>
      </c>
      <c r="M218" s="0" t="n">
        <v>0</v>
      </c>
      <c r="N218" s="0" t="n">
        <v>0</v>
      </c>
      <c r="O218" s="0" t="n">
        <v>1</v>
      </c>
      <c r="P218" s="0" t="n">
        <v>0</v>
      </c>
      <c r="Q218" s="0" t="s">
        <v>56</v>
      </c>
    </row>
    <row r="219" customFormat="false" ht="12.75" hidden="false" customHeight="false" outlineLevel="0" collapsed="false">
      <c r="A219" s="87" t="n">
        <v>43316</v>
      </c>
      <c r="C219" s="0" t="n">
        <v>24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24</v>
      </c>
      <c r="J219" s="0" t="n">
        <v>1</v>
      </c>
      <c r="K219" s="0" t="n">
        <v>1</v>
      </c>
      <c r="L219" s="0" t="n">
        <v>0</v>
      </c>
      <c r="M219" s="0" t="n">
        <v>0</v>
      </c>
      <c r="N219" s="0" t="n">
        <v>0</v>
      </c>
      <c r="O219" s="0" t="n">
        <v>1</v>
      </c>
      <c r="P219" s="0" t="n">
        <v>0</v>
      </c>
      <c r="Q219" s="0" t="s">
        <v>56</v>
      </c>
    </row>
    <row r="220" customFormat="false" ht="12.75" hidden="false" customHeight="false" outlineLevel="0" collapsed="false">
      <c r="A220" s="87" t="n">
        <v>43317</v>
      </c>
      <c r="C220" s="0" t="n">
        <v>24</v>
      </c>
      <c r="D220" s="0" t="n">
        <v>0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24</v>
      </c>
      <c r="J220" s="0" t="n">
        <v>1</v>
      </c>
      <c r="K220" s="0" t="n">
        <v>1</v>
      </c>
      <c r="L220" s="0" t="n">
        <v>0</v>
      </c>
      <c r="M220" s="0" t="n">
        <v>0</v>
      </c>
      <c r="N220" s="0" t="n">
        <v>0</v>
      </c>
      <c r="O220" s="0" t="n">
        <v>1</v>
      </c>
      <c r="P220" s="0" t="n">
        <v>0</v>
      </c>
      <c r="Q220" s="0" t="s">
        <v>56</v>
      </c>
    </row>
    <row r="221" customFormat="false" ht="12.75" hidden="false" customHeight="false" outlineLevel="0" collapsed="false">
      <c r="A221" s="87" t="n">
        <v>43318</v>
      </c>
      <c r="C221" s="0" t="n">
        <v>24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24</v>
      </c>
      <c r="J221" s="0" t="n">
        <v>1</v>
      </c>
      <c r="K221" s="0" t="n">
        <v>1</v>
      </c>
      <c r="L221" s="0" t="n">
        <v>0</v>
      </c>
      <c r="M221" s="0" t="n">
        <v>0</v>
      </c>
      <c r="N221" s="0" t="n">
        <v>0</v>
      </c>
      <c r="O221" s="0" t="n">
        <v>1</v>
      </c>
      <c r="P221" s="0" t="n">
        <v>0</v>
      </c>
      <c r="Q221" s="0" t="s">
        <v>56</v>
      </c>
    </row>
    <row r="222" customFormat="false" ht="12.75" hidden="false" customHeight="false" outlineLevel="0" collapsed="false">
      <c r="A222" s="87" t="n">
        <v>43319</v>
      </c>
      <c r="C222" s="0" t="n">
        <v>24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24</v>
      </c>
      <c r="J222" s="0" t="n">
        <v>1</v>
      </c>
      <c r="K222" s="0" t="n">
        <v>1</v>
      </c>
      <c r="L222" s="0" t="n">
        <v>0</v>
      </c>
      <c r="M222" s="0" t="n">
        <v>0</v>
      </c>
      <c r="N222" s="0" t="n">
        <v>0</v>
      </c>
      <c r="O222" s="0" t="n">
        <v>1</v>
      </c>
      <c r="P222" s="0" t="n">
        <v>0</v>
      </c>
      <c r="Q222" s="0" t="s">
        <v>56</v>
      </c>
    </row>
    <row r="223" customFormat="false" ht="12.75" hidden="false" customHeight="false" outlineLevel="0" collapsed="false">
      <c r="A223" s="87" t="n">
        <v>43320</v>
      </c>
      <c r="C223" s="0" t="n">
        <v>24</v>
      </c>
      <c r="D223" s="0" t="n">
        <v>0</v>
      </c>
      <c r="E223" s="0" t="n">
        <v>0.2</v>
      </c>
      <c r="F223" s="0" t="n">
        <v>0</v>
      </c>
      <c r="G223" s="0" t="n">
        <v>0</v>
      </c>
      <c r="H223" s="0" t="n">
        <v>0</v>
      </c>
      <c r="I223" s="0" t="n">
        <v>24</v>
      </c>
      <c r="J223" s="0" t="n">
        <v>1</v>
      </c>
      <c r="K223" s="0" t="n">
        <v>0.991666666666667</v>
      </c>
      <c r="L223" s="0" t="n">
        <v>0</v>
      </c>
      <c r="M223" s="0" t="n">
        <v>0</v>
      </c>
      <c r="N223" s="0" t="n">
        <v>0</v>
      </c>
      <c r="O223" s="0" t="n">
        <v>1</v>
      </c>
      <c r="P223" s="0" t="n">
        <v>0</v>
      </c>
      <c r="Q223" s="88" t="s">
        <v>69</v>
      </c>
    </row>
    <row r="224" customFormat="false" ht="12.75" hidden="false" customHeight="false" outlineLevel="0" collapsed="false">
      <c r="A224" s="87" t="n">
        <v>43321</v>
      </c>
      <c r="C224" s="0" t="n">
        <v>24</v>
      </c>
      <c r="D224" s="0" t="n">
        <v>0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24</v>
      </c>
      <c r="J224" s="0" t="n">
        <v>1</v>
      </c>
      <c r="K224" s="0" t="n">
        <v>1</v>
      </c>
      <c r="L224" s="0" t="n">
        <v>0</v>
      </c>
      <c r="M224" s="0" t="n">
        <v>0</v>
      </c>
      <c r="N224" s="0" t="n">
        <v>0</v>
      </c>
      <c r="O224" s="0" t="n">
        <v>1</v>
      </c>
      <c r="P224" s="0" t="n">
        <v>0</v>
      </c>
      <c r="Q224" s="0" t="s">
        <v>56</v>
      </c>
    </row>
    <row r="225" customFormat="false" ht="12.75" hidden="false" customHeight="false" outlineLevel="0" collapsed="false">
      <c r="A225" s="87" t="n">
        <v>43322</v>
      </c>
      <c r="C225" s="0" t="n">
        <v>24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24</v>
      </c>
      <c r="J225" s="0" t="n">
        <v>1</v>
      </c>
      <c r="K225" s="0" t="n">
        <v>1</v>
      </c>
      <c r="L225" s="0" t="n">
        <v>0</v>
      </c>
      <c r="M225" s="0" t="n">
        <v>0</v>
      </c>
      <c r="N225" s="0" t="n">
        <v>0</v>
      </c>
      <c r="O225" s="0" t="n">
        <v>1</v>
      </c>
      <c r="P225" s="0" t="n">
        <v>0</v>
      </c>
      <c r="Q225" s="0" t="s">
        <v>56</v>
      </c>
    </row>
    <row r="226" customFormat="false" ht="12.75" hidden="false" customHeight="false" outlineLevel="0" collapsed="false">
      <c r="A226" s="87" t="n">
        <v>43323</v>
      </c>
      <c r="C226" s="0" t="n">
        <v>24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24</v>
      </c>
      <c r="J226" s="0" t="n">
        <v>1</v>
      </c>
      <c r="K226" s="0" t="n">
        <v>1</v>
      </c>
      <c r="L226" s="0" t="n">
        <v>0</v>
      </c>
      <c r="M226" s="0" t="n">
        <v>0</v>
      </c>
      <c r="N226" s="0" t="n">
        <v>0</v>
      </c>
      <c r="O226" s="0" t="n">
        <v>1</v>
      </c>
      <c r="P226" s="0" t="n">
        <v>0</v>
      </c>
      <c r="Q226" s="0" t="s">
        <v>56</v>
      </c>
    </row>
    <row r="227" customFormat="false" ht="12.75" hidden="false" customHeight="false" outlineLevel="0" collapsed="false">
      <c r="A227" s="87" t="n">
        <v>43324</v>
      </c>
      <c r="C227" s="0" t="n">
        <v>24</v>
      </c>
      <c r="D227" s="0" t="n">
        <v>0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24</v>
      </c>
      <c r="J227" s="0" t="n">
        <v>1</v>
      </c>
      <c r="K227" s="0" t="n">
        <v>1</v>
      </c>
      <c r="L227" s="0" t="n">
        <v>0</v>
      </c>
      <c r="M227" s="0" t="n">
        <v>0</v>
      </c>
      <c r="N227" s="0" t="n">
        <v>0</v>
      </c>
      <c r="O227" s="0" t="n">
        <v>1</v>
      </c>
      <c r="P227" s="0" t="n">
        <v>0</v>
      </c>
      <c r="Q227" s="0" t="s">
        <v>56</v>
      </c>
    </row>
    <row r="228" customFormat="false" ht="12.75" hidden="false" customHeight="false" outlineLevel="0" collapsed="false">
      <c r="A228" s="87" t="n">
        <v>43325</v>
      </c>
      <c r="C228" s="0" t="n">
        <v>24</v>
      </c>
      <c r="D228" s="0" t="n">
        <v>0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24</v>
      </c>
      <c r="J228" s="0" t="n">
        <v>1</v>
      </c>
      <c r="K228" s="0" t="n">
        <v>1</v>
      </c>
      <c r="L228" s="0" t="n">
        <v>0</v>
      </c>
      <c r="M228" s="0" t="n">
        <v>0</v>
      </c>
      <c r="N228" s="0" t="n">
        <v>0</v>
      </c>
      <c r="O228" s="0" t="n">
        <v>1</v>
      </c>
      <c r="P228" s="0" t="n">
        <v>0</v>
      </c>
      <c r="Q228" s="0" t="s">
        <v>56</v>
      </c>
    </row>
    <row r="229" customFormat="false" ht="12.75" hidden="false" customHeight="false" outlineLevel="0" collapsed="false">
      <c r="A229" s="87" t="n">
        <v>43326</v>
      </c>
      <c r="C229" s="0" t="n">
        <v>24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24</v>
      </c>
      <c r="J229" s="0" t="n">
        <v>1</v>
      </c>
      <c r="K229" s="0" t="n">
        <v>1</v>
      </c>
      <c r="L229" s="0" t="n">
        <v>0</v>
      </c>
      <c r="M229" s="0" t="n">
        <v>0</v>
      </c>
      <c r="N229" s="0" t="n">
        <v>0</v>
      </c>
      <c r="O229" s="0" t="n">
        <v>1</v>
      </c>
      <c r="P229" s="0" t="n">
        <v>0</v>
      </c>
      <c r="Q229" s="0" t="s">
        <v>56</v>
      </c>
    </row>
    <row r="230" customFormat="false" ht="12.75" hidden="false" customHeight="false" outlineLevel="0" collapsed="false">
      <c r="A230" s="87" t="n">
        <v>43327</v>
      </c>
      <c r="C230" s="0" t="n">
        <v>24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24</v>
      </c>
      <c r="J230" s="0" t="n">
        <v>1</v>
      </c>
      <c r="K230" s="0" t="n">
        <v>1</v>
      </c>
      <c r="L230" s="0" t="n">
        <v>0</v>
      </c>
      <c r="M230" s="0" t="n">
        <v>0</v>
      </c>
      <c r="N230" s="0" t="n">
        <v>0</v>
      </c>
      <c r="O230" s="0" t="n">
        <v>1</v>
      </c>
      <c r="P230" s="0" t="n">
        <v>0</v>
      </c>
      <c r="Q230" s="0" t="s">
        <v>56</v>
      </c>
    </row>
    <row r="231" customFormat="false" ht="12.75" hidden="false" customHeight="false" outlineLevel="0" collapsed="false">
      <c r="A231" s="87" t="n">
        <v>43328</v>
      </c>
      <c r="C231" s="0" t="n">
        <v>24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24</v>
      </c>
      <c r="J231" s="0" t="n">
        <v>1</v>
      </c>
      <c r="K231" s="0" t="n">
        <v>1</v>
      </c>
      <c r="L231" s="0" t="n">
        <v>0</v>
      </c>
      <c r="M231" s="0" t="n">
        <v>0</v>
      </c>
      <c r="N231" s="0" t="n">
        <v>0</v>
      </c>
      <c r="O231" s="0" t="n">
        <v>1</v>
      </c>
      <c r="P231" s="0" t="n">
        <v>0</v>
      </c>
      <c r="Q231" s="0" t="s">
        <v>56</v>
      </c>
    </row>
    <row r="232" customFormat="false" ht="12.75" hidden="false" customHeight="false" outlineLevel="0" collapsed="false">
      <c r="A232" s="87" t="n">
        <v>43329</v>
      </c>
      <c r="C232" s="0" t="n">
        <v>24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24</v>
      </c>
      <c r="J232" s="0" t="n">
        <v>1</v>
      </c>
      <c r="K232" s="0" t="n">
        <v>1</v>
      </c>
      <c r="L232" s="0" t="n">
        <v>0</v>
      </c>
      <c r="M232" s="0" t="n">
        <v>0</v>
      </c>
      <c r="N232" s="0" t="n">
        <v>0</v>
      </c>
      <c r="O232" s="0" t="n">
        <v>1</v>
      </c>
      <c r="P232" s="0" t="n">
        <v>0</v>
      </c>
      <c r="Q232" s="0" t="s">
        <v>56</v>
      </c>
    </row>
    <row r="233" customFormat="false" ht="12.75" hidden="false" customHeight="false" outlineLevel="0" collapsed="false">
      <c r="A233" s="87" t="n">
        <v>43330</v>
      </c>
      <c r="C233" s="0" t="n">
        <v>24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24</v>
      </c>
      <c r="J233" s="0" t="n">
        <v>1</v>
      </c>
      <c r="K233" s="0" t="n">
        <v>1</v>
      </c>
      <c r="L233" s="0" t="n">
        <v>0</v>
      </c>
      <c r="M233" s="0" t="n">
        <v>0</v>
      </c>
      <c r="N233" s="0" t="n">
        <v>0</v>
      </c>
      <c r="O233" s="0" t="n">
        <v>1</v>
      </c>
      <c r="P233" s="0" t="n">
        <v>0</v>
      </c>
      <c r="Q233" s="0" t="s">
        <v>56</v>
      </c>
    </row>
    <row r="234" customFormat="false" ht="12.75" hidden="false" customHeight="false" outlineLevel="0" collapsed="false">
      <c r="A234" s="87" t="n">
        <v>43331</v>
      </c>
      <c r="C234" s="0" t="n">
        <v>24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24</v>
      </c>
      <c r="J234" s="0" t="n">
        <v>1</v>
      </c>
      <c r="K234" s="0" t="n">
        <v>1</v>
      </c>
      <c r="L234" s="0" t="n">
        <v>0</v>
      </c>
      <c r="M234" s="0" t="n">
        <v>0</v>
      </c>
      <c r="N234" s="0" t="n">
        <v>0</v>
      </c>
      <c r="O234" s="0" t="n">
        <v>1</v>
      </c>
      <c r="P234" s="0" t="n">
        <v>0</v>
      </c>
      <c r="Q234" s="0" t="s">
        <v>56</v>
      </c>
    </row>
    <row r="235" customFormat="false" ht="12.75" hidden="false" customHeight="false" outlineLevel="0" collapsed="false">
      <c r="A235" s="87" t="n">
        <v>43332</v>
      </c>
      <c r="C235" s="0" t="n">
        <v>24</v>
      </c>
      <c r="D235" s="0" t="n">
        <v>0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24</v>
      </c>
      <c r="J235" s="0" t="n">
        <v>1</v>
      </c>
      <c r="K235" s="0" t="n">
        <v>1</v>
      </c>
      <c r="L235" s="0" t="n">
        <v>0</v>
      </c>
      <c r="M235" s="0" t="n">
        <v>0</v>
      </c>
      <c r="N235" s="0" t="n">
        <v>0</v>
      </c>
      <c r="O235" s="0" t="n">
        <v>1</v>
      </c>
      <c r="P235" s="0" t="n">
        <v>0</v>
      </c>
      <c r="Q235" s="0" t="s">
        <v>56</v>
      </c>
    </row>
    <row r="236" customFormat="false" ht="12.75" hidden="false" customHeight="false" outlineLevel="0" collapsed="false">
      <c r="A236" s="87" t="n">
        <v>43333</v>
      </c>
      <c r="C236" s="0" t="n">
        <v>24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24</v>
      </c>
      <c r="J236" s="0" t="n">
        <v>1</v>
      </c>
      <c r="K236" s="0" t="n">
        <v>1</v>
      </c>
      <c r="L236" s="0" t="n">
        <v>0</v>
      </c>
      <c r="M236" s="0" t="n">
        <v>0</v>
      </c>
      <c r="N236" s="0" t="n">
        <v>0</v>
      </c>
      <c r="O236" s="0" t="n">
        <v>1</v>
      </c>
      <c r="P236" s="0" t="n">
        <v>0</v>
      </c>
      <c r="Q236" s="0" t="s">
        <v>56</v>
      </c>
    </row>
    <row r="237" customFormat="false" ht="12.75" hidden="false" customHeight="false" outlineLevel="0" collapsed="false">
      <c r="A237" s="87" t="n">
        <v>43334</v>
      </c>
      <c r="C237" s="0" t="n">
        <v>24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24</v>
      </c>
      <c r="J237" s="0" t="n">
        <v>1</v>
      </c>
      <c r="K237" s="0" t="n">
        <v>1</v>
      </c>
      <c r="L237" s="0" t="n">
        <v>0</v>
      </c>
      <c r="M237" s="0" t="n">
        <v>0</v>
      </c>
      <c r="N237" s="0" t="n">
        <v>0</v>
      </c>
      <c r="O237" s="0" t="n">
        <v>1</v>
      </c>
      <c r="P237" s="0" t="n">
        <v>0</v>
      </c>
      <c r="Q237" s="0" t="s">
        <v>56</v>
      </c>
    </row>
    <row r="238" customFormat="false" ht="12.75" hidden="false" customHeight="false" outlineLevel="0" collapsed="false">
      <c r="A238" s="87" t="n">
        <v>43335</v>
      </c>
      <c r="C238" s="0" t="n">
        <v>24</v>
      </c>
      <c r="D238" s="0" t="n">
        <v>0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24</v>
      </c>
      <c r="J238" s="0" t="n">
        <v>1</v>
      </c>
      <c r="K238" s="0" t="n">
        <v>1</v>
      </c>
      <c r="L238" s="0" t="n">
        <v>0</v>
      </c>
      <c r="M238" s="0" t="n">
        <v>0</v>
      </c>
      <c r="N238" s="0" t="n">
        <v>0</v>
      </c>
      <c r="O238" s="0" t="n">
        <v>1</v>
      </c>
      <c r="P238" s="0" t="n">
        <v>0</v>
      </c>
      <c r="Q238" s="0" t="s">
        <v>56</v>
      </c>
    </row>
    <row r="239" customFormat="false" ht="12.75" hidden="false" customHeight="false" outlineLevel="0" collapsed="false">
      <c r="A239" s="87" t="n">
        <v>43336</v>
      </c>
      <c r="C239" s="0" t="n">
        <v>24</v>
      </c>
      <c r="D239" s="0" t="n">
        <v>0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24</v>
      </c>
      <c r="J239" s="0" t="n">
        <v>1</v>
      </c>
      <c r="K239" s="0" t="n">
        <v>1</v>
      </c>
      <c r="L239" s="0" t="n">
        <v>0</v>
      </c>
      <c r="M239" s="0" t="n">
        <v>0</v>
      </c>
      <c r="N239" s="0" t="n">
        <v>0</v>
      </c>
      <c r="O239" s="0" t="n">
        <v>1</v>
      </c>
      <c r="P239" s="0" t="n">
        <v>0</v>
      </c>
      <c r="Q239" s="0" t="s">
        <v>56</v>
      </c>
    </row>
    <row r="240" customFormat="false" ht="12.75" hidden="false" customHeight="false" outlineLevel="0" collapsed="false">
      <c r="A240" s="87" t="n">
        <v>43337</v>
      </c>
      <c r="C240" s="0" t="n">
        <v>24</v>
      </c>
      <c r="D240" s="0" t="n">
        <v>0</v>
      </c>
      <c r="E240" s="0" t="n">
        <v>3.45</v>
      </c>
      <c r="F240" s="0" t="n">
        <v>0</v>
      </c>
      <c r="G240" s="0" t="n">
        <v>0</v>
      </c>
      <c r="H240" s="0" t="n">
        <v>0</v>
      </c>
      <c r="I240" s="0" t="n">
        <v>24</v>
      </c>
      <c r="J240" s="0" t="n">
        <v>1</v>
      </c>
      <c r="K240" s="0" t="n">
        <v>0.85625</v>
      </c>
      <c r="L240" s="0" t="n">
        <v>0</v>
      </c>
      <c r="M240" s="0" t="n">
        <v>0</v>
      </c>
      <c r="N240" s="0" t="n">
        <v>0</v>
      </c>
      <c r="O240" s="0" t="n">
        <v>1</v>
      </c>
      <c r="P240" s="0" t="n">
        <v>0</v>
      </c>
      <c r="Q240" s="88" t="s">
        <v>70</v>
      </c>
    </row>
    <row r="241" customFormat="false" ht="12.75" hidden="false" customHeight="false" outlineLevel="0" collapsed="false">
      <c r="A241" s="87" t="n">
        <v>43338</v>
      </c>
      <c r="C241" s="0" t="n">
        <v>24</v>
      </c>
      <c r="D241" s="0" t="n">
        <v>24</v>
      </c>
      <c r="E241" s="0" t="n">
        <v>0</v>
      </c>
      <c r="F241" s="0" t="n">
        <v>0</v>
      </c>
      <c r="G241" s="0" t="n">
        <v>0</v>
      </c>
      <c r="H241" s="0" t="n">
        <v>24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1</v>
      </c>
      <c r="P241" s="0" t="n">
        <v>0</v>
      </c>
      <c r="Q241" s="88" t="s">
        <v>71</v>
      </c>
    </row>
    <row r="242" customFormat="false" ht="12.75" hidden="false" customHeight="false" outlineLevel="0" collapsed="false">
      <c r="A242" s="87" t="n">
        <v>43339</v>
      </c>
      <c r="C242" s="0" t="n">
        <v>24</v>
      </c>
      <c r="D242" s="0" t="n">
        <v>24</v>
      </c>
      <c r="E242" s="0" t="n">
        <v>0</v>
      </c>
      <c r="F242" s="0" t="n">
        <v>0</v>
      </c>
      <c r="G242" s="0" t="n">
        <v>0</v>
      </c>
      <c r="H242" s="0" t="n">
        <v>24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1</v>
      </c>
      <c r="P242" s="0" t="n">
        <v>0</v>
      </c>
      <c r="Q242" s="0" t="s">
        <v>56</v>
      </c>
    </row>
    <row r="243" customFormat="false" ht="12.75" hidden="false" customHeight="false" outlineLevel="0" collapsed="false">
      <c r="A243" s="87" t="n">
        <v>43340</v>
      </c>
      <c r="C243" s="0" t="n">
        <v>24</v>
      </c>
      <c r="D243" s="0" t="n">
        <v>24</v>
      </c>
      <c r="E243" s="0" t="n">
        <v>0.08</v>
      </c>
      <c r="F243" s="0" t="n">
        <v>0</v>
      </c>
      <c r="G243" s="0" t="n">
        <v>0</v>
      </c>
      <c r="H243" s="0" t="n">
        <v>24</v>
      </c>
      <c r="I243" s="0" t="n">
        <v>0</v>
      </c>
      <c r="J243" s="0" t="n">
        <v>0</v>
      </c>
      <c r="K243" s="0" t="n">
        <v>-0.00333333333333333</v>
      </c>
      <c r="L243" s="0" t="n">
        <v>0</v>
      </c>
      <c r="M243" s="0" t="n">
        <v>0</v>
      </c>
      <c r="N243" s="0" t="n">
        <v>0</v>
      </c>
      <c r="O243" s="0" t="n">
        <v>1</v>
      </c>
      <c r="P243" s="0" t="n">
        <v>0</v>
      </c>
      <c r="Q243" s="0" t="s">
        <v>56</v>
      </c>
    </row>
    <row r="244" customFormat="false" ht="12.75" hidden="false" customHeight="false" outlineLevel="0" collapsed="false">
      <c r="A244" s="87" t="n">
        <v>43341</v>
      </c>
      <c r="C244" s="0" t="n">
        <v>24</v>
      </c>
      <c r="D244" s="0" t="n">
        <v>24</v>
      </c>
      <c r="E244" s="0" t="n">
        <v>0</v>
      </c>
      <c r="F244" s="0" t="n">
        <v>0</v>
      </c>
      <c r="G244" s="0" t="n">
        <v>0</v>
      </c>
      <c r="H244" s="0" t="n">
        <v>24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1</v>
      </c>
      <c r="P244" s="0" t="n">
        <v>0</v>
      </c>
      <c r="Q244" s="0" t="s">
        <v>56</v>
      </c>
    </row>
    <row r="245" customFormat="false" ht="12.75" hidden="false" customHeight="false" outlineLevel="0" collapsed="false">
      <c r="A245" s="87" t="n">
        <v>43342</v>
      </c>
      <c r="C245" s="0" t="n">
        <v>24</v>
      </c>
      <c r="D245" s="0" t="n">
        <v>12.22</v>
      </c>
      <c r="E245" s="0" t="n">
        <v>0.08</v>
      </c>
      <c r="F245" s="0" t="n">
        <v>0</v>
      </c>
      <c r="G245" s="0" t="n">
        <v>0</v>
      </c>
      <c r="H245" s="0" t="n">
        <v>12.22</v>
      </c>
      <c r="I245" s="0" t="n">
        <v>11.78</v>
      </c>
      <c r="J245" s="0" t="n">
        <v>0.490833333333333</v>
      </c>
      <c r="K245" s="0" t="n">
        <v>0.4875</v>
      </c>
      <c r="L245" s="0" t="n">
        <v>0</v>
      </c>
      <c r="M245" s="0" t="n">
        <v>0</v>
      </c>
      <c r="N245" s="0" t="n">
        <v>0</v>
      </c>
      <c r="O245" s="0" t="n">
        <v>1</v>
      </c>
      <c r="P245" s="0" t="n">
        <v>0</v>
      </c>
      <c r="Q245" s="0" t="s">
        <v>56</v>
      </c>
    </row>
    <row r="246" customFormat="false" ht="12.75" hidden="false" customHeight="false" outlineLevel="0" collapsed="false">
      <c r="A246" s="87" t="n">
        <v>43343</v>
      </c>
      <c r="C246" s="0" t="n">
        <v>24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24</v>
      </c>
      <c r="J246" s="0" t="n">
        <v>1</v>
      </c>
      <c r="K246" s="0" t="n">
        <v>1</v>
      </c>
      <c r="L246" s="0" t="n">
        <v>0</v>
      </c>
      <c r="M246" s="0" t="n">
        <v>0</v>
      </c>
      <c r="N246" s="0" t="n">
        <v>0</v>
      </c>
      <c r="O246" s="0" t="n">
        <v>1</v>
      </c>
      <c r="P246" s="0" t="n">
        <v>0</v>
      </c>
      <c r="Q246" s="0" t="s">
        <v>56</v>
      </c>
    </row>
    <row r="247" customFormat="false" ht="12.75" hidden="false" customHeight="false" outlineLevel="0" collapsed="false">
      <c r="A247" s="87" t="n">
        <v>43344</v>
      </c>
      <c r="C247" s="0" t="n">
        <v>24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24</v>
      </c>
      <c r="J247" s="0" t="n">
        <v>1</v>
      </c>
      <c r="K247" s="0" t="n">
        <v>1</v>
      </c>
      <c r="L247" s="0" t="n">
        <v>0</v>
      </c>
      <c r="M247" s="0" t="n">
        <v>0</v>
      </c>
      <c r="N247" s="0" t="n">
        <v>0</v>
      </c>
      <c r="O247" s="0" t="n">
        <v>1</v>
      </c>
      <c r="P247" s="0" t="n">
        <v>0</v>
      </c>
      <c r="Q247" s="0" t="s">
        <v>56</v>
      </c>
    </row>
    <row r="248" customFormat="false" ht="12.75" hidden="false" customHeight="false" outlineLevel="0" collapsed="false">
      <c r="A248" s="87" t="n">
        <v>43345</v>
      </c>
      <c r="C248" s="0" t="n">
        <v>24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24</v>
      </c>
      <c r="J248" s="0" t="n">
        <v>1</v>
      </c>
      <c r="K248" s="0" t="n">
        <v>1</v>
      </c>
      <c r="L248" s="0" t="n">
        <v>0</v>
      </c>
      <c r="M248" s="0" t="n">
        <v>0</v>
      </c>
      <c r="N248" s="0" t="n">
        <v>0</v>
      </c>
      <c r="O248" s="0" t="n">
        <v>1</v>
      </c>
      <c r="P248" s="0" t="n">
        <v>0</v>
      </c>
      <c r="Q248" s="0" t="s">
        <v>56</v>
      </c>
    </row>
    <row r="249" customFormat="false" ht="12.75" hidden="false" customHeight="false" outlineLevel="0" collapsed="false">
      <c r="A249" s="87" t="n">
        <v>43346</v>
      </c>
      <c r="C249" s="0" t="n">
        <v>24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24</v>
      </c>
      <c r="J249" s="0" t="n">
        <v>1</v>
      </c>
      <c r="K249" s="0" t="n">
        <v>1</v>
      </c>
      <c r="L249" s="0" t="n">
        <v>0</v>
      </c>
      <c r="M249" s="0" t="n">
        <v>0</v>
      </c>
      <c r="N249" s="0" t="n">
        <v>0</v>
      </c>
      <c r="O249" s="0" t="n">
        <v>1</v>
      </c>
      <c r="P249" s="0" t="n">
        <v>0</v>
      </c>
      <c r="Q249" s="0" t="s">
        <v>56</v>
      </c>
    </row>
    <row r="250" customFormat="false" ht="12.75" hidden="false" customHeight="false" outlineLevel="0" collapsed="false">
      <c r="A250" s="87" t="n">
        <v>43347</v>
      </c>
      <c r="C250" s="0" t="n">
        <v>24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24</v>
      </c>
      <c r="J250" s="0" t="n">
        <v>1</v>
      </c>
      <c r="K250" s="0" t="n">
        <v>1</v>
      </c>
      <c r="L250" s="0" t="n">
        <v>0</v>
      </c>
      <c r="M250" s="0" t="n">
        <v>0</v>
      </c>
      <c r="N250" s="0" t="n">
        <v>0</v>
      </c>
      <c r="O250" s="0" t="n">
        <v>1</v>
      </c>
      <c r="P250" s="0" t="n">
        <v>0</v>
      </c>
      <c r="Q250" s="0" t="s">
        <v>56</v>
      </c>
    </row>
    <row r="251" customFormat="false" ht="12.75" hidden="false" customHeight="false" outlineLevel="0" collapsed="false">
      <c r="A251" s="87" t="n">
        <v>43348</v>
      </c>
      <c r="C251" s="0" t="n">
        <v>24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24</v>
      </c>
      <c r="J251" s="0" t="n">
        <v>1</v>
      </c>
      <c r="K251" s="0" t="n">
        <v>1</v>
      </c>
      <c r="L251" s="0" t="n">
        <v>0</v>
      </c>
      <c r="M251" s="0" t="n">
        <v>0</v>
      </c>
      <c r="N251" s="0" t="n">
        <v>0</v>
      </c>
      <c r="O251" s="0" t="n">
        <v>1</v>
      </c>
      <c r="P251" s="0" t="n">
        <v>0</v>
      </c>
      <c r="Q251" s="0" t="s">
        <v>56</v>
      </c>
    </row>
    <row r="252" customFormat="false" ht="12.75" hidden="false" customHeight="false" outlineLevel="0" collapsed="false">
      <c r="A252" s="87" t="n">
        <v>43349</v>
      </c>
      <c r="C252" s="0" t="n">
        <v>24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0</v>
      </c>
      <c r="I252" s="0" t="n">
        <v>24</v>
      </c>
      <c r="J252" s="0" t="n">
        <v>1</v>
      </c>
      <c r="K252" s="0" t="n">
        <v>1</v>
      </c>
      <c r="L252" s="0" t="n">
        <v>0</v>
      </c>
      <c r="M252" s="0" t="n">
        <v>0</v>
      </c>
      <c r="N252" s="0" t="n">
        <v>0</v>
      </c>
      <c r="O252" s="0" t="n">
        <v>1</v>
      </c>
      <c r="P252" s="0" t="n">
        <v>0</v>
      </c>
      <c r="Q252" s="0" t="s">
        <v>56</v>
      </c>
    </row>
    <row r="253" customFormat="false" ht="12.75" hidden="false" customHeight="false" outlineLevel="0" collapsed="false">
      <c r="A253" s="87" t="n">
        <v>43350</v>
      </c>
      <c r="C253" s="0" t="n">
        <v>24</v>
      </c>
      <c r="D253" s="0" t="n">
        <v>0</v>
      </c>
      <c r="E253" s="0" t="n">
        <v>0.55</v>
      </c>
      <c r="F253" s="0" t="n">
        <v>0</v>
      </c>
      <c r="G253" s="0" t="n">
        <v>0</v>
      </c>
      <c r="H253" s="0" t="n">
        <v>0</v>
      </c>
      <c r="I253" s="0" t="n">
        <v>24</v>
      </c>
      <c r="J253" s="0" t="n">
        <v>1</v>
      </c>
      <c r="K253" s="0" t="n">
        <v>0.977083333333333</v>
      </c>
      <c r="L253" s="0" t="n">
        <v>0</v>
      </c>
      <c r="M253" s="0" t="n">
        <v>0</v>
      </c>
      <c r="N253" s="0" t="n">
        <v>0</v>
      </c>
      <c r="O253" s="0" t="n">
        <v>1</v>
      </c>
      <c r="P253" s="0" t="n">
        <v>0</v>
      </c>
      <c r="Q253" s="88" t="s">
        <v>72</v>
      </c>
    </row>
    <row r="254" customFormat="false" ht="12.75" hidden="false" customHeight="false" outlineLevel="0" collapsed="false">
      <c r="A254" s="87" t="n">
        <v>43351</v>
      </c>
      <c r="C254" s="0" t="n">
        <v>24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24</v>
      </c>
      <c r="J254" s="0" t="n">
        <v>1</v>
      </c>
      <c r="K254" s="0" t="n">
        <v>1</v>
      </c>
      <c r="L254" s="0" t="n">
        <v>0</v>
      </c>
      <c r="M254" s="0" t="n">
        <v>0</v>
      </c>
      <c r="N254" s="0" t="n">
        <v>0</v>
      </c>
      <c r="O254" s="0" t="n">
        <v>1</v>
      </c>
      <c r="P254" s="0" t="n">
        <v>0</v>
      </c>
      <c r="Q254" s="0" t="s">
        <v>56</v>
      </c>
    </row>
    <row r="255" customFormat="false" ht="12.75" hidden="false" customHeight="false" outlineLevel="0" collapsed="false">
      <c r="A255" s="87" t="n">
        <v>43352</v>
      </c>
      <c r="C255" s="0" t="n">
        <v>24</v>
      </c>
      <c r="D255" s="0" t="n">
        <v>0</v>
      </c>
      <c r="E255" s="0" t="n">
        <v>0</v>
      </c>
      <c r="F255" s="0" t="n">
        <v>0</v>
      </c>
      <c r="G255" s="0" t="n">
        <v>0</v>
      </c>
      <c r="H255" s="0" t="n">
        <v>0</v>
      </c>
      <c r="I255" s="0" t="n">
        <v>24</v>
      </c>
      <c r="J255" s="0" t="n">
        <v>1</v>
      </c>
      <c r="K255" s="0" t="n">
        <v>1</v>
      </c>
      <c r="L255" s="0" t="n">
        <v>0</v>
      </c>
      <c r="M255" s="0" t="n">
        <v>0</v>
      </c>
      <c r="N255" s="0" t="n">
        <v>0</v>
      </c>
      <c r="O255" s="0" t="n">
        <v>1</v>
      </c>
      <c r="P255" s="0" t="n">
        <v>0</v>
      </c>
      <c r="Q255" s="0" t="s">
        <v>56</v>
      </c>
    </row>
    <row r="256" customFormat="false" ht="12.75" hidden="false" customHeight="false" outlineLevel="0" collapsed="false">
      <c r="A256" s="87" t="n">
        <v>43353</v>
      </c>
      <c r="C256" s="0" t="n">
        <v>24</v>
      </c>
      <c r="D256" s="0" t="n">
        <v>0</v>
      </c>
      <c r="E256" s="0" t="n">
        <v>0</v>
      </c>
      <c r="F256" s="0" t="n">
        <v>0</v>
      </c>
      <c r="G256" s="0" t="n">
        <v>0</v>
      </c>
      <c r="H256" s="0" t="n">
        <v>0</v>
      </c>
      <c r="I256" s="0" t="n">
        <v>24</v>
      </c>
      <c r="J256" s="0" t="n">
        <v>1</v>
      </c>
      <c r="K256" s="0" t="n">
        <v>1</v>
      </c>
      <c r="L256" s="0" t="n">
        <v>0</v>
      </c>
      <c r="M256" s="0" t="n">
        <v>0</v>
      </c>
      <c r="N256" s="0" t="n">
        <v>0</v>
      </c>
      <c r="O256" s="0" t="n">
        <v>1</v>
      </c>
      <c r="P256" s="0" t="n">
        <v>0</v>
      </c>
      <c r="Q256" s="0" t="s">
        <v>56</v>
      </c>
    </row>
    <row r="257" customFormat="false" ht="12.75" hidden="false" customHeight="false" outlineLevel="0" collapsed="false">
      <c r="A257" s="87" t="n">
        <v>43354</v>
      </c>
      <c r="C257" s="0" t="n">
        <v>24</v>
      </c>
      <c r="D257" s="0" t="n">
        <v>0</v>
      </c>
      <c r="E257" s="0" t="n">
        <v>0</v>
      </c>
      <c r="F257" s="0" t="n">
        <v>0</v>
      </c>
      <c r="G257" s="0" t="n">
        <v>0</v>
      </c>
      <c r="H257" s="0" t="n">
        <v>0</v>
      </c>
      <c r="I257" s="0" t="n">
        <v>24</v>
      </c>
      <c r="J257" s="0" t="n">
        <v>1</v>
      </c>
      <c r="K257" s="0" t="n">
        <v>1</v>
      </c>
      <c r="L257" s="0" t="n">
        <v>0</v>
      </c>
      <c r="M257" s="0" t="n">
        <v>0</v>
      </c>
      <c r="N257" s="0" t="n">
        <v>0</v>
      </c>
      <c r="O257" s="0" t="n">
        <v>1</v>
      </c>
      <c r="P257" s="0" t="n">
        <v>0</v>
      </c>
      <c r="Q257" s="0" t="s">
        <v>56</v>
      </c>
    </row>
    <row r="258" customFormat="false" ht="12.75" hidden="false" customHeight="false" outlineLevel="0" collapsed="false">
      <c r="A258" s="87" t="n">
        <v>43355</v>
      </c>
      <c r="C258" s="0" t="n">
        <v>24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24</v>
      </c>
      <c r="J258" s="0" t="n">
        <v>1</v>
      </c>
      <c r="K258" s="0" t="n">
        <v>1</v>
      </c>
      <c r="L258" s="0" t="n">
        <v>0</v>
      </c>
      <c r="M258" s="0" t="n">
        <v>0</v>
      </c>
      <c r="N258" s="0" t="n">
        <v>0</v>
      </c>
      <c r="O258" s="0" t="n">
        <v>1</v>
      </c>
      <c r="P258" s="0" t="n">
        <v>0</v>
      </c>
      <c r="Q258" s="0" t="s">
        <v>56</v>
      </c>
    </row>
    <row r="259" customFormat="false" ht="12.75" hidden="false" customHeight="false" outlineLevel="0" collapsed="false">
      <c r="A259" s="87" t="n">
        <v>43356</v>
      </c>
      <c r="C259" s="0" t="n">
        <v>24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24</v>
      </c>
      <c r="J259" s="0" t="n">
        <v>1</v>
      </c>
      <c r="K259" s="0" t="n">
        <v>1</v>
      </c>
      <c r="L259" s="0" t="n">
        <v>0</v>
      </c>
      <c r="M259" s="0" t="n">
        <v>0</v>
      </c>
      <c r="N259" s="0" t="n">
        <v>0</v>
      </c>
      <c r="O259" s="0" t="n">
        <v>1</v>
      </c>
      <c r="P259" s="0" t="n">
        <v>0</v>
      </c>
      <c r="Q259" s="0" t="s">
        <v>56</v>
      </c>
    </row>
    <row r="260" customFormat="false" ht="12.75" hidden="false" customHeight="false" outlineLevel="0" collapsed="false">
      <c r="A260" s="87" t="n">
        <v>43357</v>
      </c>
      <c r="C260" s="0" t="n">
        <v>24</v>
      </c>
      <c r="D260" s="0" t="n">
        <v>0</v>
      </c>
      <c r="E260" s="0" t="n">
        <v>0</v>
      </c>
      <c r="F260" s="0" t="n">
        <v>0</v>
      </c>
      <c r="G260" s="0" t="n">
        <v>0</v>
      </c>
      <c r="H260" s="0" t="n">
        <v>0</v>
      </c>
      <c r="I260" s="0" t="n">
        <v>24</v>
      </c>
      <c r="J260" s="0" t="n">
        <v>1</v>
      </c>
      <c r="K260" s="0" t="n">
        <v>1</v>
      </c>
      <c r="L260" s="0" t="n">
        <v>0</v>
      </c>
      <c r="M260" s="0" t="n">
        <v>0</v>
      </c>
      <c r="N260" s="0" t="n">
        <v>0</v>
      </c>
      <c r="O260" s="0" t="n">
        <v>1</v>
      </c>
      <c r="P260" s="0" t="n">
        <v>0</v>
      </c>
      <c r="Q260" s="0" t="s">
        <v>56</v>
      </c>
    </row>
    <row r="261" customFormat="false" ht="12.75" hidden="false" customHeight="false" outlineLevel="0" collapsed="false">
      <c r="A261" s="87" t="n">
        <v>43358</v>
      </c>
      <c r="C261" s="0" t="n">
        <v>24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24</v>
      </c>
      <c r="J261" s="0" t="n">
        <v>1</v>
      </c>
      <c r="K261" s="0" t="n">
        <v>1</v>
      </c>
      <c r="L261" s="0" t="n">
        <v>0</v>
      </c>
      <c r="M261" s="0" t="n">
        <v>0</v>
      </c>
      <c r="N261" s="0" t="n">
        <v>0</v>
      </c>
      <c r="O261" s="0" t="n">
        <v>1</v>
      </c>
      <c r="P261" s="0" t="n">
        <v>0</v>
      </c>
      <c r="Q261" s="0" t="s">
        <v>56</v>
      </c>
    </row>
    <row r="262" customFormat="false" ht="12.75" hidden="false" customHeight="false" outlineLevel="0" collapsed="false">
      <c r="A262" s="87" t="n">
        <v>43359</v>
      </c>
      <c r="C262" s="0" t="n">
        <v>24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24</v>
      </c>
      <c r="J262" s="0" t="n">
        <v>1</v>
      </c>
      <c r="K262" s="0" t="n">
        <v>1</v>
      </c>
      <c r="L262" s="0" t="n">
        <v>0</v>
      </c>
      <c r="M262" s="0" t="n">
        <v>0</v>
      </c>
      <c r="N262" s="0" t="n">
        <v>0</v>
      </c>
      <c r="O262" s="0" t="n">
        <v>1</v>
      </c>
      <c r="P262" s="0" t="n">
        <v>0</v>
      </c>
      <c r="Q262" s="0" t="s">
        <v>56</v>
      </c>
    </row>
    <row r="263" customFormat="false" ht="12.75" hidden="false" customHeight="false" outlineLevel="0" collapsed="false">
      <c r="A263" s="87" t="n">
        <v>43360</v>
      </c>
      <c r="C263" s="0" t="n">
        <v>24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24</v>
      </c>
      <c r="J263" s="0" t="n">
        <v>1</v>
      </c>
      <c r="K263" s="0" t="n">
        <v>1</v>
      </c>
      <c r="L263" s="0" t="n">
        <v>0</v>
      </c>
      <c r="M263" s="0" t="n">
        <v>0</v>
      </c>
      <c r="N263" s="0" t="n">
        <v>0</v>
      </c>
      <c r="O263" s="0" t="n">
        <v>1</v>
      </c>
      <c r="P263" s="0" t="n">
        <v>0</v>
      </c>
      <c r="Q263" s="0" t="s">
        <v>56</v>
      </c>
    </row>
    <row r="264" customFormat="false" ht="12.75" hidden="false" customHeight="false" outlineLevel="0" collapsed="false">
      <c r="A264" s="87" t="n">
        <v>43361</v>
      </c>
      <c r="C264" s="0" t="n">
        <v>24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24</v>
      </c>
      <c r="J264" s="0" t="n">
        <v>1</v>
      </c>
      <c r="K264" s="0" t="n">
        <v>1</v>
      </c>
      <c r="L264" s="0" t="n">
        <v>0</v>
      </c>
      <c r="M264" s="0" t="n">
        <v>0</v>
      </c>
      <c r="N264" s="0" t="n">
        <v>0</v>
      </c>
      <c r="O264" s="0" t="n">
        <v>1</v>
      </c>
      <c r="P264" s="0" t="n">
        <v>0</v>
      </c>
      <c r="Q264" s="0" t="s">
        <v>56</v>
      </c>
    </row>
    <row r="265" customFormat="false" ht="12.75" hidden="false" customHeight="false" outlineLevel="0" collapsed="false">
      <c r="A265" s="87" t="n">
        <v>43362</v>
      </c>
      <c r="C265" s="0" t="n">
        <v>24</v>
      </c>
      <c r="D265" s="0" t="n">
        <v>0</v>
      </c>
      <c r="E265" s="0" t="n">
        <v>0</v>
      </c>
      <c r="F265" s="0" t="n">
        <v>0</v>
      </c>
      <c r="G265" s="0" t="n">
        <v>0</v>
      </c>
      <c r="H265" s="0" t="n">
        <v>0</v>
      </c>
      <c r="I265" s="0" t="n">
        <v>24</v>
      </c>
      <c r="J265" s="0" t="n">
        <v>1</v>
      </c>
      <c r="K265" s="0" t="n">
        <v>1</v>
      </c>
      <c r="L265" s="0" t="n">
        <v>0</v>
      </c>
      <c r="M265" s="0" t="n">
        <v>0</v>
      </c>
      <c r="N265" s="0" t="n">
        <v>0</v>
      </c>
      <c r="O265" s="0" t="n">
        <v>1</v>
      </c>
      <c r="P265" s="0" t="n">
        <v>0</v>
      </c>
      <c r="Q265" s="0" t="s">
        <v>56</v>
      </c>
    </row>
    <row r="266" customFormat="false" ht="12.75" hidden="false" customHeight="false" outlineLevel="0" collapsed="false">
      <c r="A266" s="87" t="n">
        <v>43363</v>
      </c>
      <c r="C266" s="0" t="n">
        <v>24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24</v>
      </c>
      <c r="J266" s="0" t="n">
        <v>1</v>
      </c>
      <c r="K266" s="0" t="n">
        <v>1</v>
      </c>
      <c r="L266" s="0" t="n">
        <v>0</v>
      </c>
      <c r="M266" s="0" t="n">
        <v>0</v>
      </c>
      <c r="N266" s="0" t="n">
        <v>0</v>
      </c>
      <c r="O266" s="0" t="n">
        <v>1</v>
      </c>
      <c r="P266" s="0" t="n">
        <v>0</v>
      </c>
      <c r="Q266" s="0" t="s">
        <v>56</v>
      </c>
    </row>
    <row r="267" customFormat="false" ht="12.75" hidden="false" customHeight="false" outlineLevel="0" collapsed="false">
      <c r="A267" s="87" t="n">
        <v>43364</v>
      </c>
      <c r="C267" s="0" t="n">
        <v>24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24</v>
      </c>
      <c r="J267" s="0" t="n">
        <v>1</v>
      </c>
      <c r="K267" s="0" t="n">
        <v>1</v>
      </c>
      <c r="L267" s="0" t="n">
        <v>0</v>
      </c>
      <c r="M267" s="0" t="n">
        <v>0</v>
      </c>
      <c r="N267" s="0" t="n">
        <v>0</v>
      </c>
      <c r="O267" s="0" t="n">
        <v>1</v>
      </c>
      <c r="P267" s="0" t="n">
        <v>0</v>
      </c>
      <c r="Q267" s="0" t="s">
        <v>56</v>
      </c>
    </row>
    <row r="268" customFormat="false" ht="12.75" hidden="false" customHeight="false" outlineLevel="0" collapsed="false">
      <c r="A268" s="87" t="n">
        <v>43365</v>
      </c>
      <c r="C268" s="0" t="n">
        <v>24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24</v>
      </c>
      <c r="J268" s="0" t="n">
        <v>1</v>
      </c>
      <c r="K268" s="0" t="n">
        <v>1</v>
      </c>
      <c r="L268" s="0" t="n">
        <v>0</v>
      </c>
      <c r="M268" s="0" t="n">
        <v>0</v>
      </c>
      <c r="N268" s="0" t="n">
        <v>0</v>
      </c>
      <c r="O268" s="0" t="n">
        <v>1</v>
      </c>
      <c r="P268" s="0" t="n">
        <v>0</v>
      </c>
      <c r="Q268" s="0" t="s">
        <v>56</v>
      </c>
    </row>
    <row r="269" customFormat="false" ht="12.75" hidden="false" customHeight="false" outlineLevel="0" collapsed="false">
      <c r="A269" s="87" t="n">
        <v>43366</v>
      </c>
      <c r="C269" s="0" t="n">
        <v>24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24</v>
      </c>
      <c r="J269" s="0" t="n">
        <v>1</v>
      </c>
      <c r="K269" s="0" t="n">
        <v>1</v>
      </c>
      <c r="L269" s="0" t="n">
        <v>0</v>
      </c>
      <c r="M269" s="0" t="n">
        <v>0</v>
      </c>
      <c r="N269" s="0" t="n">
        <v>0</v>
      </c>
      <c r="O269" s="0" t="n">
        <v>1</v>
      </c>
      <c r="P269" s="0" t="n">
        <v>0</v>
      </c>
      <c r="Q269" s="0" t="s">
        <v>56</v>
      </c>
    </row>
    <row r="270" customFormat="false" ht="12.75" hidden="false" customHeight="false" outlineLevel="0" collapsed="false">
      <c r="A270" s="87" t="n">
        <v>43367</v>
      </c>
      <c r="C270" s="0" t="n">
        <v>24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24</v>
      </c>
      <c r="J270" s="0" t="n">
        <v>1</v>
      </c>
      <c r="K270" s="0" t="n">
        <v>1</v>
      </c>
      <c r="L270" s="0" t="n">
        <v>0</v>
      </c>
      <c r="M270" s="0" t="n">
        <v>0</v>
      </c>
      <c r="N270" s="0" t="n">
        <v>0</v>
      </c>
      <c r="O270" s="0" t="n">
        <v>1</v>
      </c>
      <c r="P270" s="0" t="n">
        <v>0</v>
      </c>
      <c r="Q270" s="0" t="s">
        <v>56</v>
      </c>
    </row>
    <row r="271" customFormat="false" ht="12.75" hidden="false" customHeight="false" outlineLevel="0" collapsed="false">
      <c r="A271" s="87" t="n">
        <v>43368</v>
      </c>
      <c r="C271" s="0" t="n">
        <v>24</v>
      </c>
      <c r="D271" s="0" t="n">
        <v>0</v>
      </c>
      <c r="E271" s="0" t="n">
        <v>0</v>
      </c>
      <c r="F271" s="0" t="n">
        <v>0</v>
      </c>
      <c r="G271" s="0" t="n">
        <v>0</v>
      </c>
      <c r="H271" s="0" t="n">
        <v>0</v>
      </c>
      <c r="I271" s="0" t="n">
        <v>24</v>
      </c>
      <c r="J271" s="0" t="n">
        <v>1</v>
      </c>
      <c r="K271" s="0" t="n">
        <v>1</v>
      </c>
      <c r="L271" s="0" t="n">
        <v>0</v>
      </c>
      <c r="M271" s="0" t="n">
        <v>0</v>
      </c>
      <c r="N271" s="0" t="n">
        <v>0</v>
      </c>
      <c r="O271" s="0" t="n">
        <v>1</v>
      </c>
      <c r="P271" s="0" t="n">
        <v>0</v>
      </c>
      <c r="Q271" s="0" t="s">
        <v>56</v>
      </c>
    </row>
    <row r="272" customFormat="false" ht="12.75" hidden="false" customHeight="false" outlineLevel="0" collapsed="false">
      <c r="A272" s="87" t="n">
        <v>43369</v>
      </c>
      <c r="C272" s="0" t="n">
        <v>24</v>
      </c>
      <c r="D272" s="0" t="n">
        <v>0</v>
      </c>
      <c r="E272" s="0" t="n">
        <v>0</v>
      </c>
      <c r="F272" s="0" t="n">
        <v>0</v>
      </c>
      <c r="G272" s="0" t="n">
        <v>0</v>
      </c>
      <c r="H272" s="0" t="n">
        <v>0</v>
      </c>
      <c r="I272" s="0" t="n">
        <v>24</v>
      </c>
      <c r="J272" s="0" t="n">
        <v>1</v>
      </c>
      <c r="K272" s="0" t="n">
        <v>1</v>
      </c>
      <c r="L272" s="0" t="n">
        <v>0</v>
      </c>
      <c r="M272" s="0" t="n">
        <v>0</v>
      </c>
      <c r="N272" s="0" t="n">
        <v>0</v>
      </c>
      <c r="O272" s="0" t="n">
        <v>1</v>
      </c>
      <c r="P272" s="0" t="n">
        <v>0</v>
      </c>
      <c r="Q272" s="0" t="s">
        <v>56</v>
      </c>
    </row>
    <row r="273" customFormat="false" ht="12.75" hidden="false" customHeight="false" outlineLevel="0" collapsed="false">
      <c r="A273" s="87" t="n">
        <v>43370</v>
      </c>
      <c r="C273" s="0" t="n">
        <v>24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24</v>
      </c>
      <c r="J273" s="0" t="n">
        <v>1</v>
      </c>
      <c r="K273" s="0" t="n">
        <v>1</v>
      </c>
      <c r="L273" s="0" t="n">
        <v>0</v>
      </c>
      <c r="M273" s="0" t="n">
        <v>0</v>
      </c>
      <c r="N273" s="0" t="n">
        <v>0</v>
      </c>
      <c r="O273" s="0" t="n">
        <v>1</v>
      </c>
      <c r="P273" s="0" t="n">
        <v>0</v>
      </c>
      <c r="Q273" s="0" t="s">
        <v>56</v>
      </c>
    </row>
    <row r="274" customFormat="false" ht="12.75" hidden="false" customHeight="false" outlineLevel="0" collapsed="false">
      <c r="A274" s="87" t="n">
        <v>43371</v>
      </c>
      <c r="C274" s="0" t="n">
        <v>24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24</v>
      </c>
      <c r="J274" s="0" t="n">
        <v>1</v>
      </c>
      <c r="K274" s="0" t="n">
        <v>1</v>
      </c>
      <c r="L274" s="0" t="n">
        <v>0</v>
      </c>
      <c r="M274" s="0" t="n">
        <v>0</v>
      </c>
      <c r="N274" s="0" t="n">
        <v>0</v>
      </c>
      <c r="O274" s="0" t="n">
        <v>1</v>
      </c>
      <c r="P274" s="0" t="n">
        <v>0</v>
      </c>
      <c r="Q274" s="0" t="s">
        <v>56</v>
      </c>
    </row>
    <row r="275" customFormat="false" ht="12.75" hidden="false" customHeight="false" outlineLevel="0" collapsed="false">
      <c r="A275" s="87" t="n">
        <v>43372</v>
      </c>
      <c r="C275" s="0" t="n">
        <v>24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24</v>
      </c>
      <c r="J275" s="0" t="n">
        <v>1</v>
      </c>
      <c r="K275" s="0" t="n">
        <v>1</v>
      </c>
      <c r="L275" s="0" t="n">
        <v>0</v>
      </c>
      <c r="M275" s="0" t="n">
        <v>0</v>
      </c>
      <c r="N275" s="0" t="n">
        <v>0</v>
      </c>
      <c r="O275" s="0" t="n">
        <v>1</v>
      </c>
      <c r="P275" s="0" t="n">
        <v>0</v>
      </c>
      <c r="Q275" s="0" t="s">
        <v>56</v>
      </c>
    </row>
    <row r="276" customFormat="false" ht="12.75" hidden="false" customHeight="false" outlineLevel="0" collapsed="false">
      <c r="A276" s="87" t="n">
        <v>43373</v>
      </c>
      <c r="C276" s="0" t="n">
        <v>24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24</v>
      </c>
      <c r="J276" s="0" t="n">
        <v>1</v>
      </c>
      <c r="K276" s="0" t="n">
        <v>1</v>
      </c>
      <c r="L276" s="0" t="n">
        <v>0</v>
      </c>
      <c r="M276" s="0" t="n">
        <v>0</v>
      </c>
      <c r="N276" s="0" t="n">
        <v>0</v>
      </c>
      <c r="O276" s="0" t="n">
        <v>1</v>
      </c>
      <c r="P276" s="0" t="n">
        <v>0</v>
      </c>
      <c r="Q276" s="0" t="s">
        <v>56</v>
      </c>
    </row>
    <row r="277" customFormat="false" ht="12.75" hidden="false" customHeight="false" outlineLevel="0" collapsed="false">
      <c r="A277" s="87" t="n">
        <v>43374</v>
      </c>
      <c r="C277" s="0" t="n">
        <v>24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24</v>
      </c>
      <c r="J277" s="0" t="n">
        <v>1</v>
      </c>
      <c r="K277" s="0" t="n">
        <v>1</v>
      </c>
      <c r="L277" s="0" t="n">
        <v>0</v>
      </c>
      <c r="M277" s="0" t="n">
        <v>0</v>
      </c>
      <c r="N277" s="0" t="n">
        <v>0</v>
      </c>
      <c r="O277" s="0" t="n">
        <v>1</v>
      </c>
      <c r="P277" s="0" t="n">
        <v>0</v>
      </c>
      <c r="Q277" s="0" t="s">
        <v>56</v>
      </c>
    </row>
    <row r="278" customFormat="false" ht="12.75" hidden="false" customHeight="false" outlineLevel="0" collapsed="false">
      <c r="A278" s="87" t="n">
        <v>43375</v>
      </c>
      <c r="C278" s="0" t="n">
        <v>24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24</v>
      </c>
      <c r="J278" s="0" t="n">
        <v>1</v>
      </c>
      <c r="K278" s="0" t="n">
        <v>1</v>
      </c>
      <c r="L278" s="0" t="n">
        <v>0</v>
      </c>
      <c r="M278" s="0" t="n">
        <v>0</v>
      </c>
      <c r="N278" s="0" t="n">
        <v>0</v>
      </c>
      <c r="O278" s="0" t="n">
        <v>1</v>
      </c>
      <c r="P278" s="0" t="n">
        <v>0</v>
      </c>
      <c r="Q278" s="0" t="s">
        <v>56</v>
      </c>
    </row>
    <row r="279" customFormat="false" ht="12.75" hidden="false" customHeight="false" outlineLevel="0" collapsed="false">
      <c r="A279" s="87" t="n">
        <v>43376</v>
      </c>
      <c r="C279" s="0" t="n">
        <v>24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24</v>
      </c>
      <c r="J279" s="0" t="n">
        <v>1</v>
      </c>
      <c r="K279" s="0" t="n">
        <v>1</v>
      </c>
      <c r="L279" s="0" t="n">
        <v>0</v>
      </c>
      <c r="M279" s="0" t="n">
        <v>0</v>
      </c>
      <c r="N279" s="0" t="n">
        <v>0</v>
      </c>
      <c r="O279" s="0" t="n">
        <v>1</v>
      </c>
      <c r="P279" s="0" t="n">
        <v>0</v>
      </c>
      <c r="Q279" s="0" t="s">
        <v>56</v>
      </c>
    </row>
    <row r="280" customFormat="false" ht="12.75" hidden="false" customHeight="false" outlineLevel="0" collapsed="false">
      <c r="A280" s="87" t="n">
        <v>43377</v>
      </c>
      <c r="C280" s="0" t="n">
        <v>24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24</v>
      </c>
      <c r="J280" s="0" t="n">
        <v>1</v>
      </c>
      <c r="K280" s="0" t="n">
        <v>1</v>
      </c>
      <c r="L280" s="0" t="n">
        <v>0</v>
      </c>
      <c r="M280" s="0" t="n">
        <v>0</v>
      </c>
      <c r="N280" s="0" t="n">
        <v>0</v>
      </c>
      <c r="O280" s="0" t="n">
        <v>1</v>
      </c>
      <c r="P280" s="0" t="n">
        <v>0</v>
      </c>
      <c r="Q280" s="0" t="s">
        <v>56</v>
      </c>
    </row>
    <row r="281" customFormat="false" ht="12.75" hidden="false" customHeight="false" outlineLevel="0" collapsed="false">
      <c r="A281" s="87" t="n">
        <v>43378</v>
      </c>
      <c r="C281" s="0" t="n">
        <v>24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24</v>
      </c>
      <c r="J281" s="0" t="n">
        <v>1</v>
      </c>
      <c r="K281" s="0" t="n">
        <v>1</v>
      </c>
      <c r="L281" s="0" t="n">
        <v>0</v>
      </c>
      <c r="M281" s="0" t="n">
        <v>0</v>
      </c>
      <c r="N281" s="0" t="n">
        <v>0</v>
      </c>
      <c r="O281" s="0" t="n">
        <v>1</v>
      </c>
      <c r="P281" s="0" t="n">
        <v>0</v>
      </c>
      <c r="Q281" s="0" t="s">
        <v>56</v>
      </c>
    </row>
    <row r="282" customFormat="false" ht="12.75" hidden="false" customHeight="false" outlineLevel="0" collapsed="false">
      <c r="A282" s="87" t="n">
        <v>43379</v>
      </c>
      <c r="C282" s="0" t="n">
        <v>24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24</v>
      </c>
      <c r="J282" s="0" t="n">
        <v>1</v>
      </c>
      <c r="K282" s="0" t="n">
        <v>1</v>
      </c>
      <c r="L282" s="0" t="n">
        <v>0</v>
      </c>
      <c r="M282" s="0" t="n">
        <v>0</v>
      </c>
      <c r="N282" s="0" t="n">
        <v>0</v>
      </c>
      <c r="O282" s="0" t="n">
        <v>1</v>
      </c>
      <c r="P282" s="0" t="n">
        <v>0</v>
      </c>
      <c r="Q282" s="0" t="s">
        <v>56</v>
      </c>
    </row>
    <row r="283" customFormat="false" ht="12.75" hidden="false" customHeight="false" outlineLevel="0" collapsed="false">
      <c r="A283" s="87" t="n">
        <v>43380</v>
      </c>
      <c r="C283" s="0" t="n">
        <v>24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24</v>
      </c>
      <c r="J283" s="0" t="n">
        <v>1</v>
      </c>
      <c r="K283" s="0" t="n">
        <v>1</v>
      </c>
      <c r="L283" s="0" t="n">
        <v>0</v>
      </c>
      <c r="M283" s="0" t="n">
        <v>0</v>
      </c>
      <c r="N283" s="0" t="n">
        <v>0</v>
      </c>
      <c r="O283" s="0" t="n">
        <v>1</v>
      </c>
      <c r="P283" s="0" t="n">
        <v>0</v>
      </c>
      <c r="Q283" s="0" t="s">
        <v>56</v>
      </c>
    </row>
    <row r="284" customFormat="false" ht="12.75" hidden="false" customHeight="false" outlineLevel="0" collapsed="false">
      <c r="A284" s="87" t="n">
        <v>43381</v>
      </c>
      <c r="C284" s="0" t="n">
        <v>24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24</v>
      </c>
      <c r="J284" s="0" t="n">
        <v>1</v>
      </c>
      <c r="K284" s="0" t="n">
        <v>1</v>
      </c>
      <c r="L284" s="0" t="n">
        <v>0</v>
      </c>
      <c r="M284" s="0" t="n">
        <v>0</v>
      </c>
      <c r="N284" s="0" t="n">
        <v>0</v>
      </c>
      <c r="O284" s="0" t="n">
        <v>1</v>
      </c>
      <c r="P284" s="0" t="n">
        <v>0</v>
      </c>
      <c r="Q284" s="0" t="s">
        <v>56</v>
      </c>
    </row>
    <row r="285" customFormat="false" ht="12.75" hidden="false" customHeight="false" outlineLevel="0" collapsed="false">
      <c r="A285" s="87" t="n">
        <v>43382</v>
      </c>
      <c r="C285" s="0" t="n">
        <v>24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24</v>
      </c>
      <c r="J285" s="0" t="n">
        <v>1</v>
      </c>
      <c r="K285" s="0" t="n">
        <v>1</v>
      </c>
      <c r="L285" s="0" t="n">
        <v>0</v>
      </c>
      <c r="M285" s="0" t="n">
        <v>0</v>
      </c>
      <c r="N285" s="0" t="n">
        <v>0</v>
      </c>
      <c r="O285" s="0" t="n">
        <v>1</v>
      </c>
      <c r="P285" s="0" t="n">
        <v>0</v>
      </c>
      <c r="Q285" s="0" t="s">
        <v>56</v>
      </c>
    </row>
    <row r="286" customFormat="false" ht="12.75" hidden="false" customHeight="false" outlineLevel="0" collapsed="false">
      <c r="A286" s="87" t="n">
        <v>43383</v>
      </c>
      <c r="C286" s="0" t="n">
        <v>24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24</v>
      </c>
      <c r="J286" s="0" t="n">
        <v>1</v>
      </c>
      <c r="K286" s="0" t="n">
        <v>1</v>
      </c>
      <c r="L286" s="0" t="n">
        <v>0</v>
      </c>
      <c r="M286" s="0" t="n">
        <v>0</v>
      </c>
      <c r="N286" s="0" t="n">
        <v>0</v>
      </c>
      <c r="O286" s="0" t="n">
        <v>1</v>
      </c>
      <c r="P286" s="0" t="n">
        <v>0</v>
      </c>
      <c r="Q286" s="0" t="s">
        <v>56</v>
      </c>
    </row>
    <row r="287" customFormat="false" ht="12.75" hidden="false" customHeight="false" outlineLevel="0" collapsed="false">
      <c r="A287" s="87" t="n">
        <v>43384</v>
      </c>
      <c r="C287" s="0" t="n">
        <v>24</v>
      </c>
      <c r="D287" s="0" t="n">
        <v>13.12</v>
      </c>
      <c r="E287" s="0" t="n">
        <v>0</v>
      </c>
      <c r="F287" s="0" t="n">
        <v>0</v>
      </c>
      <c r="G287" s="0" t="n">
        <v>0</v>
      </c>
      <c r="H287" s="0" t="n">
        <v>13.12</v>
      </c>
      <c r="I287" s="0" t="n">
        <v>10.88</v>
      </c>
      <c r="J287" s="0" t="n">
        <v>0.453333333333333</v>
      </c>
      <c r="K287" s="0" t="n">
        <v>0.453333333333333</v>
      </c>
      <c r="L287" s="0" t="n">
        <v>0</v>
      </c>
      <c r="M287" s="0" t="n">
        <v>0</v>
      </c>
      <c r="N287" s="0" t="n">
        <v>0</v>
      </c>
      <c r="O287" s="0" t="n">
        <v>1</v>
      </c>
      <c r="P287" s="0" t="n">
        <v>0</v>
      </c>
      <c r="Q287" s="88" t="s">
        <v>73</v>
      </c>
    </row>
    <row r="288" customFormat="false" ht="12.75" hidden="false" customHeight="false" outlineLevel="0" collapsed="false">
      <c r="A288" s="87" t="n">
        <v>43385</v>
      </c>
      <c r="C288" s="0" t="n">
        <v>24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24</v>
      </c>
      <c r="J288" s="0" t="n">
        <v>1</v>
      </c>
      <c r="K288" s="0" t="n">
        <v>1</v>
      </c>
      <c r="L288" s="0" t="n">
        <v>0</v>
      </c>
      <c r="M288" s="0" t="n">
        <v>0</v>
      </c>
      <c r="N288" s="0" t="n">
        <v>0</v>
      </c>
      <c r="O288" s="0" t="n">
        <v>1</v>
      </c>
      <c r="P288" s="0" t="n">
        <v>0</v>
      </c>
      <c r="Q288" s="0" t="s">
        <v>56</v>
      </c>
    </row>
    <row r="289" customFormat="false" ht="12.75" hidden="false" customHeight="false" outlineLevel="0" collapsed="false">
      <c r="A289" s="87" t="n">
        <v>43386</v>
      </c>
      <c r="C289" s="0" t="n">
        <v>24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24</v>
      </c>
      <c r="J289" s="0" t="n">
        <v>1</v>
      </c>
      <c r="K289" s="0" t="n">
        <v>1</v>
      </c>
      <c r="L289" s="0" t="n">
        <v>0</v>
      </c>
      <c r="M289" s="0" t="n">
        <v>0</v>
      </c>
      <c r="N289" s="0" t="n">
        <v>0</v>
      </c>
      <c r="O289" s="0" t="n">
        <v>1</v>
      </c>
      <c r="P289" s="0" t="n">
        <v>0</v>
      </c>
      <c r="Q289" s="0" t="s">
        <v>56</v>
      </c>
    </row>
    <row r="290" customFormat="false" ht="12.75" hidden="false" customHeight="false" outlineLevel="0" collapsed="false">
      <c r="A290" s="87" t="n">
        <v>43387</v>
      </c>
      <c r="C290" s="0" t="n">
        <v>24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24</v>
      </c>
      <c r="J290" s="0" t="n">
        <v>1</v>
      </c>
      <c r="K290" s="0" t="n">
        <v>1</v>
      </c>
      <c r="L290" s="0" t="n">
        <v>0</v>
      </c>
      <c r="M290" s="0" t="n">
        <v>0</v>
      </c>
      <c r="N290" s="0" t="n">
        <v>0</v>
      </c>
      <c r="O290" s="0" t="n">
        <v>1</v>
      </c>
      <c r="P290" s="0" t="n">
        <v>0</v>
      </c>
      <c r="Q290" s="0" t="s">
        <v>56</v>
      </c>
    </row>
    <row r="291" customFormat="false" ht="12.75" hidden="false" customHeight="false" outlineLevel="0" collapsed="false">
      <c r="A291" s="87" t="n">
        <v>43388</v>
      </c>
      <c r="C291" s="0" t="n">
        <v>24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24</v>
      </c>
      <c r="J291" s="0" t="n">
        <v>1</v>
      </c>
      <c r="K291" s="0" t="n">
        <v>1</v>
      </c>
      <c r="L291" s="0" t="n">
        <v>0</v>
      </c>
      <c r="M291" s="0" t="n">
        <v>0</v>
      </c>
      <c r="N291" s="0" t="n">
        <v>0</v>
      </c>
      <c r="O291" s="0" t="n">
        <v>1</v>
      </c>
      <c r="P291" s="0" t="n">
        <v>0</v>
      </c>
      <c r="Q291" s="0" t="s">
        <v>56</v>
      </c>
    </row>
    <row r="292" customFormat="false" ht="12.75" hidden="false" customHeight="false" outlineLevel="0" collapsed="false">
      <c r="A292" s="87" t="n">
        <v>43389</v>
      </c>
      <c r="C292" s="0" t="n">
        <v>24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24</v>
      </c>
      <c r="J292" s="0" t="n">
        <v>1</v>
      </c>
      <c r="K292" s="0" t="n">
        <v>1</v>
      </c>
      <c r="L292" s="0" t="n">
        <v>0</v>
      </c>
      <c r="M292" s="0" t="n">
        <v>0</v>
      </c>
      <c r="N292" s="0" t="n">
        <v>0</v>
      </c>
      <c r="O292" s="0" t="n">
        <v>1</v>
      </c>
      <c r="P292" s="0" t="n">
        <v>0</v>
      </c>
      <c r="Q292" s="0" t="s">
        <v>56</v>
      </c>
    </row>
    <row r="293" customFormat="false" ht="12.75" hidden="false" customHeight="false" outlineLevel="0" collapsed="false">
      <c r="A293" s="87" t="n">
        <v>43390</v>
      </c>
      <c r="C293" s="0" t="n">
        <v>24</v>
      </c>
      <c r="D293" s="0" t="n">
        <v>0</v>
      </c>
      <c r="E293" s="0" t="n">
        <v>0</v>
      </c>
      <c r="F293" s="0" t="n">
        <v>0</v>
      </c>
      <c r="G293" s="0" t="n">
        <v>0</v>
      </c>
      <c r="H293" s="0" t="n">
        <v>0</v>
      </c>
      <c r="I293" s="0" t="n">
        <v>24</v>
      </c>
      <c r="J293" s="0" t="n">
        <v>1</v>
      </c>
      <c r="K293" s="0" t="n">
        <v>1</v>
      </c>
      <c r="L293" s="0" t="n">
        <v>0</v>
      </c>
      <c r="M293" s="0" t="n">
        <v>0</v>
      </c>
      <c r="N293" s="0" t="n">
        <v>0</v>
      </c>
      <c r="O293" s="0" t="n">
        <v>1</v>
      </c>
      <c r="P293" s="0" t="n">
        <v>0</v>
      </c>
      <c r="Q293" s="0" t="s">
        <v>56</v>
      </c>
    </row>
    <row r="294" customFormat="false" ht="12.75" hidden="false" customHeight="false" outlineLevel="0" collapsed="false">
      <c r="A294" s="87" t="n">
        <v>43391</v>
      </c>
      <c r="C294" s="0" t="n">
        <v>24</v>
      </c>
      <c r="D294" s="0" t="n">
        <v>0</v>
      </c>
      <c r="E294" s="0" t="n">
        <v>0</v>
      </c>
      <c r="F294" s="0" t="n">
        <v>0</v>
      </c>
      <c r="G294" s="0" t="n">
        <v>0</v>
      </c>
      <c r="H294" s="0" t="n">
        <v>0</v>
      </c>
      <c r="I294" s="0" t="n">
        <v>24</v>
      </c>
      <c r="J294" s="0" t="n">
        <v>1</v>
      </c>
      <c r="K294" s="0" t="n">
        <v>1</v>
      </c>
      <c r="L294" s="0" t="n">
        <v>0</v>
      </c>
      <c r="M294" s="0" t="n">
        <v>0</v>
      </c>
      <c r="N294" s="0" t="n">
        <v>0</v>
      </c>
      <c r="O294" s="0" t="n">
        <v>1</v>
      </c>
      <c r="P294" s="0" t="n">
        <v>0</v>
      </c>
      <c r="Q294" s="0" t="s">
        <v>56</v>
      </c>
    </row>
    <row r="295" customFormat="false" ht="12.75" hidden="false" customHeight="false" outlineLevel="0" collapsed="false">
      <c r="A295" s="87" t="n">
        <v>43392</v>
      </c>
      <c r="C295" s="0" t="n">
        <v>24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24</v>
      </c>
      <c r="J295" s="0" t="n">
        <v>1</v>
      </c>
      <c r="K295" s="0" t="n">
        <v>1</v>
      </c>
      <c r="L295" s="0" t="n">
        <v>0</v>
      </c>
      <c r="M295" s="0" t="n">
        <v>0</v>
      </c>
      <c r="N295" s="0" t="n">
        <v>0</v>
      </c>
      <c r="O295" s="0" t="n">
        <v>1</v>
      </c>
      <c r="P295" s="0" t="n">
        <v>0</v>
      </c>
      <c r="Q295" s="0" t="s">
        <v>56</v>
      </c>
    </row>
    <row r="296" customFormat="false" ht="12.75" hidden="false" customHeight="false" outlineLevel="0" collapsed="false">
      <c r="A296" s="87" t="n">
        <v>43393</v>
      </c>
      <c r="C296" s="0" t="n">
        <v>24</v>
      </c>
      <c r="D296" s="0" t="n">
        <v>0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24</v>
      </c>
      <c r="J296" s="0" t="n">
        <v>1</v>
      </c>
      <c r="K296" s="0" t="n">
        <v>1</v>
      </c>
      <c r="L296" s="0" t="n">
        <v>0</v>
      </c>
      <c r="M296" s="0" t="n">
        <v>0</v>
      </c>
      <c r="N296" s="0" t="n">
        <v>0</v>
      </c>
      <c r="O296" s="0" t="n">
        <v>1</v>
      </c>
      <c r="P296" s="0" t="n">
        <v>0</v>
      </c>
      <c r="Q296" s="0" t="s">
        <v>56</v>
      </c>
    </row>
    <row r="297" customFormat="false" ht="12.75" hidden="false" customHeight="false" outlineLevel="0" collapsed="false">
      <c r="A297" s="87" t="n">
        <v>43394</v>
      </c>
      <c r="C297" s="0" t="n">
        <v>24</v>
      </c>
      <c r="D297" s="0" t="n">
        <v>0</v>
      </c>
      <c r="E297" s="0" t="n">
        <v>0</v>
      </c>
      <c r="F297" s="0" t="n">
        <v>0</v>
      </c>
      <c r="G297" s="0" t="n">
        <v>0</v>
      </c>
      <c r="H297" s="0" t="n">
        <v>0</v>
      </c>
      <c r="I297" s="0" t="n">
        <v>24</v>
      </c>
      <c r="J297" s="0" t="n">
        <v>1</v>
      </c>
      <c r="K297" s="0" t="n">
        <v>1</v>
      </c>
      <c r="L297" s="0" t="n">
        <v>0</v>
      </c>
      <c r="M297" s="0" t="n">
        <v>0</v>
      </c>
      <c r="N297" s="0" t="n">
        <v>0</v>
      </c>
      <c r="O297" s="0" t="n">
        <v>1</v>
      </c>
      <c r="P297" s="0" t="n">
        <v>0</v>
      </c>
      <c r="Q297" s="0" t="s">
        <v>56</v>
      </c>
    </row>
    <row r="298" customFormat="false" ht="12.75" hidden="false" customHeight="false" outlineLevel="0" collapsed="false">
      <c r="A298" s="87" t="n">
        <v>43395</v>
      </c>
      <c r="C298" s="0" t="n">
        <v>24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24</v>
      </c>
      <c r="J298" s="0" t="n">
        <v>1</v>
      </c>
      <c r="K298" s="0" t="n">
        <v>1</v>
      </c>
      <c r="L298" s="0" t="n">
        <v>0</v>
      </c>
      <c r="M298" s="0" t="n">
        <v>0</v>
      </c>
      <c r="N298" s="0" t="n">
        <v>0</v>
      </c>
      <c r="O298" s="0" t="n">
        <v>1</v>
      </c>
      <c r="P298" s="0" t="n">
        <v>0</v>
      </c>
      <c r="Q298" s="0" t="s">
        <v>56</v>
      </c>
    </row>
    <row r="299" customFormat="false" ht="12.75" hidden="false" customHeight="false" outlineLevel="0" collapsed="false">
      <c r="A299" s="87" t="n">
        <v>43396</v>
      </c>
      <c r="C299" s="0" t="n">
        <v>24</v>
      </c>
      <c r="D299" s="0" t="n">
        <v>0</v>
      </c>
      <c r="E299" s="0" t="n">
        <v>0</v>
      </c>
      <c r="F299" s="0" t="n">
        <v>0</v>
      </c>
      <c r="G299" s="0" t="n">
        <v>0</v>
      </c>
      <c r="H299" s="0" t="n">
        <v>0</v>
      </c>
      <c r="I299" s="0" t="n">
        <v>24</v>
      </c>
      <c r="J299" s="0" t="n">
        <v>1</v>
      </c>
      <c r="K299" s="0" t="n">
        <v>1</v>
      </c>
      <c r="L299" s="0" t="n">
        <v>0</v>
      </c>
      <c r="M299" s="0" t="n">
        <v>0</v>
      </c>
      <c r="N299" s="0" t="n">
        <v>0</v>
      </c>
      <c r="O299" s="0" t="n">
        <v>1</v>
      </c>
      <c r="P299" s="0" t="n">
        <v>0</v>
      </c>
      <c r="Q299" s="0" t="s">
        <v>56</v>
      </c>
    </row>
    <row r="300" customFormat="false" ht="12.75" hidden="false" customHeight="false" outlineLevel="0" collapsed="false">
      <c r="A300" s="87" t="n">
        <v>43397</v>
      </c>
      <c r="C300" s="0" t="n">
        <v>24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24</v>
      </c>
      <c r="J300" s="0" t="n">
        <v>1</v>
      </c>
      <c r="K300" s="0" t="n">
        <v>1</v>
      </c>
      <c r="L300" s="0" t="n">
        <v>0</v>
      </c>
      <c r="M300" s="0" t="n">
        <v>0</v>
      </c>
      <c r="N300" s="0" t="n">
        <v>0</v>
      </c>
      <c r="O300" s="0" t="n">
        <v>1</v>
      </c>
      <c r="P300" s="0" t="n">
        <v>0</v>
      </c>
      <c r="Q300" s="0" t="s">
        <v>56</v>
      </c>
    </row>
    <row r="301" customFormat="false" ht="12.75" hidden="false" customHeight="false" outlineLevel="0" collapsed="false">
      <c r="A301" s="87" t="n">
        <v>43398</v>
      </c>
      <c r="C301" s="0" t="n">
        <v>24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24</v>
      </c>
      <c r="J301" s="0" t="n">
        <v>1</v>
      </c>
      <c r="K301" s="0" t="n">
        <v>1</v>
      </c>
      <c r="L301" s="0" t="n">
        <v>0</v>
      </c>
      <c r="M301" s="0" t="n">
        <v>0</v>
      </c>
      <c r="N301" s="0" t="n">
        <v>0</v>
      </c>
      <c r="O301" s="0" t="n">
        <v>1</v>
      </c>
      <c r="P301" s="0" t="n">
        <v>0</v>
      </c>
      <c r="Q301" s="0" t="s">
        <v>56</v>
      </c>
    </row>
    <row r="302" customFormat="false" ht="12.75" hidden="false" customHeight="false" outlineLevel="0" collapsed="false">
      <c r="A302" s="87" t="n">
        <v>43399</v>
      </c>
      <c r="C302" s="0" t="n">
        <v>24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24</v>
      </c>
      <c r="J302" s="0" t="n">
        <v>1</v>
      </c>
      <c r="K302" s="0" t="n">
        <v>1</v>
      </c>
      <c r="L302" s="0" t="n">
        <v>0</v>
      </c>
      <c r="M302" s="0" t="n">
        <v>0</v>
      </c>
      <c r="N302" s="0" t="n">
        <v>0</v>
      </c>
      <c r="O302" s="0" t="n">
        <v>1</v>
      </c>
      <c r="P302" s="0" t="n">
        <v>0</v>
      </c>
      <c r="Q302" s="0" t="s">
        <v>56</v>
      </c>
    </row>
    <row r="303" customFormat="false" ht="12.75" hidden="false" customHeight="false" outlineLevel="0" collapsed="false">
      <c r="A303" s="87" t="n">
        <v>43400</v>
      </c>
      <c r="C303" s="0" t="n">
        <v>24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24</v>
      </c>
      <c r="J303" s="0" t="n">
        <v>1</v>
      </c>
      <c r="K303" s="0" t="n">
        <v>1</v>
      </c>
      <c r="L303" s="0" t="n">
        <v>0</v>
      </c>
      <c r="M303" s="0" t="n">
        <v>0</v>
      </c>
      <c r="N303" s="0" t="n">
        <v>0</v>
      </c>
      <c r="O303" s="0" t="n">
        <v>1</v>
      </c>
      <c r="P303" s="0" t="n">
        <v>0</v>
      </c>
      <c r="Q303" s="0" t="s">
        <v>56</v>
      </c>
    </row>
    <row r="304" customFormat="false" ht="12.75" hidden="false" customHeight="false" outlineLevel="0" collapsed="false">
      <c r="A304" s="87" t="n">
        <v>43401</v>
      </c>
      <c r="C304" s="0" t="n">
        <v>24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24</v>
      </c>
      <c r="J304" s="0" t="n">
        <v>1</v>
      </c>
      <c r="K304" s="0" t="n">
        <v>1</v>
      </c>
      <c r="L304" s="0" t="n">
        <v>0</v>
      </c>
      <c r="M304" s="0" t="n">
        <v>0</v>
      </c>
      <c r="N304" s="0" t="n">
        <v>0</v>
      </c>
      <c r="O304" s="0" t="n">
        <v>1</v>
      </c>
      <c r="P304" s="0" t="n">
        <v>0</v>
      </c>
      <c r="Q304" s="0" t="s">
        <v>56</v>
      </c>
    </row>
    <row r="305" customFormat="false" ht="12.75" hidden="false" customHeight="false" outlineLevel="0" collapsed="false">
      <c r="A305" s="87" t="n">
        <v>43402</v>
      </c>
      <c r="C305" s="0" t="n">
        <v>24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24</v>
      </c>
      <c r="J305" s="0" t="n">
        <v>1</v>
      </c>
      <c r="K305" s="0" t="n">
        <v>1</v>
      </c>
      <c r="L305" s="0" t="n">
        <v>0</v>
      </c>
      <c r="M305" s="0" t="n">
        <v>0</v>
      </c>
      <c r="N305" s="0" t="n">
        <v>0</v>
      </c>
      <c r="O305" s="0" t="n">
        <v>1</v>
      </c>
      <c r="P305" s="0" t="n">
        <v>0</v>
      </c>
      <c r="Q305" s="0" t="s">
        <v>56</v>
      </c>
    </row>
    <row r="306" customFormat="false" ht="12.75" hidden="false" customHeight="false" outlineLevel="0" collapsed="false">
      <c r="A306" s="87" t="n">
        <v>43403</v>
      </c>
      <c r="C306" s="0" t="n">
        <v>24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24</v>
      </c>
      <c r="J306" s="0" t="n">
        <v>1</v>
      </c>
      <c r="K306" s="0" t="n">
        <v>1</v>
      </c>
      <c r="L306" s="0" t="n">
        <v>0</v>
      </c>
      <c r="M306" s="0" t="n">
        <v>0</v>
      </c>
      <c r="N306" s="0" t="n">
        <v>0</v>
      </c>
      <c r="O306" s="0" t="n">
        <v>1</v>
      </c>
      <c r="P306" s="0" t="n">
        <v>0</v>
      </c>
      <c r="Q306" s="0" t="s">
        <v>56</v>
      </c>
    </row>
    <row r="307" customFormat="false" ht="12.75" hidden="false" customHeight="false" outlineLevel="0" collapsed="false">
      <c r="A307" s="87" t="n">
        <v>43404</v>
      </c>
      <c r="C307" s="0" t="n">
        <v>24</v>
      </c>
      <c r="D307" s="0" t="n">
        <v>0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24</v>
      </c>
      <c r="J307" s="0" t="n">
        <v>1</v>
      </c>
      <c r="K307" s="0" t="n">
        <v>1</v>
      </c>
      <c r="L307" s="0" t="n">
        <v>0</v>
      </c>
      <c r="M307" s="0" t="n">
        <v>0</v>
      </c>
      <c r="N307" s="0" t="n">
        <v>0</v>
      </c>
      <c r="O307" s="0" t="n">
        <v>1</v>
      </c>
      <c r="P307" s="0" t="n">
        <v>0</v>
      </c>
      <c r="Q307" s="0" t="s">
        <v>56</v>
      </c>
    </row>
    <row r="308" customFormat="false" ht="12.75" hidden="false" customHeight="false" outlineLevel="0" collapsed="false">
      <c r="A308" s="87" t="n">
        <v>43405</v>
      </c>
      <c r="C308" s="0" t="n">
        <v>24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24</v>
      </c>
      <c r="J308" s="0" t="n">
        <v>1</v>
      </c>
      <c r="K308" s="0" t="n">
        <v>1</v>
      </c>
      <c r="L308" s="0" t="n">
        <v>0</v>
      </c>
      <c r="M308" s="0" t="n">
        <v>0</v>
      </c>
      <c r="N308" s="0" t="n">
        <v>0</v>
      </c>
      <c r="O308" s="0" t="n">
        <v>1</v>
      </c>
      <c r="P308" s="0" t="n">
        <v>0</v>
      </c>
      <c r="Q308" s="0" t="s">
        <v>56</v>
      </c>
    </row>
    <row r="309" customFormat="false" ht="12.75" hidden="false" customHeight="false" outlineLevel="0" collapsed="false">
      <c r="A309" s="87" t="n">
        <v>43406</v>
      </c>
      <c r="C309" s="0" t="n">
        <v>24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24</v>
      </c>
      <c r="J309" s="0" t="n">
        <v>1</v>
      </c>
      <c r="K309" s="0" t="n">
        <v>1</v>
      </c>
      <c r="L309" s="0" t="n">
        <v>0</v>
      </c>
      <c r="M309" s="0" t="n">
        <v>0</v>
      </c>
      <c r="N309" s="0" t="n">
        <v>0</v>
      </c>
      <c r="O309" s="0" t="n">
        <v>1</v>
      </c>
      <c r="P309" s="0" t="n">
        <v>0</v>
      </c>
      <c r="Q309" s="0" t="s">
        <v>56</v>
      </c>
    </row>
    <row r="310" customFormat="false" ht="12.75" hidden="false" customHeight="false" outlineLevel="0" collapsed="false">
      <c r="A310" s="87" t="n">
        <v>43407</v>
      </c>
      <c r="C310" s="0" t="n">
        <v>24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24</v>
      </c>
      <c r="J310" s="0" t="n">
        <v>1</v>
      </c>
      <c r="K310" s="0" t="n">
        <v>1</v>
      </c>
      <c r="L310" s="0" t="n">
        <v>0</v>
      </c>
      <c r="M310" s="0" t="n">
        <v>0</v>
      </c>
      <c r="N310" s="0" t="n">
        <v>0</v>
      </c>
      <c r="O310" s="0" t="n">
        <v>1</v>
      </c>
      <c r="P310" s="0" t="n">
        <v>0</v>
      </c>
      <c r="Q310" s="0" t="s">
        <v>56</v>
      </c>
    </row>
    <row r="311" customFormat="false" ht="12.75" hidden="false" customHeight="false" outlineLevel="0" collapsed="false">
      <c r="A311" s="87" t="n">
        <v>43408</v>
      </c>
      <c r="C311" s="0" t="n">
        <v>24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24</v>
      </c>
      <c r="J311" s="0" t="n">
        <v>1</v>
      </c>
      <c r="K311" s="0" t="n">
        <v>1</v>
      </c>
      <c r="L311" s="0" t="n">
        <v>0</v>
      </c>
      <c r="M311" s="0" t="n">
        <v>0</v>
      </c>
      <c r="N311" s="0" t="n">
        <v>0</v>
      </c>
      <c r="O311" s="0" t="n">
        <v>1</v>
      </c>
      <c r="P311" s="0" t="n">
        <v>0</v>
      </c>
      <c r="Q311" s="0" t="s">
        <v>56</v>
      </c>
    </row>
    <row r="312" customFormat="false" ht="12.75" hidden="false" customHeight="false" outlineLevel="0" collapsed="false">
      <c r="A312" s="87" t="n">
        <v>43409</v>
      </c>
      <c r="C312" s="0" t="n">
        <v>24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24</v>
      </c>
      <c r="J312" s="0" t="n">
        <v>1</v>
      </c>
      <c r="K312" s="0" t="n">
        <v>1</v>
      </c>
      <c r="L312" s="0" t="n">
        <v>0</v>
      </c>
      <c r="M312" s="0" t="n">
        <v>0</v>
      </c>
      <c r="N312" s="0" t="n">
        <v>0</v>
      </c>
      <c r="O312" s="0" t="n">
        <v>1</v>
      </c>
      <c r="P312" s="0" t="n">
        <v>0</v>
      </c>
      <c r="Q312" s="0" t="s">
        <v>56</v>
      </c>
    </row>
    <row r="313" customFormat="false" ht="12.75" hidden="false" customHeight="false" outlineLevel="0" collapsed="false">
      <c r="A313" s="87" t="n">
        <v>43410</v>
      </c>
      <c r="C313" s="0" t="n">
        <v>24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24</v>
      </c>
      <c r="J313" s="0" t="n">
        <v>1</v>
      </c>
      <c r="K313" s="0" t="n">
        <v>1</v>
      </c>
      <c r="L313" s="0" t="n">
        <v>0</v>
      </c>
      <c r="M313" s="0" t="n">
        <v>0</v>
      </c>
      <c r="N313" s="0" t="n">
        <v>0</v>
      </c>
      <c r="O313" s="0" t="n">
        <v>1</v>
      </c>
      <c r="P313" s="0" t="n">
        <v>0</v>
      </c>
      <c r="Q313" s="0" t="s">
        <v>56</v>
      </c>
    </row>
    <row r="314" customFormat="false" ht="12.75" hidden="false" customHeight="false" outlineLevel="0" collapsed="false">
      <c r="A314" s="87" t="n">
        <v>43411</v>
      </c>
      <c r="C314" s="0" t="n">
        <v>24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24</v>
      </c>
      <c r="J314" s="0" t="n">
        <v>1</v>
      </c>
      <c r="K314" s="0" t="n">
        <v>1</v>
      </c>
      <c r="L314" s="0" t="n">
        <v>0</v>
      </c>
      <c r="M314" s="0" t="n">
        <v>0</v>
      </c>
      <c r="N314" s="0" t="n">
        <v>0</v>
      </c>
      <c r="O314" s="0" t="n">
        <v>1</v>
      </c>
      <c r="P314" s="0" t="n">
        <v>0</v>
      </c>
      <c r="Q314" s="0" t="s">
        <v>56</v>
      </c>
    </row>
    <row r="315" customFormat="false" ht="12.75" hidden="false" customHeight="false" outlineLevel="0" collapsed="false">
      <c r="A315" s="87" t="n">
        <v>43412</v>
      </c>
      <c r="C315" s="0" t="n">
        <v>24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24</v>
      </c>
      <c r="J315" s="0" t="n">
        <v>1</v>
      </c>
      <c r="K315" s="0" t="n">
        <v>1</v>
      </c>
      <c r="L315" s="0" t="n">
        <v>0</v>
      </c>
      <c r="M315" s="0" t="n">
        <v>0</v>
      </c>
      <c r="N315" s="0" t="n">
        <v>0</v>
      </c>
      <c r="O315" s="0" t="n">
        <v>1</v>
      </c>
      <c r="P315" s="0" t="n">
        <v>0</v>
      </c>
      <c r="Q315" s="0" t="s">
        <v>56</v>
      </c>
    </row>
    <row r="316" customFormat="false" ht="12.75" hidden="false" customHeight="false" outlineLevel="0" collapsed="false">
      <c r="A316" s="87" t="n">
        <v>43413</v>
      </c>
      <c r="C316" s="0" t="n">
        <v>24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24</v>
      </c>
      <c r="J316" s="0" t="n">
        <v>1</v>
      </c>
      <c r="K316" s="0" t="n">
        <v>1</v>
      </c>
      <c r="L316" s="0" t="n">
        <v>0</v>
      </c>
      <c r="M316" s="0" t="n">
        <v>0</v>
      </c>
      <c r="N316" s="0" t="n">
        <v>0</v>
      </c>
      <c r="O316" s="0" t="n">
        <v>1</v>
      </c>
      <c r="P316" s="0" t="n">
        <v>0</v>
      </c>
      <c r="Q316" s="0" t="s">
        <v>56</v>
      </c>
    </row>
    <row r="317" customFormat="false" ht="12.75" hidden="false" customHeight="false" outlineLevel="0" collapsed="false">
      <c r="A317" s="87" t="n">
        <v>43414</v>
      </c>
      <c r="C317" s="0" t="n">
        <v>24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24</v>
      </c>
      <c r="J317" s="0" t="n">
        <v>1</v>
      </c>
      <c r="K317" s="0" t="n">
        <v>1</v>
      </c>
      <c r="L317" s="0" t="n">
        <v>0</v>
      </c>
      <c r="M317" s="0" t="n">
        <v>0</v>
      </c>
      <c r="N317" s="0" t="n">
        <v>0</v>
      </c>
      <c r="O317" s="0" t="n">
        <v>1</v>
      </c>
      <c r="P317" s="0" t="n">
        <v>0</v>
      </c>
      <c r="Q317" s="0" t="s">
        <v>56</v>
      </c>
    </row>
    <row r="318" customFormat="false" ht="12.75" hidden="false" customHeight="false" outlineLevel="0" collapsed="false">
      <c r="A318" s="87" t="n">
        <v>43415</v>
      </c>
      <c r="C318" s="0" t="n">
        <v>24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24</v>
      </c>
      <c r="J318" s="0" t="n">
        <v>1</v>
      </c>
      <c r="K318" s="0" t="n">
        <v>1</v>
      </c>
      <c r="L318" s="0" t="n">
        <v>0</v>
      </c>
      <c r="M318" s="0" t="n">
        <v>0</v>
      </c>
      <c r="N318" s="0" t="n">
        <v>0</v>
      </c>
      <c r="O318" s="0" t="n">
        <v>1</v>
      </c>
      <c r="P318" s="0" t="n">
        <v>0</v>
      </c>
      <c r="Q318" s="0" t="s">
        <v>56</v>
      </c>
    </row>
    <row r="319" customFormat="false" ht="12.75" hidden="false" customHeight="false" outlineLevel="0" collapsed="false">
      <c r="A319" s="87" t="n">
        <v>43416</v>
      </c>
      <c r="C319" s="0" t="n">
        <v>24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24</v>
      </c>
      <c r="J319" s="0" t="n">
        <v>1</v>
      </c>
      <c r="K319" s="0" t="n">
        <v>1</v>
      </c>
      <c r="L319" s="0" t="n">
        <v>0</v>
      </c>
      <c r="M319" s="0" t="n">
        <v>0</v>
      </c>
      <c r="N319" s="0" t="n">
        <v>0</v>
      </c>
      <c r="O319" s="0" t="n">
        <v>1</v>
      </c>
      <c r="P319" s="0" t="n">
        <v>0</v>
      </c>
      <c r="Q319" s="0" t="s">
        <v>56</v>
      </c>
    </row>
    <row r="320" customFormat="false" ht="12.75" hidden="false" customHeight="false" outlineLevel="0" collapsed="false">
      <c r="A320" s="87" t="n">
        <v>43417</v>
      </c>
      <c r="C320" s="0" t="n">
        <v>24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24</v>
      </c>
      <c r="J320" s="0" t="n">
        <v>1</v>
      </c>
      <c r="K320" s="0" t="n">
        <v>1</v>
      </c>
      <c r="L320" s="0" t="n">
        <v>0</v>
      </c>
      <c r="M320" s="0" t="n">
        <v>0</v>
      </c>
      <c r="N320" s="0" t="n">
        <v>0</v>
      </c>
      <c r="O320" s="0" t="n">
        <v>1</v>
      </c>
      <c r="P320" s="0" t="n">
        <v>0</v>
      </c>
      <c r="Q320" s="0" t="s">
        <v>56</v>
      </c>
    </row>
    <row r="321" customFormat="false" ht="12.75" hidden="false" customHeight="false" outlineLevel="0" collapsed="false">
      <c r="A321" s="87" t="n">
        <v>43418</v>
      </c>
      <c r="C321" s="0" t="n">
        <v>24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24</v>
      </c>
      <c r="J321" s="0" t="n">
        <v>1</v>
      </c>
      <c r="K321" s="0" t="n">
        <v>1</v>
      </c>
      <c r="L321" s="0" t="n">
        <v>0</v>
      </c>
      <c r="M321" s="0" t="n">
        <v>0</v>
      </c>
      <c r="N321" s="0" t="n">
        <v>0</v>
      </c>
      <c r="O321" s="0" t="n">
        <v>1</v>
      </c>
      <c r="P321" s="0" t="n">
        <v>0</v>
      </c>
      <c r="Q321" s="0" t="s">
        <v>56</v>
      </c>
    </row>
    <row r="322" customFormat="false" ht="12.75" hidden="false" customHeight="false" outlineLevel="0" collapsed="false">
      <c r="A322" s="87" t="n">
        <v>43419</v>
      </c>
      <c r="C322" s="0" t="n">
        <v>24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24</v>
      </c>
      <c r="J322" s="0" t="n">
        <v>1</v>
      </c>
      <c r="K322" s="0" t="n">
        <v>1</v>
      </c>
      <c r="L322" s="0" t="n">
        <v>0</v>
      </c>
      <c r="M322" s="0" t="n">
        <v>0</v>
      </c>
      <c r="N322" s="0" t="n">
        <v>0</v>
      </c>
      <c r="O322" s="0" t="n">
        <v>1</v>
      </c>
      <c r="P322" s="0" t="n">
        <v>0</v>
      </c>
      <c r="Q322" s="0" t="s">
        <v>56</v>
      </c>
    </row>
    <row r="323" customFormat="false" ht="12.75" hidden="false" customHeight="false" outlineLevel="0" collapsed="false">
      <c r="A323" s="87" t="n">
        <v>43420</v>
      </c>
      <c r="C323" s="0" t="n">
        <v>24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24</v>
      </c>
      <c r="J323" s="0" t="n">
        <v>1</v>
      </c>
      <c r="K323" s="0" t="n">
        <v>1</v>
      </c>
      <c r="L323" s="0" t="n">
        <v>0</v>
      </c>
      <c r="M323" s="0" t="n">
        <v>0</v>
      </c>
      <c r="N323" s="0" t="n">
        <v>0</v>
      </c>
      <c r="O323" s="0" t="n">
        <v>1</v>
      </c>
      <c r="P323" s="0" t="n">
        <v>0</v>
      </c>
      <c r="Q323" s="0" t="s">
        <v>56</v>
      </c>
    </row>
    <row r="324" customFormat="false" ht="12.75" hidden="false" customHeight="false" outlineLevel="0" collapsed="false">
      <c r="A324" s="87" t="n">
        <v>43421</v>
      </c>
      <c r="C324" s="0" t="n">
        <v>24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24</v>
      </c>
      <c r="J324" s="0" t="n">
        <v>1</v>
      </c>
      <c r="K324" s="0" t="n">
        <v>1</v>
      </c>
      <c r="L324" s="0" t="n">
        <v>0</v>
      </c>
      <c r="M324" s="0" t="n">
        <v>0</v>
      </c>
      <c r="N324" s="0" t="n">
        <v>0</v>
      </c>
      <c r="O324" s="0" t="n">
        <v>1</v>
      </c>
      <c r="P324" s="0" t="n">
        <v>0</v>
      </c>
      <c r="Q324" s="0" t="s">
        <v>56</v>
      </c>
    </row>
    <row r="325" customFormat="false" ht="12.75" hidden="false" customHeight="false" outlineLevel="0" collapsed="false">
      <c r="A325" s="87" t="n">
        <v>43422</v>
      </c>
      <c r="C325" s="0" t="n">
        <v>24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24</v>
      </c>
      <c r="J325" s="0" t="n">
        <v>1</v>
      </c>
      <c r="K325" s="0" t="n">
        <v>1</v>
      </c>
      <c r="L325" s="0" t="n">
        <v>0</v>
      </c>
      <c r="M325" s="0" t="n">
        <v>0</v>
      </c>
      <c r="N325" s="0" t="n">
        <v>0</v>
      </c>
      <c r="O325" s="0" t="n">
        <v>1</v>
      </c>
      <c r="P325" s="0" t="n">
        <v>0</v>
      </c>
      <c r="Q325" s="0" t="s">
        <v>56</v>
      </c>
    </row>
    <row r="326" customFormat="false" ht="12.75" hidden="false" customHeight="false" outlineLevel="0" collapsed="false">
      <c r="A326" s="87" t="n">
        <v>43423</v>
      </c>
      <c r="C326" s="0" t="n">
        <v>24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24</v>
      </c>
      <c r="J326" s="0" t="n">
        <v>1</v>
      </c>
      <c r="K326" s="0" t="n">
        <v>1</v>
      </c>
      <c r="L326" s="0" t="n">
        <v>0</v>
      </c>
      <c r="M326" s="0" t="n">
        <v>0</v>
      </c>
      <c r="N326" s="0" t="n">
        <v>0</v>
      </c>
      <c r="O326" s="0" t="n">
        <v>1</v>
      </c>
      <c r="P326" s="0" t="n">
        <v>0</v>
      </c>
      <c r="Q326" s="0" t="s">
        <v>56</v>
      </c>
    </row>
    <row r="327" customFormat="false" ht="12.75" hidden="false" customHeight="false" outlineLevel="0" collapsed="false">
      <c r="A327" s="87" t="n">
        <v>43424</v>
      </c>
      <c r="C327" s="0" t="n">
        <v>24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24</v>
      </c>
      <c r="J327" s="0" t="n">
        <v>1</v>
      </c>
      <c r="K327" s="0" t="n">
        <v>1</v>
      </c>
      <c r="L327" s="0" t="n">
        <v>0</v>
      </c>
      <c r="M327" s="0" t="n">
        <v>0</v>
      </c>
      <c r="N327" s="0" t="n">
        <v>0</v>
      </c>
      <c r="O327" s="0" t="n">
        <v>1</v>
      </c>
      <c r="P327" s="0" t="n">
        <v>0</v>
      </c>
      <c r="Q327" s="0" t="s">
        <v>56</v>
      </c>
    </row>
    <row r="328" customFormat="false" ht="12.75" hidden="false" customHeight="false" outlineLevel="0" collapsed="false">
      <c r="A328" s="87" t="n">
        <v>43425</v>
      </c>
      <c r="C328" s="0" t="n">
        <v>24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24</v>
      </c>
      <c r="J328" s="0" t="n">
        <v>1</v>
      </c>
      <c r="K328" s="0" t="n">
        <v>1</v>
      </c>
      <c r="L328" s="0" t="n">
        <v>0</v>
      </c>
      <c r="M328" s="0" t="n">
        <v>0</v>
      </c>
      <c r="N328" s="0" t="n">
        <v>0</v>
      </c>
      <c r="O328" s="0" t="n">
        <v>1</v>
      </c>
      <c r="P328" s="0" t="n">
        <v>0</v>
      </c>
      <c r="Q328" s="0" t="s">
        <v>56</v>
      </c>
    </row>
    <row r="329" customFormat="false" ht="12.75" hidden="false" customHeight="false" outlineLevel="0" collapsed="false">
      <c r="A329" s="87" t="n">
        <v>43426</v>
      </c>
      <c r="C329" s="0" t="n">
        <v>24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24</v>
      </c>
      <c r="J329" s="0" t="n">
        <v>1</v>
      </c>
      <c r="K329" s="0" t="n">
        <v>1</v>
      </c>
      <c r="L329" s="0" t="n">
        <v>0</v>
      </c>
      <c r="M329" s="0" t="n">
        <v>0</v>
      </c>
      <c r="N329" s="0" t="n">
        <v>0</v>
      </c>
      <c r="O329" s="0" t="n">
        <v>1</v>
      </c>
      <c r="P329" s="0" t="n">
        <v>0</v>
      </c>
      <c r="Q329" s="0" t="s">
        <v>56</v>
      </c>
    </row>
    <row r="330" customFormat="false" ht="12.75" hidden="false" customHeight="false" outlineLevel="0" collapsed="false">
      <c r="A330" s="87" t="n">
        <v>43427</v>
      </c>
      <c r="C330" s="0" t="n">
        <v>24</v>
      </c>
      <c r="D330" s="0" t="n">
        <v>0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24</v>
      </c>
      <c r="J330" s="0" t="n">
        <v>1</v>
      </c>
      <c r="K330" s="0" t="n">
        <v>1</v>
      </c>
      <c r="L330" s="0" t="n">
        <v>0</v>
      </c>
      <c r="M330" s="0" t="n">
        <v>0</v>
      </c>
      <c r="N330" s="0" t="n">
        <v>0</v>
      </c>
      <c r="O330" s="0" t="n">
        <v>1</v>
      </c>
      <c r="P330" s="0" t="n">
        <v>0</v>
      </c>
      <c r="Q330" s="0" t="s">
        <v>56</v>
      </c>
    </row>
    <row r="331" customFormat="false" ht="12.75" hidden="false" customHeight="false" outlineLevel="0" collapsed="false">
      <c r="A331" s="87" t="n">
        <v>43428</v>
      </c>
      <c r="C331" s="0" t="n">
        <v>24</v>
      </c>
      <c r="D331" s="0" t="n">
        <v>0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24</v>
      </c>
      <c r="J331" s="0" t="n">
        <v>1</v>
      </c>
      <c r="K331" s="0" t="n">
        <v>1</v>
      </c>
      <c r="L331" s="0" t="n">
        <v>0</v>
      </c>
      <c r="M331" s="0" t="n">
        <v>0</v>
      </c>
      <c r="N331" s="0" t="n">
        <v>0</v>
      </c>
      <c r="O331" s="0" t="n">
        <v>1</v>
      </c>
      <c r="P331" s="0" t="n">
        <v>0</v>
      </c>
      <c r="Q331" s="0" t="s">
        <v>56</v>
      </c>
    </row>
    <row r="332" customFormat="false" ht="12.75" hidden="false" customHeight="false" outlineLevel="0" collapsed="false">
      <c r="A332" s="87" t="n">
        <v>43429</v>
      </c>
      <c r="C332" s="0" t="n">
        <v>24</v>
      </c>
      <c r="D332" s="0" t="n">
        <v>0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24</v>
      </c>
      <c r="J332" s="0" t="n">
        <v>1</v>
      </c>
      <c r="K332" s="0" t="n">
        <v>1</v>
      </c>
      <c r="L332" s="0" t="n">
        <v>0</v>
      </c>
      <c r="M332" s="0" t="n">
        <v>0</v>
      </c>
      <c r="N332" s="0" t="n">
        <v>0</v>
      </c>
      <c r="O332" s="0" t="n">
        <v>1</v>
      </c>
      <c r="P332" s="0" t="n">
        <v>0</v>
      </c>
      <c r="Q332" s="0" t="s">
        <v>56</v>
      </c>
    </row>
    <row r="333" customFormat="false" ht="12.75" hidden="false" customHeight="false" outlineLevel="0" collapsed="false">
      <c r="A333" s="87" t="n">
        <v>43430</v>
      </c>
      <c r="C333" s="0" t="n">
        <v>24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24</v>
      </c>
      <c r="J333" s="0" t="n">
        <v>1</v>
      </c>
      <c r="K333" s="0" t="n">
        <v>1</v>
      </c>
      <c r="L333" s="0" t="n">
        <v>0</v>
      </c>
      <c r="M333" s="0" t="n">
        <v>0</v>
      </c>
      <c r="N333" s="0" t="n">
        <v>0</v>
      </c>
      <c r="O333" s="0" t="n">
        <v>1</v>
      </c>
      <c r="P333" s="0" t="n">
        <v>0</v>
      </c>
      <c r="Q333" s="0" t="s">
        <v>56</v>
      </c>
    </row>
    <row r="334" customFormat="false" ht="12.75" hidden="false" customHeight="false" outlineLevel="0" collapsed="false">
      <c r="A334" s="87" t="n">
        <v>43431</v>
      </c>
      <c r="C334" s="0" t="n">
        <v>24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24</v>
      </c>
      <c r="J334" s="0" t="n">
        <v>1</v>
      </c>
      <c r="K334" s="0" t="n">
        <v>1</v>
      </c>
      <c r="L334" s="0" t="n">
        <v>0</v>
      </c>
      <c r="M334" s="0" t="n">
        <v>0</v>
      </c>
      <c r="N334" s="0" t="n">
        <v>0</v>
      </c>
      <c r="O334" s="0" t="n">
        <v>1</v>
      </c>
      <c r="P334" s="0" t="n">
        <v>0</v>
      </c>
      <c r="Q334" s="0" t="s">
        <v>56</v>
      </c>
    </row>
    <row r="335" customFormat="false" ht="12.75" hidden="false" customHeight="false" outlineLevel="0" collapsed="false">
      <c r="A335" s="87" t="n">
        <v>43432</v>
      </c>
      <c r="C335" s="0" t="n">
        <v>24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24</v>
      </c>
      <c r="J335" s="0" t="n">
        <v>1</v>
      </c>
      <c r="K335" s="0" t="n">
        <v>1</v>
      </c>
      <c r="L335" s="0" t="n">
        <v>0</v>
      </c>
      <c r="M335" s="0" t="n">
        <v>0</v>
      </c>
      <c r="N335" s="0" t="n">
        <v>0</v>
      </c>
      <c r="O335" s="0" t="n">
        <v>1</v>
      </c>
      <c r="P335" s="0" t="n">
        <v>0</v>
      </c>
      <c r="Q335" s="0" t="s">
        <v>56</v>
      </c>
    </row>
    <row r="336" customFormat="false" ht="12.75" hidden="false" customHeight="false" outlineLevel="0" collapsed="false">
      <c r="A336" s="87" t="n">
        <v>43433</v>
      </c>
      <c r="C336" s="0" t="n">
        <v>24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24</v>
      </c>
      <c r="J336" s="0" t="n">
        <v>1</v>
      </c>
      <c r="K336" s="0" t="n">
        <v>1</v>
      </c>
      <c r="L336" s="0" t="n">
        <v>0</v>
      </c>
      <c r="M336" s="0" t="n">
        <v>0</v>
      </c>
      <c r="N336" s="0" t="n">
        <v>0</v>
      </c>
      <c r="O336" s="0" t="n">
        <v>1</v>
      </c>
      <c r="P336" s="0" t="n">
        <v>0</v>
      </c>
      <c r="Q336" s="0" t="s">
        <v>56</v>
      </c>
    </row>
    <row r="337" customFormat="false" ht="12.75" hidden="false" customHeight="false" outlineLevel="0" collapsed="false">
      <c r="A337" s="87" t="n">
        <v>43434</v>
      </c>
      <c r="C337" s="0" t="n">
        <v>24</v>
      </c>
      <c r="D337" s="0" t="n">
        <v>0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24</v>
      </c>
      <c r="J337" s="0" t="n">
        <v>1</v>
      </c>
      <c r="K337" s="0" t="n">
        <v>1</v>
      </c>
      <c r="L337" s="0" t="n">
        <v>0</v>
      </c>
      <c r="M337" s="0" t="n">
        <v>0</v>
      </c>
      <c r="N337" s="0" t="n">
        <v>0</v>
      </c>
      <c r="O337" s="0" t="n">
        <v>1</v>
      </c>
      <c r="P337" s="0" t="n">
        <v>0</v>
      </c>
      <c r="Q337" s="0" t="s">
        <v>56</v>
      </c>
    </row>
    <row r="338" customFormat="false" ht="12.75" hidden="false" customHeight="false" outlineLevel="0" collapsed="false">
      <c r="A338" s="87" t="n">
        <v>43435</v>
      </c>
      <c r="C338" s="0" t="n">
        <v>24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24</v>
      </c>
      <c r="J338" s="0" t="n">
        <v>1</v>
      </c>
      <c r="K338" s="0" t="n">
        <v>1</v>
      </c>
      <c r="L338" s="0" t="n">
        <v>0</v>
      </c>
      <c r="M338" s="0" t="n">
        <v>0</v>
      </c>
      <c r="N338" s="0" t="n">
        <v>0</v>
      </c>
      <c r="O338" s="0" t="n">
        <v>1</v>
      </c>
      <c r="P338" s="0" t="n">
        <v>0</v>
      </c>
      <c r="Q338" s="0" t="s">
        <v>56</v>
      </c>
    </row>
    <row r="339" customFormat="false" ht="12.75" hidden="false" customHeight="false" outlineLevel="0" collapsed="false">
      <c r="A339" s="87" t="n">
        <v>43436</v>
      </c>
      <c r="C339" s="0" t="n">
        <v>24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24</v>
      </c>
      <c r="J339" s="0" t="n">
        <v>1</v>
      </c>
      <c r="K339" s="0" t="n">
        <v>1</v>
      </c>
      <c r="L339" s="0" t="n">
        <v>0</v>
      </c>
      <c r="M339" s="0" t="n">
        <v>0</v>
      </c>
      <c r="N339" s="0" t="n">
        <v>0</v>
      </c>
      <c r="O339" s="0" t="n">
        <v>1</v>
      </c>
      <c r="P339" s="0" t="n">
        <v>0</v>
      </c>
      <c r="Q339" s="0" t="s">
        <v>56</v>
      </c>
    </row>
    <row r="340" customFormat="false" ht="12.75" hidden="false" customHeight="false" outlineLevel="0" collapsed="false">
      <c r="A340" s="87" t="n">
        <v>43437</v>
      </c>
      <c r="C340" s="0" t="n">
        <v>24</v>
      </c>
      <c r="D340" s="0" t="n">
        <v>0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24</v>
      </c>
      <c r="J340" s="0" t="n">
        <v>1</v>
      </c>
      <c r="K340" s="0" t="n">
        <v>1</v>
      </c>
      <c r="L340" s="0" t="n">
        <v>0</v>
      </c>
      <c r="M340" s="0" t="n">
        <v>0</v>
      </c>
      <c r="N340" s="0" t="n">
        <v>0</v>
      </c>
      <c r="O340" s="0" t="n">
        <v>1</v>
      </c>
      <c r="P340" s="0" t="n">
        <v>0</v>
      </c>
      <c r="Q340" s="0" t="s">
        <v>56</v>
      </c>
    </row>
    <row r="341" customFormat="false" ht="12.75" hidden="false" customHeight="false" outlineLevel="0" collapsed="false">
      <c r="A341" s="87" t="n">
        <v>43438</v>
      </c>
      <c r="C341" s="0" t="n">
        <v>24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24</v>
      </c>
      <c r="J341" s="0" t="n">
        <v>1</v>
      </c>
      <c r="K341" s="0" t="n">
        <v>1</v>
      </c>
      <c r="L341" s="0" t="n">
        <v>0</v>
      </c>
      <c r="M341" s="0" t="n">
        <v>0</v>
      </c>
      <c r="N341" s="0" t="n">
        <v>0</v>
      </c>
      <c r="O341" s="0" t="n">
        <v>1</v>
      </c>
      <c r="P341" s="0" t="n">
        <v>0</v>
      </c>
      <c r="Q341" s="0" t="s">
        <v>56</v>
      </c>
    </row>
    <row r="342" customFormat="false" ht="12.75" hidden="false" customHeight="false" outlineLevel="0" collapsed="false">
      <c r="A342" s="87" t="n">
        <v>43439</v>
      </c>
      <c r="C342" s="0" t="n">
        <v>24</v>
      </c>
      <c r="D342" s="0" t="n">
        <v>0</v>
      </c>
      <c r="E342" s="0" t="n">
        <v>0.65</v>
      </c>
      <c r="F342" s="0" t="n">
        <v>0</v>
      </c>
      <c r="G342" s="0" t="n">
        <v>0</v>
      </c>
      <c r="H342" s="0" t="n">
        <v>0</v>
      </c>
      <c r="I342" s="0" t="n">
        <v>24</v>
      </c>
      <c r="J342" s="0" t="n">
        <v>1</v>
      </c>
      <c r="K342" s="0" t="n">
        <v>0.972916666666667</v>
      </c>
      <c r="L342" s="0" t="n">
        <v>0</v>
      </c>
      <c r="M342" s="0" t="n">
        <v>0</v>
      </c>
      <c r="N342" s="0" t="n">
        <v>0</v>
      </c>
      <c r="O342" s="0" t="n">
        <v>1</v>
      </c>
      <c r="P342" s="0" t="n">
        <v>0</v>
      </c>
      <c r="Q342" s="88" t="s">
        <v>74</v>
      </c>
    </row>
    <row r="343" customFormat="false" ht="12.75" hidden="false" customHeight="false" outlineLevel="0" collapsed="false">
      <c r="A343" s="87" t="n">
        <v>43440</v>
      </c>
      <c r="C343" s="0" t="n">
        <v>24</v>
      </c>
      <c r="D343" s="0" t="n">
        <v>17.75</v>
      </c>
      <c r="E343" s="0" t="n">
        <v>0</v>
      </c>
      <c r="F343" s="0" t="n">
        <v>0</v>
      </c>
      <c r="G343" s="0" t="n">
        <v>0</v>
      </c>
      <c r="H343" s="0" t="n">
        <v>17.75</v>
      </c>
      <c r="I343" s="0" t="n">
        <v>6.25</v>
      </c>
      <c r="J343" s="0" t="n">
        <v>0.260416666666667</v>
      </c>
      <c r="K343" s="0" t="n">
        <v>0.260416666666667</v>
      </c>
      <c r="L343" s="0" t="n">
        <v>0</v>
      </c>
      <c r="M343" s="0" t="n">
        <v>0</v>
      </c>
      <c r="N343" s="0" t="n">
        <v>0</v>
      </c>
      <c r="O343" s="0" t="n">
        <v>1</v>
      </c>
      <c r="P343" s="0" t="n">
        <v>0</v>
      </c>
      <c r="Q343" s="88" t="s">
        <v>75</v>
      </c>
    </row>
    <row r="344" customFormat="false" ht="12.75" hidden="false" customHeight="false" outlineLevel="0" collapsed="false">
      <c r="A344" s="87" t="n">
        <v>43441</v>
      </c>
      <c r="C344" s="0" t="n">
        <v>24</v>
      </c>
      <c r="D344" s="0" t="n">
        <v>0.783333333333333</v>
      </c>
      <c r="E344" s="0" t="n">
        <v>0</v>
      </c>
      <c r="F344" s="0" t="n">
        <v>0</v>
      </c>
      <c r="G344" s="0" t="n">
        <v>0</v>
      </c>
      <c r="H344" s="0" t="n">
        <v>0.783333333333333</v>
      </c>
      <c r="I344" s="0" t="n">
        <v>23.2166666666667</v>
      </c>
      <c r="J344" s="0" t="n">
        <v>0.967361111111111</v>
      </c>
      <c r="K344" s="0" t="n">
        <v>0.967361111111111</v>
      </c>
      <c r="L344" s="0" t="n">
        <v>0</v>
      </c>
      <c r="M344" s="0" t="n">
        <v>0</v>
      </c>
      <c r="N344" s="0" t="n">
        <v>0</v>
      </c>
      <c r="O344" s="0" t="n">
        <v>1</v>
      </c>
      <c r="P344" s="0" t="n">
        <v>0</v>
      </c>
      <c r="Q344" s="0" t="s">
        <v>56</v>
      </c>
    </row>
    <row r="345" customFormat="false" ht="12.75" hidden="false" customHeight="false" outlineLevel="0" collapsed="false">
      <c r="A345" s="87" t="n">
        <v>43442</v>
      </c>
      <c r="C345" s="0" t="n">
        <v>24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24</v>
      </c>
      <c r="J345" s="0" t="n">
        <v>1</v>
      </c>
      <c r="K345" s="0" t="n">
        <v>1</v>
      </c>
      <c r="L345" s="0" t="n">
        <v>0</v>
      </c>
      <c r="M345" s="0" t="n">
        <v>0</v>
      </c>
      <c r="N345" s="0" t="n">
        <v>0</v>
      </c>
      <c r="O345" s="0" t="n">
        <v>1</v>
      </c>
      <c r="P345" s="0" t="n">
        <v>0</v>
      </c>
      <c r="Q345" s="0" t="s">
        <v>56</v>
      </c>
    </row>
    <row r="346" customFormat="false" ht="12.75" hidden="false" customHeight="false" outlineLevel="0" collapsed="false">
      <c r="A346" s="87" t="n">
        <v>43443</v>
      </c>
      <c r="C346" s="0" t="n">
        <v>24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24</v>
      </c>
      <c r="J346" s="0" t="n">
        <v>1</v>
      </c>
      <c r="K346" s="0" t="n">
        <v>1</v>
      </c>
      <c r="L346" s="0" t="n">
        <v>0</v>
      </c>
      <c r="M346" s="0" t="n">
        <v>0</v>
      </c>
      <c r="N346" s="0" t="n">
        <v>0</v>
      </c>
      <c r="O346" s="0" t="n">
        <v>1</v>
      </c>
      <c r="P346" s="0" t="n">
        <v>0</v>
      </c>
      <c r="Q346" s="0" t="s">
        <v>56</v>
      </c>
    </row>
    <row r="347" customFormat="false" ht="12.75" hidden="false" customHeight="false" outlineLevel="0" collapsed="false">
      <c r="A347" s="87" t="n">
        <v>43444</v>
      </c>
      <c r="C347" s="0" t="n">
        <v>24</v>
      </c>
      <c r="D347" s="0" t="n">
        <v>0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24</v>
      </c>
      <c r="J347" s="0" t="n">
        <v>1</v>
      </c>
      <c r="K347" s="0" t="n">
        <v>1</v>
      </c>
      <c r="L347" s="0" t="n">
        <v>0</v>
      </c>
      <c r="M347" s="0" t="n">
        <v>0</v>
      </c>
      <c r="N347" s="0" t="n">
        <v>0</v>
      </c>
      <c r="O347" s="0" t="n">
        <v>1</v>
      </c>
      <c r="P347" s="0" t="n">
        <v>0</v>
      </c>
      <c r="Q347" s="0" t="s">
        <v>56</v>
      </c>
    </row>
    <row r="348" customFormat="false" ht="12.75" hidden="false" customHeight="false" outlineLevel="0" collapsed="false">
      <c r="A348" s="87" t="n">
        <v>43445</v>
      </c>
      <c r="C348" s="0" t="n">
        <v>24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24</v>
      </c>
      <c r="J348" s="0" t="n">
        <v>1</v>
      </c>
      <c r="K348" s="0" t="n">
        <v>1</v>
      </c>
      <c r="L348" s="0" t="n">
        <v>0</v>
      </c>
      <c r="M348" s="0" t="n">
        <v>0</v>
      </c>
      <c r="N348" s="0" t="n">
        <v>0</v>
      </c>
      <c r="O348" s="0" t="n">
        <v>1</v>
      </c>
      <c r="P348" s="0" t="n">
        <v>0</v>
      </c>
      <c r="Q348" s="0" t="s">
        <v>56</v>
      </c>
    </row>
    <row r="349" customFormat="false" ht="12.75" hidden="false" customHeight="false" outlineLevel="0" collapsed="false">
      <c r="A349" s="87" t="n">
        <v>43446</v>
      </c>
      <c r="C349" s="0" t="n">
        <v>24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24</v>
      </c>
      <c r="J349" s="0" t="n">
        <v>1</v>
      </c>
      <c r="K349" s="0" t="n">
        <v>1</v>
      </c>
      <c r="L349" s="0" t="n">
        <v>0</v>
      </c>
      <c r="M349" s="0" t="n">
        <v>0</v>
      </c>
      <c r="N349" s="0" t="n">
        <v>0</v>
      </c>
      <c r="O349" s="0" t="n">
        <v>1</v>
      </c>
      <c r="P349" s="0" t="n">
        <v>0</v>
      </c>
      <c r="Q349" s="0" t="s">
        <v>56</v>
      </c>
    </row>
    <row r="350" customFormat="false" ht="12.75" hidden="false" customHeight="false" outlineLevel="0" collapsed="false">
      <c r="A350" s="87" t="n">
        <v>43447</v>
      </c>
      <c r="C350" s="0" t="n">
        <v>24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24</v>
      </c>
      <c r="J350" s="0" t="n">
        <v>1</v>
      </c>
      <c r="K350" s="0" t="n">
        <v>1</v>
      </c>
      <c r="L350" s="0" t="n">
        <v>0</v>
      </c>
      <c r="M350" s="0" t="n">
        <v>0</v>
      </c>
      <c r="N350" s="0" t="n">
        <v>0</v>
      </c>
      <c r="O350" s="0" t="n">
        <v>1</v>
      </c>
      <c r="P350" s="0" t="n">
        <v>0</v>
      </c>
      <c r="Q350" s="0" t="s">
        <v>56</v>
      </c>
    </row>
    <row r="351" customFormat="false" ht="12.75" hidden="false" customHeight="false" outlineLevel="0" collapsed="false">
      <c r="A351" s="87" t="n">
        <v>43448</v>
      </c>
      <c r="C351" s="0" t="n">
        <v>24</v>
      </c>
      <c r="D351" s="0" t="n">
        <v>0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24</v>
      </c>
      <c r="J351" s="0" t="n">
        <v>1</v>
      </c>
      <c r="K351" s="0" t="n">
        <v>1</v>
      </c>
      <c r="L351" s="0" t="n">
        <v>0</v>
      </c>
      <c r="M351" s="0" t="n">
        <v>0</v>
      </c>
      <c r="N351" s="0" t="n">
        <v>0</v>
      </c>
      <c r="O351" s="0" t="n">
        <v>1</v>
      </c>
      <c r="P351" s="0" t="n">
        <v>0</v>
      </c>
      <c r="Q351" s="0" t="s">
        <v>56</v>
      </c>
    </row>
    <row r="352" customFormat="false" ht="12.75" hidden="false" customHeight="false" outlineLevel="0" collapsed="false">
      <c r="A352" s="87" t="n">
        <v>43449</v>
      </c>
      <c r="C352" s="0" t="n">
        <v>24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24</v>
      </c>
      <c r="J352" s="0" t="n">
        <v>1</v>
      </c>
      <c r="K352" s="0" t="n">
        <v>1</v>
      </c>
      <c r="L352" s="0" t="n">
        <v>0</v>
      </c>
      <c r="M352" s="0" t="n">
        <v>0</v>
      </c>
      <c r="N352" s="0" t="n">
        <v>0</v>
      </c>
      <c r="O352" s="0" t="n">
        <v>1</v>
      </c>
      <c r="P352" s="0" t="n">
        <v>0</v>
      </c>
      <c r="Q352" s="0" t="s">
        <v>56</v>
      </c>
    </row>
    <row r="353" customFormat="false" ht="12.75" hidden="false" customHeight="false" outlineLevel="0" collapsed="false">
      <c r="A353" s="87" t="n">
        <v>43450</v>
      </c>
      <c r="C353" s="0" t="n">
        <v>24</v>
      </c>
      <c r="D353" s="0" t="n">
        <v>0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24</v>
      </c>
      <c r="J353" s="0" t="n">
        <v>1</v>
      </c>
      <c r="K353" s="0" t="n">
        <v>1</v>
      </c>
      <c r="L353" s="0" t="n">
        <v>0</v>
      </c>
      <c r="M353" s="0" t="n">
        <v>0</v>
      </c>
      <c r="N353" s="0" t="n">
        <v>0</v>
      </c>
      <c r="O353" s="0" t="n">
        <v>1</v>
      </c>
      <c r="P353" s="0" t="n">
        <v>0</v>
      </c>
      <c r="Q353" s="0" t="s">
        <v>56</v>
      </c>
    </row>
    <row r="354" customFormat="false" ht="12.75" hidden="false" customHeight="false" outlineLevel="0" collapsed="false">
      <c r="A354" s="87" t="n">
        <v>43451</v>
      </c>
      <c r="C354" s="0" t="n">
        <v>24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24</v>
      </c>
      <c r="J354" s="0" t="n">
        <v>1</v>
      </c>
      <c r="K354" s="0" t="n">
        <v>1</v>
      </c>
      <c r="L354" s="0" t="n">
        <v>0</v>
      </c>
      <c r="M354" s="0" t="n">
        <v>0</v>
      </c>
      <c r="N354" s="0" t="n">
        <v>0</v>
      </c>
      <c r="O354" s="0" t="n">
        <v>1</v>
      </c>
      <c r="P354" s="0" t="n">
        <v>0</v>
      </c>
      <c r="Q354" s="0" t="s">
        <v>56</v>
      </c>
    </row>
    <row r="355" customFormat="false" ht="12.75" hidden="false" customHeight="false" outlineLevel="0" collapsed="false">
      <c r="A355" s="87" t="n">
        <v>43452</v>
      </c>
      <c r="C355" s="0" t="n">
        <v>24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24</v>
      </c>
      <c r="J355" s="0" t="n">
        <v>1</v>
      </c>
      <c r="K355" s="0" t="n">
        <v>1</v>
      </c>
      <c r="L355" s="0" t="n">
        <v>0</v>
      </c>
      <c r="M355" s="0" t="n">
        <v>0</v>
      </c>
      <c r="N355" s="0" t="n">
        <v>0</v>
      </c>
      <c r="O355" s="0" t="n">
        <v>1</v>
      </c>
      <c r="P355" s="0" t="n">
        <v>0</v>
      </c>
      <c r="Q355" s="0" t="s">
        <v>56</v>
      </c>
    </row>
    <row r="356" customFormat="false" ht="12.75" hidden="false" customHeight="false" outlineLevel="0" collapsed="false">
      <c r="A356" s="87" t="n">
        <v>43453</v>
      </c>
      <c r="C356" s="0" t="n">
        <v>24</v>
      </c>
      <c r="D356" s="0" t="n">
        <v>0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24</v>
      </c>
      <c r="J356" s="0" t="n">
        <v>1</v>
      </c>
      <c r="K356" s="0" t="n">
        <v>1</v>
      </c>
      <c r="L356" s="0" t="n">
        <v>0</v>
      </c>
      <c r="M356" s="0" t="n">
        <v>0</v>
      </c>
      <c r="N356" s="0" t="n">
        <v>0</v>
      </c>
      <c r="O356" s="0" t="n">
        <v>1</v>
      </c>
      <c r="P356" s="0" t="n">
        <v>0</v>
      </c>
      <c r="Q356" s="0" t="s">
        <v>56</v>
      </c>
    </row>
    <row r="357" customFormat="false" ht="12.75" hidden="false" customHeight="false" outlineLevel="0" collapsed="false">
      <c r="A357" s="87" t="n">
        <v>43454</v>
      </c>
      <c r="C357" s="0" t="n">
        <v>24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24</v>
      </c>
      <c r="J357" s="0" t="n">
        <v>1</v>
      </c>
      <c r="K357" s="0" t="n">
        <v>1</v>
      </c>
      <c r="L357" s="0" t="n">
        <v>0</v>
      </c>
      <c r="M357" s="0" t="n">
        <v>0</v>
      </c>
      <c r="N357" s="0" t="n">
        <v>0</v>
      </c>
      <c r="O357" s="0" t="n">
        <v>1</v>
      </c>
      <c r="P357" s="0" t="n">
        <v>0</v>
      </c>
      <c r="Q357" s="0" t="s">
        <v>56</v>
      </c>
    </row>
    <row r="358" customFormat="false" ht="12.75" hidden="false" customHeight="false" outlineLevel="0" collapsed="false">
      <c r="A358" s="87" t="n">
        <v>43455</v>
      </c>
      <c r="C358" s="0" t="n">
        <v>24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24</v>
      </c>
      <c r="J358" s="0" t="n">
        <v>1</v>
      </c>
      <c r="K358" s="0" t="n">
        <v>1</v>
      </c>
      <c r="L358" s="0" t="n">
        <v>0</v>
      </c>
      <c r="M358" s="0" t="n">
        <v>0</v>
      </c>
      <c r="N358" s="0" t="n">
        <v>0</v>
      </c>
      <c r="O358" s="0" t="n">
        <v>1</v>
      </c>
      <c r="P358" s="0" t="n">
        <v>0</v>
      </c>
      <c r="Q358" s="0" t="s">
        <v>56</v>
      </c>
    </row>
    <row r="359" customFormat="false" ht="12.75" hidden="false" customHeight="false" outlineLevel="0" collapsed="false">
      <c r="A359" s="87" t="n">
        <v>43456</v>
      </c>
      <c r="C359" s="0" t="n">
        <v>24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24</v>
      </c>
      <c r="J359" s="0" t="n">
        <v>1</v>
      </c>
      <c r="K359" s="0" t="n">
        <v>1</v>
      </c>
      <c r="L359" s="0" t="n">
        <v>0</v>
      </c>
      <c r="M359" s="0" t="n">
        <v>0</v>
      </c>
      <c r="N359" s="0" t="n">
        <v>0</v>
      </c>
      <c r="O359" s="0" t="n">
        <v>1</v>
      </c>
      <c r="P359" s="0" t="n">
        <v>0</v>
      </c>
      <c r="Q359" s="0" t="s">
        <v>56</v>
      </c>
    </row>
    <row r="360" customFormat="false" ht="12.75" hidden="false" customHeight="false" outlineLevel="0" collapsed="false">
      <c r="A360" s="87" t="n">
        <v>43457</v>
      </c>
      <c r="C360" s="0" t="n">
        <v>24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24</v>
      </c>
      <c r="J360" s="0" t="n">
        <v>1</v>
      </c>
      <c r="K360" s="0" t="n">
        <v>1</v>
      </c>
      <c r="L360" s="0" t="n">
        <v>0</v>
      </c>
      <c r="M360" s="0" t="n">
        <v>0</v>
      </c>
      <c r="N360" s="0" t="n">
        <v>0</v>
      </c>
      <c r="O360" s="0" t="n">
        <v>1</v>
      </c>
      <c r="P360" s="0" t="n">
        <v>0</v>
      </c>
      <c r="Q360" s="0" t="s">
        <v>56</v>
      </c>
    </row>
    <row r="361" customFormat="false" ht="12.75" hidden="false" customHeight="false" outlineLevel="0" collapsed="false">
      <c r="A361" s="87" t="n">
        <v>43458</v>
      </c>
      <c r="C361" s="0" t="n">
        <v>24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24</v>
      </c>
      <c r="J361" s="0" t="n">
        <v>1</v>
      </c>
      <c r="K361" s="0" t="n">
        <v>1</v>
      </c>
      <c r="L361" s="0" t="n">
        <v>0</v>
      </c>
      <c r="M361" s="0" t="n">
        <v>0</v>
      </c>
      <c r="N361" s="0" t="n">
        <v>0</v>
      </c>
      <c r="O361" s="0" t="n">
        <v>1</v>
      </c>
      <c r="P361" s="0" t="n">
        <v>0</v>
      </c>
      <c r="Q361" s="0" t="s">
        <v>56</v>
      </c>
    </row>
    <row r="362" customFormat="false" ht="12.75" hidden="false" customHeight="false" outlineLevel="0" collapsed="false">
      <c r="A362" s="87" t="n">
        <v>43459</v>
      </c>
      <c r="C362" s="0" t="n">
        <v>24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24</v>
      </c>
      <c r="J362" s="0" t="n">
        <v>1</v>
      </c>
      <c r="K362" s="0" t="n">
        <v>1</v>
      </c>
      <c r="L362" s="0" t="n">
        <v>0</v>
      </c>
      <c r="M362" s="0" t="n">
        <v>0</v>
      </c>
      <c r="N362" s="0" t="n">
        <v>0</v>
      </c>
      <c r="O362" s="0" t="n">
        <v>1</v>
      </c>
      <c r="P362" s="0" t="n">
        <v>0</v>
      </c>
      <c r="Q362" s="0" t="s">
        <v>56</v>
      </c>
    </row>
    <row r="363" customFormat="false" ht="12.75" hidden="false" customHeight="false" outlineLevel="0" collapsed="false">
      <c r="A363" s="87" t="n">
        <v>43460</v>
      </c>
      <c r="C363" s="0" t="n">
        <v>24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24</v>
      </c>
      <c r="J363" s="0" t="n">
        <v>1</v>
      </c>
      <c r="K363" s="0" t="n">
        <v>1</v>
      </c>
      <c r="L363" s="0" t="n">
        <v>0</v>
      </c>
      <c r="M363" s="0" t="n">
        <v>0</v>
      </c>
      <c r="N363" s="0" t="n">
        <v>0</v>
      </c>
      <c r="O363" s="0" t="n">
        <v>1</v>
      </c>
      <c r="P363" s="0" t="n">
        <v>0</v>
      </c>
      <c r="Q363" s="0" t="s">
        <v>56</v>
      </c>
    </row>
    <row r="364" customFormat="false" ht="12.75" hidden="false" customHeight="false" outlineLevel="0" collapsed="false">
      <c r="A364" s="87" t="n">
        <v>43461</v>
      </c>
      <c r="C364" s="0" t="n">
        <v>24</v>
      </c>
      <c r="D364" s="0" t="n">
        <v>0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24</v>
      </c>
      <c r="J364" s="0" t="n">
        <v>1</v>
      </c>
      <c r="K364" s="0" t="n">
        <v>1</v>
      </c>
      <c r="L364" s="0" t="n">
        <v>0</v>
      </c>
      <c r="M364" s="0" t="n">
        <v>0</v>
      </c>
      <c r="N364" s="0" t="n">
        <v>0</v>
      </c>
      <c r="O364" s="0" t="n">
        <v>1</v>
      </c>
      <c r="P364" s="0" t="n">
        <v>0</v>
      </c>
      <c r="Q364" s="0" t="s">
        <v>56</v>
      </c>
    </row>
    <row r="365" customFormat="false" ht="12.75" hidden="false" customHeight="false" outlineLevel="0" collapsed="false">
      <c r="A365" s="87" t="n">
        <v>43462</v>
      </c>
      <c r="C365" s="0" t="n">
        <v>24</v>
      </c>
      <c r="D365" s="0" t="n">
        <v>3.07</v>
      </c>
      <c r="E365" s="0" t="n">
        <v>0</v>
      </c>
      <c r="F365" s="0" t="n">
        <v>0</v>
      </c>
      <c r="G365" s="0" t="n">
        <v>0</v>
      </c>
      <c r="H365" s="0" t="n">
        <v>3.07</v>
      </c>
      <c r="I365" s="0" t="n">
        <v>20.93</v>
      </c>
      <c r="J365" s="0" t="n">
        <v>0.872083333333333</v>
      </c>
      <c r="K365" s="0" t="n">
        <v>0.872083333333333</v>
      </c>
      <c r="L365" s="0" t="n">
        <v>0</v>
      </c>
      <c r="M365" s="0" t="n">
        <v>0</v>
      </c>
      <c r="N365" s="0" t="n">
        <v>0</v>
      </c>
      <c r="O365" s="0" t="n">
        <v>1</v>
      </c>
      <c r="P365" s="0" t="n">
        <v>0</v>
      </c>
      <c r="Q365" s="88" t="s">
        <v>76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13E7C9B01B240844034646B3C5402" ma:contentTypeVersion="9" ma:contentTypeDescription="Create a new document." ma:contentTypeScope="" ma:versionID="4f34abc40e77b5010336bbfa5c0244e7">
  <xsd:schema xmlns:xsd="http://www.w3.org/2001/XMLSchema" xmlns:xs="http://www.w3.org/2001/XMLSchema" xmlns:p="http://schemas.microsoft.com/office/2006/metadata/properties" xmlns:ns2="3b021fe6-2742-4666-aadb-db46b5f5df40" xmlns:ns3="6a22b83c-c8be-4bb7-9e4b-19eb333e3b05" targetNamespace="http://schemas.microsoft.com/office/2006/metadata/properties" ma:root="true" ma:fieldsID="b7687ea1e36ea3286a9e0eff1c43be6a" ns2:_="" ns3:_="">
    <xsd:import namespace="3b021fe6-2742-4666-aadb-db46b5f5df40"/>
    <xsd:import namespace="6a22b83c-c8be-4bb7-9e4b-19eb333e3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21fe6-2742-4666-aadb-db46b5f5df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bfb4e49-6f5d-460f-8245-f0e15177ea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2b83c-c8be-4bb7-9e4b-19eb333e3b0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63a06c5-9abb-4445-b5fc-9c2046bdad89}" ma:internalName="TaxCatchAll" ma:showField="CatchAllData" ma:web="6a22b83c-c8be-4bb7-9e4b-19eb333e3b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a22b83c-c8be-4bb7-9e4b-19eb333e3b05" xsi:nil="true"/>
    <lcf76f155ced4ddcb4097134ff3c332f xmlns="3b021fe6-2742-4666-aadb-db46b5f5df4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74A5BD9-8FBF-44EB-B64F-00B38CD2FDF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21fe6-2742-4666-aadb-db46b5f5df40"/>
    <ds:schemaRef ds:uri="6a22b83c-c8be-4bb7-9e4b-19eb333e3b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DD7B3F1-E55B-46A8-AC03-3565E23C83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B44BD7E-A77B-45BC-92AB-83F41C90D38F}">
  <ds:schemaRefs>
    <ds:schemaRef ds:uri="http://schemas.microsoft.com/office/2006/metadata/properties"/>
    <ds:schemaRef ds:uri="http://schemas.microsoft.com/office/infopath/2007/PartnerControls"/>
    <ds:schemaRef ds:uri="6a22b83c-c8be-4bb7-9e4b-19eb333e3b05"/>
    <ds:schemaRef ds:uri="3b021fe6-2742-4666-aadb-db46b5f5df4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LibreOffice/7.6.2.1$Linux_X86_64 LibreOffice_project/60$Build-1</Application>
  <AppVersion>15.0000</AppVersion>
  <Company>PTINCO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2005-03-02T02:47:46Z</dcterms:created>
  <dc:creator>Prabowon</dc:creator>
  <dc:description/>
  <dc:language>en-US</dc:language>
  <cp:lastModifiedBy/>
  <cp:lastPrinted>2018-03-29T00:21:01Z</cp:lastPrinted>
  <dcterms:modified xsi:type="dcterms:W3CDTF">2024-05-29T23:14:01Z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0x01010007313E7C9B01B240844034646B3C5402</vt:lpwstr>
  </property>
  <property fmtid="{D5CDD505-2E9C-101B-9397-08002B2CF9AE}" pid="3" name="DM_Links_Updated">
    <vt:bool>1</vt:bool>
  </property>
  <property fmtid="{D5CDD505-2E9C-101B-9397-08002B2CF9AE}" pid="4" name="K4XL DBKID">
    <vt:lpwstr/>
  </property>
  <property fmtid="{D5CDD505-2E9C-101B-9397-08002B2CF9AE}" pid="5" name="K4XL KID">
    <vt:lpwstr/>
  </property>
  <property fmtid="{D5CDD505-2E9C-101B-9397-08002B2CF9AE}" pid="6" name="K4XLRetrievePerWS">
    <vt:lpwstr>Y</vt:lpwstr>
  </property>
  <property fmtid="{D5CDD505-2E9C-101B-9397-08002B2CF9AE}" pid="7" name="K4XLScatterRefresh">
    <vt:lpwstr>N</vt:lpwstr>
  </property>
  <property fmtid="{D5CDD505-2E9C-101B-9397-08002B2CF9AE}" pid="8" name="K4XLVersion">
    <vt:lpwstr>3.5.3.1837</vt:lpwstr>
  </property>
</Properties>
</file>