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100" yWindow="480" windowWidth="24140" windowHeight="15420"/>
  </bookViews>
  <sheets>
    <sheet name="11-20" sheetId="3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 l="1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<sst xmlns="http://schemas.openxmlformats.org/spreadsheetml/2006/main" count="36" uniqueCount="31">
  <si>
    <t>SD_subject</t>
  </si>
  <si>
    <t>SD_verb</t>
  </si>
  <si>
    <t>SD_object</t>
  </si>
  <si>
    <t>Mention Subject</t>
  </si>
  <si>
    <t>Mention Object</t>
  </si>
  <si>
    <t>Mention Verb</t>
  </si>
  <si>
    <t>1A/6P</t>
  </si>
  <si>
    <t>6A/1P</t>
  </si>
  <si>
    <t>2A/5P</t>
  </si>
  <si>
    <t>3A/4P</t>
  </si>
  <si>
    <t>4A/3P</t>
  </si>
  <si>
    <t>5A/2P</t>
  </si>
  <si>
    <t xml:space="preserve">     2.5%     97.5% </t>
  </si>
  <si>
    <t>&gt; mentionVb_1.boot.mean = bootstrap(mydata[mydata$trialVersion=="1_6",]$mentionVerb, 1000, mean)</t>
  </si>
  <si>
    <t>&gt; quantile(mentionVb_1.boot.mean$thetastar, c(0.025, 0.975))</t>
  </si>
  <si>
    <t xml:space="preserve">0.7417582 0.8516484 </t>
  </si>
  <si>
    <t>&gt; mentionVb_2.boot.mean = bootstrap(mydata[mydata$trialVersion=="2_5",]$mentionVerb, 1000, mean)</t>
  </si>
  <si>
    <t>&gt; quantile(mentionVb_2.boot.mean$thetastar, c(0.025, 0.975))</t>
  </si>
  <si>
    <t xml:space="preserve">0.5714286 0.7087912 </t>
  </si>
  <si>
    <t>&gt; mentionVb_3.boot.mean = bootstrap(mydata[mydata$trialVersion=="3_4",]$mentionVerb, 1000, mean)</t>
  </si>
  <si>
    <t>&gt; quantile(mentionVb_3.boot.mean$thetastar, c(0.025, 0.975))</t>
  </si>
  <si>
    <t xml:space="preserve">0.5494505 0.6868132 </t>
  </si>
  <si>
    <t>&gt; mentionVb_4.boot.mean = bootstrap(mydata[mydata$trialVersion=="4_3",]$mentionVerb, 1000, mean)</t>
  </si>
  <si>
    <t>&gt; quantile(mentionVb_4.boot.mean$thetastar, c(0.025, 0.975))</t>
  </si>
  <si>
    <t xml:space="preserve">0.5274725 0.6648352 </t>
  </si>
  <si>
    <t>&gt; mentionVb_5.boot.mean = bootstrap(mydata[mydata$trialVersion=="5_2",]$mentionVerb, 1000, mean)</t>
  </si>
  <si>
    <t>&gt; quantile(mentionVb_5.boot.mean$thetastar, c(0.025, 0.975))</t>
  </si>
  <si>
    <t xml:space="preserve">0.6483516 0.7803571 </t>
  </si>
  <si>
    <t>&gt; mentionVb_6.boot.mean = bootstrap(mydata[mydata$trialVersion=="6_1",]$mentionVerb, 1000, mean)</t>
  </si>
  <si>
    <t>&gt; quantile(mentionVb_6.boot.mean$thetastar, c(0.025, 0.975))</t>
  </si>
  <si>
    <t xml:space="preserve">0.6978022 0.8241758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</si>
</sst>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'11-20'!$B$1</c:f>
              <c:strCache>
                <c:ptCount val="1"/>
                <c:pt idx="0">
                  <c:v>1A/6P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'11-20'!$B$6:$B$8</c:f>
                <c:numCache>
                  <c:formatCode>General</c:formatCode>
                  <c:ptCount val="3"/>
                  <c:pt idx="0">
                    <c:v>0.055</c:v>
                  </c:pt>
                  <c:pt idx="1">
                    <c:v>0.055</c:v>
                  </c:pt>
                  <c:pt idx="2">
                    <c:v>0.055</c:v>
                  </c:pt>
                </c:numCache>
              </c:numRef>
            </c:plus>
            <c:minus>
              <c:numRef>
                <c:f>'11-20'!$B$6:$B$8</c:f>
                <c:numCache>
                  <c:formatCode>General</c:formatCode>
                  <c:ptCount val="3"/>
                  <c:pt idx="0">
                    <c:v>0.055</c:v>
                  </c:pt>
                  <c:pt idx="1">
                    <c:v>0.055</c:v>
                  </c:pt>
                  <c:pt idx="2">
                    <c:v>0.055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'11-20'!$B$2:$B$4</c:f>
              <c:numCache>
                <c:formatCode>General</c:formatCode>
                <c:ptCount val="3"/>
                <c:pt idx="0">
                  <c:v>0.1923077</c:v>
                </c:pt>
                <c:pt idx="1">
                  <c:v>0.7857143</c:v>
                </c:pt>
                <c:pt idx="2">
                  <c:v>0.7967033</c:v>
                </c:pt>
              </c:numCache>
            </c:numRef>
          </c:val>
        </c:ser>
        <c:ser>
          <c:idx val="1"/>
          <c:order val="1"/>
          <c:tx>
            <c:strRef>
              <c:f>'11-20'!$C$1</c:f>
              <c:strCache>
                <c:ptCount val="1"/>
                <c:pt idx="0">
                  <c:v>2A/5P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'11-20'!$C$6:$C$8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0.06</c:v>
                  </c:pt>
                  <c:pt idx="2">
                    <c:v>0.07</c:v>
                  </c:pt>
                </c:numCache>
              </c:numRef>
            </c:plus>
            <c:minus>
              <c:numRef>
                <c:f>'11-20'!$C$6:$C$8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0.06</c:v>
                  </c:pt>
                  <c:pt idx="2">
                    <c:v>0.07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'11-20'!$C$2:$C$4</c:f>
              <c:numCache>
                <c:formatCode>General</c:formatCode>
                <c:ptCount val="3"/>
                <c:pt idx="0">
                  <c:v>0.4230769</c:v>
                </c:pt>
                <c:pt idx="1">
                  <c:v>0.7142857</c:v>
                </c:pt>
                <c:pt idx="2">
                  <c:v>0.6428571</c:v>
                </c:pt>
              </c:numCache>
            </c:numRef>
          </c:val>
        </c:ser>
        <c:ser>
          <c:idx val="2"/>
          <c:order val="2"/>
          <c:tx>
            <c:strRef>
              <c:f>'11-20'!$D$1</c:f>
              <c:strCache>
                <c:ptCount val="1"/>
                <c:pt idx="0">
                  <c:v>3A/4P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'11-20'!$D$6:$D$8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0.07</c:v>
                  </c:pt>
                  <c:pt idx="2">
                    <c:v>0.0699999999999999</c:v>
                  </c:pt>
                </c:numCache>
              </c:numRef>
            </c:plus>
            <c:minus>
              <c:numRef>
                <c:f>'11-20'!$D$6:$D$8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0.07</c:v>
                  </c:pt>
                  <c:pt idx="2">
                    <c:v>0.0699999999999999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'11-20'!$D$2:$D$4</c:f>
              <c:numCache>
                <c:formatCode>General</c:formatCode>
                <c:ptCount val="3"/>
                <c:pt idx="0">
                  <c:v>0.4450549</c:v>
                </c:pt>
                <c:pt idx="1">
                  <c:v>0.6593407</c:v>
                </c:pt>
                <c:pt idx="2">
                  <c:v>0.6153846</c:v>
                </c:pt>
              </c:numCache>
            </c:numRef>
          </c:val>
        </c:ser>
        <c:ser>
          <c:idx val="3"/>
          <c:order val="3"/>
          <c:tx>
            <c:strRef>
              <c:f>'11-20'!$E$1</c:f>
              <c:strCache>
                <c:ptCount val="1"/>
                <c:pt idx="0">
                  <c:v>4A/3P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'11-20'!$E$6:$E$8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</c:v>
                  </c:pt>
                  <c:pt idx="2">
                    <c:v>0.065</c:v>
                  </c:pt>
                </c:numCache>
              </c:numRef>
            </c:plus>
            <c:minus>
              <c:numRef>
                <c:f>'11-20'!$E$6:$E$8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</c:v>
                  </c:pt>
                  <c:pt idx="2">
                    <c:v>0.065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'11-20'!$E$2:$E$4</c:f>
              <c:numCache>
                <c:formatCode>General</c:formatCode>
                <c:ptCount val="3"/>
                <c:pt idx="0">
                  <c:v>0.5164835</c:v>
                </c:pt>
                <c:pt idx="1">
                  <c:v>0.6703297</c:v>
                </c:pt>
                <c:pt idx="2">
                  <c:v>0.5989011</c:v>
                </c:pt>
              </c:numCache>
            </c:numRef>
          </c:val>
        </c:ser>
        <c:ser>
          <c:idx val="4"/>
          <c:order val="4"/>
          <c:tx>
            <c:strRef>
              <c:f>'11-20'!$F$1</c:f>
              <c:strCache>
                <c:ptCount val="1"/>
                <c:pt idx="0">
                  <c:v>5A/2P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'11-20'!$F$6:$F$8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0.065</c:v>
                  </c:pt>
                  <c:pt idx="2">
                    <c:v>0.065</c:v>
                  </c:pt>
                </c:numCache>
              </c:numRef>
            </c:plus>
            <c:minus>
              <c:numRef>
                <c:f>'11-20'!$F$6:$F$8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0.065</c:v>
                  </c:pt>
                  <c:pt idx="2">
                    <c:v>0.065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'11-20'!$F$2:$F$4</c:f>
              <c:numCache>
                <c:formatCode>General</c:formatCode>
                <c:ptCount val="3"/>
                <c:pt idx="0">
                  <c:v>0.5054945</c:v>
                </c:pt>
                <c:pt idx="1">
                  <c:v>0.5879121</c:v>
                </c:pt>
                <c:pt idx="2">
                  <c:v>0.7142857</c:v>
                </c:pt>
              </c:numCache>
            </c:numRef>
          </c:val>
        </c:ser>
        <c:ser>
          <c:idx val="5"/>
          <c:order val="5"/>
          <c:tx>
            <c:strRef>
              <c:f>'11-20'!$G$1</c:f>
              <c:strCache>
                <c:ptCount val="1"/>
                <c:pt idx="0">
                  <c:v>6A/1P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'11-20'!$G$6:$G$8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0.075</c:v>
                  </c:pt>
                  <c:pt idx="2">
                    <c:v>0.06</c:v>
                  </c:pt>
                </c:numCache>
              </c:numRef>
            </c:plus>
            <c:minus>
              <c:numRef>
                <c:f>'11-20'!$G$6:$G$8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0.075</c:v>
                  </c:pt>
                  <c:pt idx="2">
                    <c:v>0.06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'11-20'!$G$2:$G$4</c:f>
              <c:numCache>
                <c:formatCode>General</c:formatCode>
                <c:ptCount val="3"/>
                <c:pt idx="0">
                  <c:v>0.5824176</c:v>
                </c:pt>
                <c:pt idx="1">
                  <c:v>0.4725275</c:v>
                </c:pt>
                <c:pt idx="2">
                  <c:v>0.7637363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36824"/>
        <c:axId val="2138839800"/>
      </c:barChart>
      <c:catAx>
        <c:axId val="21388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39800"/>
        <c:crosses val="autoZero"/>
        <c:auto val="1"/>
        <c:lblAlgn val="ctr"/>
        <c:lblOffset val="100"/>
        <c:noMultiLvlLbl val="0"/>
      </c:catAx>
      <c:valAx>
        <c:axId val="21388398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t</a:t>
                </a:r>
                <a:r>
                  <a:rPr lang="en-US"/>
                  <a:t>rials</a:t>
                </a:r>
                <a:r>
                  <a:rPr lang="en-US" baseline="0"/>
                  <a:t> mentioning word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836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959755030621"/>
          <c:y val="0.174774351122776"/>
          <c:w val="0.162929133858268"/>
          <c:h val="0.3263772236803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19050</xdr:rowOff>
    </xdr:from>
    <xdr:to>
      <xdr:col>17</xdr:col>
      <xdr:colOff>539750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M24" sqref="M24"/>
    </sheetView>
  </sheetViews>
  <sheetFormatPr baseColWidth="10" defaultColWidth="8.83203125" defaultRowHeight="14" x14ac:dyDescent="0"/>
  <sheetData>
    <row r="1" spans="1:7"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7</v>
      </c>
    </row>
    <row r="2" spans="1:7">
      <c r="A2" t="s">
        <v>3</v>
      </c>
      <c r="B2">
        <v>0.1923077</v>
      </c>
      <c r="C2">
        <v>0.42307689999999998</v>
      </c>
      <c r="D2">
        <v>0.44505489999999998</v>
      </c>
      <c r="E2">
        <v>0.51648349999999998</v>
      </c>
      <c r="F2">
        <v>0.50549449999999996</v>
      </c>
      <c r="G2">
        <v>0.58241759999999998</v>
      </c>
    </row>
    <row r="3" spans="1:7">
      <c r="A3" t="s">
        <v>4</v>
      </c>
      <c r="B3">
        <v>0.78571429999999998</v>
      </c>
      <c r="C3">
        <v>0.71428570000000002</v>
      </c>
      <c r="D3">
        <v>0.6593407</v>
      </c>
      <c r="E3">
        <v>0.67032970000000003</v>
      </c>
      <c r="F3">
        <v>0.58791210000000005</v>
      </c>
      <c r="G3">
        <v>0.47252749999999999</v>
      </c>
    </row>
    <row r="4" spans="1:7">
      <c r="A4" t="s">
        <v>5</v>
      </c>
      <c r="B4">
        <v>0.7967033</v>
      </c>
      <c r="C4">
        <v>0.64285709999999996</v>
      </c>
      <c r="D4">
        <v>0.61538459999999995</v>
      </c>
      <c r="E4">
        <v>0.59890109999999996</v>
      </c>
      <c r="F4">
        <v>0.71428570000000002</v>
      </c>
      <c r="G4">
        <v>0.76373630000000003</v>
      </c>
    </row>
    <row r="6" spans="1:7">
      <c r="A6" t="s">
        <v>0</v>
      </c>
      <c r="B6">
        <f>(0.25-0.14)/2</f>
        <v>5.4999999999999993E-2</v>
      </c>
      <c r="C6">
        <f>(0.49-0.35)/2</f>
        <v>7.0000000000000007E-2</v>
      </c>
      <c r="D6">
        <f>(0.52-0.37)/2</f>
        <v>7.5000000000000011E-2</v>
      </c>
      <c r="E6">
        <f>(0.59-0.45)/2</f>
        <v>6.9999999999999979E-2</v>
      </c>
      <c r="F6">
        <f>(0.58-0.43)/2</f>
        <v>7.4999999999999983E-2</v>
      </c>
      <c r="G6">
        <f>(0.65-0.51)/2</f>
        <v>7.0000000000000007E-2</v>
      </c>
    </row>
    <row r="7" spans="1:7">
      <c r="A7" t="s">
        <v>2</v>
      </c>
      <c r="B7">
        <f>(0.84-0.73)/2</f>
        <v>5.4999999999999993E-2</v>
      </c>
      <c r="C7">
        <f>(0.77-0.65)/2</f>
        <v>0.06</v>
      </c>
      <c r="D7">
        <f>(0.73-0.59)/2</f>
        <v>7.0000000000000007E-2</v>
      </c>
      <c r="E7">
        <f>(0.74-0.6)/2</f>
        <v>7.0000000000000007E-2</v>
      </c>
      <c r="F7">
        <f>(0.65-0.52)/2</f>
        <v>6.5000000000000002E-2</v>
      </c>
      <c r="G7">
        <f>(0.55-0.4)/2</f>
        <v>7.5000000000000011E-2</v>
      </c>
    </row>
    <row r="8" spans="1:7">
      <c r="A8" t="s">
        <v>1</v>
      </c>
      <c r="B8">
        <f>(0.85-0.74)/2</f>
        <v>5.4999999999999993E-2</v>
      </c>
      <c r="C8">
        <f>(0.71-0.57)/2</f>
        <v>7.0000000000000007E-2</v>
      </c>
      <c r="D8">
        <f>(0.69-0.55)/2</f>
        <v>6.9999999999999951E-2</v>
      </c>
      <c r="E8">
        <f>(0.66-0.53)/2</f>
        <v>6.5000000000000002E-2</v>
      </c>
      <c r="F8">
        <f>(0.78-0.65)/2</f>
        <v>6.5000000000000002E-2</v>
      </c>
      <c r="G8">
        <f>(0.82-0.7)/2</f>
        <v>0.06</v>
      </c>
    </row>
    <row r="13" spans="1:7">
      <c r="A13" t="s">
        <v>13</v>
      </c>
    </row>
    <row r="14" spans="1:7">
      <c r="A14" t="s">
        <v>14</v>
      </c>
    </row>
    <row r="15" spans="1:7">
      <c r="A15" t="s">
        <v>12</v>
      </c>
    </row>
    <row r="16" spans="1:7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12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12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12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12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12</v>
      </c>
    </row>
    <row r="36" spans="1:1">
      <c r="A36" t="s">
        <v>30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2012-11-13T03:14:54Z</dcterms:created>
  <dcterms:modified xsi:type="dcterms:W3CDTF">2015-03-22T18:21:37Z</dcterms:modified>
</cp:coreProperties>
</file>