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0480" windowHeight="12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1" l="1"/>
  <c r="G5" i="1"/>
  <c r="H4" i="1"/>
  <c r="H5" i="1"/>
  <c r="I4" i="1"/>
  <c r="I5" i="1"/>
  <c r="J4" i="1"/>
  <c r="J5" i="1"/>
  <c r="K4" i="1"/>
  <c r="K5" i="1"/>
  <c r="L4" i="1"/>
  <c r="L5" i="1"/>
  <c r="M4" i="1"/>
  <c r="M5" i="1"/>
  <c r="N4" i="1"/>
  <c r="N5" i="1"/>
  <c r="O4" i="1"/>
  <c r="O5" i="1"/>
  <c r="F4" i="1"/>
  <c r="F5" i="1"/>
  <c r="P17" i="1"/>
  <c r="P19" i="1"/>
  <c r="Q19" i="1"/>
  <c r="P20" i="1"/>
  <c r="Q20" i="1"/>
  <c r="P21" i="1"/>
  <c r="Q21" i="1"/>
  <c r="P22" i="1"/>
  <c r="Q22" i="1"/>
  <c r="P18" i="1"/>
  <c r="Q18" i="1"/>
  <c r="Q17" i="1"/>
</calcChain>
</file>

<file path=xl/sharedStrings.xml><?xml version="1.0" encoding="utf-8"?>
<sst xmlns="http://schemas.openxmlformats.org/spreadsheetml/2006/main" count="111" uniqueCount="41">
  <si>
    <t>Participant</t>
  </si>
  <si>
    <t>LangLoc</t>
  </si>
  <si>
    <t>MDLoc</t>
  </si>
  <si>
    <t>DyLoc</t>
  </si>
  <si>
    <t>MTLoc</t>
  </si>
  <si>
    <t>BioLoc</t>
  </si>
  <si>
    <t>EventsMP</t>
  </si>
  <si>
    <t>Jokes</t>
  </si>
  <si>
    <t>ToMLoc</t>
  </si>
  <si>
    <t>Cloudy</t>
  </si>
  <si>
    <t>Evlab #</t>
  </si>
  <si>
    <t>N of runs</t>
  </si>
  <si>
    <t>Scan length (seconds)</t>
  </si>
  <si>
    <t>AgPat</t>
  </si>
  <si>
    <t>Designation</t>
  </si>
  <si>
    <t>Total time (inc 30s transition/run)</t>
  </si>
  <si>
    <t>Supersubject-Jokes/AgPat</t>
  </si>
  <si>
    <t>x</t>
  </si>
  <si>
    <t>Session ID</t>
  </si>
  <si>
    <t>prev</t>
  </si>
  <si>
    <t>Session length</t>
  </si>
  <si>
    <t>Time left over</t>
  </si>
  <si>
    <t>N to get</t>
  </si>
  <si>
    <t>Supersubject-Jokes/EventsMP</t>
  </si>
  <si>
    <t>New subject-Jokes</t>
  </si>
  <si>
    <t>New subject-EventsMP</t>
  </si>
  <si>
    <t>New subject-AgPat</t>
  </si>
  <si>
    <t>Total subj to get</t>
  </si>
  <si>
    <t>(pilot)</t>
  </si>
  <si>
    <t>(TBA-power analysis)</t>
  </si>
  <si>
    <t>Piggyback supersubject-Jokes</t>
  </si>
  <si>
    <t>Study</t>
  </si>
  <si>
    <t>Notes</t>
  </si>
  <si>
    <t>Note: PREFER DOUBLED-UP SCANS, WILL PROBABLY NEED TO DO NEW SUBJ TOO…</t>
  </si>
  <si>
    <t>Runs on DAX</t>
  </si>
  <si>
    <t>Noise?</t>
  </si>
  <si>
    <t>N</t>
  </si>
  <si>
    <t>?</t>
  </si>
  <si>
    <t>Y</t>
  </si>
  <si>
    <t>Runs on FRANKLIN</t>
  </si>
  <si>
    <t>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</si>
</sst>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topLeftCell="C1" workbookViewId="0">
      <selection activeCell="M11" sqref="M11"/>
    </sheetView>
  </sheetViews>
  <sheetFormatPr baseColWidth="10" defaultRowHeight="15" x14ac:dyDescent="0"/>
  <cols>
    <col min="4" max="4" width="7.6640625" customWidth="1"/>
    <col min="5" max="5" width="23.83203125" customWidth="1"/>
    <col min="6" max="15" width="9.1640625" customWidth="1"/>
    <col min="16" max="16" width="14.5" customWidth="1"/>
  </cols>
  <sheetData>
    <row r="1" spans="1:17">
      <c r="F1" t="s">
        <v>1</v>
      </c>
      <c r="G1" t="s">
        <v>2</v>
      </c>
      <c r="H1" t="s">
        <v>8</v>
      </c>
      <c r="I1" t="s">
        <v>3</v>
      </c>
      <c r="J1" t="s">
        <v>4</v>
      </c>
      <c r="K1" t="s">
        <v>5</v>
      </c>
      <c r="L1" t="s">
        <v>9</v>
      </c>
      <c r="M1" t="s">
        <v>6</v>
      </c>
      <c r="N1" t="s">
        <v>7</v>
      </c>
      <c r="O1" t="s">
        <v>13</v>
      </c>
    </row>
    <row r="2" spans="1:17">
      <c r="E2" t="s">
        <v>12</v>
      </c>
      <c r="F2">
        <v>358</v>
      </c>
      <c r="G2">
        <v>448</v>
      </c>
      <c r="H2">
        <v>272</v>
      </c>
      <c r="I2">
        <v>234</v>
      </c>
      <c r="J2">
        <v>274</v>
      </c>
      <c r="K2">
        <v>258</v>
      </c>
      <c r="L2">
        <v>336</v>
      </c>
      <c r="M2">
        <v>360</v>
      </c>
      <c r="N2">
        <v>570</v>
      </c>
      <c r="O2">
        <v>360</v>
      </c>
    </row>
    <row r="3" spans="1:17">
      <c r="E3" t="s">
        <v>11</v>
      </c>
      <c r="F3">
        <v>2</v>
      </c>
      <c r="G3">
        <v>2</v>
      </c>
      <c r="H3">
        <v>2</v>
      </c>
      <c r="I3">
        <v>4</v>
      </c>
      <c r="J3">
        <v>2</v>
      </c>
      <c r="K3">
        <v>2</v>
      </c>
      <c r="L3">
        <v>1</v>
      </c>
      <c r="M3">
        <v>5</v>
      </c>
      <c r="N3">
        <v>3</v>
      </c>
      <c r="O3">
        <v>10</v>
      </c>
    </row>
    <row r="4" spans="1:17">
      <c r="E4" t="s">
        <v>15</v>
      </c>
      <c r="F4">
        <f>(F2+30)*F3</f>
        <v>776</v>
      </c>
      <c r="G4">
        <f t="shared" ref="G4:O4" si="0">(G2+30)*G3</f>
        <v>956</v>
      </c>
      <c r="H4">
        <f t="shared" si="0"/>
        <v>604</v>
      </c>
      <c r="I4">
        <f t="shared" si="0"/>
        <v>1056</v>
      </c>
      <c r="J4">
        <f t="shared" si="0"/>
        <v>608</v>
      </c>
      <c r="K4">
        <f t="shared" si="0"/>
        <v>576</v>
      </c>
      <c r="L4">
        <f t="shared" si="0"/>
        <v>366</v>
      </c>
      <c r="M4">
        <f t="shared" si="0"/>
        <v>1950</v>
      </c>
      <c r="N4">
        <f t="shared" si="0"/>
        <v>1800</v>
      </c>
      <c r="O4">
        <f t="shared" si="0"/>
        <v>3900</v>
      </c>
    </row>
    <row r="5" spans="1:17">
      <c r="F5" s="1">
        <f>F4/60</f>
        <v>12.933333333333334</v>
      </c>
      <c r="G5" s="1">
        <f t="shared" ref="G5:O5" si="1">G4/60</f>
        <v>15.933333333333334</v>
      </c>
      <c r="H5" s="1">
        <f t="shared" si="1"/>
        <v>10.066666666666666</v>
      </c>
      <c r="I5" s="1">
        <f t="shared" si="1"/>
        <v>17.600000000000001</v>
      </c>
      <c r="J5" s="1">
        <f t="shared" si="1"/>
        <v>10.133333333333333</v>
      </c>
      <c r="K5" s="1">
        <f t="shared" si="1"/>
        <v>9.6</v>
      </c>
      <c r="L5" s="1">
        <f t="shared" si="1"/>
        <v>6.1</v>
      </c>
      <c r="M5" s="1">
        <f t="shared" si="1"/>
        <v>32.5</v>
      </c>
      <c r="N5" s="1">
        <f t="shared" si="1"/>
        <v>30</v>
      </c>
      <c r="O5" s="1">
        <f t="shared" si="1"/>
        <v>65</v>
      </c>
    </row>
    <row r="6" spans="1:17">
      <c r="E6" t="s">
        <v>35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37</v>
      </c>
      <c r="M6" s="1" t="s">
        <v>38</v>
      </c>
      <c r="N6" s="1" t="s">
        <v>36</v>
      </c>
      <c r="O6" s="1" t="s">
        <v>36</v>
      </c>
    </row>
    <row r="7" spans="1:17">
      <c r="E7" t="s">
        <v>34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40</v>
      </c>
      <c r="N7" t="s">
        <v>17</v>
      </c>
      <c r="O7" t="s">
        <v>40</v>
      </c>
    </row>
    <row r="8" spans="1:17">
      <c r="E8" t="s">
        <v>39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</row>
    <row r="9" spans="1:17">
      <c r="A9" t="s">
        <v>31</v>
      </c>
      <c r="B9" t="s">
        <v>27</v>
      </c>
      <c r="C9" t="s">
        <v>32</v>
      </c>
    </row>
    <row r="10" spans="1:17">
      <c r="A10" t="s">
        <v>13</v>
      </c>
      <c r="B10">
        <v>2</v>
      </c>
      <c r="C10" t="s">
        <v>28</v>
      </c>
    </row>
    <row r="11" spans="1:17">
      <c r="A11" t="s">
        <v>6</v>
      </c>
      <c r="B11">
        <v>12</v>
      </c>
    </row>
    <row r="12" spans="1:17">
      <c r="A12" t="s">
        <v>7</v>
      </c>
      <c r="B12">
        <v>20</v>
      </c>
      <c r="C12" t="s">
        <v>29</v>
      </c>
    </row>
    <row r="14" spans="1:17">
      <c r="A14" t="s">
        <v>33</v>
      </c>
    </row>
    <row r="16" spans="1:17">
      <c r="A16" t="s">
        <v>0</v>
      </c>
      <c r="B16" t="s">
        <v>18</v>
      </c>
      <c r="C16" t="s">
        <v>10</v>
      </c>
      <c r="D16" t="s">
        <v>22</v>
      </c>
      <c r="E16" t="s">
        <v>14</v>
      </c>
      <c r="F16" t="s">
        <v>1</v>
      </c>
      <c r="G16" t="s">
        <v>2</v>
      </c>
      <c r="H16" t="s">
        <v>8</v>
      </c>
      <c r="I16" t="s">
        <v>3</v>
      </c>
      <c r="J16" t="s">
        <v>4</v>
      </c>
      <c r="K16" t="s">
        <v>5</v>
      </c>
      <c r="L16" t="s">
        <v>9</v>
      </c>
      <c r="M16" t="s">
        <v>6</v>
      </c>
      <c r="N16" t="s">
        <v>7</v>
      </c>
      <c r="O16" t="s">
        <v>13</v>
      </c>
      <c r="P16" t="s">
        <v>20</v>
      </c>
      <c r="Q16" t="s">
        <v>21</v>
      </c>
    </row>
    <row r="17" spans="4:17">
      <c r="D17">
        <v>2</v>
      </c>
      <c r="E17" t="s">
        <v>16</v>
      </c>
      <c r="F17" t="s">
        <v>19</v>
      </c>
      <c r="G17" t="s">
        <v>19</v>
      </c>
      <c r="H17" t="s">
        <v>19</v>
      </c>
      <c r="L17" t="s">
        <v>17</v>
      </c>
      <c r="N17" t="s">
        <v>17</v>
      </c>
      <c r="O17" t="s">
        <v>17</v>
      </c>
      <c r="P17" s="1">
        <f>SUM(L4,N4:O4)/60</f>
        <v>101.1</v>
      </c>
      <c r="Q17" s="1">
        <f>120-P17</f>
        <v>18.900000000000006</v>
      </c>
    </row>
    <row r="18" spans="4:17">
      <c r="D18">
        <v>12</v>
      </c>
      <c r="E18" t="s">
        <v>23</v>
      </c>
      <c r="F18" t="s">
        <v>19</v>
      </c>
      <c r="G18" t="s">
        <v>19</v>
      </c>
      <c r="H18" t="s">
        <v>19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P18" s="1">
        <f>SUM(I4,J4,K4,L4,M4,N4)/60</f>
        <v>105.93333333333334</v>
      </c>
      <c r="Q18" s="1">
        <f>120-P18</f>
        <v>14.066666666666663</v>
      </c>
    </row>
    <row r="19" spans="4:17">
      <c r="D19">
        <v>6</v>
      </c>
      <c r="E19" t="s">
        <v>30</v>
      </c>
      <c r="L19" t="s">
        <v>17</v>
      </c>
      <c r="N19" t="s">
        <v>17</v>
      </c>
      <c r="P19" s="1">
        <f>SUM(L4,N4)/60</f>
        <v>36.1</v>
      </c>
      <c r="Q19" s="1">
        <f>120-P19</f>
        <v>83.9</v>
      </c>
    </row>
    <row r="20" spans="4:17">
      <c r="D20">
        <v>0</v>
      </c>
      <c r="E20" t="s">
        <v>24</v>
      </c>
      <c r="F20" t="s">
        <v>17</v>
      </c>
      <c r="G20" t="s">
        <v>17</v>
      </c>
      <c r="H20" t="s">
        <v>17</v>
      </c>
      <c r="L20" t="s">
        <v>17</v>
      </c>
      <c r="N20" t="s">
        <v>17</v>
      </c>
      <c r="P20" s="1">
        <f>SUM(F4,G4,H4,L4,N4)/60</f>
        <v>75.033333333333331</v>
      </c>
      <c r="Q20" s="1">
        <f t="shared" ref="Q20:Q22" si="2">120-P20</f>
        <v>44.966666666666669</v>
      </c>
    </row>
    <row r="21" spans="4:17">
      <c r="D21">
        <v>0</v>
      </c>
      <c r="E21" t="s">
        <v>25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M21" t="s">
        <v>17</v>
      </c>
      <c r="P21" s="1">
        <f>SUM(F4,G4,H4,I4,J4,K4,M4)/60</f>
        <v>108.76666666666667</v>
      </c>
      <c r="Q21" s="1">
        <f t="shared" si="2"/>
        <v>11.233333333333334</v>
      </c>
    </row>
    <row r="22" spans="4:17">
      <c r="D22">
        <v>0</v>
      </c>
      <c r="E22" t="s">
        <v>26</v>
      </c>
      <c r="F22" t="s">
        <v>17</v>
      </c>
      <c r="G22" t="s">
        <v>17</v>
      </c>
      <c r="H22" t="s">
        <v>17</v>
      </c>
      <c r="O22" t="s">
        <v>17</v>
      </c>
      <c r="P22" s="1">
        <f>SUM(F4,G4,H4,O4)/60</f>
        <v>103.93333333333334</v>
      </c>
      <c r="Q22" s="1">
        <f t="shared" si="2"/>
        <v>16.066666666666663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Kline</dc:creator>
  <cp:lastModifiedBy>Melissa Kline</cp:lastModifiedBy>
  <dcterms:created xsi:type="dcterms:W3CDTF">2016-12-02T16:31:31Z</dcterms:created>
  <dcterms:modified xsi:type="dcterms:W3CDTF">2016-12-06T21:33:01Z</dcterms:modified>
</cp:coreProperties>
</file>