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GitHub\hhnote\hydrology\rainfall\"/>
    </mc:Choice>
  </mc:AlternateContent>
  <xr:revisionPtr revIDLastSave="0" documentId="13_ncr:1_{674884A7-8613-49CF-A35D-1E367D3E7810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Readme" sheetId="1" r:id="rId1"/>
    <sheet name="date sequence" sheetId="7" r:id="rId2"/>
    <sheet name="down_sampling" sheetId="2" r:id="rId3"/>
    <sheet name="up_sampling" sheetId="5" r:id="rId4"/>
    <sheet name="align_time step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 l="1"/>
  <c r="D5" i="7"/>
  <c r="D6" i="7"/>
  <c r="D3" i="7"/>
  <c r="C3" i="7"/>
  <c r="C4" i="7"/>
  <c r="C5" i="7"/>
  <c r="C6" i="7"/>
  <c r="K27" i="6"/>
  <c r="C27" i="6"/>
  <c r="D27" i="6" s="1"/>
  <c r="K26" i="6"/>
  <c r="C26" i="6"/>
  <c r="D26" i="6" s="1"/>
  <c r="K25" i="6"/>
  <c r="C25" i="6"/>
  <c r="D25" i="6" s="1"/>
  <c r="K24" i="6"/>
  <c r="C24" i="6"/>
  <c r="D24" i="6" s="1"/>
  <c r="K23" i="6"/>
  <c r="C23" i="6"/>
  <c r="D23" i="6" s="1"/>
  <c r="K22" i="6"/>
  <c r="C22" i="6"/>
  <c r="D22" i="6" s="1"/>
  <c r="K21" i="6"/>
  <c r="C21" i="6"/>
  <c r="D21" i="6" s="1"/>
  <c r="K20" i="6"/>
  <c r="C20" i="6"/>
  <c r="D20" i="6" s="1"/>
  <c r="K19" i="6"/>
  <c r="C19" i="6"/>
  <c r="D19" i="6" s="1"/>
  <c r="K18" i="6"/>
  <c r="C18" i="6"/>
  <c r="D18" i="6" s="1"/>
  <c r="K17" i="6"/>
  <c r="C17" i="6"/>
  <c r="D17" i="6" s="1"/>
  <c r="K16" i="6"/>
  <c r="C16" i="6"/>
  <c r="D16" i="6" s="1"/>
  <c r="K15" i="6"/>
  <c r="C15" i="6"/>
  <c r="D15" i="6" s="1"/>
  <c r="K14" i="6"/>
  <c r="C14" i="6"/>
  <c r="D14" i="6" s="1"/>
  <c r="K13" i="6"/>
  <c r="C13" i="6"/>
  <c r="D13" i="6" s="1"/>
  <c r="K12" i="6"/>
  <c r="C12" i="6"/>
  <c r="D12" i="6" s="1"/>
  <c r="K11" i="6"/>
  <c r="C11" i="6"/>
  <c r="D11" i="6" s="1"/>
  <c r="K10" i="6"/>
  <c r="C10" i="6"/>
  <c r="D10" i="6" s="1"/>
  <c r="K9" i="6"/>
  <c r="C9" i="6"/>
  <c r="D9" i="6" s="1"/>
  <c r="K8" i="6"/>
  <c r="C8" i="6"/>
  <c r="D8" i="6" s="1"/>
  <c r="K7" i="6"/>
  <c r="C7" i="6"/>
  <c r="D7" i="6" s="1"/>
  <c r="K6" i="6"/>
  <c r="C6" i="6"/>
  <c r="D6" i="6" s="1"/>
  <c r="K5" i="6"/>
  <c r="C5" i="6"/>
  <c r="D5" i="6" s="1"/>
  <c r="K4" i="6"/>
  <c r="J4" i="6"/>
  <c r="E4" i="6"/>
  <c r="C4" i="6"/>
  <c r="D4" i="6" s="1"/>
  <c r="J12" i="5"/>
  <c r="J13" i="5"/>
  <c r="J14" i="5"/>
  <c r="L14" i="5" s="1"/>
  <c r="M14" i="5" s="1"/>
  <c r="J15" i="5"/>
  <c r="J16" i="5"/>
  <c r="L16" i="5" s="1"/>
  <c r="M16" i="5" s="1"/>
  <c r="J17" i="5"/>
  <c r="L17" i="5" s="1"/>
  <c r="M17" i="5" s="1"/>
  <c r="J18" i="5"/>
  <c r="L19" i="5" s="1"/>
  <c r="M19" i="5" s="1"/>
  <c r="J19" i="5"/>
  <c r="J20" i="5"/>
  <c r="J21" i="5"/>
  <c r="J22" i="5"/>
  <c r="J23" i="5"/>
  <c r="L23" i="5" s="1"/>
  <c r="M23" i="5" s="1"/>
  <c r="J24" i="5"/>
  <c r="J25" i="5"/>
  <c r="L26" i="5" s="1"/>
  <c r="M26" i="5" s="1"/>
  <c r="J26" i="5"/>
  <c r="J27" i="5"/>
  <c r="J28" i="5"/>
  <c r="J29" i="5"/>
  <c r="J30" i="5"/>
  <c r="L30" i="5" s="1"/>
  <c r="M30" i="5" s="1"/>
  <c r="J31" i="5"/>
  <c r="J32" i="5"/>
  <c r="L32" i="5" s="1"/>
  <c r="M32" i="5" s="1"/>
  <c r="J33" i="5"/>
  <c r="L33" i="5" s="1"/>
  <c r="J34" i="5"/>
  <c r="L34" i="5" s="1"/>
  <c r="M34" i="5" s="1"/>
  <c r="J35" i="5"/>
  <c r="J36" i="5"/>
  <c r="J37" i="5"/>
  <c r="J38" i="5"/>
  <c r="J39" i="5"/>
  <c r="J40" i="5"/>
  <c r="J41" i="5"/>
  <c r="L42" i="5" s="1"/>
  <c r="M42" i="5" s="1"/>
  <c r="J42" i="5"/>
  <c r="J43" i="5"/>
  <c r="L43" i="5" s="1"/>
  <c r="M43" i="5" s="1"/>
  <c r="J44" i="5"/>
  <c r="J45" i="5"/>
  <c r="J46" i="5"/>
  <c r="J47" i="5"/>
  <c r="J48" i="5"/>
  <c r="L48" i="5" s="1"/>
  <c r="M48" i="5" s="1"/>
  <c r="J49" i="5"/>
  <c r="L49" i="5" s="1"/>
  <c r="M49" i="5" s="1"/>
  <c r="J50" i="5"/>
  <c r="L50" i="5" s="1"/>
  <c r="M50" i="5" s="1"/>
  <c r="J51" i="5"/>
  <c r="J52" i="5"/>
  <c r="J53" i="5"/>
  <c r="J54" i="5"/>
  <c r="J55" i="5"/>
  <c r="L55" i="5" s="1"/>
  <c r="M55" i="5" s="1"/>
  <c r="J56" i="5"/>
  <c r="J57" i="5"/>
  <c r="J58" i="5"/>
  <c r="J59" i="5"/>
  <c r="L59" i="5" s="1"/>
  <c r="M59" i="5" s="1"/>
  <c r="J60" i="5"/>
  <c r="J61" i="5"/>
  <c r="J62" i="5"/>
  <c r="L62" i="5" s="1"/>
  <c r="M62" i="5" s="1"/>
  <c r="J63" i="5"/>
  <c r="J64" i="5"/>
  <c r="L64" i="5" s="1"/>
  <c r="M64" i="5" s="1"/>
  <c r="J65" i="5"/>
  <c r="L65" i="5" s="1"/>
  <c r="M65" i="5" s="1"/>
  <c r="J66" i="5"/>
  <c r="L66" i="5" s="1"/>
  <c r="M66" i="5" s="1"/>
  <c r="J67" i="5"/>
  <c r="J68" i="5"/>
  <c r="J69" i="5"/>
  <c r="J70" i="5"/>
  <c r="J71" i="5"/>
  <c r="L71" i="5" s="1"/>
  <c r="M71" i="5" s="1"/>
  <c r="J72" i="5"/>
  <c r="J73" i="5"/>
  <c r="J74" i="5"/>
  <c r="J75" i="5"/>
  <c r="L75" i="5" s="1"/>
  <c r="M75" i="5" s="1"/>
  <c r="J76" i="5"/>
  <c r="J77" i="5"/>
  <c r="J78" i="5"/>
  <c r="L78" i="5" s="1"/>
  <c r="M78" i="5" s="1"/>
  <c r="J79" i="5"/>
  <c r="J80" i="5"/>
  <c r="L80" i="5" s="1"/>
  <c r="M80" i="5" s="1"/>
  <c r="J81" i="5"/>
  <c r="L81" i="5" s="1"/>
  <c r="M81" i="5" s="1"/>
  <c r="J82" i="5"/>
  <c r="L82" i="5" s="1"/>
  <c r="M82" i="5" s="1"/>
  <c r="J83" i="5"/>
  <c r="J84" i="5"/>
  <c r="J85" i="5"/>
  <c r="J86" i="5"/>
  <c r="J87" i="5"/>
  <c r="L87" i="5" s="1"/>
  <c r="M87" i="5" s="1"/>
  <c r="J88" i="5"/>
  <c r="L88" i="5" s="1"/>
  <c r="M88" i="5" s="1"/>
  <c r="J89" i="5"/>
  <c r="L89" i="5" s="1"/>
  <c r="M89" i="5" s="1"/>
  <c r="J90" i="5"/>
  <c r="J91" i="5"/>
  <c r="L91" i="5" s="1"/>
  <c r="M91" i="5" s="1"/>
  <c r="J92" i="5"/>
  <c r="J93" i="5"/>
  <c r="J94" i="5"/>
  <c r="L94" i="5" s="1"/>
  <c r="M94" i="5" s="1"/>
  <c r="J95" i="5"/>
  <c r="J96" i="5"/>
  <c r="L96" i="5" s="1"/>
  <c r="M96" i="5" s="1"/>
  <c r="J97" i="5"/>
  <c r="L97" i="5" s="1"/>
  <c r="M97" i="5" s="1"/>
  <c r="J98" i="5"/>
  <c r="L98" i="5" s="1"/>
  <c r="M98" i="5" s="1"/>
  <c r="J99" i="5"/>
  <c r="J100" i="5"/>
  <c r="J101" i="5"/>
  <c r="J102" i="5"/>
  <c r="J103" i="5"/>
  <c r="L103" i="5" s="1"/>
  <c r="M103" i="5" s="1"/>
  <c r="J104" i="5"/>
  <c r="J105" i="5"/>
  <c r="J106" i="5"/>
  <c r="J107" i="5"/>
  <c r="L107" i="5" s="1"/>
  <c r="M107" i="5" s="1"/>
  <c r="J108" i="5"/>
  <c r="J109" i="5"/>
  <c r="J110" i="5"/>
  <c r="L110" i="5" s="1"/>
  <c r="M110" i="5" s="1"/>
  <c r="J111" i="5"/>
  <c r="J112" i="5"/>
  <c r="J113" i="5"/>
  <c r="L113" i="5" s="1"/>
  <c r="M113" i="5" s="1"/>
  <c r="J114" i="5"/>
  <c r="L115" i="5" s="1"/>
  <c r="M115" i="5" s="1"/>
  <c r="J115" i="5"/>
  <c r="J116" i="5"/>
  <c r="J117" i="5"/>
  <c r="J118" i="5"/>
  <c r="J119" i="5"/>
  <c r="L119" i="5" s="1"/>
  <c r="M119" i="5" s="1"/>
  <c r="J120" i="5"/>
  <c r="L120" i="5" s="1"/>
  <c r="M120" i="5" s="1"/>
  <c r="J121" i="5"/>
  <c r="L121" i="5" s="1"/>
  <c r="M121" i="5" s="1"/>
  <c r="J122" i="5"/>
  <c r="J123" i="5"/>
  <c r="L123" i="5" s="1"/>
  <c r="M123" i="5" s="1"/>
  <c r="L12" i="5"/>
  <c r="M12" i="5" s="1"/>
  <c r="K12" i="5"/>
  <c r="K13" i="5"/>
  <c r="K14" i="5"/>
  <c r="K15" i="5"/>
  <c r="L15" i="5"/>
  <c r="M15" i="5" s="1"/>
  <c r="K16" i="5"/>
  <c r="K17" i="5"/>
  <c r="K18" i="5"/>
  <c r="K19" i="5"/>
  <c r="K20" i="5"/>
  <c r="L20" i="5"/>
  <c r="M20" i="5" s="1"/>
  <c r="K21" i="5"/>
  <c r="L21" i="5"/>
  <c r="M21" i="5"/>
  <c r="K22" i="5"/>
  <c r="L22" i="5"/>
  <c r="M22" i="5" s="1"/>
  <c r="K23" i="5"/>
  <c r="K24" i="5"/>
  <c r="L24" i="5"/>
  <c r="M24" i="5" s="1"/>
  <c r="K25" i="5"/>
  <c r="K26" i="5"/>
  <c r="K27" i="5"/>
  <c r="L27" i="5"/>
  <c r="M27" i="5"/>
  <c r="K28" i="5"/>
  <c r="L28" i="5"/>
  <c r="M28" i="5" s="1"/>
  <c r="K29" i="5"/>
  <c r="L29" i="5"/>
  <c r="M29" i="5"/>
  <c r="K30" i="5"/>
  <c r="K31" i="5"/>
  <c r="L31" i="5"/>
  <c r="M31" i="5" s="1"/>
  <c r="K32" i="5"/>
  <c r="K33" i="5"/>
  <c r="K34" i="5"/>
  <c r="K35" i="5"/>
  <c r="K36" i="5"/>
  <c r="L36" i="5"/>
  <c r="M36" i="5" s="1"/>
  <c r="K37" i="5"/>
  <c r="L37" i="5"/>
  <c r="M37" i="5" s="1"/>
  <c r="K38" i="5"/>
  <c r="L38" i="5"/>
  <c r="M38" i="5" s="1"/>
  <c r="K39" i="5"/>
  <c r="L39" i="5"/>
  <c r="K40" i="5"/>
  <c r="L40" i="5"/>
  <c r="M40" i="5" s="1"/>
  <c r="K41" i="5"/>
  <c r="L41" i="5"/>
  <c r="M41" i="5" s="1"/>
  <c r="K42" i="5"/>
  <c r="K43" i="5"/>
  <c r="K44" i="5"/>
  <c r="L44" i="5"/>
  <c r="M44" i="5" s="1"/>
  <c r="K45" i="5"/>
  <c r="L45" i="5"/>
  <c r="M45" i="5" s="1"/>
  <c r="K46" i="5"/>
  <c r="L46" i="5"/>
  <c r="M46" i="5"/>
  <c r="K47" i="5"/>
  <c r="L47" i="5"/>
  <c r="M47" i="5"/>
  <c r="K48" i="5"/>
  <c r="K49" i="5"/>
  <c r="K50" i="5"/>
  <c r="K51" i="5"/>
  <c r="K52" i="5"/>
  <c r="L52" i="5"/>
  <c r="M52" i="5" s="1"/>
  <c r="K53" i="5"/>
  <c r="L53" i="5"/>
  <c r="M53" i="5"/>
  <c r="K54" i="5"/>
  <c r="L54" i="5"/>
  <c r="M54" i="5" s="1"/>
  <c r="K55" i="5"/>
  <c r="K56" i="5"/>
  <c r="L56" i="5"/>
  <c r="M56" i="5" s="1"/>
  <c r="K57" i="5"/>
  <c r="L57" i="5"/>
  <c r="M57" i="5" s="1"/>
  <c r="K58" i="5"/>
  <c r="L58" i="5"/>
  <c r="M58" i="5" s="1"/>
  <c r="K59" i="5"/>
  <c r="K60" i="5"/>
  <c r="L60" i="5"/>
  <c r="M60" i="5" s="1"/>
  <c r="K61" i="5"/>
  <c r="L61" i="5"/>
  <c r="M61" i="5" s="1"/>
  <c r="K62" i="5"/>
  <c r="K63" i="5"/>
  <c r="L63" i="5"/>
  <c r="M63" i="5"/>
  <c r="K64" i="5"/>
  <c r="K65" i="5"/>
  <c r="K66" i="5"/>
  <c r="K67" i="5"/>
  <c r="K68" i="5"/>
  <c r="L68" i="5"/>
  <c r="M68" i="5" s="1"/>
  <c r="K69" i="5"/>
  <c r="L69" i="5"/>
  <c r="M69" i="5"/>
  <c r="K70" i="5"/>
  <c r="L70" i="5"/>
  <c r="M70" i="5" s="1"/>
  <c r="K71" i="5"/>
  <c r="K72" i="5"/>
  <c r="L72" i="5"/>
  <c r="M72" i="5" s="1"/>
  <c r="K73" i="5"/>
  <c r="L73" i="5"/>
  <c r="M73" i="5" s="1"/>
  <c r="K74" i="5"/>
  <c r="L74" i="5"/>
  <c r="M74" i="5" s="1"/>
  <c r="K75" i="5"/>
  <c r="K76" i="5"/>
  <c r="K77" i="5"/>
  <c r="L77" i="5"/>
  <c r="M77" i="5"/>
  <c r="K78" i="5"/>
  <c r="K79" i="5"/>
  <c r="L79" i="5"/>
  <c r="M79" i="5"/>
  <c r="K80" i="5"/>
  <c r="K81" i="5"/>
  <c r="K82" i="5"/>
  <c r="K83" i="5"/>
  <c r="K84" i="5"/>
  <c r="L84" i="5"/>
  <c r="M84" i="5" s="1"/>
  <c r="K85" i="5"/>
  <c r="L85" i="5"/>
  <c r="M85" i="5"/>
  <c r="K86" i="5"/>
  <c r="L86" i="5"/>
  <c r="M86" i="5" s="1"/>
  <c r="K87" i="5"/>
  <c r="K88" i="5"/>
  <c r="K89" i="5"/>
  <c r="K90" i="5"/>
  <c r="K91" i="5"/>
  <c r="K92" i="5"/>
  <c r="K93" i="5"/>
  <c r="L93" i="5"/>
  <c r="M93" i="5" s="1"/>
  <c r="K94" i="5"/>
  <c r="K95" i="5"/>
  <c r="K96" i="5"/>
  <c r="K97" i="5"/>
  <c r="K98" i="5"/>
  <c r="K99" i="5"/>
  <c r="K100" i="5"/>
  <c r="L100" i="5"/>
  <c r="M100" i="5" s="1"/>
  <c r="K101" i="5"/>
  <c r="L101" i="5"/>
  <c r="M101" i="5"/>
  <c r="K102" i="5"/>
  <c r="L102" i="5"/>
  <c r="M102" i="5" s="1"/>
  <c r="K103" i="5"/>
  <c r="K104" i="5"/>
  <c r="L104" i="5"/>
  <c r="M104" i="5" s="1"/>
  <c r="K105" i="5"/>
  <c r="L105" i="5"/>
  <c r="M105" i="5" s="1"/>
  <c r="K106" i="5"/>
  <c r="L106" i="5"/>
  <c r="M106" i="5" s="1"/>
  <c r="K107" i="5"/>
  <c r="K108" i="5"/>
  <c r="K109" i="5"/>
  <c r="L109" i="5"/>
  <c r="M109" i="5" s="1"/>
  <c r="K110" i="5"/>
  <c r="K111" i="5"/>
  <c r="L111" i="5"/>
  <c r="M111" i="5"/>
  <c r="K112" i="5"/>
  <c r="L112" i="5"/>
  <c r="M112" i="5" s="1"/>
  <c r="K113" i="5"/>
  <c r="K114" i="5"/>
  <c r="K115" i="5"/>
  <c r="K116" i="5"/>
  <c r="L116" i="5"/>
  <c r="M116" i="5" s="1"/>
  <c r="K117" i="5"/>
  <c r="L117" i="5"/>
  <c r="M117" i="5"/>
  <c r="K118" i="5"/>
  <c r="L118" i="5"/>
  <c r="M118" i="5" s="1"/>
  <c r="K119" i="5"/>
  <c r="K120" i="5"/>
  <c r="K121" i="5"/>
  <c r="K122" i="5"/>
  <c r="K123" i="5"/>
  <c r="J11" i="5"/>
  <c r="J10" i="5"/>
  <c r="J9" i="5"/>
  <c r="J8" i="5"/>
  <c r="J7" i="5"/>
  <c r="J6" i="5"/>
  <c r="J5" i="5"/>
  <c r="J4" i="5"/>
  <c r="J3" i="5"/>
  <c r="C27" i="5"/>
  <c r="D27" i="5" s="1"/>
  <c r="C26" i="5"/>
  <c r="D26" i="5" s="1"/>
  <c r="C25" i="5"/>
  <c r="D25" i="5" s="1"/>
  <c r="C24" i="5"/>
  <c r="D24" i="5" s="1"/>
  <c r="C23" i="5"/>
  <c r="D23" i="5" s="1"/>
  <c r="D22" i="5"/>
  <c r="C22" i="5"/>
  <c r="C21" i="5"/>
  <c r="D21" i="5" s="1"/>
  <c r="D20" i="5"/>
  <c r="C20" i="5"/>
  <c r="C19" i="5"/>
  <c r="D19" i="5" s="1"/>
  <c r="C18" i="5"/>
  <c r="D18" i="5" s="1"/>
  <c r="C17" i="5"/>
  <c r="D17" i="5" s="1"/>
  <c r="C16" i="5"/>
  <c r="D16" i="5" s="1"/>
  <c r="C15" i="5"/>
  <c r="D15" i="5" s="1"/>
  <c r="D14" i="5"/>
  <c r="C14" i="5"/>
  <c r="D13" i="5"/>
  <c r="C13" i="5"/>
  <c r="C12" i="5"/>
  <c r="D12" i="5" s="1"/>
  <c r="K11" i="5"/>
  <c r="C11" i="5"/>
  <c r="D11" i="5" s="1"/>
  <c r="K10" i="5"/>
  <c r="C10" i="5"/>
  <c r="D10" i="5" s="1"/>
  <c r="K9" i="5"/>
  <c r="C9" i="5"/>
  <c r="D9" i="5" s="1"/>
  <c r="K8" i="5"/>
  <c r="D8" i="5"/>
  <c r="C8" i="5"/>
  <c r="K7" i="5"/>
  <c r="D7" i="5"/>
  <c r="C7" i="5"/>
  <c r="K6" i="5"/>
  <c r="D6" i="5"/>
  <c r="C6" i="5"/>
  <c r="K5" i="5"/>
  <c r="C5" i="5"/>
  <c r="D5" i="5" s="1"/>
  <c r="K4" i="5"/>
  <c r="E4" i="5"/>
  <c r="E5" i="5" s="1"/>
  <c r="E6" i="5" s="1"/>
  <c r="D4" i="5"/>
  <c r="C4" i="5"/>
  <c r="M5" i="2"/>
  <c r="M6" i="2"/>
  <c r="M7" i="2"/>
  <c r="M8" i="2"/>
  <c r="M9" i="2"/>
  <c r="M10" i="2"/>
  <c r="M11" i="2"/>
  <c r="M4" i="2"/>
  <c r="L5" i="2"/>
  <c r="L6" i="2"/>
  <c r="L7" i="2"/>
  <c r="L8" i="2"/>
  <c r="L9" i="2"/>
  <c r="L10" i="2"/>
  <c r="L11" i="2"/>
  <c r="L4" i="2"/>
  <c r="K5" i="2"/>
  <c r="K6" i="2"/>
  <c r="K7" i="2"/>
  <c r="K8" i="2"/>
  <c r="K9" i="2"/>
  <c r="K10" i="2"/>
  <c r="K11" i="2"/>
  <c r="K4" i="2"/>
  <c r="J3" i="2"/>
  <c r="E4" i="2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4" i="2"/>
  <c r="D4" i="2" s="1"/>
  <c r="E5" i="6" l="1"/>
  <c r="J5" i="6"/>
  <c r="L5" i="6" s="1"/>
  <c r="M5" i="6" s="1"/>
  <c r="J3" i="6"/>
  <c r="L4" i="6" s="1"/>
  <c r="M4" i="6" s="1"/>
  <c r="L51" i="5"/>
  <c r="M51" i="5" s="1"/>
  <c r="L90" i="5"/>
  <c r="M90" i="5" s="1"/>
  <c r="L83" i="5"/>
  <c r="M83" i="5" s="1"/>
  <c r="L25" i="5"/>
  <c r="M25" i="5" s="1"/>
  <c r="L18" i="5"/>
  <c r="M18" i="5" s="1"/>
  <c r="L95" i="5"/>
  <c r="M95" i="5" s="1"/>
  <c r="L67" i="5"/>
  <c r="M67" i="5" s="1"/>
  <c r="L122" i="5"/>
  <c r="M122" i="5" s="1"/>
  <c r="L114" i="5"/>
  <c r="M114" i="5" s="1"/>
  <c r="L76" i="5"/>
  <c r="M76" i="5" s="1"/>
  <c r="L99" i="5"/>
  <c r="M99" i="5" s="1"/>
  <c r="L108" i="5"/>
  <c r="M108" i="5" s="1"/>
  <c r="L35" i="5"/>
  <c r="M35" i="5" s="1"/>
  <c r="L92" i="5"/>
  <c r="M92" i="5" s="1"/>
  <c r="M33" i="5"/>
  <c r="M39" i="5"/>
  <c r="L13" i="5"/>
  <c r="M13" i="5" s="1"/>
  <c r="L4" i="5"/>
  <c r="M4" i="5" s="1"/>
  <c r="E7" i="5"/>
  <c r="E8" i="5" s="1"/>
  <c r="E5" i="2"/>
  <c r="E6" i="6" l="1"/>
  <c r="E9" i="5"/>
  <c r="E10" i="5" s="1"/>
  <c r="E11" i="5" s="1"/>
  <c r="E6" i="2"/>
  <c r="J6" i="6" l="1"/>
  <c r="L6" i="6" s="1"/>
  <c r="M6" i="6" s="1"/>
  <c r="E7" i="6"/>
  <c r="J7" i="6" s="1"/>
  <c r="L7" i="6" s="1"/>
  <c r="M7" i="6" s="1"/>
  <c r="E12" i="5"/>
  <c r="E13" i="5" s="1"/>
  <c r="E14" i="5" s="1"/>
  <c r="L5" i="5"/>
  <c r="M5" i="5" s="1"/>
  <c r="E7" i="2"/>
  <c r="J8" i="6" l="1"/>
  <c r="L8" i="6" s="1"/>
  <c r="M8" i="6" s="1"/>
  <c r="E8" i="6"/>
  <c r="L6" i="5"/>
  <c r="M6" i="5" s="1"/>
  <c r="E15" i="5"/>
  <c r="E16" i="5" s="1"/>
  <c r="E17" i="5" s="1"/>
  <c r="L7" i="5"/>
  <c r="M7" i="5" s="1"/>
  <c r="J4" i="2"/>
  <c r="E8" i="2"/>
  <c r="J10" i="6" l="1"/>
  <c r="J9" i="6"/>
  <c r="L9" i="6" s="1"/>
  <c r="M9" i="6" s="1"/>
  <c r="E9" i="6"/>
  <c r="L8" i="5"/>
  <c r="M8" i="5" s="1"/>
  <c r="E18" i="5"/>
  <c r="E19" i="5" s="1"/>
  <c r="E20" i="5" s="1"/>
  <c r="J5" i="2"/>
  <c r="E9" i="2"/>
  <c r="L10" i="6" l="1"/>
  <c r="M10" i="6" s="1"/>
  <c r="J11" i="6"/>
  <c r="L11" i="6" s="1"/>
  <c r="M11" i="6" s="1"/>
  <c r="E10" i="6"/>
  <c r="L9" i="5"/>
  <c r="M9" i="5" s="1"/>
  <c r="E21" i="5"/>
  <c r="E22" i="5" s="1"/>
  <c r="E23" i="5" s="1"/>
  <c r="E10" i="2"/>
  <c r="J12" i="6" l="1"/>
  <c r="L12" i="6" s="1"/>
  <c r="M12" i="6" s="1"/>
  <c r="E11" i="6"/>
  <c r="J13" i="6" s="1"/>
  <c r="L13" i="6" s="1"/>
  <c r="M13" i="6" s="1"/>
  <c r="E24" i="5"/>
  <c r="E25" i="5" s="1"/>
  <c r="E26" i="5" s="1"/>
  <c r="E11" i="2"/>
  <c r="E12" i="6" l="1"/>
  <c r="L10" i="5"/>
  <c r="M10" i="5" s="1"/>
  <c r="E27" i="5"/>
  <c r="L11" i="5" s="1"/>
  <c r="M11" i="5" s="1"/>
  <c r="E12" i="2"/>
  <c r="J6" i="2" s="1"/>
  <c r="J14" i="6" l="1"/>
  <c r="L14" i="6" s="1"/>
  <c r="M14" i="6" s="1"/>
  <c r="E13" i="6"/>
  <c r="E13" i="2"/>
  <c r="J16" i="6" l="1"/>
  <c r="L16" i="6" s="1"/>
  <c r="M16" i="6" s="1"/>
  <c r="J15" i="6"/>
  <c r="L15" i="6" s="1"/>
  <c r="M15" i="6" s="1"/>
  <c r="E14" i="6"/>
  <c r="E14" i="2"/>
  <c r="J17" i="6" l="1"/>
  <c r="L17" i="6" s="1"/>
  <c r="M17" i="6" s="1"/>
  <c r="E15" i="6"/>
  <c r="E15" i="2"/>
  <c r="J7" i="2" s="1"/>
  <c r="J18" i="6" l="1"/>
  <c r="L18" i="6" s="1"/>
  <c r="M18" i="6" s="1"/>
  <c r="E16" i="6"/>
  <c r="E16" i="2"/>
  <c r="E17" i="6" l="1"/>
  <c r="E17" i="2"/>
  <c r="E18" i="6" l="1"/>
  <c r="E18" i="2"/>
  <c r="J8" i="2" s="1"/>
  <c r="J19" i="6" l="1"/>
  <c r="L19" i="6" s="1"/>
  <c r="M19" i="6" s="1"/>
  <c r="E19" i="6"/>
  <c r="J20" i="6" s="1"/>
  <c r="L20" i="6" s="1"/>
  <c r="M20" i="6" s="1"/>
  <c r="E19" i="2"/>
  <c r="J21" i="6" l="1"/>
  <c r="L21" i="6" s="1"/>
  <c r="M21" i="6" s="1"/>
  <c r="E20" i="6"/>
  <c r="E20" i="2"/>
  <c r="J22" i="6" l="1"/>
  <c r="L22" i="6" s="1"/>
  <c r="M22" i="6" s="1"/>
  <c r="E21" i="6"/>
  <c r="E21" i="2"/>
  <c r="J9" i="2" s="1"/>
  <c r="J23" i="6" l="1"/>
  <c r="L23" i="6" s="1"/>
  <c r="M23" i="6" s="1"/>
  <c r="E22" i="6"/>
  <c r="E22" i="2"/>
  <c r="J24" i="6" l="1"/>
  <c r="L24" i="6" s="1"/>
  <c r="M24" i="6" s="1"/>
  <c r="E23" i="6"/>
  <c r="J25" i="6" s="1"/>
  <c r="L25" i="6" s="1"/>
  <c r="M25" i="6" s="1"/>
  <c r="E23" i="2"/>
  <c r="E24" i="6" l="1"/>
  <c r="E24" i="2"/>
  <c r="J10" i="2" s="1"/>
  <c r="J26" i="6" l="1"/>
  <c r="L26" i="6" s="1"/>
  <c r="M26" i="6" s="1"/>
  <c r="E25" i="6"/>
  <c r="E25" i="2"/>
  <c r="J27" i="6" l="1"/>
  <c r="L27" i="6" s="1"/>
  <c r="M27" i="6" s="1"/>
  <c r="E26" i="6"/>
  <c r="E26" i="2"/>
  <c r="E27" i="6" l="1"/>
  <c r="E27" i="2"/>
  <c r="J11" i="2" s="1"/>
</calcChain>
</file>

<file path=xl/sharedStrings.xml><?xml version="1.0" encoding="utf-8"?>
<sst xmlns="http://schemas.openxmlformats.org/spreadsheetml/2006/main" count="51" uniqueCount="23">
  <si>
    <t>https://exceloffthegrid.com/interpolate-values-using-the-forecast-function/</t>
  </si>
  <si>
    <t>Linear intepolation using MATCH and INDEX</t>
  </si>
  <si>
    <t>_datetime</t>
  </si>
  <si>
    <t>_vol</t>
  </si>
  <si>
    <t>duration</t>
  </si>
  <si>
    <t>_intensity</t>
  </si>
  <si>
    <t>_cumsum</t>
  </si>
  <si>
    <t>Rain Gage Data</t>
  </si>
  <si>
    <t>Derived Data</t>
  </si>
  <si>
    <t>new date time</t>
  </si>
  <si>
    <t>interpolated cum sum</t>
  </si>
  <si>
    <t>_</t>
  </si>
  <si>
    <t>Readme</t>
  </si>
  <si>
    <t>Github repo</t>
  </si>
  <si>
    <t>https://github.com/mel-meng/hhnote/tree/main/hydrology/rainfall</t>
  </si>
  <si>
    <t>sample worksheets showing how to resample rainfall data</t>
  </si>
  <si>
    <t>intensity(in/hr)</t>
  </si>
  <si>
    <t>duration(min)</t>
  </si>
  <si>
    <t>Resampling</t>
  </si>
  <si>
    <t>vol(in)</t>
  </si>
  <si>
    <t>auto fill</t>
  </si>
  <si>
    <t>formula</t>
  </si>
  <si>
    <t>duration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</si>
</sst>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\ hh:mm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5" borderId="2" applyNumberFormat="0" applyAlignment="0" applyProtection="0"/>
    <xf numFmtId="0" fontId="2" fillId="6" borderId="3" applyNumberFormat="0" applyFont="0" applyAlignment="0" applyProtection="0"/>
  </cellStyleXfs>
  <cellXfs count="15">
    <xf numFmtId="0" fontId="0" fillId="0" borderId="0" xfId="0"/>
    <xf numFmtId="0" fontId="1" fillId="0" borderId="0" xfId="1"/>
    <xf numFmtId="22" fontId="0" fillId="0" borderId="0" xfId="0" applyNumberFormat="1"/>
    <xf numFmtId="0" fontId="4" fillId="3" borderId="1" xfId="3"/>
    <xf numFmtId="22" fontId="4" fillId="3" borderId="1" xfId="3" applyNumberFormat="1"/>
    <xf numFmtId="0" fontId="6" fillId="5" borderId="2" xfId="5"/>
    <xf numFmtId="0" fontId="5" fillId="4" borderId="1" xfId="4"/>
    <xf numFmtId="0" fontId="0" fillId="6" borderId="3" xfId="6" applyFont="1"/>
    <xf numFmtId="0" fontId="0" fillId="0" borderId="4" xfId="0" applyBorder="1" applyAlignment="1">
      <alignment horizontal="center"/>
    </xf>
    <xf numFmtId="0" fontId="0" fillId="0" borderId="0" xfId="0" applyAlignment="1">
      <alignment wrapText="1"/>
    </xf>
    <xf numFmtId="164" fontId="4" fillId="3" borderId="1" xfId="3" applyNumberFormat="1"/>
    <xf numFmtId="0" fontId="6" fillId="5" borderId="2" xfId="5" applyAlignment="1">
      <alignment wrapText="1"/>
    </xf>
    <xf numFmtId="0" fontId="5" fillId="4" borderId="1" xfId="4" applyAlignment="1">
      <alignment wrapText="1"/>
    </xf>
    <xf numFmtId="164" fontId="4" fillId="6" borderId="3" xfId="6" applyNumberFormat="1" applyFont="1" applyAlignment="1">
      <alignment horizontal="center"/>
    </xf>
    <xf numFmtId="22" fontId="3" fillId="2" borderId="0" xfId="2" applyNumberFormat="1"/>
  </cellXfs>
  <cellStyles count="7">
    <cellStyle name="Calculation" xfId="4" builtinId="22"/>
    <cellStyle name="Check Cell" xfId="5" builtinId="23"/>
    <cellStyle name="Hyperlink" xfId="1" builtinId="8"/>
    <cellStyle name="Input" xfId="3" builtinId="20"/>
    <cellStyle name="Neutral" xfId="2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Rainfall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down_sampling!$J$2</c:f>
              <c:strCache>
                <c:ptCount val="1"/>
                <c:pt idx="0">
                  <c:v>interpolated cum sum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15"/>
            <c:spPr>
              <a:noFill/>
              <a:ln w="44450">
                <a:solidFill>
                  <a:schemeClr val="accent1"/>
                </a:solidFill>
              </a:ln>
              <a:effectLst/>
            </c:spPr>
          </c:marker>
          <c:xVal>
            <c:numRef>
              <c:f>down_sampling!$I$3:$I$11</c:f>
              <c:numCache>
                <c:formatCode>mm/dd/yy\ hh:mm</c:formatCode>
                <c:ptCount val="9"/>
                <c:pt idx="0">
                  <c:v>43831</c:v>
                </c:pt>
                <c:pt idx="1">
                  <c:v>43831.010416666664</c:v>
                </c:pt>
                <c:pt idx="2">
                  <c:v>43831.02083321759</c:v>
                </c:pt>
                <c:pt idx="3">
                  <c:v>43831.031249826388</c:v>
                </c:pt>
                <c:pt idx="4">
                  <c:v>43831.041666435187</c:v>
                </c:pt>
                <c:pt idx="5">
                  <c:v>43831.052083043978</c:v>
                </c:pt>
                <c:pt idx="6">
                  <c:v>43831.062499652777</c:v>
                </c:pt>
                <c:pt idx="7">
                  <c:v>43831.072916261575</c:v>
                </c:pt>
                <c:pt idx="8">
                  <c:v>43831.083332870374</c:v>
                </c:pt>
              </c:numCache>
            </c:numRef>
          </c:xVal>
          <c:yVal>
            <c:numRef>
              <c:f>down_sampling!$J$3:$J$11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10.99974999576807</c:v>
                </c:pt>
                <c:pt idx="6">
                  <c:v>13</c:v>
                </c:pt>
                <c:pt idx="7">
                  <c:v>13</c:v>
                </c:pt>
                <c:pt idx="8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5-4D28-A91C-A6726681AC52}"/>
            </c:ext>
          </c:extLst>
        </c:ser>
        <c:ser>
          <c:idx val="1"/>
          <c:order val="1"/>
          <c:tx>
            <c:v>Raw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down_sampling!$A$3:$A$27</c:f>
              <c:numCache>
                <c:formatCode>m/d/yyyy\ h:mm</c:formatCode>
                <c:ptCount val="25"/>
                <c:pt idx="0">
                  <c:v>43831</c:v>
                </c:pt>
                <c:pt idx="1">
                  <c:v>43831.003472222219</c:v>
                </c:pt>
                <c:pt idx="2">
                  <c:v>43831.006944444445</c:v>
                </c:pt>
                <c:pt idx="3">
                  <c:v>43831.010416666664</c:v>
                </c:pt>
                <c:pt idx="4">
                  <c:v>43831.013888888891</c:v>
                </c:pt>
                <c:pt idx="5">
                  <c:v>43831.017361111109</c:v>
                </c:pt>
                <c:pt idx="6">
                  <c:v>43831.020833333336</c:v>
                </c:pt>
                <c:pt idx="7">
                  <c:v>43831.024305555555</c:v>
                </c:pt>
                <c:pt idx="8">
                  <c:v>43831.027777777781</c:v>
                </c:pt>
                <c:pt idx="9">
                  <c:v>43831.03125</c:v>
                </c:pt>
                <c:pt idx="10">
                  <c:v>43831.034722222219</c:v>
                </c:pt>
                <c:pt idx="11">
                  <c:v>43831.038194444445</c:v>
                </c:pt>
                <c:pt idx="12">
                  <c:v>43831.041666666664</c:v>
                </c:pt>
                <c:pt idx="13">
                  <c:v>43831.045138888891</c:v>
                </c:pt>
                <c:pt idx="14">
                  <c:v>43831.048611111109</c:v>
                </c:pt>
                <c:pt idx="15">
                  <c:v>43831.052083333336</c:v>
                </c:pt>
                <c:pt idx="16">
                  <c:v>43831.055555555555</c:v>
                </c:pt>
                <c:pt idx="17">
                  <c:v>43831.059027777781</c:v>
                </c:pt>
                <c:pt idx="18">
                  <c:v>43831.0625</c:v>
                </c:pt>
                <c:pt idx="19">
                  <c:v>43831.065972222219</c:v>
                </c:pt>
                <c:pt idx="20">
                  <c:v>43831.069444444445</c:v>
                </c:pt>
                <c:pt idx="21">
                  <c:v>43831.072916666664</c:v>
                </c:pt>
                <c:pt idx="22">
                  <c:v>43831.076388888891</c:v>
                </c:pt>
                <c:pt idx="23">
                  <c:v>43831.079861111109</c:v>
                </c:pt>
                <c:pt idx="24">
                  <c:v>43831.083333333336</c:v>
                </c:pt>
              </c:numCache>
            </c:numRef>
          </c:xVal>
          <c:yVal>
            <c:numRef>
              <c:f>down_sampling!$E$3:$E$27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C5-4D28-A91C-A6726681A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948399"/>
        <c:axId val="1605922223"/>
      </c:scatterChart>
      <c:valAx>
        <c:axId val="15939483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/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22223"/>
        <c:crosses val="autoZero"/>
        <c:crossBetween val="midCat"/>
      </c:valAx>
      <c:valAx>
        <c:axId val="1605922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4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Intensity (in/hr)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down_sampling!$M$2</c:f>
              <c:strCache>
                <c:ptCount val="1"/>
                <c:pt idx="0">
                  <c:v>intensity(in/hr)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44450">
                <a:solidFill>
                  <a:schemeClr val="accent1"/>
                </a:solidFill>
              </a:ln>
              <a:effectLst/>
            </c:spPr>
          </c:marker>
          <c:xVal>
            <c:numRef>
              <c:f>down_sampling!$I$3:$I$11</c:f>
              <c:numCache>
                <c:formatCode>mm/dd/yy\ hh:mm</c:formatCode>
                <c:ptCount val="9"/>
                <c:pt idx="0">
                  <c:v>43831</c:v>
                </c:pt>
                <c:pt idx="1">
                  <c:v>43831.010416666664</c:v>
                </c:pt>
                <c:pt idx="2">
                  <c:v>43831.02083321759</c:v>
                </c:pt>
                <c:pt idx="3">
                  <c:v>43831.031249826388</c:v>
                </c:pt>
                <c:pt idx="4">
                  <c:v>43831.041666435187</c:v>
                </c:pt>
                <c:pt idx="5">
                  <c:v>43831.052083043978</c:v>
                </c:pt>
                <c:pt idx="6">
                  <c:v>43831.062499652777</c:v>
                </c:pt>
                <c:pt idx="7">
                  <c:v>43831.072916261575</c:v>
                </c:pt>
                <c:pt idx="8">
                  <c:v>43831.083332870374</c:v>
                </c:pt>
              </c:numCache>
            </c:numRef>
          </c:xVal>
          <c:yVal>
            <c:numRef>
              <c:f>down_sampling!$M$3:$M$11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32.000355560557928</c:v>
                </c:pt>
                <c:pt idx="3">
                  <c:v>0</c:v>
                </c:pt>
                <c:pt idx="4">
                  <c:v>0</c:v>
                </c:pt>
                <c:pt idx="5">
                  <c:v>11.999066650338349</c:v>
                </c:pt>
                <c:pt idx="6">
                  <c:v>8.0010444654433392</c:v>
                </c:pt>
                <c:pt idx="7">
                  <c:v>0</c:v>
                </c:pt>
                <c:pt idx="8">
                  <c:v>8.0000444429601565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A-4364-AE20-85C3E5C5704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down_sampling!$A$3:$A$27</c:f>
              <c:numCache>
                <c:formatCode>m/d/yyyy\ h:mm</c:formatCode>
                <c:ptCount val="25"/>
                <c:pt idx="0">
                  <c:v>43831</c:v>
                </c:pt>
                <c:pt idx="1">
                  <c:v>43831.003472222219</c:v>
                </c:pt>
                <c:pt idx="2">
                  <c:v>43831.006944444445</c:v>
                </c:pt>
                <c:pt idx="3">
                  <c:v>43831.010416666664</c:v>
                </c:pt>
                <c:pt idx="4">
                  <c:v>43831.013888888891</c:v>
                </c:pt>
                <c:pt idx="5">
                  <c:v>43831.017361111109</c:v>
                </c:pt>
                <c:pt idx="6">
                  <c:v>43831.020833333336</c:v>
                </c:pt>
                <c:pt idx="7">
                  <c:v>43831.024305555555</c:v>
                </c:pt>
                <c:pt idx="8">
                  <c:v>43831.027777777781</c:v>
                </c:pt>
                <c:pt idx="9">
                  <c:v>43831.03125</c:v>
                </c:pt>
                <c:pt idx="10">
                  <c:v>43831.034722222219</c:v>
                </c:pt>
                <c:pt idx="11">
                  <c:v>43831.038194444445</c:v>
                </c:pt>
                <c:pt idx="12">
                  <c:v>43831.041666666664</c:v>
                </c:pt>
                <c:pt idx="13">
                  <c:v>43831.045138888891</c:v>
                </c:pt>
                <c:pt idx="14">
                  <c:v>43831.048611111109</c:v>
                </c:pt>
                <c:pt idx="15">
                  <c:v>43831.052083333336</c:v>
                </c:pt>
                <c:pt idx="16">
                  <c:v>43831.055555555555</c:v>
                </c:pt>
                <c:pt idx="17">
                  <c:v>43831.059027777781</c:v>
                </c:pt>
                <c:pt idx="18">
                  <c:v>43831.0625</c:v>
                </c:pt>
                <c:pt idx="19">
                  <c:v>43831.065972222219</c:v>
                </c:pt>
                <c:pt idx="20">
                  <c:v>43831.069444444445</c:v>
                </c:pt>
                <c:pt idx="21">
                  <c:v>43831.072916666664</c:v>
                </c:pt>
                <c:pt idx="22">
                  <c:v>43831.076388888891</c:v>
                </c:pt>
                <c:pt idx="23">
                  <c:v>43831.079861111109</c:v>
                </c:pt>
                <c:pt idx="24">
                  <c:v>43831.083333333336</c:v>
                </c:pt>
              </c:numCache>
            </c:numRef>
          </c:xVal>
          <c:yVal>
            <c:numRef>
              <c:f>down_sampling!$D$3:$D$27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95.999999888241291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35.999999958090484</c:v>
                </c:pt>
                <c:pt idx="16">
                  <c:v>0</c:v>
                </c:pt>
                <c:pt idx="17">
                  <c:v>23.999999972060323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23.999999972060323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AA-4364-AE20-85C3E5C57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948399"/>
        <c:axId val="1605922223"/>
      </c:scatterChart>
      <c:valAx>
        <c:axId val="159394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m/dd/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22223"/>
        <c:crosses val="autoZero"/>
        <c:crossBetween val="midCat"/>
      </c:valAx>
      <c:valAx>
        <c:axId val="16059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4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Rainfall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up_sampling!$J$2</c:f>
              <c:strCache>
                <c:ptCount val="1"/>
                <c:pt idx="0">
                  <c:v>interpolated cum sum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15"/>
            <c:spPr>
              <a:noFill/>
              <a:ln w="44450">
                <a:solidFill>
                  <a:schemeClr val="accent1"/>
                </a:solidFill>
              </a:ln>
              <a:effectLst/>
            </c:spPr>
          </c:marker>
          <c:xVal>
            <c:numRef>
              <c:f>up_sampling!$I$3:$I$123</c:f>
              <c:numCache>
                <c:formatCode>mm/dd/yy\ hh:mm</c:formatCode>
                <c:ptCount val="121"/>
                <c:pt idx="0">
                  <c:v>43831</c:v>
                </c:pt>
                <c:pt idx="1">
                  <c:v>43831.000694444447</c:v>
                </c:pt>
                <c:pt idx="2">
                  <c:v>43831.001388888886</c:v>
                </c:pt>
                <c:pt idx="3">
                  <c:v>43831.002083333333</c:v>
                </c:pt>
                <c:pt idx="4">
                  <c:v>43831.00277777778</c:v>
                </c:pt>
                <c:pt idx="5">
                  <c:v>43831.003472222219</c:v>
                </c:pt>
                <c:pt idx="6">
                  <c:v>43831.004166666666</c:v>
                </c:pt>
                <c:pt idx="7">
                  <c:v>43831.004861111112</c:v>
                </c:pt>
                <c:pt idx="8">
                  <c:v>43831.005555555559</c:v>
                </c:pt>
                <c:pt idx="9">
                  <c:v>43831.006249999999</c:v>
                </c:pt>
                <c:pt idx="10">
                  <c:v>43831.006944444445</c:v>
                </c:pt>
                <c:pt idx="11">
                  <c:v>43831.007638888892</c:v>
                </c:pt>
                <c:pt idx="12">
                  <c:v>43831.008333333331</c:v>
                </c:pt>
                <c:pt idx="13">
                  <c:v>43831.009027777778</c:v>
                </c:pt>
                <c:pt idx="14">
                  <c:v>43831.009722222225</c:v>
                </c:pt>
                <c:pt idx="15">
                  <c:v>43831.010416666664</c:v>
                </c:pt>
                <c:pt idx="16">
                  <c:v>43831.011111111111</c:v>
                </c:pt>
                <c:pt idx="17">
                  <c:v>43831.011805555558</c:v>
                </c:pt>
                <c:pt idx="18">
                  <c:v>43831.012499999997</c:v>
                </c:pt>
                <c:pt idx="19">
                  <c:v>43831.013194444444</c:v>
                </c:pt>
                <c:pt idx="20">
                  <c:v>43831.013888888891</c:v>
                </c:pt>
                <c:pt idx="21">
                  <c:v>43831.01458333333</c:v>
                </c:pt>
                <c:pt idx="22">
                  <c:v>43831.015277777777</c:v>
                </c:pt>
                <c:pt idx="23">
                  <c:v>43831.015972222223</c:v>
                </c:pt>
                <c:pt idx="24">
                  <c:v>43831.01666666667</c:v>
                </c:pt>
                <c:pt idx="25">
                  <c:v>43831.017361111109</c:v>
                </c:pt>
                <c:pt idx="26">
                  <c:v>43831.018055555556</c:v>
                </c:pt>
                <c:pt idx="27">
                  <c:v>43831.018750000003</c:v>
                </c:pt>
                <c:pt idx="28">
                  <c:v>43831.019444444442</c:v>
                </c:pt>
                <c:pt idx="29">
                  <c:v>43831.020138888889</c:v>
                </c:pt>
                <c:pt idx="30">
                  <c:v>43831.020833333336</c:v>
                </c:pt>
                <c:pt idx="31">
                  <c:v>43831.021527777775</c:v>
                </c:pt>
                <c:pt idx="32">
                  <c:v>43831.022222222222</c:v>
                </c:pt>
                <c:pt idx="33">
                  <c:v>43831.022916666669</c:v>
                </c:pt>
                <c:pt idx="34">
                  <c:v>43831.023611111108</c:v>
                </c:pt>
                <c:pt idx="35">
                  <c:v>43831.024305555555</c:v>
                </c:pt>
                <c:pt idx="36">
                  <c:v>43831.025000000001</c:v>
                </c:pt>
                <c:pt idx="37">
                  <c:v>43831.025694444441</c:v>
                </c:pt>
                <c:pt idx="38">
                  <c:v>43831.026388888888</c:v>
                </c:pt>
                <c:pt idx="39">
                  <c:v>43831.027083333334</c:v>
                </c:pt>
                <c:pt idx="40">
                  <c:v>43831.027777777781</c:v>
                </c:pt>
                <c:pt idx="41">
                  <c:v>43831.02847222222</c:v>
                </c:pt>
                <c:pt idx="42">
                  <c:v>43831.029166666667</c:v>
                </c:pt>
                <c:pt idx="43">
                  <c:v>43831.029861111114</c:v>
                </c:pt>
                <c:pt idx="44">
                  <c:v>43831.030555555553</c:v>
                </c:pt>
                <c:pt idx="45">
                  <c:v>43831.03125</c:v>
                </c:pt>
                <c:pt idx="46">
                  <c:v>43831.031944444447</c:v>
                </c:pt>
                <c:pt idx="47">
                  <c:v>43831.032638888886</c:v>
                </c:pt>
                <c:pt idx="48">
                  <c:v>43831.033333217594</c:v>
                </c:pt>
                <c:pt idx="49">
                  <c:v>43831.034027604168</c:v>
                </c:pt>
                <c:pt idx="50">
                  <c:v>43831.034721990742</c:v>
                </c:pt>
                <c:pt idx="51">
                  <c:v>43831.035416377315</c:v>
                </c:pt>
                <c:pt idx="52">
                  <c:v>43831.036110763889</c:v>
                </c:pt>
                <c:pt idx="53">
                  <c:v>43831.036805150463</c:v>
                </c:pt>
                <c:pt idx="54">
                  <c:v>43831.037499537037</c:v>
                </c:pt>
                <c:pt idx="55">
                  <c:v>43831.03819392361</c:v>
                </c:pt>
                <c:pt idx="56">
                  <c:v>43831.038888310184</c:v>
                </c:pt>
                <c:pt idx="57">
                  <c:v>43831.039582696758</c:v>
                </c:pt>
                <c:pt idx="58">
                  <c:v>43831.040277083332</c:v>
                </c:pt>
                <c:pt idx="59">
                  <c:v>43831.040971469905</c:v>
                </c:pt>
                <c:pt idx="60">
                  <c:v>43831.041665856479</c:v>
                </c:pt>
                <c:pt idx="61">
                  <c:v>43831.042360243053</c:v>
                </c:pt>
                <c:pt idx="62">
                  <c:v>43831.043054629627</c:v>
                </c:pt>
                <c:pt idx="63">
                  <c:v>43831.0437490162</c:v>
                </c:pt>
                <c:pt idx="64">
                  <c:v>43831.044443402781</c:v>
                </c:pt>
                <c:pt idx="65">
                  <c:v>43831.045137789355</c:v>
                </c:pt>
                <c:pt idx="66">
                  <c:v>43831.045832175929</c:v>
                </c:pt>
                <c:pt idx="67">
                  <c:v>43831.046526562503</c:v>
                </c:pt>
                <c:pt idx="68">
                  <c:v>43831.047220949076</c:v>
                </c:pt>
                <c:pt idx="69">
                  <c:v>43831.04791533565</c:v>
                </c:pt>
                <c:pt idx="70">
                  <c:v>43831.048609722224</c:v>
                </c:pt>
                <c:pt idx="71">
                  <c:v>43831.049304108798</c:v>
                </c:pt>
                <c:pt idx="72">
                  <c:v>43831.049998495371</c:v>
                </c:pt>
                <c:pt idx="73">
                  <c:v>43831.050692881945</c:v>
                </c:pt>
                <c:pt idx="74">
                  <c:v>43831.051387268519</c:v>
                </c:pt>
                <c:pt idx="75">
                  <c:v>43831.052081655092</c:v>
                </c:pt>
                <c:pt idx="76">
                  <c:v>43831.052776041666</c:v>
                </c:pt>
                <c:pt idx="77">
                  <c:v>43831.05347042824</c:v>
                </c:pt>
                <c:pt idx="78">
                  <c:v>43831.054164814814</c:v>
                </c:pt>
                <c:pt idx="79">
                  <c:v>43831.054859201387</c:v>
                </c:pt>
                <c:pt idx="80">
                  <c:v>43831.055553587961</c:v>
                </c:pt>
                <c:pt idx="81">
                  <c:v>43831.056247974535</c:v>
                </c:pt>
                <c:pt idx="82">
                  <c:v>43831.056942361109</c:v>
                </c:pt>
                <c:pt idx="83">
                  <c:v>43831.057636747682</c:v>
                </c:pt>
                <c:pt idx="84">
                  <c:v>43831.058331134256</c:v>
                </c:pt>
                <c:pt idx="85">
                  <c:v>43831.05902552083</c:v>
                </c:pt>
                <c:pt idx="86">
                  <c:v>43831.059719907411</c:v>
                </c:pt>
                <c:pt idx="87">
                  <c:v>43831.060414293985</c:v>
                </c:pt>
                <c:pt idx="88">
                  <c:v>43831.061108680558</c:v>
                </c:pt>
                <c:pt idx="89">
                  <c:v>43831.061803067132</c:v>
                </c:pt>
                <c:pt idx="90">
                  <c:v>43831.062497453706</c:v>
                </c:pt>
                <c:pt idx="91">
                  <c:v>43831.06319184028</c:v>
                </c:pt>
                <c:pt idx="92">
                  <c:v>43831.063886226853</c:v>
                </c:pt>
                <c:pt idx="93">
                  <c:v>43831.064580613427</c:v>
                </c:pt>
                <c:pt idx="94">
                  <c:v>43831.065275000001</c:v>
                </c:pt>
                <c:pt idx="95">
                  <c:v>43831.065969386575</c:v>
                </c:pt>
                <c:pt idx="96">
                  <c:v>43831.066663773148</c:v>
                </c:pt>
                <c:pt idx="97">
                  <c:v>43831.067358159722</c:v>
                </c:pt>
                <c:pt idx="98">
                  <c:v>43831.068052546296</c:v>
                </c:pt>
                <c:pt idx="99">
                  <c:v>43831.06874693287</c:v>
                </c:pt>
                <c:pt idx="100">
                  <c:v>43831.069441319443</c:v>
                </c:pt>
                <c:pt idx="101">
                  <c:v>43831.070135706017</c:v>
                </c:pt>
                <c:pt idx="102">
                  <c:v>43831.070830092591</c:v>
                </c:pt>
                <c:pt idx="103">
                  <c:v>43831.071524479165</c:v>
                </c:pt>
                <c:pt idx="104">
                  <c:v>43831.072218865738</c:v>
                </c:pt>
                <c:pt idx="105">
                  <c:v>43831.072913252312</c:v>
                </c:pt>
                <c:pt idx="106">
                  <c:v>43831.073607638886</c:v>
                </c:pt>
                <c:pt idx="107">
                  <c:v>43831.074302025459</c:v>
                </c:pt>
                <c:pt idx="108">
                  <c:v>43831.07499641204</c:v>
                </c:pt>
                <c:pt idx="109">
                  <c:v>43831.075690798614</c:v>
                </c:pt>
                <c:pt idx="110">
                  <c:v>43831.076385185188</c:v>
                </c:pt>
                <c:pt idx="111">
                  <c:v>43831.077079571762</c:v>
                </c:pt>
                <c:pt idx="112">
                  <c:v>43831.077773958335</c:v>
                </c:pt>
                <c:pt idx="113">
                  <c:v>43831.078468344909</c:v>
                </c:pt>
                <c:pt idx="114">
                  <c:v>43831.079162731483</c:v>
                </c:pt>
                <c:pt idx="115">
                  <c:v>43831.079857118057</c:v>
                </c:pt>
                <c:pt idx="116">
                  <c:v>43831.08055150463</c:v>
                </c:pt>
                <c:pt idx="117">
                  <c:v>43831.081245891204</c:v>
                </c:pt>
                <c:pt idx="118">
                  <c:v>43831.081940277778</c:v>
                </c:pt>
                <c:pt idx="119">
                  <c:v>43831.082634664352</c:v>
                </c:pt>
                <c:pt idx="120">
                  <c:v>43831.083329050925</c:v>
                </c:pt>
              </c:numCache>
            </c:numRef>
          </c:xVal>
          <c:yVal>
            <c:numRef>
              <c:f>up_sampling!$J$3:$J$123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1.5999999940395355</c:v>
                </c:pt>
                <c:pt idx="17">
                  <c:v>3.2000000029802322</c:v>
                </c:pt>
                <c:pt idx="18">
                  <c:v>4.7999999821186066</c:v>
                </c:pt>
                <c:pt idx="19">
                  <c:v>6.3999999910593033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8.598750002682209</c:v>
                </c:pt>
                <c:pt idx="72">
                  <c:v>9.1987000033259392</c:v>
                </c:pt>
                <c:pt idx="73">
                  <c:v>9.7986500039696693</c:v>
                </c:pt>
                <c:pt idx="74">
                  <c:v>10.398599997162819</c:v>
                </c:pt>
                <c:pt idx="75">
                  <c:v>10.998549997806549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11.398833330720663</c:v>
                </c:pt>
                <c:pt idx="82">
                  <c:v>11.798799999058247</c:v>
                </c:pt>
                <c:pt idx="83">
                  <c:v>12.19876666367054</c:v>
                </c:pt>
                <c:pt idx="84">
                  <c:v>12.598733328282833</c:v>
                </c:pt>
                <c:pt idx="85">
                  <c:v>12.998699996620417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13.397999998182058</c:v>
                </c:pt>
                <c:pt idx="107">
                  <c:v>13.797966662794352</c:v>
                </c:pt>
                <c:pt idx="108">
                  <c:v>14.197933334857225</c:v>
                </c:pt>
                <c:pt idx="109">
                  <c:v>14.597899999469519</c:v>
                </c:pt>
                <c:pt idx="110">
                  <c:v>14.997866664081812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D-45BD-8C0C-C4C42CD6C6B1}"/>
            </c:ext>
          </c:extLst>
        </c:ser>
        <c:ser>
          <c:idx val="1"/>
          <c:order val="1"/>
          <c:tx>
            <c:v>Raw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up_sampling!$A$3:$A$27</c:f>
              <c:numCache>
                <c:formatCode>m/d/yyyy\ h:mm</c:formatCode>
                <c:ptCount val="25"/>
                <c:pt idx="0">
                  <c:v>43831</c:v>
                </c:pt>
                <c:pt idx="1">
                  <c:v>43831.003472222219</c:v>
                </c:pt>
                <c:pt idx="2">
                  <c:v>43831.006944444445</c:v>
                </c:pt>
                <c:pt idx="3">
                  <c:v>43831.010416666664</c:v>
                </c:pt>
                <c:pt idx="4">
                  <c:v>43831.013888888891</c:v>
                </c:pt>
                <c:pt idx="5">
                  <c:v>43831.017361111109</c:v>
                </c:pt>
                <c:pt idx="6">
                  <c:v>43831.020833333336</c:v>
                </c:pt>
                <c:pt idx="7">
                  <c:v>43831.024305555555</c:v>
                </c:pt>
                <c:pt idx="8">
                  <c:v>43831.027777777781</c:v>
                </c:pt>
                <c:pt idx="9">
                  <c:v>43831.03125</c:v>
                </c:pt>
                <c:pt idx="10">
                  <c:v>43831.034722222219</c:v>
                </c:pt>
                <c:pt idx="11">
                  <c:v>43831.038194444445</c:v>
                </c:pt>
                <c:pt idx="12">
                  <c:v>43831.041666666664</c:v>
                </c:pt>
                <c:pt idx="13">
                  <c:v>43831.045138888891</c:v>
                </c:pt>
                <c:pt idx="14">
                  <c:v>43831.048611111109</c:v>
                </c:pt>
                <c:pt idx="15">
                  <c:v>43831.052083333336</c:v>
                </c:pt>
                <c:pt idx="16">
                  <c:v>43831.055555555555</c:v>
                </c:pt>
                <c:pt idx="17">
                  <c:v>43831.059027777781</c:v>
                </c:pt>
                <c:pt idx="18">
                  <c:v>43831.0625</c:v>
                </c:pt>
                <c:pt idx="19">
                  <c:v>43831.065972222219</c:v>
                </c:pt>
                <c:pt idx="20">
                  <c:v>43831.069444444445</c:v>
                </c:pt>
                <c:pt idx="21">
                  <c:v>43831.072916666664</c:v>
                </c:pt>
                <c:pt idx="22">
                  <c:v>43831.076388888891</c:v>
                </c:pt>
                <c:pt idx="23">
                  <c:v>43831.079861111109</c:v>
                </c:pt>
                <c:pt idx="24">
                  <c:v>43831.083333333336</c:v>
                </c:pt>
              </c:numCache>
            </c:numRef>
          </c:xVal>
          <c:yVal>
            <c:numRef>
              <c:f>up_sampling!$E$3:$E$27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ED-45BD-8C0C-C4C42CD6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948399"/>
        <c:axId val="1605922223"/>
      </c:scatterChart>
      <c:valAx>
        <c:axId val="15939483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/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22223"/>
        <c:crosses val="autoZero"/>
        <c:crossBetween val="midCat"/>
      </c:valAx>
      <c:valAx>
        <c:axId val="1605922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4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Intensity (in/hr)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up_sampling!$M$2</c:f>
              <c:strCache>
                <c:ptCount val="1"/>
                <c:pt idx="0">
                  <c:v>intensity(in/hr)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44450">
                <a:solidFill>
                  <a:schemeClr val="accent1"/>
                </a:solidFill>
              </a:ln>
              <a:effectLst/>
            </c:spPr>
          </c:marker>
          <c:xVal>
            <c:numRef>
              <c:f>up_sampling!$I$3:$I$123</c:f>
              <c:numCache>
                <c:formatCode>mm/dd/yy\ hh:mm</c:formatCode>
                <c:ptCount val="121"/>
                <c:pt idx="0">
                  <c:v>43831</c:v>
                </c:pt>
                <c:pt idx="1">
                  <c:v>43831.000694444447</c:v>
                </c:pt>
                <c:pt idx="2">
                  <c:v>43831.001388888886</c:v>
                </c:pt>
                <c:pt idx="3">
                  <c:v>43831.002083333333</c:v>
                </c:pt>
                <c:pt idx="4">
                  <c:v>43831.00277777778</c:v>
                </c:pt>
                <c:pt idx="5">
                  <c:v>43831.003472222219</c:v>
                </c:pt>
                <c:pt idx="6">
                  <c:v>43831.004166666666</c:v>
                </c:pt>
                <c:pt idx="7">
                  <c:v>43831.004861111112</c:v>
                </c:pt>
                <c:pt idx="8">
                  <c:v>43831.005555555559</c:v>
                </c:pt>
                <c:pt idx="9">
                  <c:v>43831.006249999999</c:v>
                </c:pt>
                <c:pt idx="10">
                  <c:v>43831.006944444445</c:v>
                </c:pt>
                <c:pt idx="11">
                  <c:v>43831.007638888892</c:v>
                </c:pt>
                <c:pt idx="12">
                  <c:v>43831.008333333331</c:v>
                </c:pt>
                <c:pt idx="13">
                  <c:v>43831.009027777778</c:v>
                </c:pt>
                <c:pt idx="14">
                  <c:v>43831.009722222225</c:v>
                </c:pt>
                <c:pt idx="15">
                  <c:v>43831.010416666664</c:v>
                </c:pt>
                <c:pt idx="16">
                  <c:v>43831.011111111111</c:v>
                </c:pt>
                <c:pt idx="17">
                  <c:v>43831.011805555558</c:v>
                </c:pt>
                <c:pt idx="18">
                  <c:v>43831.012499999997</c:v>
                </c:pt>
                <c:pt idx="19">
                  <c:v>43831.013194444444</c:v>
                </c:pt>
                <c:pt idx="20">
                  <c:v>43831.013888888891</c:v>
                </c:pt>
                <c:pt idx="21">
                  <c:v>43831.01458333333</c:v>
                </c:pt>
                <c:pt idx="22">
                  <c:v>43831.015277777777</c:v>
                </c:pt>
                <c:pt idx="23">
                  <c:v>43831.015972222223</c:v>
                </c:pt>
                <c:pt idx="24">
                  <c:v>43831.01666666667</c:v>
                </c:pt>
                <c:pt idx="25">
                  <c:v>43831.017361111109</c:v>
                </c:pt>
                <c:pt idx="26">
                  <c:v>43831.018055555556</c:v>
                </c:pt>
                <c:pt idx="27">
                  <c:v>43831.018750000003</c:v>
                </c:pt>
                <c:pt idx="28">
                  <c:v>43831.019444444442</c:v>
                </c:pt>
                <c:pt idx="29">
                  <c:v>43831.020138888889</c:v>
                </c:pt>
                <c:pt idx="30">
                  <c:v>43831.020833333336</c:v>
                </c:pt>
                <c:pt idx="31">
                  <c:v>43831.021527777775</c:v>
                </c:pt>
                <c:pt idx="32">
                  <c:v>43831.022222222222</c:v>
                </c:pt>
                <c:pt idx="33">
                  <c:v>43831.022916666669</c:v>
                </c:pt>
                <c:pt idx="34">
                  <c:v>43831.023611111108</c:v>
                </c:pt>
                <c:pt idx="35">
                  <c:v>43831.024305555555</c:v>
                </c:pt>
                <c:pt idx="36">
                  <c:v>43831.025000000001</c:v>
                </c:pt>
                <c:pt idx="37">
                  <c:v>43831.025694444441</c:v>
                </c:pt>
                <c:pt idx="38">
                  <c:v>43831.026388888888</c:v>
                </c:pt>
                <c:pt idx="39">
                  <c:v>43831.027083333334</c:v>
                </c:pt>
                <c:pt idx="40">
                  <c:v>43831.027777777781</c:v>
                </c:pt>
                <c:pt idx="41">
                  <c:v>43831.02847222222</c:v>
                </c:pt>
                <c:pt idx="42">
                  <c:v>43831.029166666667</c:v>
                </c:pt>
                <c:pt idx="43">
                  <c:v>43831.029861111114</c:v>
                </c:pt>
                <c:pt idx="44">
                  <c:v>43831.030555555553</c:v>
                </c:pt>
                <c:pt idx="45">
                  <c:v>43831.03125</c:v>
                </c:pt>
                <c:pt idx="46">
                  <c:v>43831.031944444447</c:v>
                </c:pt>
                <c:pt idx="47">
                  <c:v>43831.032638888886</c:v>
                </c:pt>
                <c:pt idx="48">
                  <c:v>43831.033333217594</c:v>
                </c:pt>
                <c:pt idx="49">
                  <c:v>43831.034027604168</c:v>
                </c:pt>
                <c:pt idx="50">
                  <c:v>43831.034721990742</c:v>
                </c:pt>
                <c:pt idx="51">
                  <c:v>43831.035416377315</c:v>
                </c:pt>
                <c:pt idx="52">
                  <c:v>43831.036110763889</c:v>
                </c:pt>
                <c:pt idx="53">
                  <c:v>43831.036805150463</c:v>
                </c:pt>
                <c:pt idx="54">
                  <c:v>43831.037499537037</c:v>
                </c:pt>
                <c:pt idx="55">
                  <c:v>43831.03819392361</c:v>
                </c:pt>
                <c:pt idx="56">
                  <c:v>43831.038888310184</c:v>
                </c:pt>
                <c:pt idx="57">
                  <c:v>43831.039582696758</c:v>
                </c:pt>
                <c:pt idx="58">
                  <c:v>43831.040277083332</c:v>
                </c:pt>
                <c:pt idx="59">
                  <c:v>43831.040971469905</c:v>
                </c:pt>
                <c:pt idx="60">
                  <c:v>43831.041665856479</c:v>
                </c:pt>
                <c:pt idx="61">
                  <c:v>43831.042360243053</c:v>
                </c:pt>
                <c:pt idx="62">
                  <c:v>43831.043054629627</c:v>
                </c:pt>
                <c:pt idx="63">
                  <c:v>43831.0437490162</c:v>
                </c:pt>
                <c:pt idx="64">
                  <c:v>43831.044443402781</c:v>
                </c:pt>
                <c:pt idx="65">
                  <c:v>43831.045137789355</c:v>
                </c:pt>
                <c:pt idx="66">
                  <c:v>43831.045832175929</c:v>
                </c:pt>
                <c:pt idx="67">
                  <c:v>43831.046526562503</c:v>
                </c:pt>
                <c:pt idx="68">
                  <c:v>43831.047220949076</c:v>
                </c:pt>
                <c:pt idx="69">
                  <c:v>43831.04791533565</c:v>
                </c:pt>
                <c:pt idx="70">
                  <c:v>43831.048609722224</c:v>
                </c:pt>
                <c:pt idx="71">
                  <c:v>43831.049304108798</c:v>
                </c:pt>
                <c:pt idx="72">
                  <c:v>43831.049998495371</c:v>
                </c:pt>
                <c:pt idx="73">
                  <c:v>43831.050692881945</c:v>
                </c:pt>
                <c:pt idx="74">
                  <c:v>43831.051387268519</c:v>
                </c:pt>
                <c:pt idx="75">
                  <c:v>43831.052081655092</c:v>
                </c:pt>
                <c:pt idx="76">
                  <c:v>43831.052776041666</c:v>
                </c:pt>
                <c:pt idx="77">
                  <c:v>43831.05347042824</c:v>
                </c:pt>
                <c:pt idx="78">
                  <c:v>43831.054164814814</c:v>
                </c:pt>
                <c:pt idx="79">
                  <c:v>43831.054859201387</c:v>
                </c:pt>
                <c:pt idx="80">
                  <c:v>43831.055553587961</c:v>
                </c:pt>
                <c:pt idx="81">
                  <c:v>43831.056247974535</c:v>
                </c:pt>
                <c:pt idx="82">
                  <c:v>43831.056942361109</c:v>
                </c:pt>
                <c:pt idx="83">
                  <c:v>43831.057636747682</c:v>
                </c:pt>
                <c:pt idx="84">
                  <c:v>43831.058331134256</c:v>
                </c:pt>
                <c:pt idx="85">
                  <c:v>43831.05902552083</c:v>
                </c:pt>
                <c:pt idx="86">
                  <c:v>43831.059719907411</c:v>
                </c:pt>
                <c:pt idx="87">
                  <c:v>43831.060414293985</c:v>
                </c:pt>
                <c:pt idx="88">
                  <c:v>43831.061108680558</c:v>
                </c:pt>
                <c:pt idx="89">
                  <c:v>43831.061803067132</c:v>
                </c:pt>
                <c:pt idx="90">
                  <c:v>43831.062497453706</c:v>
                </c:pt>
                <c:pt idx="91">
                  <c:v>43831.06319184028</c:v>
                </c:pt>
                <c:pt idx="92">
                  <c:v>43831.063886226853</c:v>
                </c:pt>
                <c:pt idx="93">
                  <c:v>43831.064580613427</c:v>
                </c:pt>
                <c:pt idx="94">
                  <c:v>43831.065275000001</c:v>
                </c:pt>
                <c:pt idx="95">
                  <c:v>43831.065969386575</c:v>
                </c:pt>
                <c:pt idx="96">
                  <c:v>43831.066663773148</c:v>
                </c:pt>
                <c:pt idx="97">
                  <c:v>43831.067358159722</c:v>
                </c:pt>
                <c:pt idx="98">
                  <c:v>43831.068052546296</c:v>
                </c:pt>
                <c:pt idx="99">
                  <c:v>43831.06874693287</c:v>
                </c:pt>
                <c:pt idx="100">
                  <c:v>43831.069441319443</c:v>
                </c:pt>
                <c:pt idx="101">
                  <c:v>43831.070135706017</c:v>
                </c:pt>
                <c:pt idx="102">
                  <c:v>43831.070830092591</c:v>
                </c:pt>
                <c:pt idx="103">
                  <c:v>43831.071524479165</c:v>
                </c:pt>
                <c:pt idx="104">
                  <c:v>43831.072218865738</c:v>
                </c:pt>
                <c:pt idx="105">
                  <c:v>43831.072913252312</c:v>
                </c:pt>
                <c:pt idx="106">
                  <c:v>43831.073607638886</c:v>
                </c:pt>
                <c:pt idx="107">
                  <c:v>43831.074302025459</c:v>
                </c:pt>
                <c:pt idx="108">
                  <c:v>43831.07499641204</c:v>
                </c:pt>
                <c:pt idx="109">
                  <c:v>43831.075690798614</c:v>
                </c:pt>
                <c:pt idx="110">
                  <c:v>43831.076385185188</c:v>
                </c:pt>
                <c:pt idx="111">
                  <c:v>43831.077079571762</c:v>
                </c:pt>
                <c:pt idx="112">
                  <c:v>43831.077773958335</c:v>
                </c:pt>
                <c:pt idx="113">
                  <c:v>43831.078468344909</c:v>
                </c:pt>
                <c:pt idx="114">
                  <c:v>43831.079162731483</c:v>
                </c:pt>
                <c:pt idx="115">
                  <c:v>43831.079857118057</c:v>
                </c:pt>
                <c:pt idx="116">
                  <c:v>43831.08055150463</c:v>
                </c:pt>
                <c:pt idx="117">
                  <c:v>43831.081245891204</c:v>
                </c:pt>
                <c:pt idx="118">
                  <c:v>43831.081940277778</c:v>
                </c:pt>
                <c:pt idx="119">
                  <c:v>43831.082634664352</c:v>
                </c:pt>
                <c:pt idx="120">
                  <c:v>43831.083329050925</c:v>
                </c:pt>
              </c:numCache>
            </c:numRef>
          </c:xVal>
          <c:yVal>
            <c:numRef>
              <c:f>up_sampling!$M$3:$M$123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95.999999329447746</c:v>
                </c:pt>
                <c:pt idx="17">
                  <c:v>96.000000223517418</c:v>
                </c:pt>
                <c:pt idx="18">
                  <c:v>95.999999441206441</c:v>
                </c:pt>
                <c:pt idx="19">
                  <c:v>96.000000223517418</c:v>
                </c:pt>
                <c:pt idx="20">
                  <c:v>96.000000223517418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35.927994177668374</c:v>
                </c:pt>
                <c:pt idx="72">
                  <c:v>36.000000055884009</c:v>
                </c:pt>
                <c:pt idx="73">
                  <c:v>36.000000055884009</c:v>
                </c:pt>
                <c:pt idx="74">
                  <c:v>35.999999608811919</c:v>
                </c:pt>
                <c:pt idx="75">
                  <c:v>36.000000055884009</c:v>
                </c:pt>
                <c:pt idx="76">
                  <c:v>8.7007382263948774E-2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23.931994187559845</c:v>
                </c:pt>
                <c:pt idx="82">
                  <c:v>24.000000111768024</c:v>
                </c:pt>
                <c:pt idx="83">
                  <c:v>23.999999888231976</c:v>
                </c:pt>
                <c:pt idx="84">
                  <c:v>23.999999888231976</c:v>
                </c:pt>
                <c:pt idx="85">
                  <c:v>24.000000111768024</c:v>
                </c:pt>
                <c:pt idx="86">
                  <c:v>7.800670255363211E-2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23.88199006820965</c:v>
                </c:pt>
                <c:pt idx="107">
                  <c:v>23.999999888231976</c:v>
                </c:pt>
                <c:pt idx="108">
                  <c:v>24.000000083826016</c:v>
                </c:pt>
                <c:pt idx="109">
                  <c:v>23.999999888231976</c:v>
                </c:pt>
                <c:pt idx="110">
                  <c:v>23.999999888231976</c:v>
                </c:pt>
                <c:pt idx="111">
                  <c:v>0.12801082272120407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4-492B-8421-82FB7280316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up_sampling!$A$3:$A$27</c:f>
              <c:numCache>
                <c:formatCode>m/d/yyyy\ h:mm</c:formatCode>
                <c:ptCount val="25"/>
                <c:pt idx="0">
                  <c:v>43831</c:v>
                </c:pt>
                <c:pt idx="1">
                  <c:v>43831.003472222219</c:v>
                </c:pt>
                <c:pt idx="2">
                  <c:v>43831.006944444445</c:v>
                </c:pt>
                <c:pt idx="3">
                  <c:v>43831.010416666664</c:v>
                </c:pt>
                <c:pt idx="4">
                  <c:v>43831.013888888891</c:v>
                </c:pt>
                <c:pt idx="5">
                  <c:v>43831.017361111109</c:v>
                </c:pt>
                <c:pt idx="6">
                  <c:v>43831.020833333336</c:v>
                </c:pt>
                <c:pt idx="7">
                  <c:v>43831.024305555555</c:v>
                </c:pt>
                <c:pt idx="8">
                  <c:v>43831.027777777781</c:v>
                </c:pt>
                <c:pt idx="9">
                  <c:v>43831.03125</c:v>
                </c:pt>
                <c:pt idx="10">
                  <c:v>43831.034722222219</c:v>
                </c:pt>
                <c:pt idx="11">
                  <c:v>43831.038194444445</c:v>
                </c:pt>
                <c:pt idx="12">
                  <c:v>43831.041666666664</c:v>
                </c:pt>
                <c:pt idx="13">
                  <c:v>43831.045138888891</c:v>
                </c:pt>
                <c:pt idx="14">
                  <c:v>43831.048611111109</c:v>
                </c:pt>
                <c:pt idx="15">
                  <c:v>43831.052083333336</c:v>
                </c:pt>
                <c:pt idx="16">
                  <c:v>43831.055555555555</c:v>
                </c:pt>
                <c:pt idx="17">
                  <c:v>43831.059027777781</c:v>
                </c:pt>
                <c:pt idx="18">
                  <c:v>43831.0625</c:v>
                </c:pt>
                <c:pt idx="19">
                  <c:v>43831.065972222219</c:v>
                </c:pt>
                <c:pt idx="20">
                  <c:v>43831.069444444445</c:v>
                </c:pt>
                <c:pt idx="21">
                  <c:v>43831.072916666664</c:v>
                </c:pt>
                <c:pt idx="22">
                  <c:v>43831.076388888891</c:v>
                </c:pt>
                <c:pt idx="23">
                  <c:v>43831.079861111109</c:v>
                </c:pt>
                <c:pt idx="24">
                  <c:v>43831.083333333336</c:v>
                </c:pt>
              </c:numCache>
            </c:numRef>
          </c:xVal>
          <c:yVal>
            <c:numRef>
              <c:f>up_sampling!$D$3:$D$27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95.999999888241291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35.999999958090484</c:v>
                </c:pt>
                <c:pt idx="16">
                  <c:v>0</c:v>
                </c:pt>
                <c:pt idx="17">
                  <c:v>23.999999972060323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23.999999972060323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4-492B-8421-82FB72803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948399"/>
        <c:axId val="1605922223"/>
      </c:scatterChart>
      <c:valAx>
        <c:axId val="159394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m/dd/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22223"/>
        <c:crosses val="autoZero"/>
        <c:crossBetween val="midCat"/>
      </c:valAx>
      <c:valAx>
        <c:axId val="16059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4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Rainfall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'align_time step'!$J$2</c:f>
              <c:strCache>
                <c:ptCount val="1"/>
                <c:pt idx="0">
                  <c:v>interpolated cum sum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15"/>
            <c:spPr>
              <a:noFill/>
              <a:ln w="44450">
                <a:solidFill>
                  <a:schemeClr val="accent1"/>
                </a:solidFill>
              </a:ln>
              <a:effectLst/>
            </c:spPr>
          </c:marker>
          <c:xVal>
            <c:numRef>
              <c:f>'align_time step'!$I$3:$I$27</c:f>
              <c:numCache>
                <c:formatCode>mm/dd/yy\ hh:mm</c:formatCode>
                <c:ptCount val="25"/>
                <c:pt idx="0">
                  <c:v>43831</c:v>
                </c:pt>
                <c:pt idx="1">
                  <c:v>43831.010416666664</c:v>
                </c:pt>
                <c:pt idx="2">
                  <c:v>43831.02083321759</c:v>
                </c:pt>
                <c:pt idx="3">
                  <c:v>43831.031249826388</c:v>
                </c:pt>
                <c:pt idx="4">
                  <c:v>43831.041666435187</c:v>
                </c:pt>
                <c:pt idx="5">
                  <c:v>43831.052083043978</c:v>
                </c:pt>
                <c:pt idx="6">
                  <c:v>43831.062499652777</c:v>
                </c:pt>
                <c:pt idx="7">
                  <c:v>43831.072916261575</c:v>
                </c:pt>
                <c:pt idx="8">
                  <c:v>43831.083332870374</c:v>
                </c:pt>
                <c:pt idx="9">
                  <c:v>43831.093749479165</c:v>
                </c:pt>
                <c:pt idx="10">
                  <c:v>43831.104166087964</c:v>
                </c:pt>
                <c:pt idx="11">
                  <c:v>43831.114582696762</c:v>
                </c:pt>
                <c:pt idx="12">
                  <c:v>43831.124999305554</c:v>
                </c:pt>
                <c:pt idx="13">
                  <c:v>43831.135415914352</c:v>
                </c:pt>
                <c:pt idx="14">
                  <c:v>43831.145832523151</c:v>
                </c:pt>
                <c:pt idx="15">
                  <c:v>43831.156249131942</c:v>
                </c:pt>
                <c:pt idx="16">
                  <c:v>43831.16666574074</c:v>
                </c:pt>
                <c:pt idx="17">
                  <c:v>43831.177082349539</c:v>
                </c:pt>
                <c:pt idx="18">
                  <c:v>43831.18749895833</c:v>
                </c:pt>
                <c:pt idx="19">
                  <c:v>43831.197915567129</c:v>
                </c:pt>
                <c:pt idx="20">
                  <c:v>43831.208332175927</c:v>
                </c:pt>
                <c:pt idx="21">
                  <c:v>43831.218748784719</c:v>
                </c:pt>
                <c:pt idx="22">
                  <c:v>43831.229165393517</c:v>
                </c:pt>
                <c:pt idx="23">
                  <c:v>43831.239582002316</c:v>
                </c:pt>
                <c:pt idx="24">
                  <c:v>43831.249998611114</c:v>
                </c:pt>
              </c:numCache>
            </c:numRef>
          </c:xVal>
          <c:yVal>
            <c:numRef>
              <c:f>'align_time step'!$J$3:$J$27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0.90037046372890472</c:v>
                </c:pt>
                <c:pt idx="5">
                  <c:v>5.253493819385767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9.7793235629796982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13.524246964603662</c:v>
                </c:pt>
                <c:pt idx="2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2-493A-A3D0-310E65B651B2}"/>
            </c:ext>
          </c:extLst>
        </c:ser>
        <c:ser>
          <c:idx val="1"/>
          <c:order val="1"/>
          <c:tx>
            <c:v>Raw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'align_time step'!$A$3:$A$27</c:f>
              <c:numCache>
                <c:formatCode>m/d/yyyy\ h:mm</c:formatCode>
                <c:ptCount val="25"/>
                <c:pt idx="0">
                  <c:v>43831</c:v>
                </c:pt>
                <c:pt idx="1">
                  <c:v>43831.013687284423</c:v>
                </c:pt>
                <c:pt idx="2">
                  <c:v>43831.029843927914</c:v>
                </c:pt>
                <c:pt idx="3">
                  <c:v>43831.039511934592</c:v>
                </c:pt>
                <c:pt idx="4">
                  <c:v>43831.058655171197</c:v>
                </c:pt>
                <c:pt idx="5">
                  <c:v>43831.073163024492</c:v>
                </c:pt>
                <c:pt idx="6">
                  <c:v>43831.092262337101</c:v>
                </c:pt>
                <c:pt idx="7">
                  <c:v>43831.097981753221</c:v>
                </c:pt>
                <c:pt idx="8">
                  <c:v>43831.110257681932</c:v>
                </c:pt>
                <c:pt idx="9">
                  <c:v>43831.112391512746</c:v>
                </c:pt>
                <c:pt idx="10">
                  <c:v>43831.130030500186</c:v>
                </c:pt>
                <c:pt idx="11">
                  <c:v>43831.140381141195</c:v>
                </c:pt>
                <c:pt idx="12">
                  <c:v>43831.15117962291</c:v>
                </c:pt>
                <c:pt idx="13">
                  <c:v>43831.160310599633</c:v>
                </c:pt>
                <c:pt idx="14">
                  <c:v>43831.160311907035</c:v>
                </c:pt>
                <c:pt idx="15">
                  <c:v>43831.171024686599</c:v>
                </c:pt>
                <c:pt idx="16">
                  <c:v>43831.188314597268</c:v>
                </c:pt>
                <c:pt idx="17">
                  <c:v>43831.189436837449</c:v>
                </c:pt>
                <c:pt idx="18">
                  <c:v>43831.198697103442</c:v>
                </c:pt>
                <c:pt idx="19">
                  <c:v>43831.216871118551</c:v>
                </c:pt>
                <c:pt idx="20">
                  <c:v>43831.234994113751</c:v>
                </c:pt>
                <c:pt idx="21">
                  <c:v>43831.237199946067</c:v>
                </c:pt>
                <c:pt idx="22">
                  <c:v>43831.246287480804</c:v>
                </c:pt>
                <c:pt idx="23">
                  <c:v>43831.2628300262</c:v>
                </c:pt>
                <c:pt idx="24">
                  <c:v>43831.279152681629</c:v>
                </c:pt>
              </c:numCache>
            </c:numRef>
          </c:xVal>
          <c:yVal>
            <c:numRef>
              <c:f>'align_time step'!$E$3:$E$27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C2-493A-A3D0-310E65B65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948399"/>
        <c:axId val="1605922223"/>
      </c:scatterChart>
      <c:valAx>
        <c:axId val="15939483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/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22223"/>
        <c:crosses val="autoZero"/>
        <c:crossBetween val="midCat"/>
      </c:valAx>
      <c:valAx>
        <c:axId val="1605922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4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Intensity (in/hr)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'align_time step'!$M$2</c:f>
              <c:strCache>
                <c:ptCount val="1"/>
                <c:pt idx="0">
                  <c:v>intensity(in/hr)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44450">
                <a:solidFill>
                  <a:schemeClr val="accent1"/>
                </a:solidFill>
              </a:ln>
              <a:effectLst/>
            </c:spPr>
          </c:marker>
          <c:xVal>
            <c:numRef>
              <c:f>'align_time step'!$I$3:$I$27</c:f>
              <c:numCache>
                <c:formatCode>mm/dd/yy\ hh:mm</c:formatCode>
                <c:ptCount val="25"/>
                <c:pt idx="0">
                  <c:v>43831</c:v>
                </c:pt>
                <c:pt idx="1">
                  <c:v>43831.010416666664</c:v>
                </c:pt>
                <c:pt idx="2">
                  <c:v>43831.02083321759</c:v>
                </c:pt>
                <c:pt idx="3">
                  <c:v>43831.031249826388</c:v>
                </c:pt>
                <c:pt idx="4">
                  <c:v>43831.041666435187</c:v>
                </c:pt>
                <c:pt idx="5">
                  <c:v>43831.052083043978</c:v>
                </c:pt>
                <c:pt idx="6">
                  <c:v>43831.062499652777</c:v>
                </c:pt>
                <c:pt idx="7">
                  <c:v>43831.072916261575</c:v>
                </c:pt>
                <c:pt idx="8">
                  <c:v>43831.083332870374</c:v>
                </c:pt>
                <c:pt idx="9">
                  <c:v>43831.093749479165</c:v>
                </c:pt>
                <c:pt idx="10">
                  <c:v>43831.104166087964</c:v>
                </c:pt>
                <c:pt idx="11">
                  <c:v>43831.114582696762</c:v>
                </c:pt>
                <c:pt idx="12">
                  <c:v>43831.124999305554</c:v>
                </c:pt>
                <c:pt idx="13">
                  <c:v>43831.135415914352</c:v>
                </c:pt>
                <c:pt idx="14">
                  <c:v>43831.145832523151</c:v>
                </c:pt>
                <c:pt idx="15">
                  <c:v>43831.156249131942</c:v>
                </c:pt>
                <c:pt idx="16">
                  <c:v>43831.16666574074</c:v>
                </c:pt>
                <c:pt idx="17">
                  <c:v>43831.177082349539</c:v>
                </c:pt>
                <c:pt idx="18">
                  <c:v>43831.18749895833</c:v>
                </c:pt>
                <c:pt idx="19">
                  <c:v>43831.197915567129</c:v>
                </c:pt>
                <c:pt idx="20">
                  <c:v>43831.208332175927</c:v>
                </c:pt>
                <c:pt idx="21">
                  <c:v>43831.218748784719</c:v>
                </c:pt>
                <c:pt idx="22">
                  <c:v>43831.229165393517</c:v>
                </c:pt>
                <c:pt idx="23">
                  <c:v>43831.239582002316</c:v>
                </c:pt>
                <c:pt idx="24">
                  <c:v>43831.249998611114</c:v>
                </c:pt>
              </c:numCache>
            </c:numRef>
          </c:xVal>
          <c:yVal>
            <c:numRef>
              <c:f>'align_time step'!$M$3:$M$27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3.6015018624799415</c:v>
                </c:pt>
                <c:pt idx="5">
                  <c:v>17.412590167633997</c:v>
                </c:pt>
                <c:pt idx="6">
                  <c:v>10.986085753889309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7.1173337911218999</c:v>
                </c:pt>
                <c:pt idx="17">
                  <c:v>4.8827328733183348</c:v>
                </c:pt>
                <c:pt idx="18">
                  <c:v>0</c:v>
                </c:pt>
                <c:pt idx="19">
                  <c:v>8.0000444429601565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2.0969995079581301</c:v>
                </c:pt>
                <c:pt idx="24">
                  <c:v>5.9030449350020264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4-4ECC-BD01-8499D846B0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'align_time step'!$A$3:$A$27</c:f>
              <c:numCache>
                <c:formatCode>m/d/yyyy\ h:mm</c:formatCode>
                <c:ptCount val="25"/>
                <c:pt idx="0">
                  <c:v>43831</c:v>
                </c:pt>
                <c:pt idx="1">
                  <c:v>43831.013687284423</c:v>
                </c:pt>
                <c:pt idx="2">
                  <c:v>43831.029843927914</c:v>
                </c:pt>
                <c:pt idx="3">
                  <c:v>43831.039511934592</c:v>
                </c:pt>
                <c:pt idx="4">
                  <c:v>43831.058655171197</c:v>
                </c:pt>
                <c:pt idx="5">
                  <c:v>43831.073163024492</c:v>
                </c:pt>
                <c:pt idx="6">
                  <c:v>43831.092262337101</c:v>
                </c:pt>
                <c:pt idx="7">
                  <c:v>43831.097981753221</c:v>
                </c:pt>
                <c:pt idx="8">
                  <c:v>43831.110257681932</c:v>
                </c:pt>
                <c:pt idx="9">
                  <c:v>43831.112391512746</c:v>
                </c:pt>
                <c:pt idx="10">
                  <c:v>43831.130030500186</c:v>
                </c:pt>
                <c:pt idx="11">
                  <c:v>43831.140381141195</c:v>
                </c:pt>
                <c:pt idx="12">
                  <c:v>43831.15117962291</c:v>
                </c:pt>
                <c:pt idx="13">
                  <c:v>43831.160310599633</c:v>
                </c:pt>
                <c:pt idx="14">
                  <c:v>43831.160311907035</c:v>
                </c:pt>
                <c:pt idx="15">
                  <c:v>43831.171024686599</c:v>
                </c:pt>
                <c:pt idx="16">
                  <c:v>43831.188314597268</c:v>
                </c:pt>
                <c:pt idx="17">
                  <c:v>43831.189436837449</c:v>
                </c:pt>
                <c:pt idx="18">
                  <c:v>43831.198697103442</c:v>
                </c:pt>
                <c:pt idx="19">
                  <c:v>43831.216871118551</c:v>
                </c:pt>
                <c:pt idx="20">
                  <c:v>43831.234994113751</c:v>
                </c:pt>
                <c:pt idx="21">
                  <c:v>43831.237199946067</c:v>
                </c:pt>
                <c:pt idx="22">
                  <c:v>43831.246287480804</c:v>
                </c:pt>
                <c:pt idx="23">
                  <c:v>43831.2628300262</c:v>
                </c:pt>
                <c:pt idx="24">
                  <c:v>43831.279152681629</c:v>
                </c:pt>
              </c:numCache>
            </c:numRef>
          </c:xVal>
          <c:yVal>
            <c:numRef>
              <c:f>'align_time step'!$D$3:$D$27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17.412590160100148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11.668306927971031</c:v>
                </c:pt>
                <c:pt idx="16">
                  <c:v>0</c:v>
                </c:pt>
                <c:pt idx="17">
                  <c:v>74.256237439610913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9.1700704028068323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74-4ECC-BD01-8499D846B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948399"/>
        <c:axId val="1605922223"/>
      </c:scatterChart>
      <c:valAx>
        <c:axId val="159394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m/dd/yy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22223"/>
        <c:crosses val="autoZero"/>
        <c:crossBetween val="midCat"/>
      </c:valAx>
      <c:valAx>
        <c:axId val="16059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4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0</xdr:row>
      <xdr:rowOff>66675</xdr:rowOff>
    </xdr:from>
    <xdr:to>
      <xdr:col>21</xdr:col>
      <xdr:colOff>476250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98233-AA3F-DCED-876A-E45E9921E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19049</xdr:colOff>
      <xdr:row>16</xdr:row>
      <xdr:rowOff>123825</xdr:rowOff>
    </xdr:from>
    <xdr:to>
      <xdr:col>21</xdr:col>
      <xdr:colOff>438150</xdr:colOff>
      <xdr:row>35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4341FC-3A84-4630-A361-9D1C501A1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0</xdr:row>
      <xdr:rowOff>66675</xdr:rowOff>
    </xdr:from>
    <xdr:to>
      <xdr:col>21</xdr:col>
      <xdr:colOff>476250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316B13-25CF-42EE-90E0-477DF5252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19049</xdr:colOff>
      <xdr:row>16</xdr:row>
      <xdr:rowOff>123825</xdr:rowOff>
    </xdr:from>
    <xdr:to>
      <xdr:col>21</xdr:col>
      <xdr:colOff>438150</xdr:colOff>
      <xdr:row>35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0A364D-476A-404B-875D-EF2D447AA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0</xdr:row>
      <xdr:rowOff>66675</xdr:rowOff>
    </xdr:from>
    <xdr:to>
      <xdr:col>27</xdr:col>
      <xdr:colOff>28575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79BE7-B63D-4F61-BFF4-9E6789C0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342899</xdr:colOff>
      <xdr:row>27</xdr:row>
      <xdr:rowOff>38100</xdr:rowOff>
    </xdr:from>
    <xdr:to>
      <xdr:col>26</xdr:col>
      <xdr:colOff>457200</xdr:colOff>
      <xdr:row>46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8C9385-BCCD-4287-9954-01BE11732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mel-meng/hhnote/tree/main/hydrology/rainfall" TargetMode="External"/><Relationship Id="rId1" Type="http://schemas.openxmlformats.org/officeDocument/2006/relationships/hyperlink" Target="https://exceloffthegrid.com/interpolate-values-using-the-forecast-funct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B4"/>
    </sheetView>
  </sheetViews>
  <sheetFormatPr defaultRowHeight="15" x14ac:dyDescent="0.25"/>
  <cols>
    <col min="1" max="1" width="40.42578125" bestFit="1" customWidth="1"/>
  </cols>
  <sheetData>
    <row r="1" spans="1:2" x14ac:dyDescent="0.25">
      <c r="A1" t="s">
        <v>12</v>
      </c>
    </row>
    <row r="2" spans="1:2" x14ac:dyDescent="0.25">
      <c r="A2" t="s">
        <v>15</v>
      </c>
    </row>
    <row r="3" spans="1:2" x14ac:dyDescent="0.25">
      <c r="A3" t="s">
        <v>13</v>
      </c>
      <c r="B3" s="1" t="s">
        <v>14</v>
      </c>
    </row>
    <row r="4" spans="1:2" x14ac:dyDescent="0.25">
      <c r="A4" t="s">
        <v>1</v>
      </c>
      <c r="B4" s="1" t="s">
        <v>0</v>
      </c>
    </row>
  </sheetData>
  <hyperlinks>
    <hyperlink ref="B4" r:id="rId1" xr:uid="{B6C6D36E-4423-43E2-884A-4DECD1560B89}"/>
    <hyperlink ref="B3" r:id="rId2" xr:uid="{39B391D3-41A3-4CEE-80D6-271751831B5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BD7D-C5A4-463F-9C89-506A0A9026C1}">
  <dimension ref="A1:D6"/>
  <sheetViews>
    <sheetView workbookViewId="0">
      <selection activeCell="D3" sqref="D3:D6"/>
    </sheetView>
  </sheetViews>
  <sheetFormatPr defaultRowHeight="15" x14ac:dyDescent="0.25"/>
  <cols>
    <col min="1" max="1" width="13.85546875" bestFit="1" customWidth="1"/>
    <col min="3" max="3" width="13.85546875" bestFit="1" customWidth="1"/>
  </cols>
  <sheetData>
    <row r="1" spans="1:4" x14ac:dyDescent="0.25">
      <c r="A1" t="s">
        <v>20</v>
      </c>
      <c r="C1" t="s">
        <v>21</v>
      </c>
      <c r="D1" t="s">
        <v>22</v>
      </c>
    </row>
    <row r="2" spans="1:4" x14ac:dyDescent="0.25">
      <c r="A2" s="2">
        <v>36526.416666666664</v>
      </c>
      <c r="C2" s="2">
        <v>36526.416666666664</v>
      </c>
      <c r="D2">
        <v>0</v>
      </c>
    </row>
    <row r="3" spans="1:4" x14ac:dyDescent="0.25">
      <c r="A3" s="2">
        <v>36526.420138888891</v>
      </c>
      <c r="C3" s="2">
        <f>C2+5/24/60</f>
        <v>36526.420138888883</v>
      </c>
      <c r="D3">
        <f>(C3-C2)*24*60</f>
        <v>4.9999999953433871</v>
      </c>
    </row>
    <row r="4" spans="1:4" x14ac:dyDescent="0.25">
      <c r="A4" s="14">
        <v>36526.423611168982</v>
      </c>
      <c r="C4" s="2">
        <f t="shared" ref="C4:C6" si="0">C3+5/24/60</f>
        <v>36526.423611111102</v>
      </c>
      <c r="D4">
        <f t="shared" ref="D4:D6" si="1">(C4-C3)*24*60</f>
        <v>4.9999999953433871</v>
      </c>
    </row>
    <row r="5" spans="1:4" x14ac:dyDescent="0.25">
      <c r="A5" s="14">
        <v>36526.427083449074</v>
      </c>
      <c r="C5" s="2">
        <f t="shared" si="0"/>
        <v>36526.427083333321</v>
      </c>
      <c r="D5">
        <f t="shared" si="1"/>
        <v>4.9999999953433871</v>
      </c>
    </row>
    <row r="6" spans="1:4" x14ac:dyDescent="0.25">
      <c r="A6" s="14">
        <v>36526.430555729166</v>
      </c>
      <c r="C6" s="2">
        <f t="shared" si="0"/>
        <v>36526.43055555554</v>
      </c>
      <c r="D6">
        <f t="shared" si="1"/>
        <v>4.9999999953433871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6320E-2220-46D2-B58F-679D6A81FABE}">
  <dimension ref="A1:W32"/>
  <sheetViews>
    <sheetView workbookViewId="0">
      <selection activeCell="J16" sqref="J16"/>
    </sheetView>
  </sheetViews>
  <sheetFormatPr defaultRowHeight="15" x14ac:dyDescent="0.25"/>
  <cols>
    <col min="1" max="1" width="12.7109375" bestFit="1" customWidth="1"/>
    <col min="6" max="8" width="4.140625" customWidth="1"/>
    <col min="9" max="9" width="13.85546875" bestFit="1" customWidth="1"/>
    <col min="10" max="10" width="12.7109375" bestFit="1" customWidth="1"/>
  </cols>
  <sheetData>
    <row r="1" spans="1:13" x14ac:dyDescent="0.25">
      <c r="A1" s="8" t="s">
        <v>7</v>
      </c>
      <c r="B1" s="8"/>
      <c r="C1" s="8" t="s">
        <v>8</v>
      </c>
      <c r="D1" s="8"/>
      <c r="E1" s="8"/>
      <c r="I1" s="13" t="s">
        <v>18</v>
      </c>
      <c r="J1" s="13"/>
      <c r="K1" s="13"/>
      <c r="L1" s="13"/>
      <c r="M1" s="13"/>
    </row>
    <row r="2" spans="1:13" ht="15.75" thickBot="1" x14ac:dyDescent="0.3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I2" s="10" t="s">
        <v>9</v>
      </c>
      <c r="J2" t="s">
        <v>10</v>
      </c>
      <c r="K2" t="s">
        <v>17</v>
      </c>
      <c r="L2" t="s">
        <v>19</v>
      </c>
      <c r="M2" t="s">
        <v>16</v>
      </c>
    </row>
    <row r="3" spans="1:13" ht="18" customHeight="1" thickTop="1" thickBot="1" x14ac:dyDescent="0.3">
      <c r="A3" s="4">
        <v>43831</v>
      </c>
      <c r="B3" s="3">
        <v>0</v>
      </c>
      <c r="C3" s="5">
        <v>0</v>
      </c>
      <c r="D3" s="5">
        <v>0</v>
      </c>
      <c r="E3" s="5">
        <v>0</v>
      </c>
      <c r="I3" s="10">
        <v>43831</v>
      </c>
      <c r="J3" s="11">
        <f>_xlfn.FORECAST.LINEAR(I3,
INDEX($E$3:$E$27,MATCH(I3,$A$3:$A$27,1)):INDEX($E$3:$E$27,MATCH(I3,$A$3:$A$27,1)+1),
INDEX($A$3:$A$27,MATCH(I3,$A$3:$A$27,1)):INDEX($A$3:$A$27,MATCH(I3,$A$3:$A$27,1)+1)
)</f>
        <v>0</v>
      </c>
      <c r="K3" s="5">
        <v>0</v>
      </c>
      <c r="L3" s="5">
        <v>0</v>
      </c>
      <c r="M3" s="5">
        <v>0</v>
      </c>
    </row>
    <row r="4" spans="1:13" ht="15.75" thickTop="1" x14ac:dyDescent="0.25">
      <c r="A4" s="4">
        <v>43831.003472222219</v>
      </c>
      <c r="B4" s="3">
        <v>0</v>
      </c>
      <c r="C4" s="6">
        <f>(A4-A3)*24*60</f>
        <v>4.9999999953433871</v>
      </c>
      <c r="D4" s="6">
        <f>B4/C4*60</f>
        <v>0</v>
      </c>
      <c r="E4" s="6">
        <f>E3+B4</f>
        <v>0</v>
      </c>
      <c r="I4" s="10">
        <v>43831.010416666664</v>
      </c>
      <c r="J4" s="12">
        <f>_xlfn.FORECAST.LINEAR(I4,
INDEX($E$3:$E$27,MATCH(I4,$A$3:$A$27,1)):INDEX($E$3:$E$27,MATCH(I4,$A$3:$A$27,1)+1),
INDEX($A$3:$A$27,MATCH(I4,$A$3:$A$27,1)):INDEX($A$3:$A$27,MATCH(I4,$A$3:$A$27,1)+1)
)</f>
        <v>0</v>
      </c>
      <c r="K4" s="6">
        <f>(I4-I3)*24*60</f>
        <v>14.99999999650754</v>
      </c>
      <c r="L4" s="6">
        <f>J4-J3</f>
        <v>0</v>
      </c>
      <c r="M4" s="6">
        <f>L4/K4*60</f>
        <v>0</v>
      </c>
    </row>
    <row r="5" spans="1:13" x14ac:dyDescent="0.25">
      <c r="A5" s="4">
        <v>43831.006944444445</v>
      </c>
      <c r="B5" s="3">
        <v>0</v>
      </c>
      <c r="C5" s="6">
        <f t="shared" ref="C5:C27" si="0">(A5-A4)*24*60</f>
        <v>5.0000000058207661</v>
      </c>
      <c r="D5" s="6">
        <f t="shared" ref="D5:D27" si="1">B5/C5*60</f>
        <v>0</v>
      </c>
      <c r="E5" s="6">
        <f t="shared" ref="E5:E27" si="2">E4+B5</f>
        <v>0</v>
      </c>
      <c r="I5" s="10">
        <v>43831.02083321759</v>
      </c>
      <c r="J5" s="12">
        <f>_xlfn.FORECAST.LINEAR(I5,
INDEX($E$3:$E$27,MATCH(I5,$A$3:$A$27,1)):INDEX($E$3:$E$27,MATCH(I5,$A$3:$A$27,1)+1),
INDEX($A$3:$A$27,MATCH(I5,$A$3:$A$27,1)):INDEX($A$3:$A$27,MATCH(I5,$A$3:$A$27,1)+1)
)</f>
        <v>8</v>
      </c>
      <c r="K5" s="6">
        <f t="shared" ref="K5:K11" si="3">(I5-I4)*24*60</f>
        <v>14.999833332840353</v>
      </c>
      <c r="L5" s="6">
        <f t="shared" ref="L5:L11" si="4">J5-J4</f>
        <v>8</v>
      </c>
      <c r="M5" s="6">
        <f t="shared" ref="M5:M11" si="5">L5/K5*60</f>
        <v>32.000355560557928</v>
      </c>
    </row>
    <row r="6" spans="1:13" x14ac:dyDescent="0.25">
      <c r="A6" s="4">
        <v>43831.010416666664</v>
      </c>
      <c r="B6" s="3">
        <v>0</v>
      </c>
      <c r="C6" s="6">
        <f t="shared" si="0"/>
        <v>4.9999999953433871</v>
      </c>
      <c r="D6" s="6">
        <f t="shared" si="1"/>
        <v>0</v>
      </c>
      <c r="E6" s="6">
        <f t="shared" si="2"/>
        <v>0</v>
      </c>
      <c r="I6" s="10">
        <v>43831.031249826388</v>
      </c>
      <c r="J6" s="12">
        <f>_xlfn.FORECAST.LINEAR(I6,
INDEX($E$3:$E$27,MATCH(I6,$A$3:$A$27,1)):INDEX($E$3:$E$27,MATCH(I6,$A$3:$A$27,1)+1),
INDEX($A$3:$A$27,MATCH(I6,$A$3:$A$27,1)):INDEX($A$3:$A$27,MATCH(I6,$A$3:$A$27,1)+1)
)</f>
        <v>8</v>
      </c>
      <c r="K6" s="6">
        <f t="shared" si="3"/>
        <v>14.999916669912636</v>
      </c>
      <c r="L6" s="6">
        <f t="shared" si="4"/>
        <v>0</v>
      </c>
      <c r="M6" s="6">
        <f t="shared" si="5"/>
        <v>0</v>
      </c>
    </row>
    <row r="7" spans="1:13" x14ac:dyDescent="0.25">
      <c r="A7" s="4">
        <v>43831.013888888891</v>
      </c>
      <c r="B7" s="3">
        <v>8</v>
      </c>
      <c r="C7" s="6">
        <f t="shared" si="0"/>
        <v>5.0000000058207661</v>
      </c>
      <c r="D7" s="6">
        <f t="shared" si="1"/>
        <v>95.999999888241291</v>
      </c>
      <c r="E7" s="6">
        <f t="shared" si="2"/>
        <v>8</v>
      </c>
      <c r="I7" s="10">
        <v>43831.041666435187</v>
      </c>
      <c r="J7" s="12">
        <f>_xlfn.FORECAST.LINEAR(I7,
INDEX($E$3:$E$27,MATCH(I7,$A$3:$A$27,1)):INDEX($E$3:$E$27,MATCH(I7,$A$3:$A$27,1)+1),
INDEX($A$3:$A$27,MATCH(I7,$A$3:$A$27,1)):INDEX($A$3:$A$27,MATCH(I7,$A$3:$A$27,1)+1)
)</f>
        <v>8</v>
      </c>
      <c r="K7" s="6">
        <f t="shared" si="3"/>
        <v>14.999916669912636</v>
      </c>
      <c r="L7" s="6">
        <f t="shared" si="4"/>
        <v>0</v>
      </c>
      <c r="M7" s="6">
        <f t="shared" si="5"/>
        <v>0</v>
      </c>
    </row>
    <row r="8" spans="1:13" x14ac:dyDescent="0.25">
      <c r="A8" s="4">
        <v>43831.017361111109</v>
      </c>
      <c r="B8" s="3">
        <v>0</v>
      </c>
      <c r="C8" s="6">
        <f t="shared" si="0"/>
        <v>4.9999999953433871</v>
      </c>
      <c r="D8" s="6">
        <f t="shared" si="1"/>
        <v>0</v>
      </c>
      <c r="E8" s="6">
        <f t="shared" si="2"/>
        <v>8</v>
      </c>
      <c r="I8" s="10">
        <v>43831.052083043978</v>
      </c>
      <c r="J8" s="12">
        <f>_xlfn.FORECAST.LINEAR(I8,
INDEX($E$3:$E$27,MATCH(I8,$A$3:$A$27,1)):INDEX($E$3:$E$27,MATCH(I8,$A$3:$A$27,1)+1),
INDEX($A$3:$A$27,MATCH(I8,$A$3:$A$27,1)):INDEX($A$3:$A$27,MATCH(I8,$A$3:$A$27,1)+1)
)</f>
        <v>10.99974999576807</v>
      </c>
      <c r="K8" s="6">
        <f t="shared" si="3"/>
        <v>14.999916659435257</v>
      </c>
      <c r="L8" s="6">
        <f t="shared" si="4"/>
        <v>2.9997499957680702</v>
      </c>
      <c r="M8" s="6">
        <f t="shared" si="5"/>
        <v>11.999066650338349</v>
      </c>
    </row>
    <row r="9" spans="1:13" x14ac:dyDescent="0.25">
      <c r="A9" s="4">
        <v>43831.020833333336</v>
      </c>
      <c r="B9" s="3">
        <v>0</v>
      </c>
      <c r="C9" s="6">
        <f t="shared" si="0"/>
        <v>5.0000000058207661</v>
      </c>
      <c r="D9" s="6">
        <f t="shared" si="1"/>
        <v>0</v>
      </c>
      <c r="E9" s="6">
        <f t="shared" si="2"/>
        <v>8</v>
      </c>
      <c r="I9" s="10">
        <v>43831.062499652777</v>
      </c>
      <c r="J9" s="12">
        <f>_xlfn.FORECAST.LINEAR(I9,
INDEX($E$3:$E$27,MATCH(I9,$A$3:$A$27,1)):INDEX($E$3:$E$27,MATCH(I9,$A$3:$A$27,1)+1),
INDEX($A$3:$A$27,MATCH(I9,$A$3:$A$27,1)):INDEX($A$3:$A$27,MATCH(I9,$A$3:$A$27,1)+1)
)</f>
        <v>13</v>
      </c>
      <c r="K9" s="6">
        <f t="shared" si="3"/>
        <v>14.999916669912636</v>
      </c>
      <c r="L9" s="6">
        <f t="shared" si="4"/>
        <v>2.0002500042319298</v>
      </c>
      <c r="M9" s="6">
        <f t="shared" si="5"/>
        <v>8.0010444654433392</v>
      </c>
    </row>
    <row r="10" spans="1:13" x14ac:dyDescent="0.25">
      <c r="A10" s="4">
        <v>43831.024305555555</v>
      </c>
      <c r="B10" s="3">
        <v>0</v>
      </c>
      <c r="C10" s="6">
        <f t="shared" si="0"/>
        <v>4.9999999953433871</v>
      </c>
      <c r="D10" s="6">
        <f t="shared" si="1"/>
        <v>0</v>
      </c>
      <c r="E10" s="6">
        <f t="shared" si="2"/>
        <v>8</v>
      </c>
      <c r="I10" s="10">
        <v>43831.072916261575</v>
      </c>
      <c r="J10" s="12">
        <f>_xlfn.FORECAST.LINEAR(I10,
INDEX($E$3:$E$27,MATCH(I10,$A$3:$A$27,1)):INDEX($E$3:$E$27,MATCH(I10,$A$3:$A$27,1)+1),
INDEX($A$3:$A$27,MATCH(I10,$A$3:$A$27,1)):INDEX($A$3:$A$27,MATCH(I10,$A$3:$A$27,1)+1)
)</f>
        <v>13</v>
      </c>
      <c r="K10" s="6">
        <f t="shared" si="3"/>
        <v>14.999916669912636</v>
      </c>
      <c r="L10" s="6">
        <f t="shared" si="4"/>
        <v>0</v>
      </c>
      <c r="M10" s="6">
        <f t="shared" si="5"/>
        <v>0</v>
      </c>
    </row>
    <row r="11" spans="1:13" x14ac:dyDescent="0.25">
      <c r="A11" s="4">
        <v>43831.027777777781</v>
      </c>
      <c r="B11" s="3">
        <v>0</v>
      </c>
      <c r="C11" s="6">
        <f t="shared" si="0"/>
        <v>5.0000000058207661</v>
      </c>
      <c r="D11" s="6">
        <f t="shared" si="1"/>
        <v>0</v>
      </c>
      <c r="E11" s="6">
        <f t="shared" si="2"/>
        <v>8</v>
      </c>
      <c r="I11" s="10">
        <v>43831.083332870374</v>
      </c>
      <c r="J11" s="12">
        <f>_xlfn.FORECAST.LINEAR(I11,
INDEX($E$3:$E$27,MATCH(I11,$A$3:$A$27,1)):INDEX($E$3:$E$27,MATCH(I11,$A$3:$A$27,1)+1),
INDEX($A$3:$A$27,MATCH(I11,$A$3:$A$27,1)):INDEX($A$3:$A$27,MATCH(I11,$A$3:$A$27,1)+1)
)</f>
        <v>15</v>
      </c>
      <c r="K11" s="6">
        <f t="shared" si="3"/>
        <v>14.999916669912636</v>
      </c>
      <c r="L11" s="6">
        <f t="shared" si="4"/>
        <v>2</v>
      </c>
      <c r="M11" s="6">
        <f t="shared" si="5"/>
        <v>8.0000444429601565</v>
      </c>
    </row>
    <row r="12" spans="1:13" x14ac:dyDescent="0.25">
      <c r="A12" s="4">
        <v>43831.03125</v>
      </c>
      <c r="B12" s="3">
        <v>0</v>
      </c>
      <c r="C12" s="6">
        <f t="shared" si="0"/>
        <v>4.9999999953433871</v>
      </c>
      <c r="D12" s="6">
        <f t="shared" si="1"/>
        <v>0</v>
      </c>
      <c r="E12" s="6">
        <f t="shared" si="2"/>
        <v>8</v>
      </c>
      <c r="J12" s="9"/>
    </row>
    <row r="13" spans="1:13" x14ac:dyDescent="0.25">
      <c r="A13" s="4">
        <v>43831.034722222219</v>
      </c>
      <c r="B13" s="3">
        <v>0</v>
      </c>
      <c r="C13" s="6">
        <f t="shared" si="0"/>
        <v>4.9999999953433871</v>
      </c>
      <c r="D13" s="6">
        <f t="shared" si="1"/>
        <v>0</v>
      </c>
      <c r="E13" s="6">
        <f t="shared" si="2"/>
        <v>8</v>
      </c>
    </row>
    <row r="14" spans="1:13" x14ac:dyDescent="0.25">
      <c r="A14" s="4">
        <v>43831.038194444445</v>
      </c>
      <c r="B14" s="3">
        <v>0</v>
      </c>
      <c r="C14" s="6">
        <f t="shared" si="0"/>
        <v>5.0000000058207661</v>
      </c>
      <c r="D14" s="6">
        <f t="shared" si="1"/>
        <v>0</v>
      </c>
      <c r="E14" s="6">
        <f t="shared" si="2"/>
        <v>8</v>
      </c>
    </row>
    <row r="15" spans="1:13" x14ac:dyDescent="0.25">
      <c r="A15" s="4">
        <v>43831.041666666664</v>
      </c>
      <c r="B15" s="3">
        <v>0</v>
      </c>
      <c r="C15" s="6">
        <f t="shared" si="0"/>
        <v>4.9999999953433871</v>
      </c>
      <c r="D15" s="6">
        <f t="shared" si="1"/>
        <v>0</v>
      </c>
      <c r="E15" s="6">
        <f t="shared" si="2"/>
        <v>8</v>
      </c>
    </row>
    <row r="16" spans="1:13" x14ac:dyDescent="0.25">
      <c r="A16" s="4">
        <v>43831.045138888891</v>
      </c>
      <c r="B16" s="3">
        <v>0</v>
      </c>
      <c r="C16" s="6">
        <f t="shared" si="0"/>
        <v>5.0000000058207661</v>
      </c>
      <c r="D16" s="6">
        <f t="shared" si="1"/>
        <v>0</v>
      </c>
      <c r="E16" s="6">
        <f t="shared" si="2"/>
        <v>8</v>
      </c>
    </row>
    <row r="17" spans="1:23" x14ac:dyDescent="0.25">
      <c r="A17" s="4">
        <v>43831.048611111109</v>
      </c>
      <c r="B17" s="3">
        <v>0</v>
      </c>
      <c r="C17" s="6">
        <f t="shared" si="0"/>
        <v>4.9999999953433871</v>
      </c>
      <c r="D17" s="6">
        <f t="shared" si="1"/>
        <v>0</v>
      </c>
      <c r="E17" s="6">
        <f t="shared" si="2"/>
        <v>8</v>
      </c>
    </row>
    <row r="18" spans="1:23" x14ac:dyDescent="0.25">
      <c r="A18" s="4">
        <v>43831.052083333336</v>
      </c>
      <c r="B18" s="3">
        <v>3</v>
      </c>
      <c r="C18" s="6">
        <f t="shared" si="0"/>
        <v>5.0000000058207661</v>
      </c>
      <c r="D18" s="6">
        <f t="shared" si="1"/>
        <v>35.999999958090484</v>
      </c>
      <c r="E18" s="6">
        <f t="shared" si="2"/>
        <v>11</v>
      </c>
    </row>
    <row r="19" spans="1:23" x14ac:dyDescent="0.25">
      <c r="A19" s="4">
        <v>43831.055555555555</v>
      </c>
      <c r="B19" s="3">
        <v>0</v>
      </c>
      <c r="C19" s="6">
        <f t="shared" si="0"/>
        <v>4.9999999953433871</v>
      </c>
      <c r="D19" s="6">
        <f t="shared" si="1"/>
        <v>0</v>
      </c>
      <c r="E19" s="6">
        <f t="shared" si="2"/>
        <v>11</v>
      </c>
    </row>
    <row r="20" spans="1:23" x14ac:dyDescent="0.25">
      <c r="A20" s="4">
        <v>43831.059027777781</v>
      </c>
      <c r="B20" s="3">
        <v>2</v>
      </c>
      <c r="C20" s="6">
        <f t="shared" si="0"/>
        <v>5.0000000058207661</v>
      </c>
      <c r="D20" s="6">
        <f t="shared" si="1"/>
        <v>23.999999972060323</v>
      </c>
      <c r="E20" s="6">
        <f t="shared" si="2"/>
        <v>13</v>
      </c>
    </row>
    <row r="21" spans="1:23" x14ac:dyDescent="0.25">
      <c r="A21" s="4">
        <v>43831.0625</v>
      </c>
      <c r="B21" s="3">
        <v>0</v>
      </c>
      <c r="C21" s="6">
        <f t="shared" si="0"/>
        <v>4.9999999953433871</v>
      </c>
      <c r="D21" s="6">
        <f t="shared" si="1"/>
        <v>0</v>
      </c>
      <c r="E21" s="6">
        <f t="shared" si="2"/>
        <v>13</v>
      </c>
    </row>
    <row r="22" spans="1:23" x14ac:dyDescent="0.25">
      <c r="A22" s="4">
        <v>43831.065972222219</v>
      </c>
      <c r="B22" s="3">
        <v>0</v>
      </c>
      <c r="C22" s="6">
        <f t="shared" si="0"/>
        <v>4.9999999953433871</v>
      </c>
      <c r="D22" s="6">
        <f t="shared" si="1"/>
        <v>0</v>
      </c>
      <c r="E22" s="6">
        <f t="shared" si="2"/>
        <v>13</v>
      </c>
    </row>
    <row r="23" spans="1:23" x14ac:dyDescent="0.25">
      <c r="A23" s="4">
        <v>43831.069444444445</v>
      </c>
      <c r="B23" s="3">
        <v>0</v>
      </c>
      <c r="C23" s="6">
        <f t="shared" si="0"/>
        <v>5.0000000058207661</v>
      </c>
      <c r="D23" s="6">
        <f t="shared" si="1"/>
        <v>0</v>
      </c>
      <c r="E23" s="6">
        <f t="shared" si="2"/>
        <v>13</v>
      </c>
    </row>
    <row r="24" spans="1:23" x14ac:dyDescent="0.25">
      <c r="A24" s="4">
        <v>43831.072916666664</v>
      </c>
      <c r="B24" s="3">
        <v>0</v>
      </c>
      <c r="C24" s="6">
        <f t="shared" si="0"/>
        <v>4.9999999953433871</v>
      </c>
      <c r="D24" s="6">
        <f t="shared" si="1"/>
        <v>0</v>
      </c>
      <c r="E24" s="6">
        <f t="shared" si="2"/>
        <v>13</v>
      </c>
    </row>
    <row r="25" spans="1:23" x14ac:dyDescent="0.25">
      <c r="A25" s="4">
        <v>43831.076388888891</v>
      </c>
      <c r="B25" s="3">
        <v>2</v>
      </c>
      <c r="C25" s="6">
        <f t="shared" si="0"/>
        <v>5.0000000058207661</v>
      </c>
      <c r="D25" s="6">
        <f t="shared" si="1"/>
        <v>23.999999972060323</v>
      </c>
      <c r="E25" s="6">
        <f t="shared" si="2"/>
        <v>15</v>
      </c>
    </row>
    <row r="26" spans="1:23" x14ac:dyDescent="0.25">
      <c r="A26" s="4">
        <v>43831.079861111109</v>
      </c>
      <c r="B26" s="3">
        <v>0</v>
      </c>
      <c r="C26" s="6">
        <f t="shared" si="0"/>
        <v>4.9999999953433871</v>
      </c>
      <c r="D26" s="6">
        <f t="shared" si="1"/>
        <v>0</v>
      </c>
      <c r="E26" s="6">
        <f t="shared" si="2"/>
        <v>15</v>
      </c>
    </row>
    <row r="27" spans="1:23" x14ac:dyDescent="0.25">
      <c r="A27" s="4">
        <v>43831.083333333336</v>
      </c>
      <c r="B27" s="3">
        <v>0</v>
      </c>
      <c r="C27" s="6">
        <f t="shared" si="0"/>
        <v>5.0000000058207661</v>
      </c>
      <c r="D27" s="6">
        <f t="shared" si="1"/>
        <v>0</v>
      </c>
      <c r="E27" s="6">
        <f t="shared" si="2"/>
        <v>15</v>
      </c>
    </row>
    <row r="32" spans="1:23" x14ac:dyDescent="0.25">
      <c r="W32" t="s">
        <v>11</v>
      </c>
    </row>
  </sheetData>
  <mergeCells count="3">
    <mergeCell ref="A1:B1"/>
    <mergeCell ref="C1:E1"/>
    <mergeCell ref="I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40CC-65A1-4364-8356-05B29C21A71C}">
  <dimension ref="A1:W123"/>
  <sheetViews>
    <sheetView workbookViewId="0">
      <selection activeCell="X30" sqref="X30"/>
    </sheetView>
  </sheetViews>
  <sheetFormatPr defaultRowHeight="15" x14ac:dyDescent="0.25"/>
  <cols>
    <col min="1" max="1" width="12.7109375" bestFit="1" customWidth="1"/>
    <col min="9" max="9" width="13.85546875" bestFit="1" customWidth="1"/>
    <col min="10" max="10" width="12.7109375" bestFit="1" customWidth="1"/>
  </cols>
  <sheetData>
    <row r="1" spans="1:13" x14ac:dyDescent="0.25">
      <c r="A1" s="8" t="s">
        <v>7</v>
      </c>
      <c r="B1" s="8"/>
      <c r="C1" s="8" t="s">
        <v>8</v>
      </c>
      <c r="D1" s="8"/>
      <c r="E1" s="8"/>
      <c r="I1" s="13" t="s">
        <v>18</v>
      </c>
      <c r="J1" s="13"/>
      <c r="K1" s="13"/>
      <c r="L1" s="13"/>
      <c r="M1" s="13"/>
    </row>
    <row r="2" spans="1:13" ht="15.75" thickBot="1" x14ac:dyDescent="0.3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I2" s="10" t="s">
        <v>9</v>
      </c>
      <c r="J2" t="s">
        <v>10</v>
      </c>
      <c r="K2" t="s">
        <v>17</v>
      </c>
      <c r="L2" t="s">
        <v>19</v>
      </c>
      <c r="M2" t="s">
        <v>16</v>
      </c>
    </row>
    <row r="3" spans="1:13" ht="18" customHeight="1" thickTop="1" thickBot="1" x14ac:dyDescent="0.3">
      <c r="A3" s="4">
        <v>43831</v>
      </c>
      <c r="B3" s="3">
        <v>0</v>
      </c>
      <c r="C3" s="5">
        <v>0</v>
      </c>
      <c r="D3" s="5">
        <v>0</v>
      </c>
      <c r="E3" s="5">
        <v>0</v>
      </c>
      <c r="I3" s="10">
        <v>43831</v>
      </c>
      <c r="J3" s="11">
        <f>_xlfn.FORECAST.LINEAR(I3,
INDEX($E$3:$E$27,MATCH(I3,$A$3:$A$27,1)):INDEX($E$3:$E$27,MATCH(I3,$A$3:$A$27,1)+1),
INDEX($A$3:$A$27,MATCH(I3,$A$3:$A$27,1)):INDEX($A$3:$A$27,MATCH(I3,$A$3:$A$27,1)+1)
)</f>
        <v>0</v>
      </c>
      <c r="K3" s="5">
        <v>0</v>
      </c>
      <c r="L3" s="5">
        <v>0</v>
      </c>
      <c r="M3" s="5">
        <v>0</v>
      </c>
    </row>
    <row r="4" spans="1:13" ht="15.75" thickTop="1" x14ac:dyDescent="0.25">
      <c r="A4" s="4">
        <v>43831.003472222219</v>
      </c>
      <c r="B4" s="3">
        <v>0</v>
      </c>
      <c r="C4" s="6">
        <f>(A4-A3)*24*60</f>
        <v>4.9999999953433871</v>
      </c>
      <c r="D4" s="6">
        <f>B4/C4*60</f>
        <v>0</v>
      </c>
      <c r="E4" s="6">
        <f>E3+B4</f>
        <v>0</v>
      </c>
      <c r="I4" s="10">
        <v>43831.000694444447</v>
      </c>
      <c r="J4" s="12">
        <f>_xlfn.FORECAST.LINEAR(I4,
INDEX($E$3:$E$27,MATCH(I4,$A$3:$A$27,1)):INDEX($E$3:$E$27,MATCH(I4,$A$3:$A$27,1)+1),
INDEX($A$3:$A$27,MATCH(I4,$A$3:$A$27,1)):INDEX($A$3:$A$27,MATCH(I4,$A$3:$A$27,1)+1)
)</f>
        <v>0</v>
      </c>
      <c r="K4" s="6">
        <f>(I4-I3)*24*60</f>
        <v>1.000000003259629</v>
      </c>
      <c r="L4" s="6">
        <f>J4-J3</f>
        <v>0</v>
      </c>
      <c r="M4" s="6">
        <f>L4/K4*60</f>
        <v>0</v>
      </c>
    </row>
    <row r="5" spans="1:13" x14ac:dyDescent="0.25">
      <c r="A5" s="4">
        <v>43831.006944444445</v>
      </c>
      <c r="B5" s="3">
        <v>0</v>
      </c>
      <c r="C5" s="6">
        <f t="shared" ref="C5:C27" si="0">(A5-A4)*24*60</f>
        <v>5.0000000058207661</v>
      </c>
      <c r="D5" s="6">
        <f t="shared" ref="D5:D27" si="1">B5/C5*60</f>
        <v>0</v>
      </c>
      <c r="E5" s="6">
        <f t="shared" ref="E5:E27" si="2">E4+B5</f>
        <v>0</v>
      </c>
      <c r="I5" s="10">
        <v>43831.001388888886</v>
      </c>
      <c r="J5" s="12">
        <f>_xlfn.FORECAST.LINEAR(I5,
INDEX($E$3:$E$27,MATCH(I5,$A$3:$A$27,1)):INDEX($E$3:$E$27,MATCH(I5,$A$3:$A$27,1)+1),
INDEX($A$3:$A$27,MATCH(I5,$A$3:$A$27,1)):INDEX($A$3:$A$27,MATCH(I5,$A$3:$A$27,1)+1)
)</f>
        <v>0</v>
      </c>
      <c r="K5" s="6">
        <f t="shared" ref="K5:K11" si="3">(I5-I4)*24*60</f>
        <v>0.99999999278225005</v>
      </c>
      <c r="L5" s="6">
        <f t="shared" ref="L5:L11" si="4">J5-J4</f>
        <v>0</v>
      </c>
      <c r="M5" s="6">
        <f t="shared" ref="M5:M11" si="5">L5/K5*60</f>
        <v>0</v>
      </c>
    </row>
    <row r="6" spans="1:13" x14ac:dyDescent="0.25">
      <c r="A6" s="4">
        <v>43831.010416666664</v>
      </c>
      <c r="B6" s="3">
        <v>0</v>
      </c>
      <c r="C6" s="6">
        <f t="shared" si="0"/>
        <v>4.9999999953433871</v>
      </c>
      <c r="D6" s="6">
        <f t="shared" si="1"/>
        <v>0</v>
      </c>
      <c r="E6" s="6">
        <f t="shared" si="2"/>
        <v>0</v>
      </c>
      <c r="I6" s="10">
        <v>43831.002083333333</v>
      </c>
      <c r="J6" s="12">
        <f>_xlfn.FORECAST.LINEAR(I6,
INDEX($E$3:$E$27,MATCH(I6,$A$3:$A$27,1)):INDEX($E$3:$E$27,MATCH(I6,$A$3:$A$27,1)+1),
INDEX($A$3:$A$27,MATCH(I6,$A$3:$A$27,1)):INDEX($A$3:$A$27,MATCH(I6,$A$3:$A$27,1)+1)
)</f>
        <v>0</v>
      </c>
      <c r="K6" s="6">
        <f t="shared" si="3"/>
        <v>1.000000003259629</v>
      </c>
      <c r="L6" s="6">
        <f t="shared" si="4"/>
        <v>0</v>
      </c>
      <c r="M6" s="6">
        <f t="shared" si="5"/>
        <v>0</v>
      </c>
    </row>
    <row r="7" spans="1:13" x14ac:dyDescent="0.25">
      <c r="A7" s="4">
        <v>43831.013888888891</v>
      </c>
      <c r="B7" s="3">
        <v>8</v>
      </c>
      <c r="C7" s="6">
        <f t="shared" si="0"/>
        <v>5.0000000058207661</v>
      </c>
      <c r="D7" s="6">
        <f t="shared" si="1"/>
        <v>95.999999888241291</v>
      </c>
      <c r="E7" s="6">
        <f t="shared" si="2"/>
        <v>8</v>
      </c>
      <c r="I7" s="10">
        <v>43831.00277777778</v>
      </c>
      <c r="J7" s="12">
        <f>_xlfn.FORECAST.LINEAR(I7,
INDEX($E$3:$E$27,MATCH(I7,$A$3:$A$27,1)):INDEX($E$3:$E$27,MATCH(I7,$A$3:$A$27,1)+1),
INDEX($A$3:$A$27,MATCH(I7,$A$3:$A$27,1)):INDEX($A$3:$A$27,MATCH(I7,$A$3:$A$27,1)+1)
)</f>
        <v>0</v>
      </c>
      <c r="K7" s="6">
        <f t="shared" si="3"/>
        <v>1.000000003259629</v>
      </c>
      <c r="L7" s="6">
        <f t="shared" si="4"/>
        <v>0</v>
      </c>
      <c r="M7" s="6">
        <f t="shared" si="5"/>
        <v>0</v>
      </c>
    </row>
    <row r="8" spans="1:13" x14ac:dyDescent="0.25">
      <c r="A8" s="4">
        <v>43831.017361111109</v>
      </c>
      <c r="B8" s="3">
        <v>0</v>
      </c>
      <c r="C8" s="6">
        <f t="shared" si="0"/>
        <v>4.9999999953433871</v>
      </c>
      <c r="D8" s="6">
        <f t="shared" si="1"/>
        <v>0</v>
      </c>
      <c r="E8" s="6">
        <f t="shared" si="2"/>
        <v>8</v>
      </c>
      <c r="I8" s="10">
        <v>43831.003472222219</v>
      </c>
      <c r="J8" s="12">
        <f>_xlfn.FORECAST.LINEAR(I8,
INDEX($E$3:$E$27,MATCH(I8,$A$3:$A$27,1)):INDEX($E$3:$E$27,MATCH(I8,$A$3:$A$27,1)+1),
INDEX($A$3:$A$27,MATCH(I8,$A$3:$A$27,1)):INDEX($A$3:$A$27,MATCH(I8,$A$3:$A$27,1)+1)
)</f>
        <v>0</v>
      </c>
      <c r="K8" s="6">
        <f t="shared" si="3"/>
        <v>0.99999999278225005</v>
      </c>
      <c r="L8" s="6">
        <f t="shared" si="4"/>
        <v>0</v>
      </c>
      <c r="M8" s="6">
        <f t="shared" si="5"/>
        <v>0</v>
      </c>
    </row>
    <row r="9" spans="1:13" x14ac:dyDescent="0.25">
      <c r="A9" s="4">
        <v>43831.020833333336</v>
      </c>
      <c r="B9" s="3">
        <v>0</v>
      </c>
      <c r="C9" s="6">
        <f t="shared" si="0"/>
        <v>5.0000000058207661</v>
      </c>
      <c r="D9" s="6">
        <f t="shared" si="1"/>
        <v>0</v>
      </c>
      <c r="E9" s="6">
        <f t="shared" si="2"/>
        <v>8</v>
      </c>
      <c r="I9" s="10">
        <v>43831.004166666666</v>
      </c>
      <c r="J9" s="12">
        <f>_xlfn.FORECAST.LINEAR(I9,
INDEX($E$3:$E$27,MATCH(I9,$A$3:$A$27,1)):INDEX($E$3:$E$27,MATCH(I9,$A$3:$A$27,1)+1),
INDEX($A$3:$A$27,MATCH(I9,$A$3:$A$27,1)):INDEX($A$3:$A$27,MATCH(I9,$A$3:$A$27,1)+1)
)</f>
        <v>0</v>
      </c>
      <c r="K9" s="6">
        <f t="shared" si="3"/>
        <v>1.000000003259629</v>
      </c>
      <c r="L9" s="6">
        <f t="shared" si="4"/>
        <v>0</v>
      </c>
      <c r="M9" s="6">
        <f t="shared" si="5"/>
        <v>0</v>
      </c>
    </row>
    <row r="10" spans="1:13" x14ac:dyDescent="0.25">
      <c r="A10" s="4">
        <v>43831.024305555555</v>
      </c>
      <c r="B10" s="3">
        <v>0</v>
      </c>
      <c r="C10" s="6">
        <f t="shared" si="0"/>
        <v>4.9999999953433871</v>
      </c>
      <c r="D10" s="6">
        <f t="shared" si="1"/>
        <v>0</v>
      </c>
      <c r="E10" s="6">
        <f t="shared" si="2"/>
        <v>8</v>
      </c>
      <c r="I10" s="10">
        <v>43831.004861111112</v>
      </c>
      <c r="J10" s="12">
        <f>_xlfn.FORECAST.LINEAR(I10,
INDEX($E$3:$E$27,MATCH(I10,$A$3:$A$27,1)):INDEX($E$3:$E$27,MATCH(I10,$A$3:$A$27,1)+1),
INDEX($A$3:$A$27,MATCH(I10,$A$3:$A$27,1)):INDEX($A$3:$A$27,MATCH(I10,$A$3:$A$27,1)+1)
)</f>
        <v>0</v>
      </c>
      <c r="K10" s="6">
        <f t="shared" si="3"/>
        <v>1.000000003259629</v>
      </c>
      <c r="L10" s="6">
        <f t="shared" si="4"/>
        <v>0</v>
      </c>
      <c r="M10" s="6">
        <f t="shared" si="5"/>
        <v>0</v>
      </c>
    </row>
    <row r="11" spans="1:13" x14ac:dyDescent="0.25">
      <c r="A11" s="4">
        <v>43831.027777777781</v>
      </c>
      <c r="B11" s="3">
        <v>0</v>
      </c>
      <c r="C11" s="6">
        <f t="shared" si="0"/>
        <v>5.0000000058207661</v>
      </c>
      <c r="D11" s="6">
        <f t="shared" si="1"/>
        <v>0</v>
      </c>
      <c r="E11" s="6">
        <f t="shared" si="2"/>
        <v>8</v>
      </c>
      <c r="I11" s="10">
        <v>43831.005555555559</v>
      </c>
      <c r="J11" s="12">
        <f>_xlfn.FORECAST.LINEAR(I11,
INDEX($E$3:$E$27,MATCH(I11,$A$3:$A$27,1)):INDEX($E$3:$E$27,MATCH(I11,$A$3:$A$27,1)+1),
INDEX($A$3:$A$27,MATCH(I11,$A$3:$A$27,1)):INDEX($A$3:$A$27,MATCH(I11,$A$3:$A$27,1)+1)
)</f>
        <v>0</v>
      </c>
      <c r="K11" s="6">
        <f t="shared" si="3"/>
        <v>1.000000003259629</v>
      </c>
      <c r="L11" s="6">
        <f t="shared" si="4"/>
        <v>0</v>
      </c>
      <c r="M11" s="6">
        <f t="shared" si="5"/>
        <v>0</v>
      </c>
    </row>
    <row r="12" spans="1:13" x14ac:dyDescent="0.25">
      <c r="A12" s="4">
        <v>43831.03125</v>
      </c>
      <c r="B12" s="3">
        <v>0</v>
      </c>
      <c r="C12" s="6">
        <f t="shared" si="0"/>
        <v>4.9999999953433871</v>
      </c>
      <c r="D12" s="6">
        <f t="shared" si="1"/>
        <v>0</v>
      </c>
      <c r="E12" s="6">
        <f t="shared" si="2"/>
        <v>8</v>
      </c>
      <c r="I12" s="10">
        <v>43831.006249999999</v>
      </c>
      <c r="J12" s="12">
        <f>_xlfn.FORECAST.LINEAR(I12,
INDEX($E$3:$E$27,MATCH(I12,$A$3:$A$27,1)):INDEX($E$3:$E$27,MATCH(I12,$A$3:$A$27,1)+1),
INDEX($A$3:$A$27,MATCH(I12,$A$3:$A$27,1)):INDEX($A$3:$A$27,MATCH(I12,$A$3:$A$27,1)+1)
)</f>
        <v>0</v>
      </c>
      <c r="K12" s="6">
        <f t="shared" ref="K12:K75" si="6">(I12-I11)*24*60</f>
        <v>0.99999999278225005</v>
      </c>
      <c r="L12" s="6">
        <f t="shared" ref="L12:L75" si="7">J12-J11</f>
        <v>0</v>
      </c>
      <c r="M12" s="6">
        <f t="shared" ref="M12:M75" si="8">L12/K12*60</f>
        <v>0</v>
      </c>
    </row>
    <row r="13" spans="1:13" x14ac:dyDescent="0.25">
      <c r="A13" s="4">
        <v>43831.034722222219</v>
      </c>
      <c r="B13" s="3">
        <v>0</v>
      </c>
      <c r="C13" s="6">
        <f t="shared" si="0"/>
        <v>4.9999999953433871</v>
      </c>
      <c r="D13" s="6">
        <f t="shared" si="1"/>
        <v>0</v>
      </c>
      <c r="E13" s="6">
        <f t="shared" si="2"/>
        <v>8</v>
      </c>
      <c r="I13" s="10">
        <v>43831.006944444445</v>
      </c>
      <c r="J13" s="12">
        <f>_xlfn.FORECAST.LINEAR(I13,
INDEX($E$3:$E$27,MATCH(I13,$A$3:$A$27,1)):INDEX($E$3:$E$27,MATCH(I13,$A$3:$A$27,1)+1),
INDEX($A$3:$A$27,MATCH(I13,$A$3:$A$27,1)):INDEX($A$3:$A$27,MATCH(I13,$A$3:$A$27,1)+1)
)</f>
        <v>0</v>
      </c>
      <c r="K13" s="6">
        <f t="shared" si="6"/>
        <v>1.000000003259629</v>
      </c>
      <c r="L13" s="6">
        <f t="shared" si="7"/>
        <v>0</v>
      </c>
      <c r="M13" s="6">
        <f t="shared" si="8"/>
        <v>0</v>
      </c>
    </row>
    <row r="14" spans="1:13" x14ac:dyDescent="0.25">
      <c r="A14" s="4">
        <v>43831.038194444445</v>
      </c>
      <c r="B14" s="3">
        <v>0</v>
      </c>
      <c r="C14" s="6">
        <f t="shared" si="0"/>
        <v>5.0000000058207661</v>
      </c>
      <c r="D14" s="6">
        <f t="shared" si="1"/>
        <v>0</v>
      </c>
      <c r="E14" s="6">
        <f t="shared" si="2"/>
        <v>8</v>
      </c>
      <c r="I14" s="10">
        <v>43831.007638888892</v>
      </c>
      <c r="J14" s="12">
        <f>_xlfn.FORECAST.LINEAR(I14,
INDEX($E$3:$E$27,MATCH(I14,$A$3:$A$27,1)):INDEX($E$3:$E$27,MATCH(I14,$A$3:$A$27,1)+1),
INDEX($A$3:$A$27,MATCH(I14,$A$3:$A$27,1)):INDEX($A$3:$A$27,MATCH(I14,$A$3:$A$27,1)+1)
)</f>
        <v>0</v>
      </c>
      <c r="K14" s="6">
        <f t="shared" si="6"/>
        <v>1.000000003259629</v>
      </c>
      <c r="L14" s="6">
        <f t="shared" si="7"/>
        <v>0</v>
      </c>
      <c r="M14" s="6">
        <f t="shared" si="8"/>
        <v>0</v>
      </c>
    </row>
    <row r="15" spans="1:13" x14ac:dyDescent="0.25">
      <c r="A15" s="4">
        <v>43831.041666666664</v>
      </c>
      <c r="B15" s="3">
        <v>0</v>
      </c>
      <c r="C15" s="6">
        <f t="shared" si="0"/>
        <v>4.9999999953433871</v>
      </c>
      <c r="D15" s="6">
        <f t="shared" si="1"/>
        <v>0</v>
      </c>
      <c r="E15" s="6">
        <f t="shared" si="2"/>
        <v>8</v>
      </c>
      <c r="I15" s="10">
        <v>43831.008333333331</v>
      </c>
      <c r="J15" s="12">
        <f>_xlfn.FORECAST.LINEAR(I15,
INDEX($E$3:$E$27,MATCH(I15,$A$3:$A$27,1)):INDEX($E$3:$E$27,MATCH(I15,$A$3:$A$27,1)+1),
INDEX($A$3:$A$27,MATCH(I15,$A$3:$A$27,1)):INDEX($A$3:$A$27,MATCH(I15,$A$3:$A$27,1)+1)
)</f>
        <v>0</v>
      </c>
      <c r="K15" s="6">
        <f t="shared" si="6"/>
        <v>0.99999999278225005</v>
      </c>
      <c r="L15" s="6">
        <f t="shared" si="7"/>
        <v>0</v>
      </c>
      <c r="M15" s="6">
        <f t="shared" si="8"/>
        <v>0</v>
      </c>
    </row>
    <row r="16" spans="1:13" x14ac:dyDescent="0.25">
      <c r="A16" s="4">
        <v>43831.045138888891</v>
      </c>
      <c r="B16" s="3">
        <v>0</v>
      </c>
      <c r="C16" s="6">
        <f t="shared" si="0"/>
        <v>5.0000000058207661</v>
      </c>
      <c r="D16" s="6">
        <f t="shared" si="1"/>
        <v>0</v>
      </c>
      <c r="E16" s="6">
        <f t="shared" si="2"/>
        <v>8</v>
      </c>
      <c r="I16" s="10">
        <v>43831.009027777778</v>
      </c>
      <c r="J16" s="12">
        <f>_xlfn.FORECAST.LINEAR(I16,
INDEX($E$3:$E$27,MATCH(I16,$A$3:$A$27,1)):INDEX($E$3:$E$27,MATCH(I16,$A$3:$A$27,1)+1),
INDEX($A$3:$A$27,MATCH(I16,$A$3:$A$27,1)):INDEX($A$3:$A$27,MATCH(I16,$A$3:$A$27,1)+1)
)</f>
        <v>0</v>
      </c>
      <c r="K16" s="6">
        <f t="shared" si="6"/>
        <v>1.000000003259629</v>
      </c>
      <c r="L16" s="6">
        <f t="shared" si="7"/>
        <v>0</v>
      </c>
      <c r="M16" s="6">
        <f t="shared" si="8"/>
        <v>0</v>
      </c>
    </row>
    <row r="17" spans="1:23" x14ac:dyDescent="0.25">
      <c r="A17" s="4">
        <v>43831.048611111109</v>
      </c>
      <c r="B17" s="3">
        <v>0</v>
      </c>
      <c r="C17" s="6">
        <f t="shared" si="0"/>
        <v>4.9999999953433871</v>
      </c>
      <c r="D17" s="6">
        <f t="shared" si="1"/>
        <v>0</v>
      </c>
      <c r="E17" s="6">
        <f t="shared" si="2"/>
        <v>8</v>
      </c>
      <c r="I17" s="10">
        <v>43831.009722222225</v>
      </c>
      <c r="J17" s="12">
        <f>_xlfn.FORECAST.LINEAR(I17,
INDEX($E$3:$E$27,MATCH(I17,$A$3:$A$27,1)):INDEX($E$3:$E$27,MATCH(I17,$A$3:$A$27,1)+1),
INDEX($A$3:$A$27,MATCH(I17,$A$3:$A$27,1)):INDEX($A$3:$A$27,MATCH(I17,$A$3:$A$27,1)+1)
)</f>
        <v>0</v>
      </c>
      <c r="K17" s="6">
        <f t="shared" si="6"/>
        <v>1.000000003259629</v>
      </c>
      <c r="L17" s="6">
        <f t="shared" si="7"/>
        <v>0</v>
      </c>
      <c r="M17" s="6">
        <f t="shared" si="8"/>
        <v>0</v>
      </c>
    </row>
    <row r="18" spans="1:23" x14ac:dyDescent="0.25">
      <c r="A18" s="4">
        <v>43831.052083333336</v>
      </c>
      <c r="B18" s="3">
        <v>3</v>
      </c>
      <c r="C18" s="6">
        <f t="shared" si="0"/>
        <v>5.0000000058207661</v>
      </c>
      <c r="D18" s="6">
        <f t="shared" si="1"/>
        <v>35.999999958090484</v>
      </c>
      <c r="E18" s="6">
        <f t="shared" si="2"/>
        <v>11</v>
      </c>
      <c r="I18" s="10">
        <v>43831.010416666664</v>
      </c>
      <c r="J18" s="12">
        <f>_xlfn.FORECAST.LINEAR(I18,
INDEX($E$3:$E$27,MATCH(I18,$A$3:$A$27,1)):INDEX($E$3:$E$27,MATCH(I18,$A$3:$A$27,1)+1),
INDEX($A$3:$A$27,MATCH(I18,$A$3:$A$27,1)):INDEX($A$3:$A$27,MATCH(I18,$A$3:$A$27,1)+1)
)</f>
        <v>0</v>
      </c>
      <c r="K18" s="6">
        <f t="shared" si="6"/>
        <v>0.99999999278225005</v>
      </c>
      <c r="L18" s="6">
        <f t="shared" si="7"/>
        <v>0</v>
      </c>
      <c r="M18" s="6">
        <f t="shared" si="8"/>
        <v>0</v>
      </c>
    </row>
    <row r="19" spans="1:23" x14ac:dyDescent="0.25">
      <c r="A19" s="4">
        <v>43831.055555555555</v>
      </c>
      <c r="B19" s="3">
        <v>0</v>
      </c>
      <c r="C19" s="6">
        <f t="shared" si="0"/>
        <v>4.9999999953433871</v>
      </c>
      <c r="D19" s="6">
        <f t="shared" si="1"/>
        <v>0</v>
      </c>
      <c r="E19" s="6">
        <f t="shared" si="2"/>
        <v>11</v>
      </c>
      <c r="I19" s="10">
        <v>43831.011111111111</v>
      </c>
      <c r="J19" s="12">
        <f>_xlfn.FORECAST.LINEAR(I19,
INDEX($E$3:$E$27,MATCH(I19,$A$3:$A$27,1)):INDEX($E$3:$E$27,MATCH(I19,$A$3:$A$27,1)+1),
INDEX($A$3:$A$27,MATCH(I19,$A$3:$A$27,1)):INDEX($A$3:$A$27,MATCH(I19,$A$3:$A$27,1)+1)
)</f>
        <v>1.5999999940395355</v>
      </c>
      <c r="K19" s="6">
        <f t="shared" si="6"/>
        <v>1.000000003259629</v>
      </c>
      <c r="L19" s="6">
        <f t="shared" si="7"/>
        <v>1.5999999940395355</v>
      </c>
      <c r="M19" s="6">
        <f t="shared" si="8"/>
        <v>95.999999329447746</v>
      </c>
    </row>
    <row r="20" spans="1:23" x14ac:dyDescent="0.25">
      <c r="A20" s="4">
        <v>43831.059027777781</v>
      </c>
      <c r="B20" s="3">
        <v>2</v>
      </c>
      <c r="C20" s="6">
        <f t="shared" si="0"/>
        <v>5.0000000058207661</v>
      </c>
      <c r="D20" s="6">
        <f t="shared" si="1"/>
        <v>23.999999972060323</v>
      </c>
      <c r="E20" s="6">
        <f t="shared" si="2"/>
        <v>13</v>
      </c>
      <c r="I20" s="10">
        <v>43831.011805555558</v>
      </c>
      <c r="J20" s="12">
        <f>_xlfn.FORECAST.LINEAR(I20,
INDEX($E$3:$E$27,MATCH(I20,$A$3:$A$27,1)):INDEX($E$3:$E$27,MATCH(I20,$A$3:$A$27,1)+1),
INDEX($A$3:$A$27,MATCH(I20,$A$3:$A$27,1)):INDEX($A$3:$A$27,MATCH(I20,$A$3:$A$27,1)+1)
)</f>
        <v>3.2000000029802322</v>
      </c>
      <c r="K20" s="6">
        <f t="shared" si="6"/>
        <v>1.000000003259629</v>
      </c>
      <c r="L20" s="6">
        <f t="shared" si="7"/>
        <v>1.6000000089406967</v>
      </c>
      <c r="M20" s="6">
        <f t="shared" si="8"/>
        <v>96.000000223517418</v>
      </c>
    </row>
    <row r="21" spans="1:23" x14ac:dyDescent="0.25">
      <c r="A21" s="4">
        <v>43831.0625</v>
      </c>
      <c r="B21" s="3">
        <v>0</v>
      </c>
      <c r="C21" s="6">
        <f t="shared" si="0"/>
        <v>4.9999999953433871</v>
      </c>
      <c r="D21" s="6">
        <f t="shared" si="1"/>
        <v>0</v>
      </c>
      <c r="E21" s="6">
        <f t="shared" si="2"/>
        <v>13</v>
      </c>
      <c r="I21" s="10">
        <v>43831.012499999997</v>
      </c>
      <c r="J21" s="12">
        <f>_xlfn.FORECAST.LINEAR(I21,
INDEX($E$3:$E$27,MATCH(I21,$A$3:$A$27,1)):INDEX($E$3:$E$27,MATCH(I21,$A$3:$A$27,1)+1),
INDEX($A$3:$A$27,MATCH(I21,$A$3:$A$27,1)):INDEX($A$3:$A$27,MATCH(I21,$A$3:$A$27,1)+1)
)</f>
        <v>4.7999999821186066</v>
      </c>
      <c r="K21" s="6">
        <f t="shared" si="6"/>
        <v>0.99999999278225005</v>
      </c>
      <c r="L21" s="6">
        <f t="shared" si="7"/>
        <v>1.5999999791383743</v>
      </c>
      <c r="M21" s="6">
        <f t="shared" si="8"/>
        <v>95.999999441206441</v>
      </c>
    </row>
    <row r="22" spans="1:23" x14ac:dyDescent="0.25">
      <c r="A22" s="4">
        <v>43831.065972222219</v>
      </c>
      <c r="B22" s="3">
        <v>0</v>
      </c>
      <c r="C22" s="6">
        <f t="shared" si="0"/>
        <v>4.9999999953433871</v>
      </c>
      <c r="D22" s="6">
        <f t="shared" si="1"/>
        <v>0</v>
      </c>
      <c r="E22" s="6">
        <f t="shared" si="2"/>
        <v>13</v>
      </c>
      <c r="I22" s="10">
        <v>43831.013194444444</v>
      </c>
      <c r="J22" s="12">
        <f>_xlfn.FORECAST.LINEAR(I22,
INDEX($E$3:$E$27,MATCH(I22,$A$3:$A$27,1)):INDEX($E$3:$E$27,MATCH(I22,$A$3:$A$27,1)+1),
INDEX($A$3:$A$27,MATCH(I22,$A$3:$A$27,1)):INDEX($A$3:$A$27,MATCH(I22,$A$3:$A$27,1)+1)
)</f>
        <v>6.3999999910593033</v>
      </c>
      <c r="K22" s="6">
        <f t="shared" si="6"/>
        <v>1.000000003259629</v>
      </c>
      <c r="L22" s="6">
        <f t="shared" si="7"/>
        <v>1.6000000089406967</v>
      </c>
      <c r="M22" s="6">
        <f t="shared" si="8"/>
        <v>96.000000223517418</v>
      </c>
    </row>
    <row r="23" spans="1:23" x14ac:dyDescent="0.25">
      <c r="A23" s="4">
        <v>43831.069444444445</v>
      </c>
      <c r="B23" s="3">
        <v>0</v>
      </c>
      <c r="C23" s="6">
        <f t="shared" si="0"/>
        <v>5.0000000058207661</v>
      </c>
      <c r="D23" s="6">
        <f t="shared" si="1"/>
        <v>0</v>
      </c>
      <c r="E23" s="6">
        <f t="shared" si="2"/>
        <v>13</v>
      </c>
      <c r="I23" s="10">
        <v>43831.013888888891</v>
      </c>
      <c r="J23" s="12">
        <f>_xlfn.FORECAST.LINEAR(I23,
INDEX($E$3:$E$27,MATCH(I23,$A$3:$A$27,1)):INDEX($E$3:$E$27,MATCH(I23,$A$3:$A$27,1)+1),
INDEX($A$3:$A$27,MATCH(I23,$A$3:$A$27,1)):INDEX($A$3:$A$27,MATCH(I23,$A$3:$A$27,1)+1)
)</f>
        <v>8</v>
      </c>
      <c r="K23" s="6">
        <f t="shared" si="6"/>
        <v>1.000000003259629</v>
      </c>
      <c r="L23" s="6">
        <f t="shared" si="7"/>
        <v>1.6000000089406967</v>
      </c>
      <c r="M23" s="6">
        <f t="shared" si="8"/>
        <v>96.000000223517418</v>
      </c>
    </row>
    <row r="24" spans="1:23" x14ac:dyDescent="0.25">
      <c r="A24" s="4">
        <v>43831.072916666664</v>
      </c>
      <c r="B24" s="3">
        <v>0</v>
      </c>
      <c r="C24" s="6">
        <f t="shared" si="0"/>
        <v>4.9999999953433871</v>
      </c>
      <c r="D24" s="6">
        <f t="shared" si="1"/>
        <v>0</v>
      </c>
      <c r="E24" s="6">
        <f t="shared" si="2"/>
        <v>13</v>
      </c>
      <c r="I24" s="10">
        <v>43831.01458333333</v>
      </c>
      <c r="J24" s="12">
        <f>_xlfn.FORECAST.LINEAR(I24,
INDEX($E$3:$E$27,MATCH(I24,$A$3:$A$27,1)):INDEX($E$3:$E$27,MATCH(I24,$A$3:$A$27,1)+1),
INDEX($A$3:$A$27,MATCH(I24,$A$3:$A$27,1)):INDEX($A$3:$A$27,MATCH(I24,$A$3:$A$27,1)+1)
)</f>
        <v>8</v>
      </c>
      <c r="K24" s="6">
        <f t="shared" si="6"/>
        <v>0.99999999278225005</v>
      </c>
      <c r="L24" s="6">
        <f t="shared" si="7"/>
        <v>0</v>
      </c>
      <c r="M24" s="6">
        <f t="shared" si="8"/>
        <v>0</v>
      </c>
    </row>
    <row r="25" spans="1:23" x14ac:dyDescent="0.25">
      <c r="A25" s="4">
        <v>43831.076388888891</v>
      </c>
      <c r="B25" s="3">
        <v>2</v>
      </c>
      <c r="C25" s="6">
        <f t="shared" si="0"/>
        <v>5.0000000058207661</v>
      </c>
      <c r="D25" s="6">
        <f t="shared" si="1"/>
        <v>23.999999972060323</v>
      </c>
      <c r="E25" s="6">
        <f t="shared" si="2"/>
        <v>15</v>
      </c>
      <c r="I25" s="10">
        <v>43831.015277777777</v>
      </c>
      <c r="J25" s="12">
        <f>_xlfn.FORECAST.LINEAR(I25,
INDEX($E$3:$E$27,MATCH(I25,$A$3:$A$27,1)):INDEX($E$3:$E$27,MATCH(I25,$A$3:$A$27,1)+1),
INDEX($A$3:$A$27,MATCH(I25,$A$3:$A$27,1)):INDEX($A$3:$A$27,MATCH(I25,$A$3:$A$27,1)+1)
)</f>
        <v>8</v>
      </c>
      <c r="K25" s="6">
        <f t="shared" si="6"/>
        <v>1.000000003259629</v>
      </c>
      <c r="L25" s="6">
        <f t="shared" si="7"/>
        <v>0</v>
      </c>
      <c r="M25" s="6">
        <f t="shared" si="8"/>
        <v>0</v>
      </c>
    </row>
    <row r="26" spans="1:23" x14ac:dyDescent="0.25">
      <c r="A26" s="4">
        <v>43831.079861111109</v>
      </c>
      <c r="B26" s="3">
        <v>0</v>
      </c>
      <c r="C26" s="6">
        <f t="shared" si="0"/>
        <v>4.9999999953433871</v>
      </c>
      <c r="D26" s="6">
        <f t="shared" si="1"/>
        <v>0</v>
      </c>
      <c r="E26" s="6">
        <f t="shared" si="2"/>
        <v>15</v>
      </c>
      <c r="I26" s="10">
        <v>43831.015972222223</v>
      </c>
      <c r="J26" s="12">
        <f>_xlfn.FORECAST.LINEAR(I26,
INDEX($E$3:$E$27,MATCH(I26,$A$3:$A$27,1)):INDEX($E$3:$E$27,MATCH(I26,$A$3:$A$27,1)+1),
INDEX($A$3:$A$27,MATCH(I26,$A$3:$A$27,1)):INDEX($A$3:$A$27,MATCH(I26,$A$3:$A$27,1)+1)
)</f>
        <v>8</v>
      </c>
      <c r="K26" s="6">
        <f t="shared" si="6"/>
        <v>1.000000003259629</v>
      </c>
      <c r="L26" s="6">
        <f t="shared" si="7"/>
        <v>0</v>
      </c>
      <c r="M26" s="6">
        <f t="shared" si="8"/>
        <v>0</v>
      </c>
    </row>
    <row r="27" spans="1:23" x14ac:dyDescent="0.25">
      <c r="A27" s="4">
        <v>43831.083333333336</v>
      </c>
      <c r="B27" s="3">
        <v>0</v>
      </c>
      <c r="C27" s="6">
        <f t="shared" si="0"/>
        <v>5.0000000058207661</v>
      </c>
      <c r="D27" s="6">
        <f t="shared" si="1"/>
        <v>0</v>
      </c>
      <c r="E27" s="6">
        <f t="shared" si="2"/>
        <v>15</v>
      </c>
      <c r="I27" s="10">
        <v>43831.01666666667</v>
      </c>
      <c r="J27" s="12">
        <f>_xlfn.FORECAST.LINEAR(I27,
INDEX($E$3:$E$27,MATCH(I27,$A$3:$A$27,1)):INDEX($E$3:$E$27,MATCH(I27,$A$3:$A$27,1)+1),
INDEX($A$3:$A$27,MATCH(I27,$A$3:$A$27,1)):INDEX($A$3:$A$27,MATCH(I27,$A$3:$A$27,1)+1)
)</f>
        <v>8</v>
      </c>
      <c r="K27" s="6">
        <f t="shared" si="6"/>
        <v>1.000000003259629</v>
      </c>
      <c r="L27" s="6">
        <f t="shared" si="7"/>
        <v>0</v>
      </c>
      <c r="M27" s="6">
        <f t="shared" si="8"/>
        <v>0</v>
      </c>
    </row>
    <row r="28" spans="1:23" x14ac:dyDescent="0.25">
      <c r="I28" s="10">
        <v>43831.017361111109</v>
      </c>
      <c r="J28" s="12">
        <f>_xlfn.FORECAST.LINEAR(I28,
INDEX($E$3:$E$27,MATCH(I28,$A$3:$A$27,1)):INDEX($E$3:$E$27,MATCH(I28,$A$3:$A$27,1)+1),
INDEX($A$3:$A$27,MATCH(I28,$A$3:$A$27,1)):INDEX($A$3:$A$27,MATCH(I28,$A$3:$A$27,1)+1)
)</f>
        <v>8</v>
      </c>
      <c r="K28" s="6">
        <f t="shared" si="6"/>
        <v>0.99999999278225005</v>
      </c>
      <c r="L28" s="6">
        <f t="shared" si="7"/>
        <v>0</v>
      </c>
      <c r="M28" s="6">
        <f t="shared" si="8"/>
        <v>0</v>
      </c>
    </row>
    <row r="29" spans="1:23" x14ac:dyDescent="0.25">
      <c r="I29" s="10">
        <v>43831.018055555556</v>
      </c>
      <c r="J29" s="12">
        <f>_xlfn.FORECAST.LINEAR(I29,
INDEX($E$3:$E$27,MATCH(I29,$A$3:$A$27,1)):INDEX($E$3:$E$27,MATCH(I29,$A$3:$A$27,1)+1),
INDEX($A$3:$A$27,MATCH(I29,$A$3:$A$27,1)):INDEX($A$3:$A$27,MATCH(I29,$A$3:$A$27,1)+1)
)</f>
        <v>8</v>
      </c>
      <c r="K29" s="6">
        <f t="shared" si="6"/>
        <v>1.000000003259629</v>
      </c>
      <c r="L29" s="6">
        <f t="shared" si="7"/>
        <v>0</v>
      </c>
      <c r="M29" s="6">
        <f t="shared" si="8"/>
        <v>0</v>
      </c>
    </row>
    <row r="30" spans="1:23" x14ac:dyDescent="0.25">
      <c r="I30" s="10">
        <v>43831.018750000003</v>
      </c>
      <c r="J30" s="12">
        <f>_xlfn.FORECAST.LINEAR(I30,
INDEX($E$3:$E$27,MATCH(I30,$A$3:$A$27,1)):INDEX($E$3:$E$27,MATCH(I30,$A$3:$A$27,1)+1),
INDEX($A$3:$A$27,MATCH(I30,$A$3:$A$27,1)):INDEX($A$3:$A$27,MATCH(I30,$A$3:$A$27,1)+1)
)</f>
        <v>8</v>
      </c>
      <c r="K30" s="6">
        <f t="shared" si="6"/>
        <v>1.000000003259629</v>
      </c>
      <c r="L30" s="6">
        <f t="shared" si="7"/>
        <v>0</v>
      </c>
      <c r="M30" s="6">
        <f t="shared" si="8"/>
        <v>0</v>
      </c>
    </row>
    <row r="31" spans="1:23" x14ac:dyDescent="0.25">
      <c r="I31" s="10">
        <v>43831.019444444442</v>
      </c>
      <c r="J31" s="12">
        <f>_xlfn.FORECAST.LINEAR(I31,
INDEX($E$3:$E$27,MATCH(I31,$A$3:$A$27,1)):INDEX($E$3:$E$27,MATCH(I31,$A$3:$A$27,1)+1),
INDEX($A$3:$A$27,MATCH(I31,$A$3:$A$27,1)):INDEX($A$3:$A$27,MATCH(I31,$A$3:$A$27,1)+1)
)</f>
        <v>8</v>
      </c>
      <c r="K31" s="6">
        <f t="shared" si="6"/>
        <v>0.99999999278225005</v>
      </c>
      <c r="L31" s="6">
        <f t="shared" si="7"/>
        <v>0</v>
      </c>
      <c r="M31" s="6">
        <f t="shared" si="8"/>
        <v>0</v>
      </c>
    </row>
    <row r="32" spans="1:23" x14ac:dyDescent="0.25">
      <c r="I32" s="10">
        <v>43831.020138888889</v>
      </c>
      <c r="J32" s="12">
        <f>_xlfn.FORECAST.LINEAR(I32,
INDEX($E$3:$E$27,MATCH(I32,$A$3:$A$27,1)):INDEX($E$3:$E$27,MATCH(I32,$A$3:$A$27,1)+1),
INDEX($A$3:$A$27,MATCH(I32,$A$3:$A$27,1)):INDEX($A$3:$A$27,MATCH(I32,$A$3:$A$27,1)+1)
)</f>
        <v>8</v>
      </c>
      <c r="K32" s="6">
        <f t="shared" si="6"/>
        <v>1.000000003259629</v>
      </c>
      <c r="L32" s="6">
        <f t="shared" si="7"/>
        <v>0</v>
      </c>
      <c r="M32" s="6">
        <f t="shared" si="8"/>
        <v>0</v>
      </c>
      <c r="W32" t="s">
        <v>11</v>
      </c>
    </row>
    <row r="33" spans="9:13" x14ac:dyDescent="0.25">
      <c r="I33" s="10">
        <v>43831.020833333336</v>
      </c>
      <c r="J33" s="12">
        <f>_xlfn.FORECAST.LINEAR(I33,
INDEX($E$3:$E$27,MATCH(I33,$A$3:$A$27,1)):INDEX($E$3:$E$27,MATCH(I33,$A$3:$A$27,1)+1),
INDEX($A$3:$A$27,MATCH(I33,$A$3:$A$27,1)):INDEX($A$3:$A$27,MATCH(I33,$A$3:$A$27,1)+1)
)</f>
        <v>8</v>
      </c>
      <c r="K33" s="6">
        <f t="shared" si="6"/>
        <v>1.000000003259629</v>
      </c>
      <c r="L33" s="6">
        <f t="shared" si="7"/>
        <v>0</v>
      </c>
      <c r="M33" s="6">
        <f t="shared" si="8"/>
        <v>0</v>
      </c>
    </row>
    <row r="34" spans="9:13" x14ac:dyDescent="0.25">
      <c r="I34" s="10">
        <v>43831.021527777775</v>
      </c>
      <c r="J34" s="12">
        <f>_xlfn.FORECAST.LINEAR(I34,
INDEX($E$3:$E$27,MATCH(I34,$A$3:$A$27,1)):INDEX($E$3:$E$27,MATCH(I34,$A$3:$A$27,1)+1),
INDEX($A$3:$A$27,MATCH(I34,$A$3:$A$27,1)):INDEX($A$3:$A$27,MATCH(I34,$A$3:$A$27,1)+1)
)</f>
        <v>8</v>
      </c>
      <c r="K34" s="6">
        <f t="shared" si="6"/>
        <v>0.99999999278225005</v>
      </c>
      <c r="L34" s="6">
        <f t="shared" si="7"/>
        <v>0</v>
      </c>
      <c r="M34" s="6">
        <f t="shared" si="8"/>
        <v>0</v>
      </c>
    </row>
    <row r="35" spans="9:13" x14ac:dyDescent="0.25">
      <c r="I35" s="10">
        <v>43831.022222222222</v>
      </c>
      <c r="J35" s="12">
        <f>_xlfn.FORECAST.LINEAR(I35,
INDEX($E$3:$E$27,MATCH(I35,$A$3:$A$27,1)):INDEX($E$3:$E$27,MATCH(I35,$A$3:$A$27,1)+1),
INDEX($A$3:$A$27,MATCH(I35,$A$3:$A$27,1)):INDEX($A$3:$A$27,MATCH(I35,$A$3:$A$27,1)+1)
)</f>
        <v>8</v>
      </c>
      <c r="K35" s="6">
        <f t="shared" si="6"/>
        <v>1.000000003259629</v>
      </c>
      <c r="L35" s="6">
        <f t="shared" si="7"/>
        <v>0</v>
      </c>
      <c r="M35" s="6">
        <f t="shared" si="8"/>
        <v>0</v>
      </c>
    </row>
    <row r="36" spans="9:13" x14ac:dyDescent="0.25">
      <c r="I36" s="10">
        <v>43831.022916666669</v>
      </c>
      <c r="J36" s="12">
        <f>_xlfn.FORECAST.LINEAR(I36,
INDEX($E$3:$E$27,MATCH(I36,$A$3:$A$27,1)):INDEX($E$3:$E$27,MATCH(I36,$A$3:$A$27,1)+1),
INDEX($A$3:$A$27,MATCH(I36,$A$3:$A$27,1)):INDEX($A$3:$A$27,MATCH(I36,$A$3:$A$27,1)+1)
)</f>
        <v>8</v>
      </c>
      <c r="K36" s="6">
        <f t="shared" si="6"/>
        <v>1.000000003259629</v>
      </c>
      <c r="L36" s="6">
        <f t="shared" si="7"/>
        <v>0</v>
      </c>
      <c r="M36" s="6">
        <f t="shared" si="8"/>
        <v>0</v>
      </c>
    </row>
    <row r="37" spans="9:13" x14ac:dyDescent="0.25">
      <c r="I37" s="10">
        <v>43831.023611111108</v>
      </c>
      <c r="J37" s="12">
        <f>_xlfn.FORECAST.LINEAR(I37,
INDEX($E$3:$E$27,MATCH(I37,$A$3:$A$27,1)):INDEX($E$3:$E$27,MATCH(I37,$A$3:$A$27,1)+1),
INDEX($A$3:$A$27,MATCH(I37,$A$3:$A$27,1)):INDEX($A$3:$A$27,MATCH(I37,$A$3:$A$27,1)+1)
)</f>
        <v>8</v>
      </c>
      <c r="K37" s="6">
        <f t="shared" si="6"/>
        <v>0.99999999278225005</v>
      </c>
      <c r="L37" s="6">
        <f t="shared" si="7"/>
        <v>0</v>
      </c>
      <c r="M37" s="6">
        <f t="shared" si="8"/>
        <v>0</v>
      </c>
    </row>
    <row r="38" spans="9:13" x14ac:dyDescent="0.25">
      <c r="I38" s="10">
        <v>43831.024305555555</v>
      </c>
      <c r="J38" s="12">
        <f>_xlfn.FORECAST.LINEAR(I38,
INDEX($E$3:$E$27,MATCH(I38,$A$3:$A$27,1)):INDEX($E$3:$E$27,MATCH(I38,$A$3:$A$27,1)+1),
INDEX($A$3:$A$27,MATCH(I38,$A$3:$A$27,1)):INDEX($A$3:$A$27,MATCH(I38,$A$3:$A$27,1)+1)
)</f>
        <v>8</v>
      </c>
      <c r="K38" s="6">
        <f t="shared" si="6"/>
        <v>1.000000003259629</v>
      </c>
      <c r="L38" s="6">
        <f t="shared" si="7"/>
        <v>0</v>
      </c>
      <c r="M38" s="6">
        <f t="shared" si="8"/>
        <v>0</v>
      </c>
    </row>
    <row r="39" spans="9:13" x14ac:dyDescent="0.25">
      <c r="I39" s="10">
        <v>43831.025000000001</v>
      </c>
      <c r="J39" s="12">
        <f>_xlfn.FORECAST.LINEAR(I39,
INDEX($E$3:$E$27,MATCH(I39,$A$3:$A$27,1)):INDEX($E$3:$E$27,MATCH(I39,$A$3:$A$27,1)+1),
INDEX($A$3:$A$27,MATCH(I39,$A$3:$A$27,1)):INDEX($A$3:$A$27,MATCH(I39,$A$3:$A$27,1)+1)
)</f>
        <v>8</v>
      </c>
      <c r="K39" s="6">
        <f t="shared" si="6"/>
        <v>1.000000003259629</v>
      </c>
      <c r="L39" s="6">
        <f t="shared" si="7"/>
        <v>0</v>
      </c>
      <c r="M39" s="6">
        <f t="shared" si="8"/>
        <v>0</v>
      </c>
    </row>
    <row r="40" spans="9:13" x14ac:dyDescent="0.25">
      <c r="I40" s="10">
        <v>43831.025694444441</v>
      </c>
      <c r="J40" s="12">
        <f>_xlfn.FORECAST.LINEAR(I40,
INDEX($E$3:$E$27,MATCH(I40,$A$3:$A$27,1)):INDEX($E$3:$E$27,MATCH(I40,$A$3:$A$27,1)+1),
INDEX($A$3:$A$27,MATCH(I40,$A$3:$A$27,1)):INDEX($A$3:$A$27,MATCH(I40,$A$3:$A$27,1)+1)
)</f>
        <v>8</v>
      </c>
      <c r="K40" s="6">
        <f t="shared" si="6"/>
        <v>0.99999999278225005</v>
      </c>
      <c r="L40" s="6">
        <f t="shared" si="7"/>
        <v>0</v>
      </c>
      <c r="M40" s="6">
        <f t="shared" si="8"/>
        <v>0</v>
      </c>
    </row>
    <row r="41" spans="9:13" x14ac:dyDescent="0.25">
      <c r="I41" s="10">
        <v>43831.026388888888</v>
      </c>
      <c r="J41" s="12">
        <f>_xlfn.FORECAST.LINEAR(I41,
INDEX($E$3:$E$27,MATCH(I41,$A$3:$A$27,1)):INDEX($E$3:$E$27,MATCH(I41,$A$3:$A$27,1)+1),
INDEX($A$3:$A$27,MATCH(I41,$A$3:$A$27,1)):INDEX($A$3:$A$27,MATCH(I41,$A$3:$A$27,1)+1)
)</f>
        <v>8</v>
      </c>
      <c r="K41" s="6">
        <f t="shared" si="6"/>
        <v>1.000000003259629</v>
      </c>
      <c r="L41" s="6">
        <f t="shared" si="7"/>
        <v>0</v>
      </c>
      <c r="M41" s="6">
        <f t="shared" si="8"/>
        <v>0</v>
      </c>
    </row>
    <row r="42" spans="9:13" x14ac:dyDescent="0.25">
      <c r="I42" s="10">
        <v>43831.027083333334</v>
      </c>
      <c r="J42" s="12">
        <f>_xlfn.FORECAST.LINEAR(I42,
INDEX($E$3:$E$27,MATCH(I42,$A$3:$A$27,1)):INDEX($E$3:$E$27,MATCH(I42,$A$3:$A$27,1)+1),
INDEX($A$3:$A$27,MATCH(I42,$A$3:$A$27,1)):INDEX($A$3:$A$27,MATCH(I42,$A$3:$A$27,1)+1)
)</f>
        <v>8</v>
      </c>
      <c r="K42" s="6">
        <f t="shared" si="6"/>
        <v>1.000000003259629</v>
      </c>
      <c r="L42" s="6">
        <f t="shared" si="7"/>
        <v>0</v>
      </c>
      <c r="M42" s="6">
        <f t="shared" si="8"/>
        <v>0</v>
      </c>
    </row>
    <row r="43" spans="9:13" x14ac:dyDescent="0.25">
      <c r="I43" s="10">
        <v>43831.027777777781</v>
      </c>
      <c r="J43" s="12">
        <f>_xlfn.FORECAST.LINEAR(I43,
INDEX($E$3:$E$27,MATCH(I43,$A$3:$A$27,1)):INDEX($E$3:$E$27,MATCH(I43,$A$3:$A$27,1)+1),
INDEX($A$3:$A$27,MATCH(I43,$A$3:$A$27,1)):INDEX($A$3:$A$27,MATCH(I43,$A$3:$A$27,1)+1)
)</f>
        <v>8</v>
      </c>
      <c r="K43" s="6">
        <f t="shared" si="6"/>
        <v>1.000000003259629</v>
      </c>
      <c r="L43" s="6">
        <f t="shared" si="7"/>
        <v>0</v>
      </c>
      <c r="M43" s="6">
        <f t="shared" si="8"/>
        <v>0</v>
      </c>
    </row>
    <row r="44" spans="9:13" x14ac:dyDescent="0.25">
      <c r="I44" s="10">
        <v>43831.02847222222</v>
      </c>
      <c r="J44" s="12">
        <f>_xlfn.FORECAST.LINEAR(I44,
INDEX($E$3:$E$27,MATCH(I44,$A$3:$A$27,1)):INDEX($E$3:$E$27,MATCH(I44,$A$3:$A$27,1)+1),
INDEX($A$3:$A$27,MATCH(I44,$A$3:$A$27,1)):INDEX($A$3:$A$27,MATCH(I44,$A$3:$A$27,1)+1)
)</f>
        <v>8</v>
      </c>
      <c r="K44" s="6">
        <f t="shared" si="6"/>
        <v>0.99999999278225005</v>
      </c>
      <c r="L44" s="6">
        <f t="shared" si="7"/>
        <v>0</v>
      </c>
      <c r="M44" s="6">
        <f t="shared" si="8"/>
        <v>0</v>
      </c>
    </row>
    <row r="45" spans="9:13" x14ac:dyDescent="0.25">
      <c r="I45" s="10">
        <v>43831.029166666667</v>
      </c>
      <c r="J45" s="12">
        <f>_xlfn.FORECAST.LINEAR(I45,
INDEX($E$3:$E$27,MATCH(I45,$A$3:$A$27,1)):INDEX($E$3:$E$27,MATCH(I45,$A$3:$A$27,1)+1),
INDEX($A$3:$A$27,MATCH(I45,$A$3:$A$27,1)):INDEX($A$3:$A$27,MATCH(I45,$A$3:$A$27,1)+1)
)</f>
        <v>8</v>
      </c>
      <c r="K45" s="6">
        <f t="shared" si="6"/>
        <v>1.000000003259629</v>
      </c>
      <c r="L45" s="6">
        <f t="shared" si="7"/>
        <v>0</v>
      </c>
      <c r="M45" s="6">
        <f t="shared" si="8"/>
        <v>0</v>
      </c>
    </row>
    <row r="46" spans="9:13" x14ac:dyDescent="0.25">
      <c r="I46" s="10">
        <v>43831.029861111114</v>
      </c>
      <c r="J46" s="12">
        <f>_xlfn.FORECAST.LINEAR(I46,
INDEX($E$3:$E$27,MATCH(I46,$A$3:$A$27,1)):INDEX($E$3:$E$27,MATCH(I46,$A$3:$A$27,1)+1),
INDEX($A$3:$A$27,MATCH(I46,$A$3:$A$27,1)):INDEX($A$3:$A$27,MATCH(I46,$A$3:$A$27,1)+1)
)</f>
        <v>8</v>
      </c>
      <c r="K46" s="6">
        <f t="shared" si="6"/>
        <v>1.000000003259629</v>
      </c>
      <c r="L46" s="6">
        <f t="shared" si="7"/>
        <v>0</v>
      </c>
      <c r="M46" s="6">
        <f t="shared" si="8"/>
        <v>0</v>
      </c>
    </row>
    <row r="47" spans="9:13" x14ac:dyDescent="0.25">
      <c r="I47" s="10">
        <v>43831.030555555553</v>
      </c>
      <c r="J47" s="12">
        <f>_xlfn.FORECAST.LINEAR(I47,
INDEX($E$3:$E$27,MATCH(I47,$A$3:$A$27,1)):INDEX($E$3:$E$27,MATCH(I47,$A$3:$A$27,1)+1),
INDEX($A$3:$A$27,MATCH(I47,$A$3:$A$27,1)):INDEX($A$3:$A$27,MATCH(I47,$A$3:$A$27,1)+1)
)</f>
        <v>8</v>
      </c>
      <c r="K47" s="6">
        <f t="shared" si="6"/>
        <v>0.99999999278225005</v>
      </c>
      <c r="L47" s="6">
        <f t="shared" si="7"/>
        <v>0</v>
      </c>
      <c r="M47" s="6">
        <f t="shared" si="8"/>
        <v>0</v>
      </c>
    </row>
    <row r="48" spans="9:13" x14ac:dyDescent="0.25">
      <c r="I48" s="10">
        <v>43831.03125</v>
      </c>
      <c r="J48" s="12">
        <f>_xlfn.FORECAST.LINEAR(I48,
INDEX($E$3:$E$27,MATCH(I48,$A$3:$A$27,1)):INDEX($E$3:$E$27,MATCH(I48,$A$3:$A$27,1)+1),
INDEX($A$3:$A$27,MATCH(I48,$A$3:$A$27,1)):INDEX($A$3:$A$27,MATCH(I48,$A$3:$A$27,1)+1)
)</f>
        <v>8</v>
      </c>
      <c r="K48" s="6">
        <f t="shared" si="6"/>
        <v>1.000000003259629</v>
      </c>
      <c r="L48" s="6">
        <f t="shared" si="7"/>
        <v>0</v>
      </c>
      <c r="M48" s="6">
        <f t="shared" si="8"/>
        <v>0</v>
      </c>
    </row>
    <row r="49" spans="9:13" x14ac:dyDescent="0.25">
      <c r="I49" s="10">
        <v>43831.031944444447</v>
      </c>
      <c r="J49" s="12">
        <f>_xlfn.FORECAST.LINEAR(I49,
INDEX($E$3:$E$27,MATCH(I49,$A$3:$A$27,1)):INDEX($E$3:$E$27,MATCH(I49,$A$3:$A$27,1)+1),
INDEX($A$3:$A$27,MATCH(I49,$A$3:$A$27,1)):INDEX($A$3:$A$27,MATCH(I49,$A$3:$A$27,1)+1)
)</f>
        <v>8</v>
      </c>
      <c r="K49" s="6">
        <f t="shared" si="6"/>
        <v>1.000000003259629</v>
      </c>
      <c r="L49" s="6">
        <f t="shared" si="7"/>
        <v>0</v>
      </c>
      <c r="M49" s="6">
        <f t="shared" si="8"/>
        <v>0</v>
      </c>
    </row>
    <row r="50" spans="9:13" x14ac:dyDescent="0.25">
      <c r="I50" s="10">
        <v>43831.032638888886</v>
      </c>
      <c r="J50" s="12">
        <f>_xlfn.FORECAST.LINEAR(I50,
INDEX($E$3:$E$27,MATCH(I50,$A$3:$A$27,1)):INDEX($E$3:$E$27,MATCH(I50,$A$3:$A$27,1)+1),
INDEX($A$3:$A$27,MATCH(I50,$A$3:$A$27,1)):INDEX($A$3:$A$27,MATCH(I50,$A$3:$A$27,1)+1)
)</f>
        <v>8</v>
      </c>
      <c r="K50" s="6">
        <f t="shared" si="6"/>
        <v>0.99999999278225005</v>
      </c>
      <c r="L50" s="6">
        <f t="shared" si="7"/>
        <v>0</v>
      </c>
      <c r="M50" s="6">
        <f t="shared" si="8"/>
        <v>0</v>
      </c>
    </row>
    <row r="51" spans="9:13" x14ac:dyDescent="0.25">
      <c r="I51" s="10">
        <v>43831.033333217594</v>
      </c>
      <c r="J51" s="12">
        <f>_xlfn.FORECAST.LINEAR(I51,
INDEX($E$3:$E$27,MATCH(I51,$A$3:$A$27,1)):INDEX($E$3:$E$27,MATCH(I51,$A$3:$A$27,1)+1),
INDEX($A$3:$A$27,MATCH(I51,$A$3:$A$27,1)):INDEX($A$3:$A$27,MATCH(I51,$A$3:$A$27,1)+1)
)</f>
        <v>8</v>
      </c>
      <c r="K51" s="6">
        <f t="shared" si="6"/>
        <v>0.99983333959244192</v>
      </c>
      <c r="L51" s="6">
        <f t="shared" si="7"/>
        <v>0</v>
      </c>
      <c r="M51" s="6">
        <f t="shared" si="8"/>
        <v>0</v>
      </c>
    </row>
    <row r="52" spans="9:13" x14ac:dyDescent="0.25">
      <c r="I52" s="10">
        <v>43831.034027604168</v>
      </c>
      <c r="J52" s="12">
        <f>_xlfn.FORECAST.LINEAR(I52,
INDEX($E$3:$E$27,MATCH(I52,$A$3:$A$27,1)):INDEX($E$3:$E$27,MATCH(I52,$A$3:$A$27,1)+1),
INDEX($A$3:$A$27,MATCH(I52,$A$3:$A$27,1)):INDEX($A$3:$A$27,MATCH(I52,$A$3:$A$27,1)+1)
)</f>
        <v>8</v>
      </c>
      <c r="K52" s="6">
        <f t="shared" si="6"/>
        <v>0.99991666618734598</v>
      </c>
      <c r="L52" s="6">
        <f t="shared" si="7"/>
        <v>0</v>
      </c>
      <c r="M52" s="6">
        <f t="shared" si="8"/>
        <v>0</v>
      </c>
    </row>
    <row r="53" spans="9:13" x14ac:dyDescent="0.25">
      <c r="I53" s="10">
        <v>43831.034721990742</v>
      </c>
      <c r="J53" s="12">
        <f>_xlfn.FORECAST.LINEAR(I53,
INDEX($E$3:$E$27,MATCH(I53,$A$3:$A$27,1)):INDEX($E$3:$E$27,MATCH(I53,$A$3:$A$27,1)+1),
INDEX($A$3:$A$27,MATCH(I53,$A$3:$A$27,1)):INDEX($A$3:$A$27,MATCH(I53,$A$3:$A$27,1)+1)
)</f>
        <v>8</v>
      </c>
      <c r="K53" s="6">
        <f t="shared" si="6"/>
        <v>0.99991666618734598</v>
      </c>
      <c r="L53" s="6">
        <f t="shared" si="7"/>
        <v>0</v>
      </c>
      <c r="M53" s="6">
        <f t="shared" si="8"/>
        <v>0</v>
      </c>
    </row>
    <row r="54" spans="9:13" x14ac:dyDescent="0.25">
      <c r="I54" s="10">
        <v>43831.035416377315</v>
      </c>
      <c r="J54" s="12">
        <f>_xlfn.FORECAST.LINEAR(I54,
INDEX($E$3:$E$27,MATCH(I54,$A$3:$A$27,1)):INDEX($E$3:$E$27,MATCH(I54,$A$3:$A$27,1)+1),
INDEX($A$3:$A$27,MATCH(I54,$A$3:$A$27,1)):INDEX($A$3:$A$27,MATCH(I54,$A$3:$A$27,1)+1)
)</f>
        <v>8</v>
      </c>
      <c r="K54" s="6">
        <f t="shared" si="6"/>
        <v>0.99991666618734598</v>
      </c>
      <c r="L54" s="6">
        <f t="shared" si="7"/>
        <v>0</v>
      </c>
      <c r="M54" s="6">
        <f t="shared" si="8"/>
        <v>0</v>
      </c>
    </row>
    <row r="55" spans="9:13" x14ac:dyDescent="0.25">
      <c r="I55" s="10">
        <v>43831.036110763889</v>
      </c>
      <c r="J55" s="12">
        <f>_xlfn.FORECAST.LINEAR(I55,
INDEX($E$3:$E$27,MATCH(I55,$A$3:$A$27,1)):INDEX($E$3:$E$27,MATCH(I55,$A$3:$A$27,1)+1),
INDEX($A$3:$A$27,MATCH(I55,$A$3:$A$27,1)):INDEX($A$3:$A$27,MATCH(I55,$A$3:$A$27,1)+1)
)</f>
        <v>8</v>
      </c>
      <c r="K55" s="6">
        <f t="shared" si="6"/>
        <v>0.99991666618734598</v>
      </c>
      <c r="L55" s="6">
        <f t="shared" si="7"/>
        <v>0</v>
      </c>
      <c r="M55" s="6">
        <f t="shared" si="8"/>
        <v>0</v>
      </c>
    </row>
    <row r="56" spans="9:13" x14ac:dyDescent="0.25">
      <c r="I56" s="10">
        <v>43831.036805150463</v>
      </c>
      <c r="J56" s="12">
        <f>_xlfn.FORECAST.LINEAR(I56,
INDEX($E$3:$E$27,MATCH(I56,$A$3:$A$27,1)):INDEX($E$3:$E$27,MATCH(I56,$A$3:$A$27,1)+1),
INDEX($A$3:$A$27,MATCH(I56,$A$3:$A$27,1)):INDEX($A$3:$A$27,MATCH(I56,$A$3:$A$27,1)+1)
)</f>
        <v>8</v>
      </c>
      <c r="K56" s="6">
        <f t="shared" si="6"/>
        <v>0.99991666618734598</v>
      </c>
      <c r="L56" s="6">
        <f t="shared" si="7"/>
        <v>0</v>
      </c>
      <c r="M56" s="6">
        <f t="shared" si="8"/>
        <v>0</v>
      </c>
    </row>
    <row r="57" spans="9:13" x14ac:dyDescent="0.25">
      <c r="I57" s="10">
        <v>43831.037499537037</v>
      </c>
      <c r="J57" s="12">
        <f>_xlfn.FORECAST.LINEAR(I57,
INDEX($E$3:$E$27,MATCH(I57,$A$3:$A$27,1)):INDEX($E$3:$E$27,MATCH(I57,$A$3:$A$27,1)+1),
INDEX($A$3:$A$27,MATCH(I57,$A$3:$A$27,1)):INDEX($A$3:$A$27,MATCH(I57,$A$3:$A$27,1)+1)
)</f>
        <v>8</v>
      </c>
      <c r="K57" s="6">
        <f t="shared" si="6"/>
        <v>0.99991666618734598</v>
      </c>
      <c r="L57" s="6">
        <f t="shared" si="7"/>
        <v>0</v>
      </c>
      <c r="M57" s="6">
        <f t="shared" si="8"/>
        <v>0</v>
      </c>
    </row>
    <row r="58" spans="9:13" x14ac:dyDescent="0.25">
      <c r="I58" s="10">
        <v>43831.03819392361</v>
      </c>
      <c r="J58" s="12">
        <f>_xlfn.FORECAST.LINEAR(I58,
INDEX($E$3:$E$27,MATCH(I58,$A$3:$A$27,1)):INDEX($E$3:$E$27,MATCH(I58,$A$3:$A$27,1)+1),
INDEX($A$3:$A$27,MATCH(I58,$A$3:$A$27,1)):INDEX($A$3:$A$27,MATCH(I58,$A$3:$A$27,1)+1)
)</f>
        <v>8</v>
      </c>
      <c r="K58" s="6">
        <f t="shared" si="6"/>
        <v>0.99991666618734598</v>
      </c>
      <c r="L58" s="6">
        <f t="shared" si="7"/>
        <v>0</v>
      </c>
      <c r="M58" s="6">
        <f t="shared" si="8"/>
        <v>0</v>
      </c>
    </row>
    <row r="59" spans="9:13" x14ac:dyDescent="0.25">
      <c r="I59" s="10">
        <v>43831.038888310184</v>
      </c>
      <c r="J59" s="12">
        <f>_xlfn.FORECAST.LINEAR(I59,
INDEX($E$3:$E$27,MATCH(I59,$A$3:$A$27,1)):INDEX($E$3:$E$27,MATCH(I59,$A$3:$A$27,1)+1),
INDEX($A$3:$A$27,MATCH(I59,$A$3:$A$27,1)):INDEX($A$3:$A$27,MATCH(I59,$A$3:$A$27,1)+1)
)</f>
        <v>8</v>
      </c>
      <c r="K59" s="6">
        <f t="shared" si="6"/>
        <v>0.99991666618734598</v>
      </c>
      <c r="L59" s="6">
        <f t="shared" si="7"/>
        <v>0</v>
      </c>
      <c r="M59" s="6">
        <f t="shared" si="8"/>
        <v>0</v>
      </c>
    </row>
    <row r="60" spans="9:13" x14ac:dyDescent="0.25">
      <c r="I60" s="10">
        <v>43831.039582696758</v>
      </c>
      <c r="J60" s="12">
        <f>_xlfn.FORECAST.LINEAR(I60,
INDEX($E$3:$E$27,MATCH(I60,$A$3:$A$27,1)):INDEX($E$3:$E$27,MATCH(I60,$A$3:$A$27,1)+1),
INDEX($A$3:$A$27,MATCH(I60,$A$3:$A$27,1)):INDEX($A$3:$A$27,MATCH(I60,$A$3:$A$27,1)+1)
)</f>
        <v>8</v>
      </c>
      <c r="K60" s="6">
        <f t="shared" si="6"/>
        <v>0.99991666618734598</v>
      </c>
      <c r="L60" s="6">
        <f t="shared" si="7"/>
        <v>0</v>
      </c>
      <c r="M60" s="6">
        <f t="shared" si="8"/>
        <v>0</v>
      </c>
    </row>
    <row r="61" spans="9:13" x14ac:dyDescent="0.25">
      <c r="I61" s="10">
        <v>43831.040277083332</v>
      </c>
      <c r="J61" s="12">
        <f>_xlfn.FORECAST.LINEAR(I61,
INDEX($E$3:$E$27,MATCH(I61,$A$3:$A$27,1)):INDEX($E$3:$E$27,MATCH(I61,$A$3:$A$27,1)+1),
INDEX($A$3:$A$27,MATCH(I61,$A$3:$A$27,1)):INDEX($A$3:$A$27,MATCH(I61,$A$3:$A$27,1)+1)
)</f>
        <v>8</v>
      </c>
      <c r="K61" s="6">
        <f t="shared" si="6"/>
        <v>0.99991666618734598</v>
      </c>
      <c r="L61" s="6">
        <f t="shared" si="7"/>
        <v>0</v>
      </c>
      <c r="M61" s="6">
        <f t="shared" si="8"/>
        <v>0</v>
      </c>
    </row>
    <row r="62" spans="9:13" x14ac:dyDescent="0.25">
      <c r="I62" s="10">
        <v>43831.040971469905</v>
      </c>
      <c r="J62" s="12">
        <f>_xlfn.FORECAST.LINEAR(I62,
INDEX($E$3:$E$27,MATCH(I62,$A$3:$A$27,1)):INDEX($E$3:$E$27,MATCH(I62,$A$3:$A$27,1)+1),
INDEX($A$3:$A$27,MATCH(I62,$A$3:$A$27,1)):INDEX($A$3:$A$27,MATCH(I62,$A$3:$A$27,1)+1)
)</f>
        <v>8</v>
      </c>
      <c r="K62" s="6">
        <f t="shared" si="6"/>
        <v>0.99991666618734598</v>
      </c>
      <c r="L62" s="6">
        <f t="shared" si="7"/>
        <v>0</v>
      </c>
      <c r="M62" s="6">
        <f t="shared" si="8"/>
        <v>0</v>
      </c>
    </row>
    <row r="63" spans="9:13" x14ac:dyDescent="0.25">
      <c r="I63" s="10">
        <v>43831.041665856479</v>
      </c>
      <c r="J63" s="12">
        <f>_xlfn.FORECAST.LINEAR(I63,
INDEX($E$3:$E$27,MATCH(I63,$A$3:$A$27,1)):INDEX($E$3:$E$27,MATCH(I63,$A$3:$A$27,1)+1),
INDEX($A$3:$A$27,MATCH(I63,$A$3:$A$27,1)):INDEX($A$3:$A$27,MATCH(I63,$A$3:$A$27,1)+1)
)</f>
        <v>8</v>
      </c>
      <c r="K63" s="6">
        <f t="shared" si="6"/>
        <v>0.99991666618734598</v>
      </c>
      <c r="L63" s="6">
        <f t="shared" si="7"/>
        <v>0</v>
      </c>
      <c r="M63" s="6">
        <f t="shared" si="8"/>
        <v>0</v>
      </c>
    </row>
    <row r="64" spans="9:13" x14ac:dyDescent="0.25">
      <c r="I64" s="10">
        <v>43831.042360243053</v>
      </c>
      <c r="J64" s="12">
        <f>_xlfn.FORECAST.LINEAR(I64,
INDEX($E$3:$E$27,MATCH(I64,$A$3:$A$27,1)):INDEX($E$3:$E$27,MATCH(I64,$A$3:$A$27,1)+1),
INDEX($A$3:$A$27,MATCH(I64,$A$3:$A$27,1)):INDEX($A$3:$A$27,MATCH(I64,$A$3:$A$27,1)+1)
)</f>
        <v>8</v>
      </c>
      <c r="K64" s="6">
        <f t="shared" si="6"/>
        <v>0.99991666618734598</v>
      </c>
      <c r="L64" s="6">
        <f t="shared" si="7"/>
        <v>0</v>
      </c>
      <c r="M64" s="6">
        <f t="shared" si="8"/>
        <v>0</v>
      </c>
    </row>
    <row r="65" spans="9:13" x14ac:dyDescent="0.25">
      <c r="I65" s="10">
        <v>43831.043054629627</v>
      </c>
      <c r="J65" s="12">
        <f>_xlfn.FORECAST.LINEAR(I65,
INDEX($E$3:$E$27,MATCH(I65,$A$3:$A$27,1)):INDEX($E$3:$E$27,MATCH(I65,$A$3:$A$27,1)+1),
INDEX($A$3:$A$27,MATCH(I65,$A$3:$A$27,1)):INDEX($A$3:$A$27,MATCH(I65,$A$3:$A$27,1)+1)
)</f>
        <v>8</v>
      </c>
      <c r="K65" s="6">
        <f t="shared" si="6"/>
        <v>0.99991666618734598</v>
      </c>
      <c r="L65" s="6">
        <f t="shared" si="7"/>
        <v>0</v>
      </c>
      <c r="M65" s="6">
        <f t="shared" si="8"/>
        <v>0</v>
      </c>
    </row>
    <row r="66" spans="9:13" x14ac:dyDescent="0.25">
      <c r="I66" s="10">
        <v>43831.0437490162</v>
      </c>
      <c r="J66" s="12">
        <f>_xlfn.FORECAST.LINEAR(I66,
INDEX($E$3:$E$27,MATCH(I66,$A$3:$A$27,1)):INDEX($E$3:$E$27,MATCH(I66,$A$3:$A$27,1)+1),
INDEX($A$3:$A$27,MATCH(I66,$A$3:$A$27,1)):INDEX($A$3:$A$27,MATCH(I66,$A$3:$A$27,1)+1)
)</f>
        <v>8</v>
      </c>
      <c r="K66" s="6">
        <f t="shared" si="6"/>
        <v>0.99991666618734598</v>
      </c>
      <c r="L66" s="6">
        <f t="shared" si="7"/>
        <v>0</v>
      </c>
      <c r="M66" s="6">
        <f t="shared" si="8"/>
        <v>0</v>
      </c>
    </row>
    <row r="67" spans="9:13" x14ac:dyDescent="0.25">
      <c r="I67" s="10">
        <v>43831.044443402781</v>
      </c>
      <c r="J67" s="12">
        <f>_xlfn.FORECAST.LINEAR(I67,
INDEX($E$3:$E$27,MATCH(I67,$A$3:$A$27,1)):INDEX($E$3:$E$27,MATCH(I67,$A$3:$A$27,1)+1),
INDEX($A$3:$A$27,MATCH(I67,$A$3:$A$27,1)):INDEX($A$3:$A$27,MATCH(I67,$A$3:$A$27,1)+1)
)</f>
        <v>8</v>
      </c>
      <c r="K67" s="6">
        <f t="shared" si="6"/>
        <v>0.99991667666472495</v>
      </c>
      <c r="L67" s="6">
        <f t="shared" si="7"/>
        <v>0</v>
      </c>
      <c r="M67" s="6">
        <f t="shared" si="8"/>
        <v>0</v>
      </c>
    </row>
    <row r="68" spans="9:13" x14ac:dyDescent="0.25">
      <c r="I68" s="10">
        <v>43831.045137789355</v>
      </c>
      <c r="J68" s="12">
        <f>_xlfn.FORECAST.LINEAR(I68,
INDEX($E$3:$E$27,MATCH(I68,$A$3:$A$27,1)):INDEX($E$3:$E$27,MATCH(I68,$A$3:$A$27,1)+1),
INDEX($A$3:$A$27,MATCH(I68,$A$3:$A$27,1)):INDEX($A$3:$A$27,MATCH(I68,$A$3:$A$27,1)+1)
)</f>
        <v>8</v>
      </c>
      <c r="K68" s="6">
        <f t="shared" si="6"/>
        <v>0.99991666618734598</v>
      </c>
      <c r="L68" s="6">
        <f t="shared" si="7"/>
        <v>0</v>
      </c>
      <c r="M68" s="6">
        <f t="shared" si="8"/>
        <v>0</v>
      </c>
    </row>
    <row r="69" spans="9:13" x14ac:dyDescent="0.25">
      <c r="I69" s="10">
        <v>43831.045832175929</v>
      </c>
      <c r="J69" s="12">
        <f>_xlfn.FORECAST.LINEAR(I69,
INDEX($E$3:$E$27,MATCH(I69,$A$3:$A$27,1)):INDEX($E$3:$E$27,MATCH(I69,$A$3:$A$27,1)+1),
INDEX($A$3:$A$27,MATCH(I69,$A$3:$A$27,1)):INDEX($A$3:$A$27,MATCH(I69,$A$3:$A$27,1)+1)
)</f>
        <v>8</v>
      </c>
      <c r="K69" s="6">
        <f t="shared" si="6"/>
        <v>0.99991666618734598</v>
      </c>
      <c r="L69" s="6">
        <f t="shared" si="7"/>
        <v>0</v>
      </c>
      <c r="M69" s="6">
        <f t="shared" si="8"/>
        <v>0</v>
      </c>
    </row>
    <row r="70" spans="9:13" x14ac:dyDescent="0.25">
      <c r="I70" s="10">
        <v>43831.046526562503</v>
      </c>
      <c r="J70" s="12">
        <f>_xlfn.FORECAST.LINEAR(I70,
INDEX($E$3:$E$27,MATCH(I70,$A$3:$A$27,1)):INDEX($E$3:$E$27,MATCH(I70,$A$3:$A$27,1)+1),
INDEX($A$3:$A$27,MATCH(I70,$A$3:$A$27,1)):INDEX($A$3:$A$27,MATCH(I70,$A$3:$A$27,1)+1)
)</f>
        <v>8</v>
      </c>
      <c r="K70" s="6">
        <f t="shared" si="6"/>
        <v>0.99991666618734598</v>
      </c>
      <c r="L70" s="6">
        <f t="shared" si="7"/>
        <v>0</v>
      </c>
      <c r="M70" s="6">
        <f t="shared" si="8"/>
        <v>0</v>
      </c>
    </row>
    <row r="71" spans="9:13" x14ac:dyDescent="0.25">
      <c r="I71" s="10">
        <v>43831.047220949076</v>
      </c>
      <c r="J71" s="12">
        <f>_xlfn.FORECAST.LINEAR(I71,
INDEX($E$3:$E$27,MATCH(I71,$A$3:$A$27,1)):INDEX($E$3:$E$27,MATCH(I71,$A$3:$A$27,1)+1),
INDEX($A$3:$A$27,MATCH(I71,$A$3:$A$27,1)):INDEX($A$3:$A$27,MATCH(I71,$A$3:$A$27,1)+1)
)</f>
        <v>8</v>
      </c>
      <c r="K71" s="6">
        <f t="shared" si="6"/>
        <v>0.99991666618734598</v>
      </c>
      <c r="L71" s="6">
        <f t="shared" si="7"/>
        <v>0</v>
      </c>
      <c r="M71" s="6">
        <f t="shared" si="8"/>
        <v>0</v>
      </c>
    </row>
    <row r="72" spans="9:13" x14ac:dyDescent="0.25">
      <c r="I72" s="10">
        <v>43831.04791533565</v>
      </c>
      <c r="J72" s="12">
        <f>_xlfn.FORECAST.LINEAR(I72,
INDEX($E$3:$E$27,MATCH(I72,$A$3:$A$27,1)):INDEX($E$3:$E$27,MATCH(I72,$A$3:$A$27,1)+1),
INDEX($A$3:$A$27,MATCH(I72,$A$3:$A$27,1)):INDEX($A$3:$A$27,MATCH(I72,$A$3:$A$27,1)+1)
)</f>
        <v>8</v>
      </c>
      <c r="K72" s="6">
        <f t="shared" si="6"/>
        <v>0.99991666618734598</v>
      </c>
      <c r="L72" s="6">
        <f t="shared" si="7"/>
        <v>0</v>
      </c>
      <c r="M72" s="6">
        <f t="shared" si="8"/>
        <v>0</v>
      </c>
    </row>
    <row r="73" spans="9:13" x14ac:dyDescent="0.25">
      <c r="I73" s="10">
        <v>43831.048609722224</v>
      </c>
      <c r="J73" s="12">
        <f>_xlfn.FORECAST.LINEAR(I73,
INDEX($E$3:$E$27,MATCH(I73,$A$3:$A$27,1)):INDEX($E$3:$E$27,MATCH(I73,$A$3:$A$27,1)+1),
INDEX($A$3:$A$27,MATCH(I73,$A$3:$A$27,1)):INDEX($A$3:$A$27,MATCH(I73,$A$3:$A$27,1)+1)
)</f>
        <v>8</v>
      </c>
      <c r="K73" s="6">
        <f t="shared" si="6"/>
        <v>0.99991666618734598</v>
      </c>
      <c r="L73" s="6">
        <f t="shared" si="7"/>
        <v>0</v>
      </c>
      <c r="M73" s="6">
        <f t="shared" si="8"/>
        <v>0</v>
      </c>
    </row>
    <row r="74" spans="9:13" x14ac:dyDescent="0.25">
      <c r="I74" s="10">
        <v>43831.049304108798</v>
      </c>
      <c r="J74" s="12">
        <f>_xlfn.FORECAST.LINEAR(I74,
INDEX($E$3:$E$27,MATCH(I74,$A$3:$A$27,1)):INDEX($E$3:$E$27,MATCH(I74,$A$3:$A$27,1)+1),
INDEX($A$3:$A$27,MATCH(I74,$A$3:$A$27,1)):INDEX($A$3:$A$27,MATCH(I74,$A$3:$A$27,1)+1)
)</f>
        <v>8.598750002682209</v>
      </c>
      <c r="K74" s="6">
        <f t="shared" si="6"/>
        <v>0.99991666618734598</v>
      </c>
      <c r="L74" s="6">
        <f t="shared" si="7"/>
        <v>0.59875000268220901</v>
      </c>
      <c r="M74" s="6">
        <f t="shared" si="8"/>
        <v>35.927994177668374</v>
      </c>
    </row>
    <row r="75" spans="9:13" x14ac:dyDescent="0.25">
      <c r="I75" s="10">
        <v>43831.049998495371</v>
      </c>
      <c r="J75" s="12">
        <f>_xlfn.FORECAST.LINEAR(I75,
INDEX($E$3:$E$27,MATCH(I75,$A$3:$A$27,1)):INDEX($E$3:$E$27,MATCH(I75,$A$3:$A$27,1)+1),
INDEX($A$3:$A$27,MATCH(I75,$A$3:$A$27,1)):INDEX($A$3:$A$27,MATCH(I75,$A$3:$A$27,1)+1)
)</f>
        <v>9.1987000033259392</v>
      </c>
      <c r="K75" s="6">
        <f t="shared" si="6"/>
        <v>0.99991666618734598</v>
      </c>
      <c r="L75" s="6">
        <f t="shared" si="7"/>
        <v>0.59995000064373016</v>
      </c>
      <c r="M75" s="6">
        <f t="shared" si="8"/>
        <v>36.000000055884009</v>
      </c>
    </row>
    <row r="76" spans="9:13" x14ac:dyDescent="0.25">
      <c r="I76" s="10">
        <v>43831.050692881945</v>
      </c>
      <c r="J76" s="12">
        <f>_xlfn.FORECAST.LINEAR(I76,
INDEX($E$3:$E$27,MATCH(I76,$A$3:$A$27,1)):INDEX($E$3:$E$27,MATCH(I76,$A$3:$A$27,1)+1),
INDEX($A$3:$A$27,MATCH(I76,$A$3:$A$27,1)):INDEX($A$3:$A$27,MATCH(I76,$A$3:$A$27,1)+1)
)</f>
        <v>9.7986500039696693</v>
      </c>
      <c r="K76" s="6">
        <f t="shared" ref="K76:K123" si="9">(I76-I75)*24*60</f>
        <v>0.99991666618734598</v>
      </c>
      <c r="L76" s="6">
        <f t="shared" ref="L76:L123" si="10">J76-J75</f>
        <v>0.59995000064373016</v>
      </c>
      <c r="M76" s="6">
        <f t="shared" ref="M76:M123" si="11">L76/K76*60</f>
        <v>36.000000055884009</v>
      </c>
    </row>
    <row r="77" spans="9:13" x14ac:dyDescent="0.25">
      <c r="I77" s="10">
        <v>43831.051387268519</v>
      </c>
      <c r="J77" s="12">
        <f>_xlfn.FORECAST.LINEAR(I77,
INDEX($E$3:$E$27,MATCH(I77,$A$3:$A$27,1)):INDEX($E$3:$E$27,MATCH(I77,$A$3:$A$27,1)+1),
INDEX($A$3:$A$27,MATCH(I77,$A$3:$A$27,1)):INDEX($A$3:$A$27,MATCH(I77,$A$3:$A$27,1)+1)
)</f>
        <v>10.398599997162819</v>
      </c>
      <c r="K77" s="6">
        <f t="shared" si="9"/>
        <v>0.99991666618734598</v>
      </c>
      <c r="L77" s="6">
        <f t="shared" si="10"/>
        <v>0.59994999319314957</v>
      </c>
      <c r="M77" s="6">
        <f t="shared" si="11"/>
        <v>35.999999608811919</v>
      </c>
    </row>
    <row r="78" spans="9:13" x14ac:dyDescent="0.25">
      <c r="I78" s="10">
        <v>43831.052081655092</v>
      </c>
      <c r="J78" s="12">
        <f>_xlfn.FORECAST.LINEAR(I78,
INDEX($E$3:$E$27,MATCH(I78,$A$3:$A$27,1)):INDEX($E$3:$E$27,MATCH(I78,$A$3:$A$27,1)+1),
INDEX($A$3:$A$27,MATCH(I78,$A$3:$A$27,1)):INDEX($A$3:$A$27,MATCH(I78,$A$3:$A$27,1)+1)
)</f>
        <v>10.998549997806549</v>
      </c>
      <c r="K78" s="6">
        <f t="shared" si="9"/>
        <v>0.99991666618734598</v>
      </c>
      <c r="L78" s="6">
        <f t="shared" si="10"/>
        <v>0.59995000064373016</v>
      </c>
      <c r="M78" s="6">
        <f t="shared" si="11"/>
        <v>36.000000055884009</v>
      </c>
    </row>
    <row r="79" spans="9:13" x14ac:dyDescent="0.25">
      <c r="I79" s="10">
        <v>43831.052776041666</v>
      </c>
      <c r="J79" s="12">
        <f>_xlfn.FORECAST.LINEAR(I79,
INDEX($E$3:$E$27,MATCH(I79,$A$3:$A$27,1)):INDEX($E$3:$E$27,MATCH(I79,$A$3:$A$27,1)+1),
INDEX($A$3:$A$27,MATCH(I79,$A$3:$A$27,1)):INDEX($A$3:$A$27,MATCH(I79,$A$3:$A$27,1)+1)
)</f>
        <v>11</v>
      </c>
      <c r="K79" s="6">
        <f t="shared" si="9"/>
        <v>0.99991666618734598</v>
      </c>
      <c r="L79" s="6">
        <f t="shared" si="10"/>
        <v>1.4500021934509277E-3</v>
      </c>
      <c r="M79" s="6">
        <f t="shared" si="11"/>
        <v>8.7007382263948774E-2</v>
      </c>
    </row>
    <row r="80" spans="9:13" x14ac:dyDescent="0.25">
      <c r="I80" s="10">
        <v>43831.05347042824</v>
      </c>
      <c r="J80" s="12">
        <f>_xlfn.FORECAST.LINEAR(I80,
INDEX($E$3:$E$27,MATCH(I80,$A$3:$A$27,1)):INDEX($E$3:$E$27,MATCH(I80,$A$3:$A$27,1)+1),
INDEX($A$3:$A$27,MATCH(I80,$A$3:$A$27,1)):INDEX($A$3:$A$27,MATCH(I80,$A$3:$A$27,1)+1)
)</f>
        <v>11</v>
      </c>
      <c r="K80" s="6">
        <f t="shared" si="9"/>
        <v>0.99991666618734598</v>
      </c>
      <c r="L80" s="6">
        <f t="shared" si="10"/>
        <v>0</v>
      </c>
      <c r="M80" s="6">
        <f t="shared" si="11"/>
        <v>0</v>
      </c>
    </row>
    <row r="81" spans="9:13" x14ac:dyDescent="0.25">
      <c r="I81" s="10">
        <v>43831.054164814814</v>
      </c>
      <c r="J81" s="12">
        <f>_xlfn.FORECAST.LINEAR(I81,
INDEX($E$3:$E$27,MATCH(I81,$A$3:$A$27,1)):INDEX($E$3:$E$27,MATCH(I81,$A$3:$A$27,1)+1),
INDEX($A$3:$A$27,MATCH(I81,$A$3:$A$27,1)):INDEX($A$3:$A$27,MATCH(I81,$A$3:$A$27,1)+1)
)</f>
        <v>11</v>
      </c>
      <c r="K81" s="6">
        <f t="shared" si="9"/>
        <v>0.99991666618734598</v>
      </c>
      <c r="L81" s="6">
        <f t="shared" si="10"/>
        <v>0</v>
      </c>
      <c r="M81" s="6">
        <f t="shared" si="11"/>
        <v>0</v>
      </c>
    </row>
    <row r="82" spans="9:13" x14ac:dyDescent="0.25">
      <c r="I82" s="10">
        <v>43831.054859201387</v>
      </c>
      <c r="J82" s="12">
        <f>_xlfn.FORECAST.LINEAR(I82,
INDEX($E$3:$E$27,MATCH(I82,$A$3:$A$27,1)):INDEX($E$3:$E$27,MATCH(I82,$A$3:$A$27,1)+1),
INDEX($A$3:$A$27,MATCH(I82,$A$3:$A$27,1)):INDEX($A$3:$A$27,MATCH(I82,$A$3:$A$27,1)+1)
)</f>
        <v>11</v>
      </c>
      <c r="K82" s="6">
        <f t="shared" si="9"/>
        <v>0.99991666618734598</v>
      </c>
      <c r="L82" s="6">
        <f t="shared" si="10"/>
        <v>0</v>
      </c>
      <c r="M82" s="6">
        <f t="shared" si="11"/>
        <v>0</v>
      </c>
    </row>
    <row r="83" spans="9:13" x14ac:dyDescent="0.25">
      <c r="I83" s="10">
        <v>43831.055553587961</v>
      </c>
      <c r="J83" s="12">
        <f>_xlfn.FORECAST.LINEAR(I83,
INDEX($E$3:$E$27,MATCH(I83,$A$3:$A$27,1)):INDEX($E$3:$E$27,MATCH(I83,$A$3:$A$27,1)+1),
INDEX($A$3:$A$27,MATCH(I83,$A$3:$A$27,1)):INDEX($A$3:$A$27,MATCH(I83,$A$3:$A$27,1)+1)
)</f>
        <v>11</v>
      </c>
      <c r="K83" s="6">
        <f t="shared" si="9"/>
        <v>0.99991666618734598</v>
      </c>
      <c r="L83" s="6">
        <f t="shared" si="10"/>
        <v>0</v>
      </c>
      <c r="M83" s="6">
        <f t="shared" si="11"/>
        <v>0</v>
      </c>
    </row>
    <row r="84" spans="9:13" x14ac:dyDescent="0.25">
      <c r="I84" s="10">
        <v>43831.056247974535</v>
      </c>
      <c r="J84" s="12">
        <f>_xlfn.FORECAST.LINEAR(I84,
INDEX($E$3:$E$27,MATCH(I84,$A$3:$A$27,1)):INDEX($E$3:$E$27,MATCH(I84,$A$3:$A$27,1)+1),
INDEX($A$3:$A$27,MATCH(I84,$A$3:$A$27,1)):INDEX($A$3:$A$27,MATCH(I84,$A$3:$A$27,1)+1)
)</f>
        <v>11.398833330720663</v>
      </c>
      <c r="K84" s="6">
        <f t="shared" si="9"/>
        <v>0.99991666618734598</v>
      </c>
      <c r="L84" s="6">
        <f t="shared" si="10"/>
        <v>0.39883333072066307</v>
      </c>
      <c r="M84" s="6">
        <f t="shared" si="11"/>
        <v>23.931994187559845</v>
      </c>
    </row>
    <row r="85" spans="9:13" x14ac:dyDescent="0.25">
      <c r="I85" s="10">
        <v>43831.056942361109</v>
      </c>
      <c r="J85" s="12">
        <f>_xlfn.FORECAST.LINEAR(I85,
INDEX($E$3:$E$27,MATCH(I85,$A$3:$A$27,1)):INDEX($E$3:$E$27,MATCH(I85,$A$3:$A$27,1)+1),
INDEX($A$3:$A$27,MATCH(I85,$A$3:$A$27,1)):INDEX($A$3:$A$27,MATCH(I85,$A$3:$A$27,1)+1)
)</f>
        <v>11.798799999058247</v>
      </c>
      <c r="K85" s="6">
        <f t="shared" si="9"/>
        <v>0.99991666618734598</v>
      </c>
      <c r="L85" s="6">
        <f t="shared" si="10"/>
        <v>0.39996666833758354</v>
      </c>
      <c r="M85" s="6">
        <f t="shared" si="11"/>
        <v>24.000000111768024</v>
      </c>
    </row>
    <row r="86" spans="9:13" x14ac:dyDescent="0.25">
      <c r="I86" s="10">
        <v>43831.057636747682</v>
      </c>
      <c r="J86" s="12">
        <f>_xlfn.FORECAST.LINEAR(I86,
INDEX($E$3:$E$27,MATCH(I86,$A$3:$A$27,1)):INDEX($E$3:$E$27,MATCH(I86,$A$3:$A$27,1)+1),
INDEX($A$3:$A$27,MATCH(I86,$A$3:$A$27,1)):INDEX($A$3:$A$27,MATCH(I86,$A$3:$A$27,1)+1)
)</f>
        <v>12.19876666367054</v>
      </c>
      <c r="K86" s="6">
        <f t="shared" si="9"/>
        <v>0.99991666618734598</v>
      </c>
      <c r="L86" s="6">
        <f t="shared" si="10"/>
        <v>0.39996666461229324</v>
      </c>
      <c r="M86" s="6">
        <f t="shared" si="11"/>
        <v>23.999999888231976</v>
      </c>
    </row>
    <row r="87" spans="9:13" x14ac:dyDescent="0.25">
      <c r="I87" s="10">
        <v>43831.058331134256</v>
      </c>
      <c r="J87" s="12">
        <f>_xlfn.FORECAST.LINEAR(I87,
INDEX($E$3:$E$27,MATCH(I87,$A$3:$A$27,1)):INDEX($E$3:$E$27,MATCH(I87,$A$3:$A$27,1)+1),
INDEX($A$3:$A$27,MATCH(I87,$A$3:$A$27,1)):INDEX($A$3:$A$27,MATCH(I87,$A$3:$A$27,1)+1)
)</f>
        <v>12.598733328282833</v>
      </c>
      <c r="K87" s="6">
        <f t="shared" si="9"/>
        <v>0.99991666618734598</v>
      </c>
      <c r="L87" s="6">
        <f t="shared" si="10"/>
        <v>0.39996666461229324</v>
      </c>
      <c r="M87" s="6">
        <f t="shared" si="11"/>
        <v>23.999999888231976</v>
      </c>
    </row>
    <row r="88" spans="9:13" x14ac:dyDescent="0.25">
      <c r="I88" s="10">
        <v>43831.05902552083</v>
      </c>
      <c r="J88" s="12">
        <f>_xlfn.FORECAST.LINEAR(I88,
INDEX($E$3:$E$27,MATCH(I88,$A$3:$A$27,1)):INDEX($E$3:$E$27,MATCH(I88,$A$3:$A$27,1)+1),
INDEX($A$3:$A$27,MATCH(I88,$A$3:$A$27,1)):INDEX($A$3:$A$27,MATCH(I88,$A$3:$A$27,1)+1)
)</f>
        <v>12.998699996620417</v>
      </c>
      <c r="K88" s="6">
        <f t="shared" si="9"/>
        <v>0.99991666618734598</v>
      </c>
      <c r="L88" s="6">
        <f t="shared" si="10"/>
        <v>0.39996666833758354</v>
      </c>
      <c r="M88" s="6">
        <f t="shared" si="11"/>
        <v>24.000000111768024</v>
      </c>
    </row>
    <row r="89" spans="9:13" x14ac:dyDescent="0.25">
      <c r="I89" s="10">
        <v>43831.059719907411</v>
      </c>
      <c r="J89" s="12">
        <f>_xlfn.FORECAST.LINEAR(I89,
INDEX($E$3:$E$27,MATCH(I89,$A$3:$A$27,1)):INDEX($E$3:$E$27,MATCH(I89,$A$3:$A$27,1)+1),
INDEX($A$3:$A$27,MATCH(I89,$A$3:$A$27,1)):INDEX($A$3:$A$27,MATCH(I89,$A$3:$A$27,1)+1)
)</f>
        <v>13</v>
      </c>
      <c r="K89" s="6">
        <f t="shared" si="9"/>
        <v>0.99991667666472495</v>
      </c>
      <c r="L89" s="6">
        <f t="shared" si="10"/>
        <v>1.3000033795833588E-3</v>
      </c>
      <c r="M89" s="6">
        <f t="shared" si="11"/>
        <v>7.800670255363211E-2</v>
      </c>
    </row>
    <row r="90" spans="9:13" x14ac:dyDescent="0.25">
      <c r="I90" s="10">
        <v>43831.060414293985</v>
      </c>
      <c r="J90" s="12">
        <f>_xlfn.FORECAST.LINEAR(I90,
INDEX($E$3:$E$27,MATCH(I90,$A$3:$A$27,1)):INDEX($E$3:$E$27,MATCH(I90,$A$3:$A$27,1)+1),
INDEX($A$3:$A$27,MATCH(I90,$A$3:$A$27,1)):INDEX($A$3:$A$27,MATCH(I90,$A$3:$A$27,1)+1)
)</f>
        <v>13</v>
      </c>
      <c r="K90" s="6">
        <f t="shared" si="9"/>
        <v>0.99991666618734598</v>
      </c>
      <c r="L90" s="6">
        <f t="shared" si="10"/>
        <v>0</v>
      </c>
      <c r="M90" s="6">
        <f t="shared" si="11"/>
        <v>0</v>
      </c>
    </row>
    <row r="91" spans="9:13" x14ac:dyDescent="0.25">
      <c r="I91" s="10">
        <v>43831.061108680558</v>
      </c>
      <c r="J91" s="12">
        <f>_xlfn.FORECAST.LINEAR(I91,
INDEX($E$3:$E$27,MATCH(I91,$A$3:$A$27,1)):INDEX($E$3:$E$27,MATCH(I91,$A$3:$A$27,1)+1),
INDEX($A$3:$A$27,MATCH(I91,$A$3:$A$27,1)):INDEX($A$3:$A$27,MATCH(I91,$A$3:$A$27,1)+1)
)</f>
        <v>13</v>
      </c>
      <c r="K91" s="6">
        <f t="shared" si="9"/>
        <v>0.99991666618734598</v>
      </c>
      <c r="L91" s="6">
        <f t="shared" si="10"/>
        <v>0</v>
      </c>
      <c r="M91" s="6">
        <f t="shared" si="11"/>
        <v>0</v>
      </c>
    </row>
    <row r="92" spans="9:13" x14ac:dyDescent="0.25">
      <c r="I92" s="10">
        <v>43831.061803067132</v>
      </c>
      <c r="J92" s="12">
        <f>_xlfn.FORECAST.LINEAR(I92,
INDEX($E$3:$E$27,MATCH(I92,$A$3:$A$27,1)):INDEX($E$3:$E$27,MATCH(I92,$A$3:$A$27,1)+1),
INDEX($A$3:$A$27,MATCH(I92,$A$3:$A$27,1)):INDEX($A$3:$A$27,MATCH(I92,$A$3:$A$27,1)+1)
)</f>
        <v>13</v>
      </c>
      <c r="K92" s="6">
        <f t="shared" si="9"/>
        <v>0.99991666618734598</v>
      </c>
      <c r="L92" s="6">
        <f t="shared" si="10"/>
        <v>0</v>
      </c>
      <c r="M92" s="6">
        <f t="shared" si="11"/>
        <v>0</v>
      </c>
    </row>
    <row r="93" spans="9:13" x14ac:dyDescent="0.25">
      <c r="I93" s="10">
        <v>43831.062497453706</v>
      </c>
      <c r="J93" s="12">
        <f>_xlfn.FORECAST.LINEAR(I93,
INDEX($E$3:$E$27,MATCH(I93,$A$3:$A$27,1)):INDEX($E$3:$E$27,MATCH(I93,$A$3:$A$27,1)+1),
INDEX($A$3:$A$27,MATCH(I93,$A$3:$A$27,1)):INDEX($A$3:$A$27,MATCH(I93,$A$3:$A$27,1)+1)
)</f>
        <v>13</v>
      </c>
      <c r="K93" s="6">
        <f t="shared" si="9"/>
        <v>0.99991666618734598</v>
      </c>
      <c r="L93" s="6">
        <f t="shared" si="10"/>
        <v>0</v>
      </c>
      <c r="M93" s="6">
        <f t="shared" si="11"/>
        <v>0</v>
      </c>
    </row>
    <row r="94" spans="9:13" x14ac:dyDescent="0.25">
      <c r="I94" s="10">
        <v>43831.06319184028</v>
      </c>
      <c r="J94" s="12">
        <f>_xlfn.FORECAST.LINEAR(I94,
INDEX($E$3:$E$27,MATCH(I94,$A$3:$A$27,1)):INDEX($E$3:$E$27,MATCH(I94,$A$3:$A$27,1)+1),
INDEX($A$3:$A$27,MATCH(I94,$A$3:$A$27,1)):INDEX($A$3:$A$27,MATCH(I94,$A$3:$A$27,1)+1)
)</f>
        <v>13</v>
      </c>
      <c r="K94" s="6">
        <f t="shared" si="9"/>
        <v>0.99991666618734598</v>
      </c>
      <c r="L94" s="6">
        <f t="shared" si="10"/>
        <v>0</v>
      </c>
      <c r="M94" s="6">
        <f t="shared" si="11"/>
        <v>0</v>
      </c>
    </row>
    <row r="95" spans="9:13" x14ac:dyDescent="0.25">
      <c r="I95" s="10">
        <v>43831.063886226853</v>
      </c>
      <c r="J95" s="12">
        <f>_xlfn.FORECAST.LINEAR(I95,
INDEX($E$3:$E$27,MATCH(I95,$A$3:$A$27,1)):INDEX($E$3:$E$27,MATCH(I95,$A$3:$A$27,1)+1),
INDEX($A$3:$A$27,MATCH(I95,$A$3:$A$27,1)):INDEX($A$3:$A$27,MATCH(I95,$A$3:$A$27,1)+1)
)</f>
        <v>13</v>
      </c>
      <c r="K95" s="6">
        <f t="shared" si="9"/>
        <v>0.99991666618734598</v>
      </c>
      <c r="L95" s="6">
        <f t="shared" si="10"/>
        <v>0</v>
      </c>
      <c r="M95" s="6">
        <f t="shared" si="11"/>
        <v>0</v>
      </c>
    </row>
    <row r="96" spans="9:13" x14ac:dyDescent="0.25">
      <c r="I96" s="10">
        <v>43831.064580613427</v>
      </c>
      <c r="J96" s="12">
        <f>_xlfn.FORECAST.LINEAR(I96,
INDEX($E$3:$E$27,MATCH(I96,$A$3:$A$27,1)):INDEX($E$3:$E$27,MATCH(I96,$A$3:$A$27,1)+1),
INDEX($A$3:$A$27,MATCH(I96,$A$3:$A$27,1)):INDEX($A$3:$A$27,MATCH(I96,$A$3:$A$27,1)+1)
)</f>
        <v>13</v>
      </c>
      <c r="K96" s="6">
        <f t="shared" si="9"/>
        <v>0.99991666618734598</v>
      </c>
      <c r="L96" s="6">
        <f t="shared" si="10"/>
        <v>0</v>
      </c>
      <c r="M96" s="6">
        <f t="shared" si="11"/>
        <v>0</v>
      </c>
    </row>
    <row r="97" spans="9:13" x14ac:dyDescent="0.25">
      <c r="I97" s="10">
        <v>43831.065275000001</v>
      </c>
      <c r="J97" s="12">
        <f>_xlfn.FORECAST.LINEAR(I97,
INDEX($E$3:$E$27,MATCH(I97,$A$3:$A$27,1)):INDEX($E$3:$E$27,MATCH(I97,$A$3:$A$27,1)+1),
INDEX($A$3:$A$27,MATCH(I97,$A$3:$A$27,1)):INDEX($A$3:$A$27,MATCH(I97,$A$3:$A$27,1)+1)
)</f>
        <v>13</v>
      </c>
      <c r="K97" s="6">
        <f t="shared" si="9"/>
        <v>0.99991666618734598</v>
      </c>
      <c r="L97" s="6">
        <f t="shared" si="10"/>
        <v>0</v>
      </c>
      <c r="M97" s="6">
        <f t="shared" si="11"/>
        <v>0</v>
      </c>
    </row>
    <row r="98" spans="9:13" x14ac:dyDescent="0.25">
      <c r="I98" s="10">
        <v>43831.065969386575</v>
      </c>
      <c r="J98" s="12">
        <f>_xlfn.FORECAST.LINEAR(I98,
INDEX($E$3:$E$27,MATCH(I98,$A$3:$A$27,1)):INDEX($E$3:$E$27,MATCH(I98,$A$3:$A$27,1)+1),
INDEX($A$3:$A$27,MATCH(I98,$A$3:$A$27,1)):INDEX($A$3:$A$27,MATCH(I98,$A$3:$A$27,1)+1)
)</f>
        <v>13</v>
      </c>
      <c r="K98" s="6">
        <f t="shared" si="9"/>
        <v>0.99991666618734598</v>
      </c>
      <c r="L98" s="6">
        <f t="shared" si="10"/>
        <v>0</v>
      </c>
      <c r="M98" s="6">
        <f t="shared" si="11"/>
        <v>0</v>
      </c>
    </row>
    <row r="99" spans="9:13" x14ac:dyDescent="0.25">
      <c r="I99" s="10">
        <v>43831.066663773148</v>
      </c>
      <c r="J99" s="12">
        <f>_xlfn.FORECAST.LINEAR(I99,
INDEX($E$3:$E$27,MATCH(I99,$A$3:$A$27,1)):INDEX($E$3:$E$27,MATCH(I99,$A$3:$A$27,1)+1),
INDEX($A$3:$A$27,MATCH(I99,$A$3:$A$27,1)):INDEX($A$3:$A$27,MATCH(I99,$A$3:$A$27,1)+1)
)</f>
        <v>13</v>
      </c>
      <c r="K99" s="6">
        <f t="shared" si="9"/>
        <v>0.99991666618734598</v>
      </c>
      <c r="L99" s="6">
        <f t="shared" si="10"/>
        <v>0</v>
      </c>
      <c r="M99" s="6">
        <f t="shared" si="11"/>
        <v>0</v>
      </c>
    </row>
    <row r="100" spans="9:13" x14ac:dyDescent="0.25">
      <c r="I100" s="10">
        <v>43831.067358159722</v>
      </c>
      <c r="J100" s="12">
        <f>_xlfn.FORECAST.LINEAR(I100,
INDEX($E$3:$E$27,MATCH(I100,$A$3:$A$27,1)):INDEX($E$3:$E$27,MATCH(I100,$A$3:$A$27,1)+1),
INDEX($A$3:$A$27,MATCH(I100,$A$3:$A$27,1)):INDEX($A$3:$A$27,MATCH(I100,$A$3:$A$27,1)+1)
)</f>
        <v>13</v>
      </c>
      <c r="K100" s="6">
        <f t="shared" si="9"/>
        <v>0.99991666618734598</v>
      </c>
      <c r="L100" s="6">
        <f t="shared" si="10"/>
        <v>0</v>
      </c>
      <c r="M100" s="6">
        <f t="shared" si="11"/>
        <v>0</v>
      </c>
    </row>
    <row r="101" spans="9:13" x14ac:dyDescent="0.25">
      <c r="I101" s="10">
        <v>43831.068052546296</v>
      </c>
      <c r="J101" s="12">
        <f>_xlfn.FORECAST.LINEAR(I101,
INDEX($E$3:$E$27,MATCH(I101,$A$3:$A$27,1)):INDEX($E$3:$E$27,MATCH(I101,$A$3:$A$27,1)+1),
INDEX($A$3:$A$27,MATCH(I101,$A$3:$A$27,1)):INDEX($A$3:$A$27,MATCH(I101,$A$3:$A$27,1)+1)
)</f>
        <v>13</v>
      </c>
      <c r="K101" s="6">
        <f t="shared" si="9"/>
        <v>0.99991666618734598</v>
      </c>
      <c r="L101" s="6">
        <f t="shared" si="10"/>
        <v>0</v>
      </c>
      <c r="M101" s="6">
        <f t="shared" si="11"/>
        <v>0</v>
      </c>
    </row>
    <row r="102" spans="9:13" x14ac:dyDescent="0.25">
      <c r="I102" s="10">
        <v>43831.06874693287</v>
      </c>
      <c r="J102" s="12">
        <f>_xlfn.FORECAST.LINEAR(I102,
INDEX($E$3:$E$27,MATCH(I102,$A$3:$A$27,1)):INDEX($E$3:$E$27,MATCH(I102,$A$3:$A$27,1)+1),
INDEX($A$3:$A$27,MATCH(I102,$A$3:$A$27,1)):INDEX($A$3:$A$27,MATCH(I102,$A$3:$A$27,1)+1)
)</f>
        <v>13</v>
      </c>
      <c r="K102" s="6">
        <f t="shared" si="9"/>
        <v>0.99991666618734598</v>
      </c>
      <c r="L102" s="6">
        <f t="shared" si="10"/>
        <v>0</v>
      </c>
      <c r="M102" s="6">
        <f t="shared" si="11"/>
        <v>0</v>
      </c>
    </row>
    <row r="103" spans="9:13" x14ac:dyDescent="0.25">
      <c r="I103" s="10">
        <v>43831.069441319443</v>
      </c>
      <c r="J103" s="12">
        <f>_xlfn.FORECAST.LINEAR(I103,
INDEX($E$3:$E$27,MATCH(I103,$A$3:$A$27,1)):INDEX($E$3:$E$27,MATCH(I103,$A$3:$A$27,1)+1),
INDEX($A$3:$A$27,MATCH(I103,$A$3:$A$27,1)):INDEX($A$3:$A$27,MATCH(I103,$A$3:$A$27,1)+1)
)</f>
        <v>13</v>
      </c>
      <c r="K103" s="6">
        <f t="shared" si="9"/>
        <v>0.99991666618734598</v>
      </c>
      <c r="L103" s="6">
        <f t="shared" si="10"/>
        <v>0</v>
      </c>
      <c r="M103" s="6">
        <f t="shared" si="11"/>
        <v>0</v>
      </c>
    </row>
    <row r="104" spans="9:13" x14ac:dyDescent="0.25">
      <c r="I104" s="10">
        <v>43831.070135706017</v>
      </c>
      <c r="J104" s="12">
        <f>_xlfn.FORECAST.LINEAR(I104,
INDEX($E$3:$E$27,MATCH(I104,$A$3:$A$27,1)):INDEX($E$3:$E$27,MATCH(I104,$A$3:$A$27,1)+1),
INDEX($A$3:$A$27,MATCH(I104,$A$3:$A$27,1)):INDEX($A$3:$A$27,MATCH(I104,$A$3:$A$27,1)+1)
)</f>
        <v>13</v>
      </c>
      <c r="K104" s="6">
        <f t="shared" si="9"/>
        <v>0.99991666618734598</v>
      </c>
      <c r="L104" s="6">
        <f t="shared" si="10"/>
        <v>0</v>
      </c>
      <c r="M104" s="6">
        <f t="shared" si="11"/>
        <v>0</v>
      </c>
    </row>
    <row r="105" spans="9:13" x14ac:dyDescent="0.25">
      <c r="I105" s="10">
        <v>43831.070830092591</v>
      </c>
      <c r="J105" s="12">
        <f>_xlfn.FORECAST.LINEAR(I105,
INDEX($E$3:$E$27,MATCH(I105,$A$3:$A$27,1)):INDEX($E$3:$E$27,MATCH(I105,$A$3:$A$27,1)+1),
INDEX($A$3:$A$27,MATCH(I105,$A$3:$A$27,1)):INDEX($A$3:$A$27,MATCH(I105,$A$3:$A$27,1)+1)
)</f>
        <v>13</v>
      </c>
      <c r="K105" s="6">
        <f t="shared" si="9"/>
        <v>0.99991666618734598</v>
      </c>
      <c r="L105" s="6">
        <f t="shared" si="10"/>
        <v>0</v>
      </c>
      <c r="M105" s="6">
        <f t="shared" si="11"/>
        <v>0</v>
      </c>
    </row>
    <row r="106" spans="9:13" x14ac:dyDescent="0.25">
      <c r="I106" s="10">
        <v>43831.071524479165</v>
      </c>
      <c r="J106" s="12">
        <f>_xlfn.FORECAST.LINEAR(I106,
INDEX($E$3:$E$27,MATCH(I106,$A$3:$A$27,1)):INDEX($E$3:$E$27,MATCH(I106,$A$3:$A$27,1)+1),
INDEX($A$3:$A$27,MATCH(I106,$A$3:$A$27,1)):INDEX($A$3:$A$27,MATCH(I106,$A$3:$A$27,1)+1)
)</f>
        <v>13</v>
      </c>
      <c r="K106" s="6">
        <f t="shared" si="9"/>
        <v>0.99991666618734598</v>
      </c>
      <c r="L106" s="6">
        <f t="shared" si="10"/>
        <v>0</v>
      </c>
      <c r="M106" s="6">
        <f t="shared" si="11"/>
        <v>0</v>
      </c>
    </row>
    <row r="107" spans="9:13" x14ac:dyDescent="0.25">
      <c r="I107" s="10">
        <v>43831.072218865738</v>
      </c>
      <c r="J107" s="12">
        <f>_xlfn.FORECAST.LINEAR(I107,
INDEX($E$3:$E$27,MATCH(I107,$A$3:$A$27,1)):INDEX($E$3:$E$27,MATCH(I107,$A$3:$A$27,1)+1),
INDEX($A$3:$A$27,MATCH(I107,$A$3:$A$27,1)):INDEX($A$3:$A$27,MATCH(I107,$A$3:$A$27,1)+1)
)</f>
        <v>13</v>
      </c>
      <c r="K107" s="6">
        <f t="shared" si="9"/>
        <v>0.99991666618734598</v>
      </c>
      <c r="L107" s="6">
        <f t="shared" si="10"/>
        <v>0</v>
      </c>
      <c r="M107" s="6">
        <f t="shared" si="11"/>
        <v>0</v>
      </c>
    </row>
    <row r="108" spans="9:13" x14ac:dyDescent="0.25">
      <c r="I108" s="10">
        <v>43831.072913252312</v>
      </c>
      <c r="J108" s="12">
        <f>_xlfn.FORECAST.LINEAR(I108,
INDEX($E$3:$E$27,MATCH(I108,$A$3:$A$27,1)):INDEX($E$3:$E$27,MATCH(I108,$A$3:$A$27,1)+1),
INDEX($A$3:$A$27,MATCH(I108,$A$3:$A$27,1)):INDEX($A$3:$A$27,MATCH(I108,$A$3:$A$27,1)+1)
)</f>
        <v>13</v>
      </c>
      <c r="K108" s="6">
        <f t="shared" si="9"/>
        <v>0.99991666618734598</v>
      </c>
      <c r="L108" s="6">
        <f t="shared" si="10"/>
        <v>0</v>
      </c>
      <c r="M108" s="6">
        <f t="shared" si="11"/>
        <v>0</v>
      </c>
    </row>
    <row r="109" spans="9:13" x14ac:dyDescent="0.25">
      <c r="I109" s="10">
        <v>43831.073607638886</v>
      </c>
      <c r="J109" s="12">
        <f>_xlfn.FORECAST.LINEAR(I109,
INDEX($E$3:$E$27,MATCH(I109,$A$3:$A$27,1)):INDEX($E$3:$E$27,MATCH(I109,$A$3:$A$27,1)+1),
INDEX($A$3:$A$27,MATCH(I109,$A$3:$A$27,1)):INDEX($A$3:$A$27,MATCH(I109,$A$3:$A$27,1)+1)
)</f>
        <v>13.397999998182058</v>
      </c>
      <c r="K109" s="6">
        <f t="shared" si="9"/>
        <v>0.99991666618734598</v>
      </c>
      <c r="L109" s="6">
        <f t="shared" si="10"/>
        <v>0.39799999818205833</v>
      </c>
      <c r="M109" s="6">
        <f t="shared" si="11"/>
        <v>23.88199006820965</v>
      </c>
    </row>
    <row r="110" spans="9:13" x14ac:dyDescent="0.25">
      <c r="I110" s="10">
        <v>43831.074302025459</v>
      </c>
      <c r="J110" s="12">
        <f>_xlfn.FORECAST.LINEAR(I110,
INDEX($E$3:$E$27,MATCH(I110,$A$3:$A$27,1)):INDEX($E$3:$E$27,MATCH(I110,$A$3:$A$27,1)+1),
INDEX($A$3:$A$27,MATCH(I110,$A$3:$A$27,1)):INDEX($A$3:$A$27,MATCH(I110,$A$3:$A$27,1)+1)
)</f>
        <v>13.797966662794352</v>
      </c>
      <c r="K110" s="6">
        <f t="shared" si="9"/>
        <v>0.99991666618734598</v>
      </c>
      <c r="L110" s="6">
        <f t="shared" si="10"/>
        <v>0.39996666461229324</v>
      </c>
      <c r="M110" s="6">
        <f t="shared" si="11"/>
        <v>23.999999888231976</v>
      </c>
    </row>
    <row r="111" spans="9:13" x14ac:dyDescent="0.25">
      <c r="I111" s="10">
        <v>43831.07499641204</v>
      </c>
      <c r="J111" s="12">
        <f>_xlfn.FORECAST.LINEAR(I111,
INDEX($E$3:$E$27,MATCH(I111,$A$3:$A$27,1)):INDEX($E$3:$E$27,MATCH(I111,$A$3:$A$27,1)+1),
INDEX($A$3:$A$27,MATCH(I111,$A$3:$A$27,1)):INDEX($A$3:$A$27,MATCH(I111,$A$3:$A$27,1)+1)
)</f>
        <v>14.197933334857225</v>
      </c>
      <c r="K111" s="6">
        <f t="shared" si="9"/>
        <v>0.99991667666472495</v>
      </c>
      <c r="L111" s="6">
        <f t="shared" si="10"/>
        <v>0.39996667206287384</v>
      </c>
      <c r="M111" s="6">
        <f t="shared" si="11"/>
        <v>24.000000083826016</v>
      </c>
    </row>
    <row r="112" spans="9:13" x14ac:dyDescent="0.25">
      <c r="I112" s="10">
        <v>43831.075690798614</v>
      </c>
      <c r="J112" s="12">
        <f>_xlfn.FORECAST.LINEAR(I112,
INDEX($E$3:$E$27,MATCH(I112,$A$3:$A$27,1)):INDEX($E$3:$E$27,MATCH(I112,$A$3:$A$27,1)+1),
INDEX($A$3:$A$27,MATCH(I112,$A$3:$A$27,1)):INDEX($A$3:$A$27,MATCH(I112,$A$3:$A$27,1)+1)
)</f>
        <v>14.597899999469519</v>
      </c>
      <c r="K112" s="6">
        <f t="shared" si="9"/>
        <v>0.99991666618734598</v>
      </c>
      <c r="L112" s="6">
        <f t="shared" si="10"/>
        <v>0.39996666461229324</v>
      </c>
      <c r="M112" s="6">
        <f t="shared" si="11"/>
        <v>23.999999888231976</v>
      </c>
    </row>
    <row r="113" spans="9:13" x14ac:dyDescent="0.25">
      <c r="I113" s="10">
        <v>43831.076385185188</v>
      </c>
      <c r="J113" s="12">
        <f>_xlfn.FORECAST.LINEAR(I113,
INDEX($E$3:$E$27,MATCH(I113,$A$3:$A$27,1)):INDEX($E$3:$E$27,MATCH(I113,$A$3:$A$27,1)+1),
INDEX($A$3:$A$27,MATCH(I113,$A$3:$A$27,1)):INDEX($A$3:$A$27,MATCH(I113,$A$3:$A$27,1)+1)
)</f>
        <v>14.997866664081812</v>
      </c>
      <c r="K113" s="6">
        <f t="shared" si="9"/>
        <v>0.99991666618734598</v>
      </c>
      <c r="L113" s="6">
        <f t="shared" si="10"/>
        <v>0.39996666461229324</v>
      </c>
      <c r="M113" s="6">
        <f t="shared" si="11"/>
        <v>23.999999888231976</v>
      </c>
    </row>
    <row r="114" spans="9:13" x14ac:dyDescent="0.25">
      <c r="I114" s="10">
        <v>43831.077079571762</v>
      </c>
      <c r="J114" s="12">
        <f>_xlfn.FORECAST.LINEAR(I114,
INDEX($E$3:$E$27,MATCH(I114,$A$3:$A$27,1)):INDEX($E$3:$E$27,MATCH(I114,$A$3:$A$27,1)+1),
INDEX($A$3:$A$27,MATCH(I114,$A$3:$A$27,1)):INDEX($A$3:$A$27,MATCH(I114,$A$3:$A$27,1)+1)
)</f>
        <v>15</v>
      </c>
      <c r="K114" s="6">
        <f t="shared" si="9"/>
        <v>0.99991666618734598</v>
      </c>
      <c r="L114" s="6">
        <f t="shared" si="10"/>
        <v>2.1333359181880951E-3</v>
      </c>
      <c r="M114" s="6">
        <f t="shared" si="11"/>
        <v>0.12801082272120407</v>
      </c>
    </row>
    <row r="115" spans="9:13" x14ac:dyDescent="0.25">
      <c r="I115" s="10">
        <v>43831.077773958335</v>
      </c>
      <c r="J115" s="12">
        <f>_xlfn.FORECAST.LINEAR(I115,
INDEX($E$3:$E$27,MATCH(I115,$A$3:$A$27,1)):INDEX($E$3:$E$27,MATCH(I115,$A$3:$A$27,1)+1),
INDEX($A$3:$A$27,MATCH(I115,$A$3:$A$27,1)):INDEX($A$3:$A$27,MATCH(I115,$A$3:$A$27,1)+1)
)</f>
        <v>15</v>
      </c>
      <c r="K115" s="6">
        <f t="shared" si="9"/>
        <v>0.99991666618734598</v>
      </c>
      <c r="L115" s="6">
        <f t="shared" si="10"/>
        <v>0</v>
      </c>
      <c r="M115" s="6">
        <f t="shared" si="11"/>
        <v>0</v>
      </c>
    </row>
    <row r="116" spans="9:13" x14ac:dyDescent="0.25">
      <c r="I116" s="10">
        <v>43831.078468344909</v>
      </c>
      <c r="J116" s="12">
        <f>_xlfn.FORECAST.LINEAR(I116,
INDEX($E$3:$E$27,MATCH(I116,$A$3:$A$27,1)):INDEX($E$3:$E$27,MATCH(I116,$A$3:$A$27,1)+1),
INDEX($A$3:$A$27,MATCH(I116,$A$3:$A$27,1)):INDEX($A$3:$A$27,MATCH(I116,$A$3:$A$27,1)+1)
)</f>
        <v>15</v>
      </c>
      <c r="K116" s="6">
        <f t="shared" si="9"/>
        <v>0.99991666618734598</v>
      </c>
      <c r="L116" s="6">
        <f t="shared" si="10"/>
        <v>0</v>
      </c>
      <c r="M116" s="6">
        <f t="shared" si="11"/>
        <v>0</v>
      </c>
    </row>
    <row r="117" spans="9:13" x14ac:dyDescent="0.25">
      <c r="I117" s="10">
        <v>43831.079162731483</v>
      </c>
      <c r="J117" s="12">
        <f>_xlfn.FORECAST.LINEAR(I117,
INDEX($E$3:$E$27,MATCH(I117,$A$3:$A$27,1)):INDEX($E$3:$E$27,MATCH(I117,$A$3:$A$27,1)+1),
INDEX($A$3:$A$27,MATCH(I117,$A$3:$A$27,1)):INDEX($A$3:$A$27,MATCH(I117,$A$3:$A$27,1)+1)
)</f>
        <v>15</v>
      </c>
      <c r="K117" s="6">
        <f t="shared" si="9"/>
        <v>0.99991666618734598</v>
      </c>
      <c r="L117" s="6">
        <f t="shared" si="10"/>
        <v>0</v>
      </c>
      <c r="M117" s="6">
        <f t="shared" si="11"/>
        <v>0</v>
      </c>
    </row>
    <row r="118" spans="9:13" x14ac:dyDescent="0.25">
      <c r="I118" s="10">
        <v>43831.079857118057</v>
      </c>
      <c r="J118" s="12">
        <f>_xlfn.FORECAST.LINEAR(I118,
INDEX($E$3:$E$27,MATCH(I118,$A$3:$A$27,1)):INDEX($E$3:$E$27,MATCH(I118,$A$3:$A$27,1)+1),
INDEX($A$3:$A$27,MATCH(I118,$A$3:$A$27,1)):INDEX($A$3:$A$27,MATCH(I118,$A$3:$A$27,1)+1)
)</f>
        <v>15</v>
      </c>
      <c r="K118" s="6">
        <f t="shared" si="9"/>
        <v>0.99991666618734598</v>
      </c>
      <c r="L118" s="6">
        <f t="shared" si="10"/>
        <v>0</v>
      </c>
      <c r="M118" s="6">
        <f t="shared" si="11"/>
        <v>0</v>
      </c>
    </row>
    <row r="119" spans="9:13" x14ac:dyDescent="0.25">
      <c r="I119" s="10">
        <v>43831.08055150463</v>
      </c>
      <c r="J119" s="12">
        <f>_xlfn.FORECAST.LINEAR(I119,
INDEX($E$3:$E$27,MATCH(I119,$A$3:$A$27,1)):INDEX($E$3:$E$27,MATCH(I119,$A$3:$A$27,1)+1),
INDEX($A$3:$A$27,MATCH(I119,$A$3:$A$27,1)):INDEX($A$3:$A$27,MATCH(I119,$A$3:$A$27,1)+1)
)</f>
        <v>15</v>
      </c>
      <c r="K119" s="6">
        <f t="shared" si="9"/>
        <v>0.99991666618734598</v>
      </c>
      <c r="L119" s="6">
        <f t="shared" si="10"/>
        <v>0</v>
      </c>
      <c r="M119" s="6">
        <f t="shared" si="11"/>
        <v>0</v>
      </c>
    </row>
    <row r="120" spans="9:13" x14ac:dyDescent="0.25">
      <c r="I120" s="10">
        <v>43831.081245891204</v>
      </c>
      <c r="J120" s="12">
        <f>_xlfn.FORECAST.LINEAR(I120,
INDEX($E$3:$E$27,MATCH(I120,$A$3:$A$27,1)):INDEX($E$3:$E$27,MATCH(I120,$A$3:$A$27,1)+1),
INDEX($A$3:$A$27,MATCH(I120,$A$3:$A$27,1)):INDEX($A$3:$A$27,MATCH(I120,$A$3:$A$27,1)+1)
)</f>
        <v>15</v>
      </c>
      <c r="K120" s="6">
        <f t="shared" si="9"/>
        <v>0.99991666618734598</v>
      </c>
      <c r="L120" s="6">
        <f t="shared" si="10"/>
        <v>0</v>
      </c>
      <c r="M120" s="6">
        <f t="shared" si="11"/>
        <v>0</v>
      </c>
    </row>
    <row r="121" spans="9:13" x14ac:dyDescent="0.25">
      <c r="I121" s="10">
        <v>43831.081940277778</v>
      </c>
      <c r="J121" s="12">
        <f>_xlfn.FORECAST.LINEAR(I121,
INDEX($E$3:$E$27,MATCH(I121,$A$3:$A$27,1)):INDEX($E$3:$E$27,MATCH(I121,$A$3:$A$27,1)+1),
INDEX($A$3:$A$27,MATCH(I121,$A$3:$A$27,1)):INDEX($A$3:$A$27,MATCH(I121,$A$3:$A$27,1)+1)
)</f>
        <v>15</v>
      </c>
      <c r="K121" s="6">
        <f t="shared" si="9"/>
        <v>0.99991666618734598</v>
      </c>
      <c r="L121" s="6">
        <f t="shared" si="10"/>
        <v>0</v>
      </c>
      <c r="M121" s="6">
        <f t="shared" si="11"/>
        <v>0</v>
      </c>
    </row>
    <row r="122" spans="9:13" x14ac:dyDescent="0.25">
      <c r="I122" s="10">
        <v>43831.082634664352</v>
      </c>
      <c r="J122" s="12">
        <f>_xlfn.FORECAST.LINEAR(I122,
INDEX($E$3:$E$27,MATCH(I122,$A$3:$A$27,1)):INDEX($E$3:$E$27,MATCH(I122,$A$3:$A$27,1)+1),
INDEX($A$3:$A$27,MATCH(I122,$A$3:$A$27,1)):INDEX($A$3:$A$27,MATCH(I122,$A$3:$A$27,1)+1)
)</f>
        <v>15</v>
      </c>
      <c r="K122" s="6">
        <f t="shared" si="9"/>
        <v>0.99991666618734598</v>
      </c>
      <c r="L122" s="6">
        <f t="shared" si="10"/>
        <v>0</v>
      </c>
      <c r="M122" s="6">
        <f t="shared" si="11"/>
        <v>0</v>
      </c>
    </row>
    <row r="123" spans="9:13" x14ac:dyDescent="0.25">
      <c r="I123" s="10">
        <v>43831.083329050925</v>
      </c>
      <c r="J123" s="12">
        <f>_xlfn.FORECAST.LINEAR(I123,
INDEX($E$3:$E$27,MATCH(I123,$A$3:$A$27,1)):INDEX($E$3:$E$27,MATCH(I123,$A$3:$A$27,1)+1),
INDEX($A$3:$A$27,MATCH(I123,$A$3:$A$27,1)):INDEX($A$3:$A$27,MATCH(I123,$A$3:$A$27,1)+1)
)</f>
        <v>15</v>
      </c>
      <c r="K123" s="6">
        <f t="shared" si="9"/>
        <v>0.99991666618734598</v>
      </c>
      <c r="L123" s="6">
        <f t="shared" si="10"/>
        <v>0</v>
      </c>
      <c r="M123" s="6">
        <f t="shared" si="11"/>
        <v>0</v>
      </c>
    </row>
  </sheetData>
  <mergeCells count="3">
    <mergeCell ref="A1:B1"/>
    <mergeCell ref="C1:E1"/>
    <mergeCell ref="I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FC04-AFEC-4BFE-A897-0BB59FAA83B3}">
  <dimension ref="A1:W32"/>
  <sheetViews>
    <sheetView tabSelected="1" workbookViewId="0">
      <selection activeCell="G16" sqref="G16"/>
    </sheetView>
  </sheetViews>
  <sheetFormatPr defaultRowHeight="15" x14ac:dyDescent="0.25"/>
  <cols>
    <col min="1" max="1" width="12.7109375" bestFit="1" customWidth="1"/>
    <col min="9" max="9" width="13.85546875" bestFit="1" customWidth="1"/>
    <col min="10" max="10" width="12.7109375" bestFit="1" customWidth="1"/>
  </cols>
  <sheetData>
    <row r="1" spans="1:13" x14ac:dyDescent="0.25">
      <c r="A1" s="8" t="s">
        <v>7</v>
      </c>
      <c r="B1" s="8"/>
      <c r="C1" s="8" t="s">
        <v>8</v>
      </c>
      <c r="D1" s="8"/>
      <c r="E1" s="8"/>
      <c r="I1" s="13" t="s">
        <v>18</v>
      </c>
      <c r="J1" s="13"/>
      <c r="K1" s="13"/>
      <c r="L1" s="13"/>
      <c r="M1" s="13"/>
    </row>
    <row r="2" spans="1:13" ht="15.75" thickBot="1" x14ac:dyDescent="0.3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I2" s="10" t="s">
        <v>9</v>
      </c>
      <c r="J2" t="s">
        <v>10</v>
      </c>
      <c r="K2" t="s">
        <v>17</v>
      </c>
      <c r="L2" t="s">
        <v>19</v>
      </c>
      <c r="M2" t="s">
        <v>16</v>
      </c>
    </row>
    <row r="3" spans="1:13" ht="18" customHeight="1" thickTop="1" thickBot="1" x14ac:dyDescent="0.3">
      <c r="A3" s="4">
        <v>43831</v>
      </c>
      <c r="B3" s="3">
        <v>0</v>
      </c>
      <c r="C3" s="5">
        <v>0</v>
      </c>
      <c r="D3" s="5">
        <v>0</v>
      </c>
      <c r="E3" s="5">
        <v>0</v>
      </c>
      <c r="I3" s="10">
        <v>43831</v>
      </c>
      <c r="J3" s="11">
        <f>_xlfn.FORECAST.LINEAR(I3,
INDEX($E$3:$E$27,MATCH(I3,$A$3:$A$27,1)):INDEX($E$3:$E$27,MATCH(I3,$A$3:$A$27,1)+1),
INDEX($A$3:$A$27,MATCH(I3,$A$3:$A$27,1)):INDEX($A$3:$A$27,MATCH(I3,$A$3:$A$27,1)+1)
)</f>
        <v>0</v>
      </c>
      <c r="K3" s="5">
        <v>0</v>
      </c>
      <c r="L3" s="5">
        <v>0</v>
      </c>
      <c r="M3" s="5">
        <v>0</v>
      </c>
    </row>
    <row r="4" spans="1:13" ht="15.75" thickTop="1" x14ac:dyDescent="0.25">
      <c r="A4" s="4">
        <v>43831.013687284423</v>
      </c>
      <c r="B4" s="3">
        <v>0</v>
      </c>
      <c r="C4" s="6">
        <f>(A4-A3)*24*60</f>
        <v>19.7096895694267</v>
      </c>
      <c r="D4" s="6">
        <f>B4/C4*60</f>
        <v>0</v>
      </c>
      <c r="E4" s="6">
        <f>E3+B4</f>
        <v>0</v>
      </c>
      <c r="I4" s="10">
        <v>43831.010416666664</v>
      </c>
      <c r="J4" s="12">
        <f>_xlfn.FORECAST.LINEAR(I4,
INDEX($E$3:$E$27,MATCH(I4,$A$3:$A$27,1)):INDEX($E$3:$E$27,MATCH(I4,$A$3:$A$27,1)+1),
INDEX($A$3:$A$27,MATCH(I4,$A$3:$A$27,1)):INDEX($A$3:$A$27,MATCH(I4,$A$3:$A$27,1)+1)
)</f>
        <v>0</v>
      </c>
      <c r="K4" s="6">
        <f>(I4-I3)*24*60</f>
        <v>14.99999999650754</v>
      </c>
      <c r="L4" s="6">
        <f>J4-J3</f>
        <v>0</v>
      </c>
      <c r="M4" s="6">
        <f>L4/K4*60</f>
        <v>0</v>
      </c>
    </row>
    <row r="5" spans="1:13" x14ac:dyDescent="0.25">
      <c r="A5" s="4">
        <v>43831.029843927914</v>
      </c>
      <c r="B5" s="3">
        <v>0</v>
      </c>
      <c r="C5" s="6">
        <f t="shared" ref="C5:C27" si="0">(A5-A4)*24*60</f>
        <v>23.265566626796499</v>
      </c>
      <c r="D5" s="6">
        <f t="shared" ref="D5:D27" si="1">B5/C5*60</f>
        <v>0</v>
      </c>
      <c r="E5" s="6">
        <f t="shared" ref="E5:E27" si="2">E4+B5</f>
        <v>0</v>
      </c>
      <c r="I5" s="10">
        <v>43831.02083321759</v>
      </c>
      <c r="J5" s="12">
        <f>_xlfn.FORECAST.LINEAR(I5,
INDEX($E$3:$E$27,MATCH(I5,$A$3:$A$27,1)):INDEX($E$3:$E$27,MATCH(I5,$A$3:$A$27,1)+1),
INDEX($A$3:$A$27,MATCH(I5,$A$3:$A$27,1)):INDEX($A$3:$A$27,MATCH(I5,$A$3:$A$27,1)+1)
)</f>
        <v>0</v>
      </c>
      <c r="K5" s="6">
        <f t="shared" ref="K5:K27" si="3">(I5-I4)*24*60</f>
        <v>14.999833332840353</v>
      </c>
      <c r="L5" s="6">
        <f t="shared" ref="L5:L27" si="4">J5-J4</f>
        <v>0</v>
      </c>
      <c r="M5" s="6">
        <f t="shared" ref="M5:M27" si="5">L5/K5*60</f>
        <v>0</v>
      </c>
    </row>
    <row r="6" spans="1:13" x14ac:dyDescent="0.25">
      <c r="A6" s="4">
        <v>43831.039511934592</v>
      </c>
      <c r="B6" s="3">
        <v>0</v>
      </c>
      <c r="C6" s="6">
        <f t="shared" si="0"/>
        <v>13.921929616481066</v>
      </c>
      <c r="D6" s="6">
        <f t="shared" si="1"/>
        <v>0</v>
      </c>
      <c r="E6" s="6">
        <f t="shared" si="2"/>
        <v>0</v>
      </c>
      <c r="I6" s="10">
        <v>43831.031249826388</v>
      </c>
      <c r="J6" s="12">
        <f>_xlfn.FORECAST.LINEAR(I6,
INDEX($E$3:$E$27,MATCH(I6,$A$3:$A$27,1)):INDEX($E$3:$E$27,MATCH(I6,$A$3:$A$27,1)+1),
INDEX($A$3:$A$27,MATCH(I6,$A$3:$A$27,1)):INDEX($A$3:$A$27,MATCH(I6,$A$3:$A$27,1)+1)
)</f>
        <v>0</v>
      </c>
      <c r="K6" s="6">
        <f t="shared" si="3"/>
        <v>14.999916669912636</v>
      </c>
      <c r="L6" s="6">
        <f t="shared" si="4"/>
        <v>0</v>
      </c>
      <c r="M6" s="6">
        <f t="shared" si="5"/>
        <v>0</v>
      </c>
    </row>
    <row r="7" spans="1:13" x14ac:dyDescent="0.25">
      <c r="A7" s="4">
        <v>43831.058655171197</v>
      </c>
      <c r="B7" s="3">
        <v>8</v>
      </c>
      <c r="C7" s="6">
        <f t="shared" si="0"/>
        <v>27.56626071059145</v>
      </c>
      <c r="D7" s="6">
        <f t="shared" si="1"/>
        <v>17.412590160100148</v>
      </c>
      <c r="E7" s="6">
        <f t="shared" si="2"/>
        <v>8</v>
      </c>
      <c r="I7" s="10">
        <v>43831.041666435187</v>
      </c>
      <c r="J7" s="12">
        <f>_xlfn.FORECAST.LINEAR(I7,
INDEX($E$3:$E$27,MATCH(I7,$A$3:$A$27,1)):INDEX($E$3:$E$27,MATCH(I7,$A$3:$A$27,1)+1),
INDEX($A$3:$A$27,MATCH(I7,$A$3:$A$27,1)):INDEX($A$3:$A$27,MATCH(I7,$A$3:$A$27,1)+1)
)</f>
        <v>0.90037046372890472</v>
      </c>
      <c r="K7" s="6">
        <f t="shared" si="3"/>
        <v>14.999916669912636</v>
      </c>
      <c r="L7" s="6">
        <f t="shared" si="4"/>
        <v>0.90037046372890472</v>
      </c>
      <c r="M7" s="6">
        <f t="shared" si="5"/>
        <v>3.6015018624799415</v>
      </c>
    </row>
    <row r="8" spans="1:13" x14ac:dyDescent="0.25">
      <c r="A8" s="4">
        <v>43831.073163024492</v>
      </c>
      <c r="B8" s="3">
        <v>0</v>
      </c>
      <c r="C8" s="6">
        <f t="shared" si="0"/>
        <v>20.891308744903654</v>
      </c>
      <c r="D8" s="6">
        <f t="shared" si="1"/>
        <v>0</v>
      </c>
      <c r="E8" s="6">
        <f t="shared" si="2"/>
        <v>8</v>
      </c>
      <c r="I8" s="10">
        <v>43831.052083043978</v>
      </c>
      <c r="J8" s="12">
        <f>_xlfn.FORECAST.LINEAR(I8,
INDEX($E$3:$E$27,MATCH(I8,$A$3:$A$27,1)):INDEX($E$3:$E$27,MATCH(I8,$A$3:$A$27,1)+1),
INDEX($A$3:$A$27,MATCH(I8,$A$3:$A$27,1)):INDEX($A$3:$A$27,MATCH(I8,$A$3:$A$27,1)+1)
)</f>
        <v>5.253493819385767</v>
      </c>
      <c r="K8" s="6">
        <f t="shared" si="3"/>
        <v>14.999916659435257</v>
      </c>
      <c r="L8" s="6">
        <f t="shared" si="4"/>
        <v>4.3531233556568623</v>
      </c>
      <c r="M8" s="6">
        <f t="shared" si="5"/>
        <v>17.412590167633997</v>
      </c>
    </row>
    <row r="9" spans="1:13" x14ac:dyDescent="0.25">
      <c r="A9" s="4">
        <v>43831.092262337101</v>
      </c>
      <c r="B9" s="3">
        <v>0</v>
      </c>
      <c r="C9" s="6">
        <f t="shared" si="0"/>
        <v>27.503010156797245</v>
      </c>
      <c r="D9" s="6">
        <f t="shared" si="1"/>
        <v>0</v>
      </c>
      <c r="E9" s="6">
        <f t="shared" si="2"/>
        <v>8</v>
      </c>
      <c r="I9" s="10">
        <v>43831.062499652777</v>
      </c>
      <c r="J9" s="12">
        <f>_xlfn.FORECAST.LINEAR(I9,
INDEX($E$3:$E$27,MATCH(I9,$A$3:$A$27,1)):INDEX($E$3:$E$27,MATCH(I9,$A$3:$A$27,1)+1),
INDEX($A$3:$A$27,MATCH(I9,$A$3:$A$27,1)):INDEX($A$3:$A$27,MATCH(I9,$A$3:$A$27,1)+1)
)</f>
        <v>8</v>
      </c>
      <c r="K9" s="6">
        <f t="shared" si="3"/>
        <v>14.999916669912636</v>
      </c>
      <c r="L9" s="6">
        <f t="shared" si="4"/>
        <v>2.746506180614233</v>
      </c>
      <c r="M9" s="6">
        <f t="shared" si="5"/>
        <v>10.986085753889309</v>
      </c>
    </row>
    <row r="10" spans="1:13" x14ac:dyDescent="0.25">
      <c r="A10" s="4">
        <v>43831.097981753221</v>
      </c>
      <c r="B10" s="3">
        <v>0</v>
      </c>
      <c r="C10" s="6">
        <f t="shared" si="0"/>
        <v>8.2359592127613723</v>
      </c>
      <c r="D10" s="6">
        <f t="shared" si="1"/>
        <v>0</v>
      </c>
      <c r="E10" s="6">
        <f t="shared" si="2"/>
        <v>8</v>
      </c>
      <c r="I10" s="10">
        <v>43831.072916261575</v>
      </c>
      <c r="J10" s="12">
        <f>_xlfn.FORECAST.LINEAR(I10,
INDEX($E$3:$E$27,MATCH(I10,$A$3:$A$27,1)):INDEX($E$3:$E$27,MATCH(I10,$A$3:$A$27,1)+1),
INDEX($A$3:$A$27,MATCH(I10,$A$3:$A$27,1)):INDEX($A$3:$A$27,MATCH(I10,$A$3:$A$27,1)+1)
)</f>
        <v>8</v>
      </c>
      <c r="K10" s="6">
        <f t="shared" si="3"/>
        <v>14.999916669912636</v>
      </c>
      <c r="L10" s="6">
        <f t="shared" si="4"/>
        <v>0</v>
      </c>
      <c r="M10" s="6">
        <f t="shared" si="5"/>
        <v>0</v>
      </c>
    </row>
    <row r="11" spans="1:13" x14ac:dyDescent="0.25">
      <c r="A11" s="4">
        <v>43831.110257681932</v>
      </c>
      <c r="B11" s="3">
        <v>0</v>
      </c>
      <c r="C11" s="6">
        <f t="shared" si="0"/>
        <v>17.67733734450303</v>
      </c>
      <c r="D11" s="6">
        <f t="shared" si="1"/>
        <v>0</v>
      </c>
      <c r="E11" s="6">
        <f t="shared" si="2"/>
        <v>8</v>
      </c>
      <c r="I11" s="10">
        <v>43831.083332870374</v>
      </c>
      <c r="J11" s="12">
        <f>_xlfn.FORECAST.LINEAR(I11,
INDEX($E$3:$E$27,MATCH(I11,$A$3:$A$27,1)):INDEX($E$3:$E$27,MATCH(I11,$A$3:$A$27,1)+1),
INDEX($A$3:$A$27,MATCH(I11,$A$3:$A$27,1)):INDEX($A$3:$A$27,MATCH(I11,$A$3:$A$27,1)+1)
)</f>
        <v>8</v>
      </c>
      <c r="K11" s="6">
        <f t="shared" si="3"/>
        <v>14.999916669912636</v>
      </c>
      <c r="L11" s="6">
        <f t="shared" si="4"/>
        <v>0</v>
      </c>
      <c r="M11" s="6">
        <f t="shared" si="5"/>
        <v>0</v>
      </c>
    </row>
    <row r="12" spans="1:13" x14ac:dyDescent="0.25">
      <c r="A12" s="4">
        <v>43831.112391512746</v>
      </c>
      <c r="B12" s="3">
        <v>0</v>
      </c>
      <c r="C12" s="6">
        <f t="shared" si="0"/>
        <v>3.0727163725532591</v>
      </c>
      <c r="D12" s="6">
        <f t="shared" si="1"/>
        <v>0</v>
      </c>
      <c r="E12" s="6">
        <f t="shared" si="2"/>
        <v>8</v>
      </c>
      <c r="I12" s="10">
        <v>43831.093749479165</v>
      </c>
      <c r="J12" s="12">
        <f>_xlfn.FORECAST.LINEAR(I12,
INDEX($E$3:$E$27,MATCH(I12,$A$3:$A$27,1)):INDEX($E$3:$E$27,MATCH(I12,$A$3:$A$27,1)+1),
INDEX($A$3:$A$27,MATCH(I12,$A$3:$A$27,1)):INDEX($A$3:$A$27,MATCH(I12,$A$3:$A$27,1)+1)
)</f>
        <v>8</v>
      </c>
      <c r="K12" s="6">
        <f t="shared" si="3"/>
        <v>14.999916659435257</v>
      </c>
      <c r="L12" s="6">
        <f t="shared" si="4"/>
        <v>0</v>
      </c>
      <c r="M12" s="6">
        <f t="shared" si="5"/>
        <v>0</v>
      </c>
    </row>
    <row r="13" spans="1:13" x14ac:dyDescent="0.25">
      <c r="A13" s="4">
        <v>43831.130030500186</v>
      </c>
      <c r="B13" s="3">
        <v>0</v>
      </c>
      <c r="C13" s="6">
        <f t="shared" si="0"/>
        <v>25.400141912978142</v>
      </c>
      <c r="D13" s="6">
        <f t="shared" si="1"/>
        <v>0</v>
      </c>
      <c r="E13" s="6">
        <f t="shared" si="2"/>
        <v>8</v>
      </c>
      <c r="I13" s="10">
        <v>43831.104166087964</v>
      </c>
      <c r="J13" s="12">
        <f>_xlfn.FORECAST.LINEAR(I13,
INDEX($E$3:$E$27,MATCH(I13,$A$3:$A$27,1)):INDEX($E$3:$E$27,MATCH(I13,$A$3:$A$27,1)+1),
INDEX($A$3:$A$27,MATCH(I13,$A$3:$A$27,1)):INDEX($A$3:$A$27,MATCH(I13,$A$3:$A$27,1)+1)
)</f>
        <v>8</v>
      </c>
      <c r="K13" s="6">
        <f t="shared" si="3"/>
        <v>14.999916669912636</v>
      </c>
      <c r="L13" s="6">
        <f t="shared" si="4"/>
        <v>0</v>
      </c>
      <c r="M13" s="6">
        <f t="shared" si="5"/>
        <v>0</v>
      </c>
    </row>
    <row r="14" spans="1:13" x14ac:dyDescent="0.25">
      <c r="A14" s="4">
        <v>43831.140381141195</v>
      </c>
      <c r="B14" s="3">
        <v>0</v>
      </c>
      <c r="C14" s="6">
        <f t="shared" si="0"/>
        <v>14.90492305252701</v>
      </c>
      <c r="D14" s="6">
        <f t="shared" si="1"/>
        <v>0</v>
      </c>
      <c r="E14" s="6">
        <f t="shared" si="2"/>
        <v>8</v>
      </c>
      <c r="I14" s="10">
        <v>43831.114582696762</v>
      </c>
      <c r="J14" s="12">
        <f>_xlfn.FORECAST.LINEAR(I14,
INDEX($E$3:$E$27,MATCH(I14,$A$3:$A$27,1)):INDEX($E$3:$E$27,MATCH(I14,$A$3:$A$27,1)+1),
INDEX($A$3:$A$27,MATCH(I14,$A$3:$A$27,1)):INDEX($A$3:$A$27,MATCH(I14,$A$3:$A$27,1)+1)
)</f>
        <v>8</v>
      </c>
      <c r="K14" s="6">
        <f t="shared" si="3"/>
        <v>14.999916669912636</v>
      </c>
      <c r="L14" s="6">
        <f t="shared" si="4"/>
        <v>0</v>
      </c>
      <c r="M14" s="6">
        <f t="shared" si="5"/>
        <v>0</v>
      </c>
    </row>
    <row r="15" spans="1:13" x14ac:dyDescent="0.25">
      <c r="A15" s="4">
        <v>43831.15117962291</v>
      </c>
      <c r="B15" s="3">
        <v>0</v>
      </c>
      <c r="C15" s="6">
        <f t="shared" si="0"/>
        <v>15.549813669640571</v>
      </c>
      <c r="D15" s="6">
        <f t="shared" si="1"/>
        <v>0</v>
      </c>
      <c r="E15" s="6">
        <f t="shared" si="2"/>
        <v>8</v>
      </c>
      <c r="I15" s="10">
        <v>43831.124999305554</v>
      </c>
      <c r="J15" s="12">
        <f>_xlfn.FORECAST.LINEAR(I15,
INDEX($E$3:$E$27,MATCH(I15,$A$3:$A$27,1)):INDEX($E$3:$E$27,MATCH(I15,$A$3:$A$27,1)+1),
INDEX($A$3:$A$27,MATCH(I15,$A$3:$A$27,1)):INDEX($A$3:$A$27,MATCH(I15,$A$3:$A$27,1)+1)
)</f>
        <v>8</v>
      </c>
      <c r="K15" s="6">
        <f t="shared" si="3"/>
        <v>14.999916659435257</v>
      </c>
      <c r="L15" s="6">
        <f t="shared" si="4"/>
        <v>0</v>
      </c>
      <c r="M15" s="6">
        <f t="shared" si="5"/>
        <v>0</v>
      </c>
    </row>
    <row r="16" spans="1:13" x14ac:dyDescent="0.25">
      <c r="A16" s="4">
        <v>43831.160310599633</v>
      </c>
      <c r="B16" s="3">
        <v>0</v>
      </c>
      <c r="C16" s="6">
        <f t="shared" si="0"/>
        <v>13.148606481263414</v>
      </c>
      <c r="D16" s="6">
        <f t="shared" si="1"/>
        <v>0</v>
      </c>
      <c r="E16" s="6">
        <f t="shared" si="2"/>
        <v>8</v>
      </c>
      <c r="I16" s="10">
        <v>43831.135415914352</v>
      </c>
      <c r="J16" s="12">
        <f>_xlfn.FORECAST.LINEAR(I16,
INDEX($E$3:$E$27,MATCH(I16,$A$3:$A$27,1)):INDEX($E$3:$E$27,MATCH(I16,$A$3:$A$27,1)+1),
INDEX($A$3:$A$27,MATCH(I16,$A$3:$A$27,1)):INDEX($A$3:$A$27,MATCH(I16,$A$3:$A$27,1)+1)
)</f>
        <v>8</v>
      </c>
      <c r="K16" s="6">
        <f t="shared" si="3"/>
        <v>14.999916669912636</v>
      </c>
      <c r="L16" s="6">
        <f t="shared" si="4"/>
        <v>0</v>
      </c>
      <c r="M16" s="6">
        <f t="shared" si="5"/>
        <v>0</v>
      </c>
    </row>
    <row r="17" spans="1:23" x14ac:dyDescent="0.25">
      <c r="A17" s="4">
        <v>43831.160311907035</v>
      </c>
      <c r="B17" s="3">
        <v>0</v>
      </c>
      <c r="C17" s="6">
        <f t="shared" si="0"/>
        <v>1.8826592713594437E-3</v>
      </c>
      <c r="D17" s="6">
        <f t="shared" si="1"/>
        <v>0</v>
      </c>
      <c r="E17" s="6">
        <f t="shared" si="2"/>
        <v>8</v>
      </c>
      <c r="I17" s="10">
        <v>43831.145832523151</v>
      </c>
      <c r="J17" s="12">
        <f>_xlfn.FORECAST.LINEAR(I17,
INDEX($E$3:$E$27,MATCH(I17,$A$3:$A$27,1)):INDEX($E$3:$E$27,MATCH(I17,$A$3:$A$27,1)+1),
INDEX($A$3:$A$27,MATCH(I17,$A$3:$A$27,1)):INDEX($A$3:$A$27,MATCH(I17,$A$3:$A$27,1)+1)
)</f>
        <v>8</v>
      </c>
      <c r="K17" s="6">
        <f t="shared" si="3"/>
        <v>14.999916669912636</v>
      </c>
      <c r="L17" s="6">
        <f t="shared" si="4"/>
        <v>0</v>
      </c>
      <c r="M17" s="6">
        <f t="shared" si="5"/>
        <v>0</v>
      </c>
    </row>
    <row r="18" spans="1:23" x14ac:dyDescent="0.25">
      <c r="A18" s="4">
        <v>43831.171024686599</v>
      </c>
      <c r="B18" s="3">
        <v>3</v>
      </c>
      <c r="C18" s="6">
        <f t="shared" si="0"/>
        <v>15.426402571611106</v>
      </c>
      <c r="D18" s="6">
        <f t="shared" si="1"/>
        <v>11.668306927971031</v>
      </c>
      <c r="E18" s="6">
        <f t="shared" si="2"/>
        <v>11</v>
      </c>
      <c r="I18" s="10">
        <v>43831.156249131942</v>
      </c>
      <c r="J18" s="12">
        <f>_xlfn.FORECAST.LINEAR(I18,
INDEX($E$3:$E$27,MATCH(I18,$A$3:$A$27,1)):INDEX($E$3:$E$27,MATCH(I18,$A$3:$A$27,1)+1),
INDEX($A$3:$A$27,MATCH(I18,$A$3:$A$27,1)):INDEX($A$3:$A$27,MATCH(I18,$A$3:$A$27,1)+1)
)</f>
        <v>8</v>
      </c>
      <c r="K18" s="6">
        <f t="shared" si="3"/>
        <v>14.999916659435257</v>
      </c>
      <c r="L18" s="6">
        <f t="shared" si="4"/>
        <v>0</v>
      </c>
      <c r="M18" s="6">
        <f t="shared" si="5"/>
        <v>0</v>
      </c>
    </row>
    <row r="19" spans="1:23" x14ac:dyDescent="0.25">
      <c r="A19" s="4">
        <v>43831.188314597268</v>
      </c>
      <c r="B19" s="3">
        <v>0</v>
      </c>
      <c r="C19" s="6">
        <f t="shared" si="0"/>
        <v>24.897471363656223</v>
      </c>
      <c r="D19" s="6">
        <f t="shared" si="1"/>
        <v>0</v>
      </c>
      <c r="E19" s="6">
        <f t="shared" si="2"/>
        <v>11</v>
      </c>
      <c r="I19" s="10">
        <v>43831.16666574074</v>
      </c>
      <c r="J19" s="12">
        <f>_xlfn.FORECAST.LINEAR(I19,
INDEX($E$3:$E$27,MATCH(I19,$A$3:$A$27,1)):INDEX($E$3:$E$27,MATCH(I19,$A$3:$A$27,1)+1),
INDEX($A$3:$A$27,MATCH(I19,$A$3:$A$27,1)):INDEX($A$3:$A$27,MATCH(I19,$A$3:$A$27,1)+1)
)</f>
        <v>9.7793235629796982</v>
      </c>
      <c r="K19" s="6">
        <f t="shared" si="3"/>
        <v>14.999916669912636</v>
      </c>
      <c r="L19" s="6">
        <f t="shared" si="4"/>
        <v>1.7793235629796982</v>
      </c>
      <c r="M19" s="6">
        <f t="shared" si="5"/>
        <v>7.1173337911218999</v>
      </c>
    </row>
    <row r="20" spans="1:23" x14ac:dyDescent="0.25">
      <c r="A20" s="4">
        <v>43831.189436837449</v>
      </c>
      <c r="B20" s="3">
        <v>2</v>
      </c>
      <c r="C20" s="6">
        <f t="shared" si="0"/>
        <v>1.6160258604213595</v>
      </c>
      <c r="D20" s="6">
        <f t="shared" si="1"/>
        <v>74.256237439610913</v>
      </c>
      <c r="E20" s="6">
        <f t="shared" si="2"/>
        <v>13</v>
      </c>
      <c r="I20" s="10">
        <v>43831.177082349539</v>
      </c>
      <c r="J20" s="12">
        <f>_xlfn.FORECAST.LINEAR(I20,
INDEX($E$3:$E$27,MATCH(I20,$A$3:$A$27,1)):INDEX($E$3:$E$27,MATCH(I20,$A$3:$A$27,1)+1),
INDEX($A$3:$A$27,MATCH(I20,$A$3:$A$27,1)):INDEX($A$3:$A$27,MATCH(I20,$A$3:$A$27,1)+1)
)</f>
        <v>11</v>
      </c>
      <c r="K20" s="6">
        <f t="shared" si="3"/>
        <v>14.999916669912636</v>
      </c>
      <c r="L20" s="6">
        <f t="shared" si="4"/>
        <v>1.2206764370203018</v>
      </c>
      <c r="M20" s="6">
        <f t="shared" si="5"/>
        <v>4.8827328733183348</v>
      </c>
    </row>
    <row r="21" spans="1:23" x14ac:dyDescent="0.25">
      <c r="A21" s="4">
        <v>43831.198697103442</v>
      </c>
      <c r="B21" s="3">
        <v>0</v>
      </c>
      <c r="C21" s="6">
        <f t="shared" si="0"/>
        <v>13.334783030441031</v>
      </c>
      <c r="D21" s="6">
        <f t="shared" si="1"/>
        <v>0</v>
      </c>
      <c r="E21" s="6">
        <f t="shared" si="2"/>
        <v>13</v>
      </c>
      <c r="I21" s="10">
        <v>43831.18749895833</v>
      </c>
      <c r="J21" s="12">
        <f>_xlfn.FORECAST.LINEAR(I21,
INDEX($E$3:$E$27,MATCH(I21,$A$3:$A$27,1)):INDEX($E$3:$E$27,MATCH(I21,$A$3:$A$27,1)+1),
INDEX($A$3:$A$27,MATCH(I21,$A$3:$A$27,1)):INDEX($A$3:$A$27,MATCH(I21,$A$3:$A$27,1)+1)
)</f>
        <v>11</v>
      </c>
      <c r="K21" s="6">
        <f t="shared" si="3"/>
        <v>14.999916659435257</v>
      </c>
      <c r="L21" s="6">
        <f t="shared" si="4"/>
        <v>0</v>
      </c>
      <c r="M21" s="6">
        <f t="shared" si="5"/>
        <v>0</v>
      </c>
    </row>
    <row r="22" spans="1:23" x14ac:dyDescent="0.25">
      <c r="A22" s="4">
        <v>43831.216871118551</v>
      </c>
      <c r="B22" s="3">
        <v>0</v>
      </c>
      <c r="C22" s="6">
        <f t="shared" si="0"/>
        <v>26.170581757323816</v>
      </c>
      <c r="D22" s="6">
        <f t="shared" si="1"/>
        <v>0</v>
      </c>
      <c r="E22" s="6">
        <f t="shared" si="2"/>
        <v>13</v>
      </c>
      <c r="I22" s="10">
        <v>43831.197915567129</v>
      </c>
      <c r="J22" s="12">
        <f>_xlfn.FORECAST.LINEAR(I22,
INDEX($E$3:$E$27,MATCH(I22,$A$3:$A$27,1)):INDEX($E$3:$E$27,MATCH(I22,$A$3:$A$27,1)+1),
INDEX($A$3:$A$27,MATCH(I22,$A$3:$A$27,1)):INDEX($A$3:$A$27,MATCH(I22,$A$3:$A$27,1)+1)
)</f>
        <v>13</v>
      </c>
      <c r="K22" s="6">
        <f t="shared" si="3"/>
        <v>14.999916669912636</v>
      </c>
      <c r="L22" s="6">
        <f t="shared" si="4"/>
        <v>2</v>
      </c>
      <c r="M22" s="6">
        <f t="shared" si="5"/>
        <v>8.0000444429601565</v>
      </c>
    </row>
    <row r="23" spans="1:23" x14ac:dyDescent="0.25">
      <c r="A23" s="4">
        <v>43831.234994113751</v>
      </c>
      <c r="B23" s="3">
        <v>0</v>
      </c>
      <c r="C23" s="6">
        <f t="shared" si="0"/>
        <v>26.097113087307662</v>
      </c>
      <c r="D23" s="6">
        <f t="shared" si="1"/>
        <v>0</v>
      </c>
      <c r="E23" s="6">
        <f t="shared" si="2"/>
        <v>13</v>
      </c>
      <c r="I23" s="10">
        <v>43831.208332175927</v>
      </c>
      <c r="J23" s="12">
        <f>_xlfn.FORECAST.LINEAR(I23,
INDEX($E$3:$E$27,MATCH(I23,$A$3:$A$27,1)):INDEX($E$3:$E$27,MATCH(I23,$A$3:$A$27,1)+1),
INDEX($A$3:$A$27,MATCH(I23,$A$3:$A$27,1)):INDEX($A$3:$A$27,MATCH(I23,$A$3:$A$27,1)+1)
)</f>
        <v>13</v>
      </c>
      <c r="K23" s="6">
        <f t="shared" si="3"/>
        <v>14.999916669912636</v>
      </c>
      <c r="L23" s="6">
        <f t="shared" si="4"/>
        <v>0</v>
      </c>
      <c r="M23" s="6">
        <f t="shared" si="5"/>
        <v>0</v>
      </c>
    </row>
    <row r="24" spans="1:23" x14ac:dyDescent="0.25">
      <c r="A24" s="4">
        <v>43831.237199946067</v>
      </c>
      <c r="B24" s="3">
        <v>0</v>
      </c>
      <c r="C24" s="6">
        <f t="shared" si="0"/>
        <v>3.1763985345605761</v>
      </c>
      <c r="D24" s="6">
        <f t="shared" si="1"/>
        <v>0</v>
      </c>
      <c r="E24" s="6">
        <f t="shared" si="2"/>
        <v>13</v>
      </c>
      <c r="I24" s="10">
        <v>43831.218748784719</v>
      </c>
      <c r="J24" s="12">
        <f>_xlfn.FORECAST.LINEAR(I24,
INDEX($E$3:$E$27,MATCH(I24,$A$3:$A$27,1)):INDEX($E$3:$E$27,MATCH(I24,$A$3:$A$27,1)+1),
INDEX($A$3:$A$27,MATCH(I24,$A$3:$A$27,1)):INDEX($A$3:$A$27,MATCH(I24,$A$3:$A$27,1)+1)
)</f>
        <v>13</v>
      </c>
      <c r="K24" s="6">
        <f t="shared" si="3"/>
        <v>14.999916659435257</v>
      </c>
      <c r="L24" s="6">
        <f t="shared" si="4"/>
        <v>0</v>
      </c>
      <c r="M24" s="6">
        <f t="shared" si="5"/>
        <v>0</v>
      </c>
    </row>
    <row r="25" spans="1:23" x14ac:dyDescent="0.25">
      <c r="A25" s="4">
        <v>43831.246287480804</v>
      </c>
      <c r="B25" s="3">
        <v>2</v>
      </c>
      <c r="C25" s="6">
        <f t="shared" si="0"/>
        <v>13.086050022393465</v>
      </c>
      <c r="D25" s="6">
        <f t="shared" si="1"/>
        <v>9.1700704028068323</v>
      </c>
      <c r="E25" s="6">
        <f t="shared" si="2"/>
        <v>15</v>
      </c>
      <c r="I25" s="10">
        <v>43831.229165393517</v>
      </c>
      <c r="J25" s="12">
        <f>_xlfn.FORECAST.LINEAR(I25,
INDEX($E$3:$E$27,MATCH(I25,$A$3:$A$27,1)):INDEX($E$3:$E$27,MATCH(I25,$A$3:$A$27,1)+1),
INDEX($A$3:$A$27,MATCH(I25,$A$3:$A$27,1)):INDEX($A$3:$A$27,MATCH(I25,$A$3:$A$27,1)+1)
)</f>
        <v>13</v>
      </c>
      <c r="K25" s="6">
        <f t="shared" si="3"/>
        <v>14.999916669912636</v>
      </c>
      <c r="L25" s="6">
        <f t="shared" si="4"/>
        <v>0</v>
      </c>
      <c r="M25" s="6">
        <f t="shared" si="5"/>
        <v>0</v>
      </c>
    </row>
    <row r="26" spans="1:23" x14ac:dyDescent="0.25">
      <c r="A26" s="4">
        <v>43831.2628300262</v>
      </c>
      <c r="B26" s="3">
        <v>0</v>
      </c>
      <c r="C26" s="6">
        <f t="shared" si="0"/>
        <v>23.821265370352194</v>
      </c>
      <c r="D26" s="6">
        <f t="shared" si="1"/>
        <v>0</v>
      </c>
      <c r="E26" s="6">
        <f t="shared" si="2"/>
        <v>15</v>
      </c>
      <c r="I26" s="10">
        <v>43831.239582002316</v>
      </c>
      <c r="J26" s="12">
        <f>_xlfn.FORECAST.LINEAR(I26,
INDEX($E$3:$E$27,MATCH(I26,$A$3:$A$27,1)):INDEX($E$3:$E$27,MATCH(I26,$A$3:$A$27,1)+1),
INDEX($A$3:$A$27,MATCH(I26,$A$3:$A$27,1)):INDEX($A$3:$A$27,MATCH(I26,$A$3:$A$27,1)+1)
)</f>
        <v>13.524246964603662</v>
      </c>
      <c r="K26" s="6">
        <f t="shared" si="3"/>
        <v>14.999916669912636</v>
      </c>
      <c r="L26" s="6">
        <f t="shared" si="4"/>
        <v>0.52424696460366249</v>
      </c>
      <c r="M26" s="6">
        <f t="shared" si="5"/>
        <v>2.0969995079581301</v>
      </c>
    </row>
    <row r="27" spans="1:23" x14ac:dyDescent="0.25">
      <c r="A27" s="4">
        <v>43831.279152681629</v>
      </c>
      <c r="B27" s="3">
        <v>0</v>
      </c>
      <c r="C27" s="6">
        <f t="shared" si="0"/>
        <v>23.504623817279935</v>
      </c>
      <c r="D27" s="6">
        <f t="shared" si="1"/>
        <v>0</v>
      </c>
      <c r="E27" s="6">
        <f t="shared" si="2"/>
        <v>15</v>
      </c>
      <c r="I27" s="10">
        <v>43831.249998611114</v>
      </c>
      <c r="J27" s="12">
        <f>_xlfn.FORECAST.LINEAR(I27,
INDEX($E$3:$E$27,MATCH(I27,$A$3:$A$27,1)):INDEX($E$3:$E$27,MATCH(I27,$A$3:$A$27,1)+1),
INDEX($A$3:$A$27,MATCH(I27,$A$3:$A$27,1)):INDEX($A$3:$A$27,MATCH(I27,$A$3:$A$27,1)+1)
)</f>
        <v>15</v>
      </c>
      <c r="K27" s="6">
        <f t="shared" si="3"/>
        <v>14.999916669912636</v>
      </c>
      <c r="L27" s="6">
        <f t="shared" si="4"/>
        <v>1.4757530353963375</v>
      </c>
      <c r="M27" s="6">
        <f t="shared" si="5"/>
        <v>5.9030449350020264</v>
      </c>
    </row>
    <row r="32" spans="1:23" x14ac:dyDescent="0.25">
      <c r="W32" t="s">
        <v>11</v>
      </c>
    </row>
  </sheetData>
  <mergeCells count="3">
    <mergeCell ref="A1:B1"/>
    <mergeCell ref="C1:E1"/>
    <mergeCell ref="I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date sequence</vt:lpstr>
      <vt:lpstr>down_sampling</vt:lpstr>
      <vt:lpstr>up_sampling</vt:lpstr>
      <vt:lpstr>align_time 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(Yuanhang) Meng</dc:creator>
  <cp:lastModifiedBy>Mel (Yuanhang) Meng</cp:lastModifiedBy>
  <dcterms:created xsi:type="dcterms:W3CDTF">2015-06-05T18:17:20Z</dcterms:created>
  <dcterms:modified xsi:type="dcterms:W3CDTF">2024-02-29T02:18:50Z</dcterms:modified>
</cp:coreProperties>
</file>