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K:\AO_PROVOZ_SOUSTAVY\DISPECINK\NSM\MEL\Model\MODEL A\ARCHIVE\"/>
    </mc:Choice>
  </mc:AlternateContent>
  <xr:revisionPtr revIDLastSave="0" documentId="8_{C98F1AFF-2DD4-45A3-8FAD-AD7277F7018D}" xr6:coauthVersionLast="47" xr6:coauthVersionMax="47" xr10:uidLastSave="{00000000-0000-0000-0000-000000000000}"/>
  <bookViews>
    <workbookView xWindow="16080" yWindow="-120" windowWidth="29040" windowHeight="15840" activeTab="1"/>
  </bookViews>
  <sheets>
    <sheet name="Porovnani" sheetId="2" r:id="rId1"/>
    <sheet name="List1" sheetId="3" r:id="rId2"/>
    <sheet name="sumsOverMonths" sheetId="1" r:id="rId3"/>
  </sheets>
  <definedNames>
    <definedName name="ExternalData_1" localSheetId="0" hidden="1">Porovnani!$A$1:$C$78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G2" i="2"/>
  <c r="F2" i="2"/>
</calcChain>
</file>

<file path=xl/connections.xml><?xml version="1.0" encoding="utf-8"?>
<connections xmlns="http://purl.oclc.org/ooxml/spreadsheetml/main">
  <connection id="1" keepAlive="1" name="Dotaz – sumsOverMonths" description="Připojení k dotazu produktu sumsOverMonths v sešitě" type="5" refreshedVersion="8" background="1" saveData="1">
    <dbPr connection="Provider=Microsoft.Mashup.OleDb.1;Data Source=$Workbook$;Location=sumsOverMonths;Extended Properties=&quot;&quot;" command="SELECT * FROM [sumsOverMonths]"/>
  </connection>
</connections>
</file>

<file path=xl/sharedStrings.xml><?xml version="1.0" encoding="utf-8"?>
<sst xmlns="http://purl.oclc.org/ooxml/spreadsheetml/main" count="85" uniqueCount="85">
  <si>
    <t>YM,MONTH,Forecast</t>
  </si>
  <si>
    <t>2018-01,01,24328078.284264725</t>
  </si>
  <si>
    <t>2018-02,02,19461479.133113496</t>
  </si>
  <si>
    <t>2018-03,03,41264413.434176125</t>
  </si>
  <si>
    <t>2018-04,04,28336727.500803407</t>
  </si>
  <si>
    <t>2018-05,05,11586382.115474315</t>
  </si>
  <si>
    <t>2018-06,06,1254204.3991365219</t>
  </si>
  <si>
    <t>2018-07,07,-8340261.171381725</t>
  </si>
  <si>
    <t>2018-08,08,37324957.44811101</t>
  </si>
  <si>
    <t>2018-09,09,39768914.383280136</t>
  </si>
  <si>
    <t>2018-10,10,38181265.787585154</t>
  </si>
  <si>
    <t>2018-11,11,37556480.99790679</t>
  </si>
  <si>
    <t>2018-12,12,53529378.25399566</t>
  </si>
  <si>
    <t>2019-01,01,42945497.19222186</t>
  </si>
  <si>
    <t>2019-02,02,22200971.672818113</t>
  </si>
  <si>
    <t>2019-03,03,11632266.07940058</t>
  </si>
  <si>
    <t>2019-04,04,2935108.195512832</t>
  </si>
  <si>
    <t>2019-05,05,-15653841.185827415</t>
  </si>
  <si>
    <t>2019-06,06,-48210932.73954839</t>
  </si>
  <si>
    <t>2019-07,07,-30864497.659722533</t>
  </si>
  <si>
    <t>2019-08,08,34911227.838004224</t>
  </si>
  <si>
    <t>2019-09,09,48898987.23520286</t>
  </si>
  <si>
    <t>2019-10,10,41800861.90651357</t>
  </si>
  <si>
    <t>2019-11,11,34624142.78965468</t>
  </si>
  <si>
    <t>2019-12,12,20315492.992086563</t>
  </si>
  <si>
    <t>2020-01,01,89869157.70036864</t>
  </si>
  <si>
    <t>2020-02,02,23097155.66573334</t>
  </si>
  <si>
    <t>2020-03,03,54577834.06587497</t>
  </si>
  <si>
    <t>2020-04,04,-7294532.060591809</t>
  </si>
  <si>
    <t>2020-05,05,-1302526.451984413</t>
  </si>
  <si>
    <t>2020-06,06,-12631063.784396097</t>
  </si>
  <si>
    <t>2020-07,07,8172196.405055175</t>
  </si>
  <si>
    <t>2020-08,08,-10137261.15743694</t>
  </si>
  <si>
    <t>2020-09,09,19672930.76297828</t>
  </si>
  <si>
    <t>2020-10,10,-4007505.936856796</t>
  </si>
  <si>
    <t>2020-11,11,308713.09548292635</t>
  </si>
  <si>
    <t>2020-12,12,-7037075.341009257</t>
  </si>
  <si>
    <t>2021-01,01,15833999.101977425</t>
  </si>
  <si>
    <t>2021-02,02,14312722.461665587</t>
  </si>
  <si>
    <t>2021-03,03,53485708.948177285</t>
  </si>
  <si>
    <t>2021-04,04,-10984818.964476796</t>
  </si>
  <si>
    <t>2021-05,05,29189018.576655492</t>
  </si>
  <si>
    <t>2021-06,06,5777802.540751832</t>
  </si>
  <si>
    <t>2021-07,07,9036231.360398885</t>
  </si>
  <si>
    <t>2021-08,08,-7618718.997205333</t>
  </si>
  <si>
    <t>2021-09,09,31721850.061164785</t>
  </si>
  <si>
    <t>2021-10,10,62324978.215441994</t>
  </si>
  <si>
    <t>2021-11,11,96326671.6835048</t>
  </si>
  <si>
    <t>2021-12,12,46275910.585671924</t>
  </si>
  <si>
    <t>2022-01,01,77167828.1621917</t>
  </si>
  <si>
    <t>2022-02,02,59998013.79139694</t>
  </si>
  <si>
    <t>2022-03,03,78180734.43394862</t>
  </si>
  <si>
    <t>2022-04,04,36852706.764523834</t>
  </si>
  <si>
    <t>2022-05,05,40413872.62496174</t>
  </si>
  <si>
    <t>2022-06,06,36612074.26553176</t>
  </si>
  <si>
    <t>2022-07,07,49360418.83860055</t>
  </si>
  <si>
    <t>2022-08,08,24838240.415194858</t>
  </si>
  <si>
    <t>2022-09,09,19353180.961945176</t>
  </si>
  <si>
    <t>2022-10,10,54208750.824457645</t>
  </si>
  <si>
    <t>2022-11,11,40820011.05597079</t>
  </si>
  <si>
    <t>2022-12,12,65561153.54694628</t>
  </si>
  <si>
    <t>2023-01,01,32799147.93930832</t>
  </si>
  <si>
    <t>2023-02,02,30609556.57815235</t>
  </si>
  <si>
    <t>2023-03,03,26655059.953463305</t>
  </si>
  <si>
    <t>2023-04,04,35578273.48861497</t>
  </si>
  <si>
    <t>2023-05,05,50517458.61068695</t>
  </si>
  <si>
    <t>2023-06,06,51353372.968862966</t>
  </si>
  <si>
    <t>2023-07,07,73160900.13293329</t>
  </si>
  <si>
    <t>2023-08,08,58591505.808657385</t>
  </si>
  <si>
    <t>2023-09,09,47949049.99542617</t>
  </si>
  <si>
    <t>2023-10,10,33634533.46462723</t>
  </si>
  <si>
    <t>2023-11,11,34723698.73516279</t>
  </si>
  <si>
    <t>2023-12,12,89791563.45481746</t>
  </si>
  <si>
    <t>2024-01,01,84930975.39455244</t>
  </si>
  <si>
    <t>2024-02,02,79846031.60578915</t>
  </si>
  <si>
    <t>2024-03,03,92767377.9101976</t>
  </si>
  <si>
    <t>2024-04,04,95538856.24078327</t>
  </si>
  <si>
    <t>YM</t>
  </si>
  <si>
    <t>MONTH</t>
  </si>
  <si>
    <t>Forecast</t>
  </si>
  <si>
    <t>Model</t>
  </si>
  <si>
    <t>F-M</t>
  </si>
  <si>
    <t>F-C</t>
  </si>
  <si>
    <t>M-C</t>
  </si>
  <si>
    <t>Real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</si>
</sst>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57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0" borderId="10" xfId="0" applyNumberFormat="1" applyBorder="1"/>
    <xf numFmtId="0" fontId="0" fillId="0" borderId="10" xfId="0" applyBorder="1"/>
    <xf numFmtId="3" fontId="0" fillId="0" borderId="10" xfId="0" applyNumberFormat="1" applyBorder="1"/>
    <xf numFmtId="0" fontId="0" fillId="33" borderId="0" xfId="0" applyFill="1"/>
    <xf numFmtId="3" fontId="0" fillId="33" borderId="0" xfId="0" applyNumberFormat="1" applyFill="1"/>
    <xf numFmtId="3" fontId="0" fillId="33" borderId="10" xfId="0" applyNumberFormat="1" applyFill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2"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YM" tableColumnId="1"/>
      <queryTableField id="2" name="MONTH" tableColumnId="2"/>
      <queryTableField id="3" name="Forecas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sumsOverMonths" displayName="sumsOverMonths" ref="A1:C78" tableType="queryTable" totalsRowShown="0">
  <autoFilter ref="A1:C78"/>
  <tableColumns count="3">
    <tableColumn id="1" uniqueName="1" name="YM" queryTableFieldId="1" dataDxfId="1"/>
    <tableColumn id="2" uniqueName="2" name="MONTH" queryTableFieldId="2"/>
    <tableColumn id="3" uniqueName="3" name="Forecas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5"/>
  <sheetViews>
    <sheetView topLeftCell="A43" workbookViewId="0">
      <selection activeCell="A65" sqref="A65:E65"/>
    </sheetView>
  </sheetViews>
  <sheetFormatPr defaultRowHeight="12.75" x14ac:dyDescent="0.2"/>
  <cols>
    <col min="1" max="1" width="10.140625" bestFit="1" customWidth="1"/>
    <col min="2" max="2" width="10" bestFit="1" customWidth="1"/>
    <col min="3" max="3" width="19.42578125" style="2" bestFit="1" customWidth="1"/>
    <col min="4" max="4" width="11.140625" style="2" bestFit="1" customWidth="1"/>
    <col min="5" max="5" width="11.140625" style="6" bestFit="1" customWidth="1"/>
    <col min="6" max="6" width="10.7109375" bestFit="1" customWidth="1"/>
    <col min="7" max="7" width="14" customWidth="1"/>
    <col min="8" max="8" width="15.5703125" customWidth="1"/>
  </cols>
  <sheetData>
    <row r="1" spans="1:8" x14ac:dyDescent="0.2">
      <c r="A1" t="s">
        <v>77</v>
      </c>
      <c r="B1" t="s">
        <v>78</v>
      </c>
      <c r="C1" s="2" t="s">
        <v>79</v>
      </c>
      <c r="D1" s="2" t="s">
        <v>80</v>
      </c>
      <c r="E1" s="6" t="s">
        <v>84</v>
      </c>
      <c r="F1" t="s">
        <v>81</v>
      </c>
      <c r="G1" t="s">
        <v>82</v>
      </c>
      <c r="H1" t="s">
        <v>83</v>
      </c>
    </row>
    <row r="2" spans="1:8" x14ac:dyDescent="0.2">
      <c r="A2" s="1" t="d">
        <v>2018-01-01</v>
      </c>
      <c r="B2">
        <v>1</v>
      </c>
      <c r="C2" s="2">
        <v>24328078.284264699</v>
      </c>
      <c r="D2" s="2">
        <v>55333608.61126782</v>
      </c>
      <c r="E2" s="7">
        <v>22310993.944000244</v>
      </c>
      <c r="F2" s="2">
        <f>sumsOverMonths[[#This Row],[Forecast]]-D2</f>
        <v>-31005530.327003121</v>
      </c>
      <c r="G2" s="2">
        <f>sumsOverMonths[[#This Row],[Forecast]]-E2</f>
        <v>2017084.3402644545</v>
      </c>
      <c r="H2" s="2">
        <f>D2-E2</f>
        <v>33022614.667267576</v>
      </c>
    </row>
    <row r="3" spans="1:8" x14ac:dyDescent="0.2">
      <c r="A3" s="1" t="d">
        <v>2018-02-01</v>
      </c>
      <c r="B3">
        <v>2</v>
      </c>
      <c r="C3" s="2">
        <v>19461479.133113399</v>
      </c>
      <c r="D3" s="2">
        <v>28353417.792422175</v>
      </c>
      <c r="E3" s="7">
        <v>17666027.076999664</v>
      </c>
      <c r="F3" s="2">
        <f>sumsOverMonths[[#This Row],[Forecast]]-D3</f>
        <v>-8891938.6593087763</v>
      </c>
      <c r="G3" s="2">
        <f>sumsOverMonths[[#This Row],[Forecast]]-E3</f>
        <v>1795452.0561137348</v>
      </c>
      <c r="H3" s="2">
        <f t="shared" ref="H3:H66" si="0">D3-E3</f>
        <v>10687390.715422511</v>
      </c>
    </row>
    <row r="4" spans="1:8" x14ac:dyDescent="0.2">
      <c r="A4" s="1" t="d">
        <v>2018-03-01</v>
      </c>
      <c r="B4">
        <v>3</v>
      </c>
      <c r="C4" s="2">
        <v>41264413.434176102</v>
      </c>
      <c r="D4" s="2">
        <v>46735360.009951219</v>
      </c>
      <c r="E4" s="7">
        <v>49302231.618001223</v>
      </c>
      <c r="F4" s="2">
        <f>sumsOverMonths[[#This Row],[Forecast]]-D4</f>
        <v>-5470946.5757751167</v>
      </c>
      <c r="G4" s="2">
        <f>sumsOverMonths[[#This Row],[Forecast]]-E4</f>
        <v>-8037818.1838251203</v>
      </c>
      <c r="H4" s="2">
        <f t="shared" si="0"/>
        <v>-2566871.6080500036</v>
      </c>
    </row>
    <row r="5" spans="1:8" x14ac:dyDescent="0.2">
      <c r="A5" s="1" t="d">
        <v>2018-04-01</v>
      </c>
      <c r="B5">
        <v>4</v>
      </c>
      <c r="C5" s="2">
        <v>28336727.5008034</v>
      </c>
      <c r="D5" s="2">
        <v>62003042.058269195</v>
      </c>
      <c r="E5" s="7">
        <v>21764763.099999189</v>
      </c>
      <c r="F5" s="2">
        <f>sumsOverMonths[[#This Row],[Forecast]]-D5</f>
        <v>-33666314.557465792</v>
      </c>
      <c r="G5" s="2">
        <f>sumsOverMonths[[#This Row],[Forecast]]-E5</f>
        <v>6571964.4008042105</v>
      </c>
      <c r="H5" s="2">
        <f t="shared" si="0"/>
        <v>40238278.958270006</v>
      </c>
    </row>
    <row r="6" spans="1:8" x14ac:dyDescent="0.2">
      <c r="A6" s="1" t="d">
        <v>2018-05-01</v>
      </c>
      <c r="B6">
        <v>5</v>
      </c>
      <c r="C6" s="2">
        <v>11586382.1154743</v>
      </c>
      <c r="D6" s="2">
        <v>24191996.015128482</v>
      </c>
      <c r="E6" s="7">
        <v>12147706.550000429</v>
      </c>
      <c r="F6" s="2">
        <f>sumsOverMonths[[#This Row],[Forecast]]-D6</f>
        <v>-12605613.899654182</v>
      </c>
      <c r="G6" s="2">
        <f>sumsOverMonths[[#This Row],[Forecast]]-E6</f>
        <v>-561324.43452612869</v>
      </c>
      <c r="H6" s="2">
        <f t="shared" si="0"/>
        <v>12044289.465128053</v>
      </c>
    </row>
    <row r="7" spans="1:8" x14ac:dyDescent="0.2">
      <c r="A7" s="1" t="d">
        <v>2018-06-01</v>
      </c>
      <c r="B7">
        <v>6</v>
      </c>
      <c r="C7" s="2">
        <v>1254204.39913652</v>
      </c>
      <c r="D7" s="2">
        <v>-7682826.1601650147</v>
      </c>
      <c r="E7" s="7">
        <v>-8053778.4240007401</v>
      </c>
      <c r="F7" s="2">
        <f>sumsOverMonths[[#This Row],[Forecast]]-D7</f>
        <v>8937030.5593015347</v>
      </c>
      <c r="G7" s="2">
        <f>sumsOverMonths[[#This Row],[Forecast]]-E7</f>
        <v>9307982.823137261</v>
      </c>
      <c r="H7" s="2">
        <f t="shared" si="0"/>
        <v>370952.26383572537</v>
      </c>
    </row>
    <row r="8" spans="1:8" x14ac:dyDescent="0.2">
      <c r="A8" s="1" t="d">
        <v>2018-07-01</v>
      </c>
      <c r="B8">
        <v>7</v>
      </c>
      <c r="C8" s="2">
        <v>-8340261.1713817203</v>
      </c>
      <c r="D8" s="2">
        <v>13627923.341808304</v>
      </c>
      <c r="E8" s="7">
        <v>-4478349.9020000696</v>
      </c>
      <c r="F8" s="2">
        <f>sumsOverMonths[[#This Row],[Forecast]]-D8</f>
        <v>-21968184.513190024</v>
      </c>
      <c r="G8" s="2">
        <f>sumsOverMonths[[#This Row],[Forecast]]-E8</f>
        <v>-3861911.2693816507</v>
      </c>
      <c r="H8" s="2">
        <f t="shared" si="0"/>
        <v>18106273.243808374</v>
      </c>
    </row>
    <row r="9" spans="1:8" x14ac:dyDescent="0.2">
      <c r="A9" s="1" t="d">
        <v>2018-08-01</v>
      </c>
      <c r="B9">
        <v>8</v>
      </c>
      <c r="C9" s="2">
        <v>37324957.448110998</v>
      </c>
      <c r="D9" s="2">
        <v>278000.61725163693</v>
      </c>
      <c r="E9" s="7">
        <v>36270356.731298797</v>
      </c>
      <c r="F9" s="2">
        <f>sumsOverMonths[[#This Row],[Forecast]]-D9</f>
        <v>37046956.830859363</v>
      </c>
      <c r="G9" s="2">
        <f>sumsOverMonths[[#This Row],[Forecast]]-E9</f>
        <v>1054600.7168122008</v>
      </c>
      <c r="H9" s="2">
        <f t="shared" si="0"/>
        <v>-35992356.114047162</v>
      </c>
    </row>
    <row r="10" spans="1:8" x14ac:dyDescent="0.2">
      <c r="A10" s="1" t="d">
        <v>2018-09-01</v>
      </c>
      <c r="B10">
        <v>9</v>
      </c>
      <c r="C10" s="2">
        <v>39768914.383280098</v>
      </c>
      <c r="D10" s="2">
        <v>3237104.8320001252</v>
      </c>
      <c r="E10" s="7">
        <v>37666496.994999677</v>
      </c>
      <c r="F10" s="2">
        <f>sumsOverMonths[[#This Row],[Forecast]]-D10</f>
        <v>36531809.551279977</v>
      </c>
      <c r="G10" s="2">
        <f>sumsOverMonths[[#This Row],[Forecast]]-E10</f>
        <v>2102417.3882804215</v>
      </c>
      <c r="H10" s="2">
        <f t="shared" si="0"/>
        <v>-34429392.162999555</v>
      </c>
    </row>
    <row r="11" spans="1:8" x14ac:dyDescent="0.2">
      <c r="A11" s="1" t="d">
        <v>2018-10-01</v>
      </c>
      <c r="B11">
        <v>10</v>
      </c>
      <c r="C11" s="2">
        <v>38181265.787585102</v>
      </c>
      <c r="D11" s="2">
        <v>31894522.936125889</v>
      </c>
      <c r="E11" s="7">
        <v>56824101.738483816</v>
      </c>
      <c r="F11" s="2">
        <f>sumsOverMonths[[#This Row],[Forecast]]-D11</f>
        <v>6286742.8514592126</v>
      </c>
      <c r="G11" s="2">
        <f>sumsOverMonths[[#This Row],[Forecast]]-E11</f>
        <v>-18642835.950898714</v>
      </c>
      <c r="H11" s="2">
        <f t="shared" si="0"/>
        <v>-24929578.802357927</v>
      </c>
    </row>
    <row r="12" spans="1:8" x14ac:dyDescent="0.2">
      <c r="A12" s="1" t="d">
        <v>2018-11-01</v>
      </c>
      <c r="B12">
        <v>11</v>
      </c>
      <c r="C12" s="2">
        <v>37556480.9979067</v>
      </c>
      <c r="D12" s="2">
        <v>50797126.355604954</v>
      </c>
      <c r="E12" s="7">
        <v>30570636.54899966</v>
      </c>
      <c r="F12" s="2">
        <f>sumsOverMonths[[#This Row],[Forecast]]-D12</f>
        <v>-13240645.357698254</v>
      </c>
      <c r="G12" s="2">
        <f>sumsOverMonths[[#This Row],[Forecast]]-E12</f>
        <v>6985844.4489070401</v>
      </c>
      <c r="H12" s="2">
        <f t="shared" si="0"/>
        <v>20226489.806605294</v>
      </c>
    </row>
    <row r="13" spans="1:8" x14ac:dyDescent="0.2">
      <c r="A13" s="1" t="d">
        <v>2018-12-01</v>
      </c>
      <c r="B13">
        <v>12</v>
      </c>
      <c r="C13" s="2">
        <v>53529378.253995597</v>
      </c>
      <c r="D13" s="2">
        <v>76350555.960702494</v>
      </c>
      <c r="E13" s="7">
        <v>53317963.688000172</v>
      </c>
      <c r="F13" s="2">
        <f>sumsOverMonths[[#This Row],[Forecast]]-D13</f>
        <v>-22821177.706706896</v>
      </c>
      <c r="G13" s="2">
        <f>sumsOverMonths[[#This Row],[Forecast]]-E13</f>
        <v>211414.56599542499</v>
      </c>
      <c r="H13" s="2">
        <f t="shared" si="0"/>
        <v>23032592.272702321</v>
      </c>
    </row>
    <row r="14" spans="1:8" x14ac:dyDescent="0.2">
      <c r="A14" s="1" t="d">
        <v>2019-01-01</v>
      </c>
      <c r="B14">
        <v>1</v>
      </c>
      <c r="C14" s="2">
        <v>42945497.192221798</v>
      </c>
      <c r="D14" s="2">
        <v>61968981.883203037</v>
      </c>
      <c r="E14" s="7">
        <v>38587182.787338726</v>
      </c>
      <c r="F14" s="2">
        <f>sumsOverMonths[[#This Row],[Forecast]]-D14</f>
        <v>-19023484.690981239</v>
      </c>
      <c r="G14" s="2">
        <f>sumsOverMonths[[#This Row],[Forecast]]-E14</f>
        <v>4358314.4048830718</v>
      </c>
      <c r="H14" s="2">
        <f t="shared" si="0"/>
        <v>23381799.095864311</v>
      </c>
    </row>
    <row r="15" spans="1:8" x14ac:dyDescent="0.2">
      <c r="A15" s="1" t="d">
        <v>2019-02-01</v>
      </c>
      <c r="B15">
        <v>2</v>
      </c>
      <c r="C15" s="2">
        <v>22200971.672818098</v>
      </c>
      <c r="D15" s="2">
        <v>38688087.86386209</v>
      </c>
      <c r="E15" s="7">
        <v>32391324.626999281</v>
      </c>
      <c r="F15" s="2">
        <f>sumsOverMonths[[#This Row],[Forecast]]-D15</f>
        <v>-16487116.191043992</v>
      </c>
      <c r="G15" s="2">
        <f>sumsOverMonths[[#This Row],[Forecast]]-E15</f>
        <v>-10190352.954181183</v>
      </c>
      <c r="H15" s="2">
        <f t="shared" si="0"/>
        <v>6296763.2368628085</v>
      </c>
    </row>
    <row r="16" spans="1:8" x14ac:dyDescent="0.2">
      <c r="A16" s="1" t="d">
        <v>2019-03-01</v>
      </c>
      <c r="B16">
        <v>3</v>
      </c>
      <c r="C16" s="2">
        <v>11632266.0794005</v>
      </c>
      <c r="D16" s="2">
        <v>25570143.583956357</v>
      </c>
      <c r="E16" s="7">
        <v>4361426.9440003382</v>
      </c>
      <c r="F16" s="2">
        <f>sumsOverMonths[[#This Row],[Forecast]]-D16</f>
        <v>-13937877.504555857</v>
      </c>
      <c r="G16" s="2">
        <f>sumsOverMonths[[#This Row],[Forecast]]-E16</f>
        <v>7270839.1354001621</v>
      </c>
      <c r="H16" s="2">
        <f t="shared" si="0"/>
        <v>21208716.63995602</v>
      </c>
    </row>
    <row r="17" spans="1:8" x14ac:dyDescent="0.2">
      <c r="A17" s="1" t="d">
        <v>2019-04-01</v>
      </c>
      <c r="B17">
        <v>4</v>
      </c>
      <c r="C17" s="2">
        <v>2935108.1955128298</v>
      </c>
      <c r="D17" s="2">
        <v>-13659707.701256279</v>
      </c>
      <c r="E17" s="7">
        <v>-4685513.0940007772</v>
      </c>
      <c r="F17" s="2">
        <f>sumsOverMonths[[#This Row],[Forecast]]-D17</f>
        <v>16594815.896769108</v>
      </c>
      <c r="G17" s="2">
        <f>sumsOverMonths[[#This Row],[Forecast]]-E17</f>
        <v>7620621.2895136066</v>
      </c>
      <c r="H17" s="2">
        <f t="shared" si="0"/>
        <v>-8974194.6072555017</v>
      </c>
    </row>
    <row r="18" spans="1:8" x14ac:dyDescent="0.2">
      <c r="A18" s="1" t="d">
        <v>2019-05-01</v>
      </c>
      <c r="B18">
        <v>5</v>
      </c>
      <c r="C18" s="2">
        <v>-15653841.185827401</v>
      </c>
      <c r="D18" s="2">
        <v>-7504595.4644945059</v>
      </c>
      <c r="E18" s="7">
        <v>-2442485.6450005407</v>
      </c>
      <c r="F18" s="2">
        <f>sumsOverMonths[[#This Row],[Forecast]]-D18</f>
        <v>-8149245.7213328946</v>
      </c>
      <c r="G18" s="2">
        <f>sumsOverMonths[[#This Row],[Forecast]]-E18</f>
        <v>-13211355.540826861</v>
      </c>
      <c r="H18" s="2">
        <f t="shared" si="0"/>
        <v>-5062109.8194939652</v>
      </c>
    </row>
    <row r="19" spans="1:8" x14ac:dyDescent="0.2">
      <c r="A19" s="1" t="d">
        <v>2019-06-01</v>
      </c>
      <c r="B19">
        <v>6</v>
      </c>
      <c r="C19" s="2">
        <v>-48210932.739548303</v>
      </c>
      <c r="D19" s="2">
        <v>-62677007.5572863</v>
      </c>
      <c r="E19" s="7">
        <v>-43367372.840001509</v>
      </c>
      <c r="F19" s="2">
        <f>sumsOverMonths[[#This Row],[Forecast]]-D19</f>
        <v>14466074.817737997</v>
      </c>
      <c r="G19" s="2">
        <f>sumsOverMonths[[#This Row],[Forecast]]-E19</f>
        <v>-4843559.8995467946</v>
      </c>
      <c r="H19" s="2">
        <f t="shared" si="0"/>
        <v>-19309634.717284791</v>
      </c>
    </row>
    <row r="20" spans="1:8" x14ac:dyDescent="0.2">
      <c r="A20" s="1" t="d">
        <v>2019-07-01</v>
      </c>
      <c r="B20">
        <v>7</v>
      </c>
      <c r="C20" s="2">
        <v>-30864497.6597225</v>
      </c>
      <c r="D20" s="2">
        <v>-49143727.566846773</v>
      </c>
      <c r="E20" s="7">
        <v>-37281447.417999029</v>
      </c>
      <c r="F20" s="2">
        <f>sumsOverMonths[[#This Row],[Forecast]]-D20</f>
        <v>18279229.907124273</v>
      </c>
      <c r="G20" s="2">
        <f>sumsOverMonths[[#This Row],[Forecast]]-E20</f>
        <v>6416949.7582765296</v>
      </c>
      <c r="H20" s="2">
        <f t="shared" si="0"/>
        <v>-11862280.148847744</v>
      </c>
    </row>
    <row r="21" spans="1:8" x14ac:dyDescent="0.2">
      <c r="A21" s="1" t="d">
        <v>2019-08-01</v>
      </c>
      <c r="B21">
        <v>8</v>
      </c>
      <c r="C21" s="2">
        <v>34911227.838004202</v>
      </c>
      <c r="D21" s="2">
        <v>-403575.16196823004</v>
      </c>
      <c r="E21" s="7">
        <v>26515054.776999716</v>
      </c>
      <c r="F21" s="2">
        <f>sumsOverMonths[[#This Row],[Forecast]]-D21</f>
        <v>35314802.999972433</v>
      </c>
      <c r="G21" s="2">
        <f>sumsOverMonths[[#This Row],[Forecast]]-E21</f>
        <v>8396173.0610044859</v>
      </c>
      <c r="H21" s="2">
        <f t="shared" si="0"/>
        <v>-26918629.938967947</v>
      </c>
    </row>
    <row r="22" spans="1:8" x14ac:dyDescent="0.2">
      <c r="A22" s="1" t="d">
        <v>2019-09-01</v>
      </c>
      <c r="B22">
        <v>9</v>
      </c>
      <c r="C22" s="2">
        <v>48898987.235202797</v>
      </c>
      <c r="D22" s="2">
        <v>19943104.595549501</v>
      </c>
      <c r="E22" s="7">
        <v>46827619.275999628</v>
      </c>
      <c r="F22" s="2">
        <f>sumsOverMonths[[#This Row],[Forecast]]-D22</f>
        <v>28955882.639653295</v>
      </c>
      <c r="G22" s="2">
        <f>sumsOverMonths[[#This Row],[Forecast]]-E22</f>
        <v>2071367.9592031687</v>
      </c>
      <c r="H22" s="2">
        <f t="shared" si="0"/>
        <v>-26884514.680450127</v>
      </c>
    </row>
    <row r="23" spans="1:8" x14ac:dyDescent="0.2">
      <c r="A23" s="1" t="d">
        <v>2019-10-01</v>
      </c>
      <c r="B23">
        <v>10</v>
      </c>
      <c r="C23" s="2">
        <v>41800861.906513497</v>
      </c>
      <c r="D23" s="2">
        <v>25051569.684666757</v>
      </c>
      <c r="E23" s="7">
        <v>38034711.152039282</v>
      </c>
      <c r="F23" s="2">
        <f>sumsOverMonths[[#This Row],[Forecast]]-D23</f>
        <v>16749292.221846741</v>
      </c>
      <c r="G23" s="2">
        <f>sumsOverMonths[[#This Row],[Forecast]]-E23</f>
        <v>3766150.7544742152</v>
      </c>
      <c r="H23" s="2">
        <f t="shared" si="0"/>
        <v>-12983141.467372525</v>
      </c>
    </row>
    <row r="24" spans="1:8" x14ac:dyDescent="0.2">
      <c r="A24" s="1" t="d">
        <v>2019-11-01</v>
      </c>
      <c r="B24">
        <v>11</v>
      </c>
      <c r="C24" s="2">
        <v>34624142.789654598</v>
      </c>
      <c r="D24" s="2">
        <v>31695932.798703525</v>
      </c>
      <c r="E24" s="7">
        <v>40077805.352541447</v>
      </c>
      <c r="F24" s="2">
        <f>sumsOverMonths[[#This Row],[Forecast]]-D24</f>
        <v>2928209.9909510724</v>
      </c>
      <c r="G24" s="2">
        <f>sumsOverMonths[[#This Row],[Forecast]]-E24</f>
        <v>-5453662.562886849</v>
      </c>
      <c r="H24" s="2">
        <f t="shared" si="0"/>
        <v>-8381872.5538379215</v>
      </c>
    </row>
    <row r="25" spans="1:8" x14ac:dyDescent="0.2">
      <c r="A25" s="1" t="d">
        <v>2019-12-01</v>
      </c>
      <c r="B25">
        <v>12</v>
      </c>
      <c r="C25" s="2">
        <v>20315492.9920865</v>
      </c>
      <c r="D25" s="2">
        <v>17148730.119824041</v>
      </c>
      <c r="E25" s="7">
        <v>28735022.292999506</v>
      </c>
      <c r="F25" s="2">
        <f>sumsOverMonths[[#This Row],[Forecast]]-D25</f>
        <v>3166762.8722624592</v>
      </c>
      <c r="G25" s="2">
        <f>sumsOverMonths[[#This Row],[Forecast]]-E25</f>
        <v>-8419529.3009130061</v>
      </c>
      <c r="H25" s="2">
        <f t="shared" si="0"/>
        <v>-11586292.173175465</v>
      </c>
    </row>
    <row r="26" spans="1:8" x14ac:dyDescent="0.2">
      <c r="A26" s="1" t="d">
        <v>2020-01-01</v>
      </c>
      <c r="B26">
        <v>1</v>
      </c>
      <c r="C26" s="2">
        <v>89869157.700368598</v>
      </c>
      <c r="D26" s="2">
        <v>73351799.409679413</v>
      </c>
      <c r="E26" s="7">
        <v>99375450.964999676</v>
      </c>
      <c r="F26" s="2">
        <f>sumsOverMonths[[#This Row],[Forecast]]-D26</f>
        <v>16517358.290689185</v>
      </c>
      <c r="G26" s="2">
        <f>sumsOverMonths[[#This Row],[Forecast]]-E26</f>
        <v>-9506293.2646310776</v>
      </c>
      <c r="H26" s="2">
        <f t="shared" si="0"/>
        <v>-26023651.555320263</v>
      </c>
    </row>
    <row r="27" spans="1:8" x14ac:dyDescent="0.2">
      <c r="A27" s="1" t="d">
        <v>2020-02-01</v>
      </c>
      <c r="B27">
        <v>2</v>
      </c>
      <c r="C27" s="2">
        <v>23097155.6657333</v>
      </c>
      <c r="D27" s="2">
        <v>16356198.020558819</v>
      </c>
      <c r="E27" s="7">
        <v>32479883.423001289</v>
      </c>
      <c r="F27" s="2">
        <f>sumsOverMonths[[#This Row],[Forecast]]-D27</f>
        <v>6740957.645174481</v>
      </c>
      <c r="G27" s="2">
        <f>sumsOverMonths[[#This Row],[Forecast]]-E27</f>
        <v>-9382727.7572679892</v>
      </c>
      <c r="H27" s="2">
        <f t="shared" si="0"/>
        <v>-16123685.40244247</v>
      </c>
    </row>
    <row r="28" spans="1:8" x14ac:dyDescent="0.2">
      <c r="A28" s="1" t="d">
        <v>2020-03-01</v>
      </c>
      <c r="B28">
        <v>3</v>
      </c>
      <c r="C28" s="2">
        <v>54577834.065874897</v>
      </c>
      <c r="D28" s="2">
        <v>61781144.292170726</v>
      </c>
      <c r="E28" s="7">
        <v>56100957.000999689</v>
      </c>
      <c r="F28" s="2">
        <f>sumsOverMonths[[#This Row],[Forecast]]-D28</f>
        <v>-7203310.2262958288</v>
      </c>
      <c r="G28" s="2">
        <f>sumsOverMonths[[#This Row],[Forecast]]-E28</f>
        <v>-1523122.9351247922</v>
      </c>
      <c r="H28" s="2">
        <f t="shared" si="0"/>
        <v>5680187.2911710367</v>
      </c>
    </row>
    <row r="29" spans="1:8" x14ac:dyDescent="0.2">
      <c r="A29" s="1" t="d">
        <v>2020-04-01</v>
      </c>
      <c r="B29">
        <v>4</v>
      </c>
      <c r="C29" s="2">
        <v>-7294532.0605918001</v>
      </c>
      <c r="D29" s="2">
        <v>13127135.330462568</v>
      </c>
      <c r="E29" s="7">
        <v>-8817048.5060007572</v>
      </c>
      <c r="F29" s="2">
        <f>sumsOverMonths[[#This Row],[Forecast]]-D29</f>
        <v>-20421667.39105437</v>
      </c>
      <c r="G29" s="2">
        <f>sumsOverMonths[[#This Row],[Forecast]]-E29</f>
        <v>1522516.4454089571</v>
      </c>
      <c r="H29" s="2">
        <f t="shared" si="0"/>
        <v>21944183.836463325</v>
      </c>
    </row>
    <row r="30" spans="1:8" x14ac:dyDescent="0.2">
      <c r="A30" s="1" t="d">
        <v>2020-05-01</v>
      </c>
      <c r="B30">
        <v>5</v>
      </c>
      <c r="C30" s="2">
        <v>-1302526.4519844099</v>
      </c>
      <c r="D30" s="2">
        <v>24939895.895612143</v>
      </c>
      <c r="E30" s="7">
        <v>6212202.6804001331</v>
      </c>
      <c r="F30" s="2">
        <f>sumsOverMonths[[#This Row],[Forecast]]-D30</f>
        <v>-26242422.347596552</v>
      </c>
      <c r="G30" s="2">
        <f>sumsOverMonths[[#This Row],[Forecast]]-E30</f>
        <v>-7514729.1323845433</v>
      </c>
      <c r="H30" s="2">
        <f t="shared" si="0"/>
        <v>18727693.21521201</v>
      </c>
    </row>
    <row r="31" spans="1:8" x14ac:dyDescent="0.2">
      <c r="A31" s="1" t="d">
        <v>2020-06-01</v>
      </c>
      <c r="B31">
        <v>6</v>
      </c>
      <c r="C31" s="2">
        <v>-12631063.784396</v>
      </c>
      <c r="D31" s="2">
        <v>-10867698.101636063</v>
      </c>
      <c r="E31" s="7">
        <v>-12611027.292000532</v>
      </c>
      <c r="F31" s="2">
        <f>sumsOverMonths[[#This Row],[Forecast]]-D31</f>
        <v>-1763365.6827599369</v>
      </c>
      <c r="G31" s="2">
        <f>sumsOverMonths[[#This Row],[Forecast]]-E31</f>
        <v>-20036.492395468056</v>
      </c>
      <c r="H31" s="2">
        <f t="shared" si="0"/>
        <v>1743329.1903644688</v>
      </c>
    </row>
    <row r="32" spans="1:8" x14ac:dyDescent="0.2">
      <c r="A32" s="1" t="d">
        <v>2020-07-01</v>
      </c>
      <c r="B32">
        <v>7</v>
      </c>
      <c r="C32" s="2">
        <v>8172196.4050551699</v>
      </c>
      <c r="D32" s="2">
        <v>22498572.750957891</v>
      </c>
      <c r="E32" s="7">
        <v>13996544.288999796</v>
      </c>
      <c r="F32" s="2">
        <f>sumsOverMonths[[#This Row],[Forecast]]-D32</f>
        <v>-14326376.345902722</v>
      </c>
      <c r="G32" s="2">
        <f>sumsOverMonths[[#This Row],[Forecast]]-E32</f>
        <v>-5824347.883944626</v>
      </c>
      <c r="H32" s="2">
        <f t="shared" si="0"/>
        <v>8502028.4619580954</v>
      </c>
    </row>
    <row r="33" spans="1:8" x14ac:dyDescent="0.2">
      <c r="A33" s="1" t="d">
        <v>2020-08-01</v>
      </c>
      <c r="B33">
        <v>8</v>
      </c>
      <c r="C33" s="2">
        <v>-10137261.1574369</v>
      </c>
      <c r="D33" s="2">
        <v>-75271601.477732554</v>
      </c>
      <c r="E33" s="7">
        <v>-15259290.921000481</v>
      </c>
      <c r="F33" s="2">
        <f>sumsOverMonths[[#This Row],[Forecast]]-D33</f>
        <v>65134340.320295654</v>
      </c>
      <c r="G33" s="2">
        <f>sumsOverMonths[[#This Row],[Forecast]]-E33</f>
        <v>5122029.7635635808</v>
      </c>
      <c r="H33" s="2">
        <f t="shared" si="0"/>
        <v>-60012310.556732073</v>
      </c>
    </row>
    <row r="34" spans="1:8" x14ac:dyDescent="0.2">
      <c r="A34" s="1" t="d">
        <v>2020-09-01</v>
      </c>
      <c r="B34">
        <v>9</v>
      </c>
      <c r="C34" s="2">
        <v>19672930.7629782</v>
      </c>
      <c r="D34" s="2">
        <v>12579526.791531395</v>
      </c>
      <c r="E34" s="7">
        <v>22514390.254999459</v>
      </c>
      <c r="F34" s="2">
        <f>sumsOverMonths[[#This Row],[Forecast]]-D34</f>
        <v>7093403.9714468047</v>
      </c>
      <c r="G34" s="2">
        <f>sumsOverMonths[[#This Row],[Forecast]]-E34</f>
        <v>-2841459.4920212589</v>
      </c>
      <c r="H34" s="2">
        <f t="shared" si="0"/>
        <v>-9934863.4634680636</v>
      </c>
    </row>
    <row r="35" spans="1:8" x14ac:dyDescent="0.2">
      <c r="A35" s="1" t="d">
        <v>2020-10-01</v>
      </c>
      <c r="B35">
        <v>10</v>
      </c>
      <c r="C35" s="2">
        <v>-4007505.93685679</v>
      </c>
      <c r="D35" s="2">
        <v>-5891116.062044479</v>
      </c>
      <c r="E35" s="7">
        <v>-1228525.212810453</v>
      </c>
      <c r="F35" s="2">
        <f>sumsOverMonths[[#This Row],[Forecast]]-D35</f>
        <v>1883610.125187689</v>
      </c>
      <c r="G35" s="2">
        <f>sumsOverMonths[[#This Row],[Forecast]]-E35</f>
        <v>-2778980.724046337</v>
      </c>
      <c r="H35" s="2">
        <f t="shared" si="0"/>
        <v>-4662590.8492340259</v>
      </c>
    </row>
    <row r="36" spans="1:8" x14ac:dyDescent="0.2">
      <c r="A36" s="1" t="d">
        <v>2020-11-01</v>
      </c>
      <c r="B36">
        <v>11</v>
      </c>
      <c r="C36" s="2">
        <v>308713.095482926</v>
      </c>
      <c r="D36" s="2">
        <v>8866154.4594039433</v>
      </c>
      <c r="E36" s="7">
        <v>-9318659.2893872708</v>
      </c>
      <c r="F36" s="2">
        <f>sumsOverMonths[[#This Row],[Forecast]]-D36</f>
        <v>-8557441.3639210165</v>
      </c>
      <c r="G36" s="2">
        <f>sumsOverMonths[[#This Row],[Forecast]]-E36</f>
        <v>9627372.3848701976</v>
      </c>
      <c r="H36" s="2">
        <f t="shared" si="0"/>
        <v>18184813.748791214</v>
      </c>
    </row>
    <row r="37" spans="1:8" s="4" customFormat="1" ht="13.5" thickBot="1" x14ac:dyDescent="0.25">
      <c r="A37" s="3" t="d">
        <v>2020-12-01</v>
      </c>
      <c r="B37" s="4">
        <v>12</v>
      </c>
      <c r="C37" s="5">
        <v>-7037075.3410092499</v>
      </c>
      <c r="D37" s="5">
        <v>12287040.389265195</v>
      </c>
      <c r="E37" s="8">
        <v>-196225.84400022402</v>
      </c>
      <c r="F37" s="5">
        <f>sumsOverMonths[[#This Row],[Forecast]]-D37</f>
        <v>-19324115.730274446</v>
      </c>
      <c r="G37" s="5">
        <f>sumsOverMonths[[#This Row],[Forecast]]-E37</f>
        <v>-6840849.4970090259</v>
      </c>
      <c r="H37" s="5">
        <f t="shared" si="0"/>
        <v>12483266.233265419</v>
      </c>
    </row>
    <row r="38" spans="1:8" x14ac:dyDescent="0.2">
      <c r="A38" s="1" t="d">
        <v>2021-01-01</v>
      </c>
      <c r="B38">
        <v>1</v>
      </c>
      <c r="C38" s="2">
        <v>15833999.1019774</v>
      </c>
      <c r="D38" s="2">
        <v>48501028.852057934</v>
      </c>
      <c r="E38" s="7">
        <v>44409344.370731309</v>
      </c>
      <c r="F38" s="2">
        <f>sumsOverMonths[[#This Row],[Forecast]]-D38</f>
        <v>-32667029.750080533</v>
      </c>
      <c r="G38" s="2">
        <f>sumsOverMonths[[#This Row],[Forecast]]-E38</f>
        <v>-28575345.268753909</v>
      </c>
      <c r="H38" s="2">
        <f t="shared" si="0"/>
        <v>4091684.4813266248</v>
      </c>
    </row>
    <row r="39" spans="1:8" x14ac:dyDescent="0.2">
      <c r="A39" s="1" t="d">
        <v>2021-02-01</v>
      </c>
      <c r="B39">
        <v>2</v>
      </c>
      <c r="C39" s="2">
        <v>14312722.4616655</v>
      </c>
      <c r="D39" s="2">
        <v>32986721.250465613</v>
      </c>
      <c r="E39" s="7">
        <v>34534865.707999706</v>
      </c>
      <c r="F39" s="2">
        <f>sumsOverMonths[[#This Row],[Forecast]]-D39</f>
        <v>-18673998.788800113</v>
      </c>
      <c r="G39" s="2">
        <f>sumsOverMonths[[#This Row],[Forecast]]-E39</f>
        <v>-20222143.246334206</v>
      </c>
      <c r="H39" s="2">
        <f t="shared" si="0"/>
        <v>-1548144.4575340934</v>
      </c>
    </row>
    <row r="40" spans="1:8" x14ac:dyDescent="0.2">
      <c r="A40" s="1" t="d">
        <v>2021-03-01</v>
      </c>
      <c r="B40">
        <v>3</v>
      </c>
      <c r="C40" s="2">
        <v>53485708.948177204</v>
      </c>
      <c r="D40" s="2">
        <v>66226059.929524824</v>
      </c>
      <c r="E40" s="7">
        <v>67063489.272001266</v>
      </c>
      <c r="F40" s="2">
        <f>sumsOverMonths[[#This Row],[Forecast]]-D40</f>
        <v>-12740350.98134762</v>
      </c>
      <c r="G40" s="2">
        <f>sumsOverMonths[[#This Row],[Forecast]]-E40</f>
        <v>-13577780.323824063</v>
      </c>
      <c r="H40" s="2">
        <f t="shared" si="0"/>
        <v>-837429.34247644246</v>
      </c>
    </row>
    <row r="41" spans="1:8" x14ac:dyDescent="0.2">
      <c r="A41" s="1" t="d">
        <v>2021-04-01</v>
      </c>
      <c r="B41">
        <v>4</v>
      </c>
      <c r="C41" s="2">
        <v>-10984818.964476701</v>
      </c>
      <c r="D41" s="2">
        <v>-12482941.168293774</v>
      </c>
      <c r="E41" s="7">
        <v>-14639301.611259699</v>
      </c>
      <c r="F41" s="2">
        <f>sumsOverMonths[[#This Row],[Forecast]]-D41</f>
        <v>1498122.2038170733</v>
      </c>
      <c r="G41" s="2">
        <f>sumsOverMonths[[#This Row],[Forecast]]-E41</f>
        <v>3654482.646782998</v>
      </c>
      <c r="H41" s="2">
        <f t="shared" si="0"/>
        <v>2156360.4429659247</v>
      </c>
    </row>
    <row r="42" spans="1:8" x14ac:dyDescent="0.2">
      <c r="A42" s="1" t="d">
        <v>2021-05-01</v>
      </c>
      <c r="B42">
        <v>5</v>
      </c>
      <c r="C42" s="2">
        <v>29189018.576655399</v>
      </c>
      <c r="D42" s="2">
        <v>28181596.526925139</v>
      </c>
      <c r="E42" s="7">
        <v>27667599.348998308</v>
      </c>
      <c r="F42" s="2">
        <f>sumsOverMonths[[#This Row],[Forecast]]-D42</f>
        <v>1007422.0497302599</v>
      </c>
      <c r="G42" s="2">
        <f>sumsOverMonths[[#This Row],[Forecast]]-E42</f>
        <v>1521419.2276570909</v>
      </c>
      <c r="H42" s="2">
        <f t="shared" si="0"/>
        <v>513997.17792683095</v>
      </c>
    </row>
    <row r="43" spans="1:8" x14ac:dyDescent="0.2">
      <c r="A43" s="1" t="d">
        <v>2021-06-01</v>
      </c>
      <c r="B43">
        <v>6</v>
      </c>
      <c r="C43" s="2">
        <v>5777802.5407518297</v>
      </c>
      <c r="D43" s="2">
        <v>2887039.4587445022</v>
      </c>
      <c r="E43" s="7">
        <v>12802655.683882236</v>
      </c>
      <c r="F43" s="2">
        <f>sumsOverMonths[[#This Row],[Forecast]]-D43</f>
        <v>2890763.0820073276</v>
      </c>
      <c r="G43" s="2">
        <f>sumsOverMonths[[#This Row],[Forecast]]-E43</f>
        <v>-7024853.1431304067</v>
      </c>
      <c r="H43" s="2">
        <f t="shared" si="0"/>
        <v>-9915616.2251377348</v>
      </c>
    </row>
    <row r="44" spans="1:8" x14ac:dyDescent="0.2">
      <c r="A44" s="1" t="d">
        <v>2021-07-01</v>
      </c>
      <c r="B44">
        <v>7</v>
      </c>
      <c r="C44" s="2">
        <v>9036231.3603988793</v>
      </c>
      <c r="D44" s="2">
        <v>21970504.990426846</v>
      </c>
      <c r="E44" s="7">
        <v>14446267.148714542</v>
      </c>
      <c r="F44" s="2">
        <f>sumsOverMonths[[#This Row],[Forecast]]-D44</f>
        <v>-12934273.630027967</v>
      </c>
      <c r="G44" s="2">
        <f>sumsOverMonths[[#This Row],[Forecast]]-E44</f>
        <v>-5410035.7883156631</v>
      </c>
      <c r="H44" s="2">
        <f t="shared" si="0"/>
        <v>7524237.8417123035</v>
      </c>
    </row>
    <row r="45" spans="1:8" x14ac:dyDescent="0.2">
      <c r="A45" s="1" t="d">
        <v>2021-08-01</v>
      </c>
      <c r="B45">
        <v>8</v>
      </c>
      <c r="C45" s="2">
        <v>-7618718.9972053301</v>
      </c>
      <c r="D45" s="2">
        <v>-25575700.496910978</v>
      </c>
      <c r="E45" s="7">
        <v>-33785981.058999777</v>
      </c>
      <c r="F45" s="2">
        <f>sumsOverMonths[[#This Row],[Forecast]]-D45</f>
        <v>17956981.49970565</v>
      </c>
      <c r="G45" s="2">
        <f>sumsOverMonths[[#This Row],[Forecast]]-E45</f>
        <v>26167262.061794445</v>
      </c>
      <c r="H45" s="2">
        <f t="shared" si="0"/>
        <v>8210280.5620887987</v>
      </c>
    </row>
    <row r="46" spans="1:8" x14ac:dyDescent="0.2">
      <c r="A46" s="1" t="d">
        <v>2021-09-01</v>
      </c>
      <c r="B46">
        <v>9</v>
      </c>
      <c r="C46" s="2">
        <v>31721850.061164699</v>
      </c>
      <c r="D46" s="2">
        <v>38113290.054343782</v>
      </c>
      <c r="E46" s="7">
        <v>32128530.236999512</v>
      </c>
      <c r="F46" s="2">
        <f>sumsOverMonths[[#This Row],[Forecast]]-D46</f>
        <v>-6391439.9931790829</v>
      </c>
      <c r="G46" s="2">
        <f>sumsOverMonths[[#This Row],[Forecast]]-E46</f>
        <v>-406680.17583481222</v>
      </c>
      <c r="H46" s="2">
        <f t="shared" si="0"/>
        <v>5984759.8173442706</v>
      </c>
    </row>
    <row r="47" spans="1:8" x14ac:dyDescent="0.2">
      <c r="A47" s="1" t="d">
        <v>2021-10-01</v>
      </c>
      <c r="B47">
        <v>10</v>
      </c>
      <c r="C47" s="2">
        <v>62324978.215441898</v>
      </c>
      <c r="D47" s="2">
        <v>61672482.818111919</v>
      </c>
      <c r="E47" s="7">
        <v>61349053.238999724</v>
      </c>
      <c r="F47" s="2">
        <f>sumsOverMonths[[#This Row],[Forecast]]-D47</f>
        <v>652495.39732997864</v>
      </c>
      <c r="G47" s="2">
        <f>sumsOverMonths[[#This Row],[Forecast]]-E47</f>
        <v>975924.97644217312</v>
      </c>
      <c r="H47" s="2">
        <f t="shared" si="0"/>
        <v>323429.57911219448</v>
      </c>
    </row>
    <row r="48" spans="1:8" x14ac:dyDescent="0.2">
      <c r="A48" s="1" t="d">
        <v>2021-11-01</v>
      </c>
      <c r="B48">
        <v>11</v>
      </c>
      <c r="C48" s="2">
        <v>96326671.683504805</v>
      </c>
      <c r="D48" s="2">
        <v>102081822.00026497</v>
      </c>
      <c r="E48" s="7">
        <v>101803813.59200025</v>
      </c>
      <c r="F48" s="2">
        <f>sumsOverMonths[[#This Row],[Forecast]]-D48</f>
        <v>-5755150.3167601675</v>
      </c>
      <c r="G48" s="2">
        <f>sumsOverMonths[[#This Row],[Forecast]]-E48</f>
        <v>-5477141.9084954411</v>
      </c>
      <c r="H48" s="2">
        <f t="shared" si="0"/>
        <v>278008.4082647264</v>
      </c>
    </row>
    <row r="49" spans="1:8" x14ac:dyDescent="0.2">
      <c r="A49" s="1" t="d">
        <v>2021-12-01</v>
      </c>
      <c r="B49">
        <v>12</v>
      </c>
      <c r="C49" s="2">
        <v>46275910.585671902</v>
      </c>
      <c r="D49" s="2">
        <v>71127269.064232275</v>
      </c>
      <c r="E49" s="7">
        <v>72822818.758656263</v>
      </c>
      <c r="F49" s="2">
        <f>sumsOverMonths[[#This Row],[Forecast]]-D49</f>
        <v>-24851358.478560373</v>
      </c>
      <c r="G49" s="2">
        <f>sumsOverMonths[[#This Row],[Forecast]]-E49</f>
        <v>-26546908.172984362</v>
      </c>
      <c r="H49" s="2">
        <f t="shared" si="0"/>
        <v>-1695549.6944239885</v>
      </c>
    </row>
    <row r="50" spans="1:8" x14ac:dyDescent="0.2">
      <c r="A50" s="1" t="d">
        <v>2022-01-01</v>
      </c>
      <c r="B50">
        <v>1</v>
      </c>
      <c r="C50" s="2">
        <v>77167828.162191704</v>
      </c>
      <c r="D50" s="2">
        <v>121194246.18744135</v>
      </c>
      <c r="E50" s="7">
        <v>112910184.3213439</v>
      </c>
      <c r="F50" s="2">
        <f>sumsOverMonths[[#This Row],[Forecast]]-D50</f>
        <v>-44026418.025249645</v>
      </c>
      <c r="G50" s="2">
        <f>sumsOverMonths[[#This Row],[Forecast]]-E50</f>
        <v>-35742356.159152195</v>
      </c>
      <c r="H50" s="2">
        <f t="shared" si="0"/>
        <v>8284061.8660974503</v>
      </c>
    </row>
    <row r="51" spans="1:8" x14ac:dyDescent="0.2">
      <c r="A51" s="1" t="d">
        <v>2022-02-01</v>
      </c>
      <c r="B51">
        <v>2</v>
      </c>
      <c r="C51" s="2">
        <v>59998013.791396901</v>
      </c>
      <c r="D51" s="2">
        <v>64777633.310432397</v>
      </c>
      <c r="E51" s="7">
        <v>60074520.60700202</v>
      </c>
      <c r="F51" s="2">
        <f>sumsOverMonths[[#This Row],[Forecast]]-D51</f>
        <v>-4779619.5190354958</v>
      </c>
      <c r="G51" s="2">
        <f>sumsOverMonths[[#This Row],[Forecast]]-E51</f>
        <v>-76506.815605118871</v>
      </c>
      <c r="H51" s="2">
        <f t="shared" si="0"/>
        <v>4703112.7034303769</v>
      </c>
    </row>
    <row r="52" spans="1:8" x14ac:dyDescent="0.2">
      <c r="A52" s="1" t="d">
        <v>2022-03-01</v>
      </c>
      <c r="B52">
        <v>3</v>
      </c>
      <c r="C52" s="2">
        <v>78180734.433948606</v>
      </c>
      <c r="D52" s="2">
        <v>99794146.238604352</v>
      </c>
      <c r="E52" s="7">
        <v>98998679.124000549</v>
      </c>
      <c r="F52" s="2">
        <f>sumsOverMonths[[#This Row],[Forecast]]-D52</f>
        <v>-21613411.804655746</v>
      </c>
      <c r="G52" s="2">
        <f>sumsOverMonths[[#This Row],[Forecast]]-E52</f>
        <v>-20817944.690051943</v>
      </c>
      <c r="H52" s="2">
        <f t="shared" si="0"/>
        <v>795467.11460380256</v>
      </c>
    </row>
    <row r="53" spans="1:8" x14ac:dyDescent="0.2">
      <c r="A53" s="1" t="d">
        <v>2022-04-01</v>
      </c>
      <c r="B53">
        <v>4</v>
      </c>
      <c r="C53" s="2">
        <v>36852706.764523797</v>
      </c>
      <c r="D53" s="2">
        <v>27016074.688097797</v>
      </c>
      <c r="E53" s="7">
        <v>28906848.593999386</v>
      </c>
      <c r="F53" s="2">
        <f>sumsOverMonths[[#This Row],[Forecast]]-D53</f>
        <v>9836632.0764259994</v>
      </c>
      <c r="G53" s="2">
        <f>sumsOverMonths[[#This Row],[Forecast]]-E53</f>
        <v>7945858.1705244109</v>
      </c>
      <c r="H53" s="2">
        <f t="shared" si="0"/>
        <v>-1890773.9059015885</v>
      </c>
    </row>
    <row r="54" spans="1:8" x14ac:dyDescent="0.2">
      <c r="A54" s="1" t="d">
        <v>2022-05-01</v>
      </c>
      <c r="B54">
        <v>5</v>
      </c>
      <c r="C54" s="2">
        <v>40413872.624961697</v>
      </c>
      <c r="D54" s="2">
        <v>38569996.855220571</v>
      </c>
      <c r="E54" s="7">
        <v>29770930.280001283</v>
      </c>
      <c r="F54" s="2">
        <f>sumsOverMonths[[#This Row],[Forecast]]-D54</f>
        <v>1843875.7697411254</v>
      </c>
      <c r="G54" s="2">
        <f>sumsOverMonths[[#This Row],[Forecast]]-E54</f>
        <v>10642942.344960414</v>
      </c>
      <c r="H54" s="2">
        <f t="shared" si="0"/>
        <v>8799066.5752192885</v>
      </c>
    </row>
    <row r="55" spans="1:8" x14ac:dyDescent="0.2">
      <c r="A55" s="1" t="d">
        <v>2022-06-01</v>
      </c>
      <c r="B55">
        <v>6</v>
      </c>
      <c r="C55" s="2">
        <v>36612074.265531696</v>
      </c>
      <c r="D55" s="2">
        <v>33741354.538151152</v>
      </c>
      <c r="E55" s="7">
        <v>38125163.699998721</v>
      </c>
      <c r="F55" s="2">
        <f>sumsOverMonths[[#This Row],[Forecast]]-D55</f>
        <v>2870719.7273805439</v>
      </c>
      <c r="G55" s="2">
        <f>sumsOverMonths[[#This Row],[Forecast]]-E55</f>
        <v>-1513089.4344670251</v>
      </c>
      <c r="H55" s="2">
        <f t="shared" si="0"/>
        <v>-4383809.161847569</v>
      </c>
    </row>
    <row r="56" spans="1:8" x14ac:dyDescent="0.2">
      <c r="A56" s="1" t="d">
        <v>2022-07-01</v>
      </c>
      <c r="B56">
        <v>7</v>
      </c>
      <c r="C56" s="2">
        <v>49360418.838600501</v>
      </c>
      <c r="D56" s="2">
        <v>49433292.152529381</v>
      </c>
      <c r="E56" s="7">
        <v>52834995.25399971</v>
      </c>
      <c r="F56" s="2">
        <f>sumsOverMonths[[#This Row],[Forecast]]-D56</f>
        <v>-72873.313928879797</v>
      </c>
      <c r="G56" s="2">
        <f>sumsOverMonths[[#This Row],[Forecast]]-E56</f>
        <v>-3474576.4153992087</v>
      </c>
      <c r="H56" s="2">
        <f t="shared" si="0"/>
        <v>-3401703.1014703289</v>
      </c>
    </row>
    <row r="57" spans="1:8" x14ac:dyDescent="0.2">
      <c r="A57" s="1" t="d">
        <v>2022-08-01</v>
      </c>
      <c r="B57">
        <v>8</v>
      </c>
      <c r="C57" s="2">
        <v>24838240.415194798</v>
      </c>
      <c r="D57" s="2">
        <v>26627493.814505655</v>
      </c>
      <c r="E57" s="7">
        <v>29571731.331999958</v>
      </c>
      <c r="F57" s="2">
        <f>sumsOverMonths[[#This Row],[Forecast]]-D57</f>
        <v>-1789253.3993108571</v>
      </c>
      <c r="G57" s="2">
        <f>sumsOverMonths[[#This Row],[Forecast]]-E57</f>
        <v>-4733490.9168051593</v>
      </c>
      <c r="H57" s="2">
        <f t="shared" si="0"/>
        <v>-2944237.5174943022</v>
      </c>
    </row>
    <row r="58" spans="1:8" x14ac:dyDescent="0.2">
      <c r="A58" s="1" t="d">
        <v>2022-09-01</v>
      </c>
      <c r="B58">
        <v>9</v>
      </c>
      <c r="C58" s="2">
        <v>19353180.961945102</v>
      </c>
      <c r="D58" s="2">
        <v>27775644.064642295</v>
      </c>
      <c r="E58" s="7">
        <v>20420870.829916447</v>
      </c>
      <c r="F58" s="2">
        <f>sumsOverMonths[[#This Row],[Forecast]]-D58</f>
        <v>-8422463.1026971936</v>
      </c>
      <c r="G58" s="2">
        <f>sumsOverMonths[[#This Row],[Forecast]]-E58</f>
        <v>-1067689.8679713458</v>
      </c>
      <c r="H58" s="2">
        <f t="shared" si="0"/>
        <v>7354773.2347258478</v>
      </c>
    </row>
    <row r="59" spans="1:8" x14ac:dyDescent="0.2">
      <c r="A59" s="1" t="d">
        <v>2022-10-01</v>
      </c>
      <c r="B59">
        <v>10</v>
      </c>
      <c r="C59" s="2">
        <v>54208750.824457601</v>
      </c>
      <c r="D59" s="2">
        <v>48964342.985615529</v>
      </c>
      <c r="E59" s="7">
        <v>57145378.695818186</v>
      </c>
      <c r="F59" s="2">
        <f>sumsOverMonths[[#This Row],[Forecast]]-D59</f>
        <v>5244407.8388420716</v>
      </c>
      <c r="G59" s="2">
        <f>sumsOverMonths[[#This Row],[Forecast]]-E59</f>
        <v>-2936627.8713605851</v>
      </c>
      <c r="H59" s="2">
        <f t="shared" si="0"/>
        <v>-8181035.7102026567</v>
      </c>
    </row>
    <row r="60" spans="1:8" x14ac:dyDescent="0.2">
      <c r="A60" s="1" t="d">
        <v>2022-11-01</v>
      </c>
      <c r="B60">
        <v>11</v>
      </c>
      <c r="C60" s="2">
        <v>40820011.055970699</v>
      </c>
      <c r="D60" s="2">
        <v>50947560.725567557</v>
      </c>
      <c r="E60" s="7">
        <v>40728787.318900406</v>
      </c>
      <c r="F60" s="2">
        <f>sumsOverMonths[[#This Row],[Forecast]]-D60</f>
        <v>-10127549.669596858</v>
      </c>
      <c r="G60" s="2">
        <f>sumsOverMonths[[#This Row],[Forecast]]-E60</f>
        <v>91223.737070292234</v>
      </c>
      <c r="H60" s="2">
        <f t="shared" si="0"/>
        <v>10218773.406667151</v>
      </c>
    </row>
    <row r="61" spans="1:8" x14ac:dyDescent="0.2">
      <c r="A61" s="1" t="d">
        <v>2022-12-01</v>
      </c>
      <c r="B61">
        <v>12</v>
      </c>
      <c r="C61" s="2">
        <v>65561153.546946198</v>
      </c>
      <c r="D61" s="2">
        <v>52934664.383263871</v>
      </c>
      <c r="E61" s="7">
        <v>66729083.105000079</v>
      </c>
      <c r="F61" s="2">
        <f>sumsOverMonths[[#This Row],[Forecast]]-D61</f>
        <v>12626489.163682327</v>
      </c>
      <c r="G61" s="2">
        <f>sumsOverMonths[[#This Row],[Forecast]]-E61</f>
        <v>-1167929.5580538809</v>
      </c>
      <c r="H61" s="2">
        <f t="shared" si="0"/>
        <v>-13794418.721736208</v>
      </c>
    </row>
    <row r="62" spans="1:8" x14ac:dyDescent="0.2">
      <c r="A62" s="1" t="d">
        <v>2023-01-01</v>
      </c>
      <c r="B62">
        <v>1</v>
      </c>
      <c r="C62" s="2">
        <v>32799147.939308301</v>
      </c>
      <c r="D62" s="2">
        <v>50685648.624422766</v>
      </c>
      <c r="E62" s="7">
        <v>50091902.281999826</v>
      </c>
      <c r="F62" s="2">
        <f>sumsOverMonths[[#This Row],[Forecast]]-D62</f>
        <v>-17886500.685114466</v>
      </c>
      <c r="G62" s="2">
        <f>sumsOverMonths[[#This Row],[Forecast]]-E62</f>
        <v>-17292754.342691526</v>
      </c>
      <c r="H62" s="2">
        <f t="shared" si="0"/>
        <v>593746.34242293984</v>
      </c>
    </row>
    <row r="63" spans="1:8" x14ac:dyDescent="0.2">
      <c r="A63" s="1" t="d">
        <v>2023-02-01</v>
      </c>
      <c r="B63">
        <v>2</v>
      </c>
      <c r="C63" s="2">
        <v>30609556.578152299</v>
      </c>
      <c r="D63" s="2">
        <v>29063272.763861094</v>
      </c>
      <c r="E63" s="7">
        <v>27915423.863000214</v>
      </c>
      <c r="F63" s="2">
        <f>sumsOverMonths[[#This Row],[Forecast]]-D63</f>
        <v>1546283.8142912053</v>
      </c>
      <c r="G63" s="2">
        <f>sumsOverMonths[[#This Row],[Forecast]]-E63</f>
        <v>2694132.7151520848</v>
      </c>
      <c r="H63" s="2">
        <f t="shared" si="0"/>
        <v>1147848.9008608796</v>
      </c>
    </row>
    <row r="64" spans="1:8" x14ac:dyDescent="0.2">
      <c r="A64" s="1" t="d">
        <v>2023-03-01</v>
      </c>
      <c r="B64">
        <v>3</v>
      </c>
      <c r="C64" s="2">
        <v>26655059.953463301</v>
      </c>
      <c r="D64" s="2">
        <v>35676987.171436779</v>
      </c>
      <c r="E64" s="7">
        <v>40190169.684999526</v>
      </c>
      <c r="F64" s="2">
        <f>sumsOverMonths[[#This Row],[Forecast]]-D64</f>
        <v>-9021927.2179734781</v>
      </c>
      <c r="G64" s="2">
        <f>sumsOverMonths[[#This Row],[Forecast]]-E64</f>
        <v>-13535109.731536224</v>
      </c>
      <c r="H64" s="2">
        <f t="shared" si="0"/>
        <v>-4513182.5135627463</v>
      </c>
    </row>
    <row r="65" spans="1:8" x14ac:dyDescent="0.2">
      <c r="A65" s="1" t="d">
        <v>2023-04-01</v>
      </c>
      <c r="B65">
        <v>4</v>
      </c>
      <c r="C65" s="2">
        <v>35578273.488614902</v>
      </c>
      <c r="D65" s="2">
        <v>19839305.001304917</v>
      </c>
      <c r="E65" s="7">
        <v>15958014.119000107</v>
      </c>
      <c r="F65" s="2">
        <f>sumsOverMonths[[#This Row],[Forecast]]-D65</f>
        <v>15738968.487309985</v>
      </c>
      <c r="G65" s="2">
        <f>sumsOverMonths[[#This Row],[Forecast]]-E65</f>
        <v>19620259.369614795</v>
      </c>
      <c r="H65" s="2">
        <f t="shared" si="0"/>
        <v>3881290.88230481</v>
      </c>
    </row>
    <row r="66" spans="1:8" x14ac:dyDescent="0.2">
      <c r="A66" s="1" t="d">
        <v>2023-05-01</v>
      </c>
      <c r="B66">
        <v>5</v>
      </c>
      <c r="C66" s="2">
        <v>50517458.610686898</v>
      </c>
      <c r="D66" s="2">
        <v>12007675.275371071</v>
      </c>
      <c r="E66" s="7">
        <v>12095249.390999854</v>
      </c>
      <c r="F66" s="2">
        <f>sumsOverMonths[[#This Row],[Forecast]]-D66</f>
        <v>38509783.335315824</v>
      </c>
      <c r="G66" s="2">
        <f>sumsOverMonths[[#This Row],[Forecast]]-E66</f>
        <v>38422209.219687045</v>
      </c>
      <c r="H66" s="2">
        <f t="shared" si="0"/>
        <v>-87574.11562878266</v>
      </c>
    </row>
    <row r="67" spans="1:8" x14ac:dyDescent="0.2">
      <c r="A67" s="1" t="d">
        <v>2023-06-01</v>
      </c>
      <c r="B67">
        <v>6</v>
      </c>
      <c r="C67" s="2">
        <v>51353372.968862899</v>
      </c>
      <c r="D67" s="2">
        <v>-13358685.580838187</v>
      </c>
      <c r="E67" s="7">
        <v>-18483397.014999986</v>
      </c>
      <c r="F67" s="2">
        <f>sumsOverMonths[[#This Row],[Forecast]]-D67</f>
        <v>64712058.549701087</v>
      </c>
      <c r="G67" s="2">
        <f>sumsOverMonths[[#This Row],[Forecast]]-E67</f>
        <v>69836769.983862877</v>
      </c>
      <c r="H67" s="2">
        <f t="shared" ref="H67:H85" si="1">D67-E67</f>
        <v>5124711.434161799</v>
      </c>
    </row>
    <row r="68" spans="1:8" x14ac:dyDescent="0.2">
      <c r="A68" s="1" t="d">
        <v>2023-07-01</v>
      </c>
      <c r="B68">
        <v>7</v>
      </c>
      <c r="C68" s="2">
        <v>73160900.132933199</v>
      </c>
      <c r="D68" s="2">
        <v>1164427.9074216392</v>
      </c>
      <c r="E68" s="7">
        <v>-1468453.7894038558</v>
      </c>
      <c r="F68" s="2">
        <f>sumsOverMonths[[#This Row],[Forecast]]-D68</f>
        <v>71996472.225511566</v>
      </c>
      <c r="G68" s="2">
        <f>sumsOverMonths[[#This Row],[Forecast]]-E68</f>
        <v>74629353.922337055</v>
      </c>
      <c r="H68" s="2">
        <f t="shared" si="1"/>
        <v>2632881.696825495</v>
      </c>
    </row>
    <row r="69" spans="1:8" x14ac:dyDescent="0.2">
      <c r="A69" s="1" t="d">
        <v>2023-08-01</v>
      </c>
      <c r="B69">
        <v>8</v>
      </c>
      <c r="C69" s="2">
        <v>58591505.808657303</v>
      </c>
      <c r="D69" s="2">
        <v>7947797.4177267076</v>
      </c>
      <c r="E69" s="7">
        <v>19292317.790404022</v>
      </c>
      <c r="F69" s="2">
        <f>sumsOverMonths[[#This Row],[Forecast]]-D69</f>
        <v>50643708.390930593</v>
      </c>
      <c r="G69" s="2">
        <f>sumsOverMonths[[#This Row],[Forecast]]-E69</f>
        <v>39299188.018253282</v>
      </c>
      <c r="H69" s="2">
        <f t="shared" si="1"/>
        <v>-11344520.372677315</v>
      </c>
    </row>
    <row r="70" spans="1:8" x14ac:dyDescent="0.2">
      <c r="A70" s="1" t="d">
        <v>2023-09-01</v>
      </c>
      <c r="B70">
        <v>9</v>
      </c>
      <c r="C70" s="2">
        <v>47949049.995426103</v>
      </c>
      <c r="D70" s="2">
        <v>10320757.200343296</v>
      </c>
      <c r="E70" s="7">
        <v>14731734.725599989</v>
      </c>
      <c r="F70" s="2">
        <f>sumsOverMonths[[#This Row],[Forecast]]-D70</f>
        <v>37628292.795082808</v>
      </c>
      <c r="G70" s="2">
        <f>sumsOverMonths[[#This Row],[Forecast]]-E70</f>
        <v>33217315.269826114</v>
      </c>
      <c r="H70" s="2">
        <f t="shared" si="1"/>
        <v>-4410977.5252566934</v>
      </c>
    </row>
    <row r="71" spans="1:8" x14ac:dyDescent="0.2">
      <c r="A71" s="1" t="d">
        <v>2023-10-01</v>
      </c>
      <c r="B71">
        <v>10</v>
      </c>
      <c r="C71" s="2">
        <v>33634533.464627199</v>
      </c>
      <c r="D71" s="2">
        <v>20376368.97467646</v>
      </c>
      <c r="E71" s="7">
        <v>15073409.266999841</v>
      </c>
      <c r="F71" s="2">
        <f>sumsOverMonths[[#This Row],[Forecast]]-D71</f>
        <v>13258164.489950739</v>
      </c>
      <c r="G71" s="2">
        <f>sumsOverMonths[[#This Row],[Forecast]]-E71</f>
        <v>18561124.197627358</v>
      </c>
      <c r="H71" s="2">
        <f t="shared" si="1"/>
        <v>5302959.7076766193</v>
      </c>
    </row>
    <row r="72" spans="1:8" s="4" customFormat="1" ht="13.5" thickBot="1" x14ac:dyDescent="0.25">
      <c r="A72" s="3" t="d">
        <v>2023-11-01</v>
      </c>
      <c r="B72" s="4">
        <v>11</v>
      </c>
      <c r="C72" s="5">
        <v>34723698.735162698</v>
      </c>
      <c r="D72" s="5">
        <v>32467921.031884432</v>
      </c>
      <c r="E72" s="8">
        <v>34097780.411999941</v>
      </c>
      <c r="F72" s="5">
        <f>sumsOverMonths[[#This Row],[Forecast]]-D72</f>
        <v>2255777.7032782659</v>
      </c>
      <c r="G72" s="5">
        <f>sumsOverMonths[[#This Row],[Forecast]]-E72</f>
        <v>625918.32316275686</v>
      </c>
      <c r="H72" s="2">
        <f t="shared" si="1"/>
        <v>-1629859.380115509</v>
      </c>
    </row>
    <row r="73" spans="1:8" x14ac:dyDescent="0.2">
      <c r="A73" s="1" t="d">
        <v>2023-12-01</v>
      </c>
      <c r="B73">
        <v>12</v>
      </c>
      <c r="C73" s="2">
        <v>89791563.454817399</v>
      </c>
      <c r="D73" s="2">
        <v>32541971.919735484</v>
      </c>
      <c r="F73" s="2">
        <f>sumsOverMonths[[#This Row],[Forecast]]-D73</f>
        <v>57249591.535081916</v>
      </c>
      <c r="G73" s="2">
        <f>sumsOverMonths[[#This Row],[Forecast]]-E73</f>
        <v>89791563.454817399</v>
      </c>
      <c r="H73" s="2">
        <f t="shared" si="1"/>
        <v>32541971.919735484</v>
      </c>
    </row>
    <row r="74" spans="1:8" x14ac:dyDescent="0.2">
      <c r="A74" s="1" t="d">
        <v>2024-01-01</v>
      </c>
      <c r="B74">
        <v>1</v>
      </c>
      <c r="C74" s="2">
        <v>84930975.394552395</v>
      </c>
      <c r="D74" s="2">
        <v>58796434.062897511</v>
      </c>
      <c r="F74" s="2">
        <f>sumsOverMonths[[#This Row],[Forecast]]-D74</f>
        <v>26134541.331654884</v>
      </c>
      <c r="G74" s="2">
        <f>sumsOverMonths[[#This Row],[Forecast]]-E74</f>
        <v>84930975.394552395</v>
      </c>
      <c r="H74" s="2">
        <f t="shared" si="1"/>
        <v>58796434.062897511</v>
      </c>
    </row>
    <row r="75" spans="1:8" x14ac:dyDescent="0.2">
      <c r="A75" s="1" t="d">
        <v>2024-02-01</v>
      </c>
      <c r="B75">
        <v>2</v>
      </c>
      <c r="C75" s="2">
        <v>79846031.605789095</v>
      </c>
      <c r="D75" s="2">
        <v>44844957.320740826</v>
      </c>
      <c r="F75" s="2">
        <f>sumsOverMonths[[#This Row],[Forecast]]-D75</f>
        <v>35001074.285048269</v>
      </c>
      <c r="G75" s="2">
        <f>sumsOverMonths[[#This Row],[Forecast]]-E75</f>
        <v>79846031.605789095</v>
      </c>
      <c r="H75" s="2">
        <f t="shared" si="1"/>
        <v>44844957.320740826</v>
      </c>
    </row>
    <row r="76" spans="1:8" x14ac:dyDescent="0.2">
      <c r="A76" s="1" t="d">
        <v>2024-03-01</v>
      </c>
      <c r="B76">
        <v>3</v>
      </c>
      <c r="C76" s="2">
        <v>92767377.910197601</v>
      </c>
      <c r="D76" s="2">
        <v>51638594.249752842</v>
      </c>
      <c r="F76" s="2">
        <f>sumsOverMonths[[#This Row],[Forecast]]-D76</f>
        <v>41128783.660444759</v>
      </c>
      <c r="G76" s="2">
        <f>sumsOverMonths[[#This Row],[Forecast]]-E76</f>
        <v>92767377.910197601</v>
      </c>
      <c r="H76" s="2">
        <f t="shared" si="1"/>
        <v>51638594.249752842</v>
      </c>
    </row>
    <row r="77" spans="1:8" x14ac:dyDescent="0.2">
      <c r="A77" s="1" t="d">
        <v>2024-04-01</v>
      </c>
      <c r="B77">
        <v>4</v>
      </c>
      <c r="C77" s="2">
        <v>95538856.2407832</v>
      </c>
      <c r="D77" s="2">
        <v>34708108.89709875</v>
      </c>
      <c r="F77" s="2">
        <f>sumsOverMonths[[#This Row],[Forecast]]-D77</f>
        <v>60830747.34368445</v>
      </c>
      <c r="G77" s="2">
        <f>sumsOverMonths[[#This Row],[Forecast]]-E77</f>
        <v>95538856.2407832</v>
      </c>
      <c r="H77" s="2">
        <f t="shared" si="1"/>
        <v>34708108.89709875</v>
      </c>
    </row>
    <row r="78" spans="1:8" x14ac:dyDescent="0.2">
      <c r="A78" s="1"/>
      <c r="B78">
        <v>5</v>
      </c>
      <c r="D78" s="2">
        <v>19253824.865763411</v>
      </c>
      <c r="F78" s="2">
        <f>sumsOverMonths[[#This Row],[Forecast]]-D78</f>
        <v>-19253824.865763411</v>
      </c>
      <c r="G78" s="2">
        <f>sumsOverMonths[[#This Row],[Forecast]]-E78</f>
        <v>0</v>
      </c>
      <c r="H78" s="2">
        <f t="shared" si="1"/>
        <v>19253824.865763411</v>
      </c>
    </row>
    <row r="79" spans="1:8" x14ac:dyDescent="0.2">
      <c r="D79" s="2">
        <v>896734.36402626464</v>
      </c>
      <c r="F79" s="2" t="e">
        <f>sumsOverMonths[[#This Row],[Forecast]]-D79</f>
        <v>#VALUE!</v>
      </c>
      <c r="G79" s="2" t="e">
        <f>sumsOverMonths[[#This Row],[Forecast]]-E79</f>
        <v>#VALUE!</v>
      </c>
      <c r="H79" s="2">
        <f t="shared" si="1"/>
        <v>896734.36402626464</v>
      </c>
    </row>
    <row r="80" spans="1:8" x14ac:dyDescent="0.2">
      <c r="D80" s="2">
        <v>-12541989.004474489</v>
      </c>
      <c r="F80" s="2" t="e">
        <f>sumsOverMonths[[#This Row],[Forecast]]-D80</f>
        <v>#VALUE!</v>
      </c>
      <c r="G80" s="2" t="e">
        <f>sumsOverMonths[[#This Row],[Forecast]]-E80</f>
        <v>#VALUE!</v>
      </c>
      <c r="H80" s="2">
        <f t="shared" si="1"/>
        <v>-12541989.004474489</v>
      </c>
    </row>
    <row r="81" spans="4:8" x14ac:dyDescent="0.2">
      <c r="D81" s="2">
        <v>-9240121.5554080531</v>
      </c>
      <c r="F81" s="2" t="e">
        <f>sumsOverMonths[[#This Row],[Forecast]]-D81</f>
        <v>#VALUE!</v>
      </c>
      <c r="G81" s="2" t="e">
        <f>sumsOverMonths[[#This Row],[Forecast]]-E81</f>
        <v>#VALUE!</v>
      </c>
      <c r="H81" s="2">
        <f t="shared" si="1"/>
        <v>-9240121.5554080531</v>
      </c>
    </row>
    <row r="82" spans="4:8" x14ac:dyDescent="0.2">
      <c r="D82" s="2">
        <v>16495221.313362647</v>
      </c>
      <c r="F82" s="2" t="e">
        <f>sumsOverMonths[[#This Row],[Forecast]]-D82</f>
        <v>#VALUE!</v>
      </c>
      <c r="G82" s="2" t="e">
        <f>sumsOverMonths[[#This Row],[Forecast]]-E82</f>
        <v>#VALUE!</v>
      </c>
      <c r="H82" s="2">
        <f t="shared" si="1"/>
        <v>16495221.313362647</v>
      </c>
    </row>
    <row r="83" spans="4:8" x14ac:dyDescent="0.2">
      <c r="D83" s="2">
        <v>22087465.25681844</v>
      </c>
      <c r="F83" s="2" t="e">
        <f>sumsOverMonths[[#This Row],[Forecast]]-D83</f>
        <v>#VALUE!</v>
      </c>
      <c r="G83" s="2" t="e">
        <f>sumsOverMonths[[#This Row],[Forecast]]-E83</f>
        <v>#VALUE!</v>
      </c>
      <c r="H83" s="2">
        <f t="shared" si="1"/>
        <v>22087465.25681844</v>
      </c>
    </row>
    <row r="84" spans="4:8" x14ac:dyDescent="0.2">
      <c r="D84" s="2">
        <v>30308590.015861444</v>
      </c>
      <c r="F84" s="2" t="e">
        <f>sumsOverMonths[[#This Row],[Forecast]]-D84</f>
        <v>#VALUE!</v>
      </c>
      <c r="G84" s="2" t="e">
        <f>sumsOverMonths[[#This Row],[Forecast]]-E84</f>
        <v>#VALUE!</v>
      </c>
      <c r="H84" s="2">
        <f t="shared" si="1"/>
        <v>30308590.015861444</v>
      </c>
    </row>
    <row r="85" spans="4:8" x14ac:dyDescent="0.2">
      <c r="D85" s="2">
        <v>28803003.790947933</v>
      </c>
      <c r="F85" s="2" t="e">
        <f>sumsOverMonths[[#This Row],[Forecast]]-D85</f>
        <v>#VALUE!</v>
      </c>
      <c r="G85" s="2" t="e">
        <f>sumsOverMonths[[#This Row],[Forecast]]-E85</f>
        <v>#VALUE!</v>
      </c>
      <c r="H85" s="2">
        <f t="shared" si="1"/>
        <v>28803003.790947933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77"/>
  <sheetViews>
    <sheetView workbookViewId="0">
      <selection sqref="A1:A104857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091822B4-3258-4AFF-B318-228961CD1A21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Porovnani</vt:lpstr>
      <vt:lpstr>List1</vt:lpstr>
      <vt:lpstr>sumsOverMonths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Eliaš Michal</cp:lastModifiedBy>
  <dcterms:created xsi:type="dcterms:W3CDTF">2023-12-11T13:37:07Z</dcterms:created>
  <dcterms:modified xsi:type="dcterms:W3CDTF">2023-12-11T13:38:42Z</dcterms:modified>
</cp:coreProperties>
</file>