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 activeTab="3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49" i="1" l="1"/>
  <c r="W1749" i="1"/>
  <c r="X1749" i="1"/>
  <c r="S1749" i="1"/>
  <c r="E1749" i="1"/>
  <c r="F1749" i="1"/>
  <c r="K1749" i="1"/>
  <c r="W4" i="1"/>
  <c r="X4" i="1"/>
  <c r="S4" i="1"/>
  <c r="W5" i="1"/>
  <c r="X5" i="1"/>
  <c r="S5" i="1"/>
  <c r="W6" i="1"/>
  <c r="X6" i="1"/>
  <c r="S6" i="1"/>
  <c r="W7" i="1"/>
  <c r="X7" i="1"/>
  <c r="S7" i="1"/>
  <c r="Y4" i="1"/>
  <c r="Y5" i="1"/>
  <c r="Y6" i="1"/>
  <c r="Y7" i="1"/>
  <c r="W8" i="1"/>
  <c r="X8" i="1"/>
  <c r="S8" i="1"/>
  <c r="Y8" i="1"/>
  <c r="W9" i="1"/>
  <c r="X9" i="1"/>
  <c r="S9" i="1"/>
  <c r="Y9" i="1"/>
  <c r="W10" i="1"/>
  <c r="X10" i="1"/>
  <c r="S10" i="1"/>
  <c r="Y10" i="1"/>
  <c r="W11" i="1"/>
  <c r="X11" i="1"/>
  <c r="S11" i="1"/>
  <c r="Y11" i="1"/>
  <c r="W12" i="1"/>
  <c r="X12" i="1"/>
  <c r="S12" i="1"/>
  <c r="Y12" i="1"/>
  <c r="W13" i="1"/>
  <c r="X13" i="1"/>
  <c r="S13" i="1"/>
  <c r="Y13" i="1"/>
  <c r="W14" i="1"/>
  <c r="X14" i="1"/>
  <c r="S14" i="1"/>
  <c r="Y14" i="1"/>
  <c r="W15" i="1"/>
  <c r="X15" i="1"/>
  <c r="S15" i="1"/>
  <c r="Y15" i="1"/>
  <c r="W16" i="1"/>
  <c r="X16" i="1"/>
  <c r="S16" i="1"/>
  <c r="Y16" i="1"/>
  <c r="W17" i="1"/>
  <c r="X17" i="1"/>
  <c r="S17" i="1"/>
  <c r="Y17" i="1"/>
  <c r="W18" i="1"/>
  <c r="X18" i="1"/>
  <c r="S18" i="1"/>
  <c r="Y18" i="1"/>
  <c r="W19" i="1"/>
  <c r="X19" i="1"/>
  <c r="S19" i="1"/>
  <c r="Y19" i="1"/>
  <c r="W20" i="1"/>
  <c r="X20" i="1"/>
  <c r="S20" i="1"/>
  <c r="Y20" i="1"/>
  <c r="W21" i="1"/>
  <c r="X21" i="1"/>
  <c r="S21" i="1"/>
  <c r="Y21" i="1"/>
  <c r="W22" i="1"/>
  <c r="X22" i="1"/>
  <c r="S22" i="1"/>
  <c r="Y22" i="1"/>
  <c r="W23" i="1"/>
  <c r="X23" i="1"/>
  <c r="S23" i="1"/>
  <c r="Y23" i="1"/>
  <c r="W24" i="1"/>
  <c r="X24" i="1"/>
  <c r="S24" i="1"/>
  <c r="Y24" i="1"/>
  <c r="W25" i="1"/>
  <c r="X25" i="1"/>
  <c r="S25" i="1"/>
  <c r="Y25" i="1"/>
  <c r="W26" i="1"/>
  <c r="X26" i="1"/>
  <c r="S26" i="1"/>
  <c r="Y26" i="1"/>
  <c r="W27" i="1"/>
  <c r="X27" i="1"/>
  <c r="S27" i="1"/>
  <c r="Y27" i="1"/>
  <c r="W28" i="1"/>
  <c r="X28" i="1"/>
  <c r="S28" i="1"/>
  <c r="Y28" i="1"/>
  <c r="W29" i="1"/>
  <c r="X29" i="1"/>
  <c r="S29" i="1"/>
  <c r="Y29" i="1"/>
  <c r="W30" i="1"/>
  <c r="X30" i="1"/>
  <c r="S30" i="1"/>
  <c r="Y30" i="1"/>
  <c r="W31" i="1"/>
  <c r="X31" i="1"/>
  <c r="S31" i="1"/>
  <c r="Y31" i="1"/>
  <c r="W32" i="1"/>
  <c r="X32" i="1"/>
  <c r="S32" i="1"/>
  <c r="Y32" i="1"/>
  <c r="W33" i="1"/>
  <c r="X33" i="1"/>
  <c r="S33" i="1"/>
  <c r="Y33" i="1"/>
  <c r="W34" i="1"/>
  <c r="X34" i="1"/>
  <c r="S34" i="1"/>
  <c r="Y34" i="1"/>
  <c r="W35" i="1"/>
  <c r="X35" i="1"/>
  <c r="S35" i="1"/>
  <c r="Y35" i="1"/>
  <c r="W36" i="1"/>
  <c r="X36" i="1"/>
  <c r="S36" i="1"/>
  <c r="Y36" i="1"/>
  <c r="W37" i="1"/>
  <c r="X37" i="1"/>
  <c r="S37" i="1"/>
  <c r="Y37" i="1"/>
  <c r="W38" i="1"/>
  <c r="X38" i="1"/>
  <c r="S38" i="1"/>
  <c r="Y38" i="1"/>
  <c r="W39" i="1"/>
  <c r="X39" i="1"/>
  <c r="S39" i="1"/>
  <c r="Y39" i="1"/>
  <c r="W40" i="1"/>
  <c r="X40" i="1"/>
  <c r="S40" i="1"/>
  <c r="Y40" i="1"/>
  <c r="W41" i="1"/>
  <c r="X41" i="1"/>
  <c r="S41" i="1"/>
  <c r="Y41" i="1"/>
  <c r="W42" i="1"/>
  <c r="X42" i="1"/>
  <c r="S42" i="1"/>
  <c r="Y42" i="1"/>
  <c r="W43" i="1"/>
  <c r="X43" i="1"/>
  <c r="S43" i="1"/>
  <c r="Y43" i="1"/>
  <c r="W44" i="1"/>
  <c r="X44" i="1"/>
  <c r="S44" i="1"/>
  <c r="Y44" i="1"/>
  <c r="W45" i="1"/>
  <c r="X45" i="1"/>
  <c r="S45" i="1"/>
  <c r="Y45" i="1"/>
  <c r="W46" i="1"/>
  <c r="X46" i="1"/>
  <c r="S46" i="1"/>
  <c r="Y46" i="1"/>
  <c r="W47" i="1"/>
  <c r="X47" i="1"/>
  <c r="S47" i="1"/>
  <c r="Y47" i="1"/>
  <c r="W48" i="1"/>
  <c r="X48" i="1"/>
  <c r="S48" i="1"/>
  <c r="Y48" i="1"/>
  <c r="W49" i="1"/>
  <c r="X49" i="1"/>
  <c r="S49" i="1"/>
  <c r="Y49" i="1"/>
  <c r="W50" i="1"/>
  <c r="X50" i="1"/>
  <c r="S50" i="1"/>
  <c r="Y50" i="1"/>
  <c r="W51" i="1"/>
  <c r="X51" i="1"/>
  <c r="S51" i="1"/>
  <c r="Y51" i="1"/>
  <c r="W52" i="1"/>
  <c r="X52" i="1"/>
  <c r="S52" i="1"/>
  <c r="Y52" i="1"/>
  <c r="W53" i="1"/>
  <c r="X53" i="1"/>
  <c r="S53" i="1"/>
  <c r="Y53" i="1"/>
  <c r="W54" i="1"/>
  <c r="X54" i="1"/>
  <c r="S54" i="1"/>
  <c r="Y54" i="1"/>
  <c r="W55" i="1"/>
  <c r="X55" i="1"/>
  <c r="S55" i="1"/>
  <c r="Y55" i="1"/>
  <c r="W56" i="1"/>
  <c r="X56" i="1"/>
  <c r="S56" i="1"/>
  <c r="Y56" i="1"/>
  <c r="W57" i="1"/>
  <c r="X57" i="1"/>
  <c r="S57" i="1"/>
  <c r="Y57" i="1"/>
  <c r="W58" i="1"/>
  <c r="X58" i="1"/>
  <c r="S58" i="1"/>
  <c r="Y58" i="1"/>
  <c r="W59" i="1"/>
  <c r="X59" i="1"/>
  <c r="S59" i="1"/>
  <c r="Y59" i="1"/>
  <c r="W60" i="1"/>
  <c r="X60" i="1"/>
  <c r="S60" i="1"/>
  <c r="Y60" i="1"/>
  <c r="W61" i="1"/>
  <c r="X61" i="1"/>
  <c r="S61" i="1"/>
  <c r="Y61" i="1"/>
  <c r="W62" i="1"/>
  <c r="X62" i="1"/>
  <c r="S62" i="1"/>
  <c r="Y62" i="1"/>
  <c r="W63" i="1"/>
  <c r="X63" i="1"/>
  <c r="S63" i="1"/>
  <c r="Y63" i="1"/>
  <c r="W64" i="1"/>
  <c r="X64" i="1"/>
  <c r="S64" i="1"/>
  <c r="Y64" i="1"/>
  <c r="W65" i="1"/>
  <c r="X65" i="1"/>
  <c r="S65" i="1"/>
  <c r="Y65" i="1"/>
  <c r="W66" i="1"/>
  <c r="X66" i="1"/>
  <c r="S66" i="1"/>
  <c r="Y66" i="1"/>
  <c r="W67" i="1"/>
  <c r="X67" i="1"/>
  <c r="S67" i="1"/>
  <c r="Y67" i="1"/>
  <c r="W68" i="1"/>
  <c r="X68" i="1"/>
  <c r="S68" i="1"/>
  <c r="Y68" i="1"/>
  <c r="W69" i="1"/>
  <c r="X69" i="1"/>
  <c r="S69" i="1"/>
  <c r="Y69" i="1"/>
  <c r="W70" i="1"/>
  <c r="X70" i="1"/>
  <c r="S70" i="1"/>
  <c r="Y70" i="1"/>
  <c r="W71" i="1"/>
  <c r="X71" i="1"/>
  <c r="S71" i="1"/>
  <c r="Y71" i="1"/>
  <c r="W72" i="1"/>
  <c r="X72" i="1"/>
  <c r="S72" i="1"/>
  <c r="Y72" i="1"/>
  <c r="W73" i="1"/>
  <c r="X73" i="1"/>
  <c r="S73" i="1"/>
  <c r="Y73" i="1"/>
  <c r="W74" i="1"/>
  <c r="X74" i="1"/>
  <c r="S74" i="1"/>
  <c r="Y74" i="1"/>
  <c r="W75" i="1"/>
  <c r="X75" i="1"/>
  <c r="S75" i="1"/>
  <c r="Y75" i="1"/>
  <c r="W76" i="1"/>
  <c r="X76" i="1"/>
  <c r="S76" i="1"/>
  <c r="Y76" i="1"/>
  <c r="W77" i="1"/>
  <c r="X77" i="1"/>
  <c r="S77" i="1"/>
  <c r="Y77" i="1"/>
  <c r="W78" i="1"/>
  <c r="X78" i="1"/>
  <c r="S78" i="1"/>
  <c r="Y78" i="1"/>
  <c r="W79" i="1"/>
  <c r="X79" i="1"/>
  <c r="S79" i="1"/>
  <c r="Y79" i="1"/>
  <c r="W80" i="1"/>
  <c r="X80" i="1"/>
  <c r="S80" i="1"/>
  <c r="Y80" i="1"/>
  <c r="W81" i="1"/>
  <c r="X81" i="1"/>
  <c r="S81" i="1"/>
  <c r="Y81" i="1"/>
  <c r="W82" i="1"/>
  <c r="X82" i="1"/>
  <c r="S82" i="1"/>
  <c r="Y82" i="1"/>
  <c r="W83" i="1"/>
  <c r="X83" i="1"/>
  <c r="S83" i="1"/>
  <c r="Y83" i="1"/>
  <c r="W84" i="1"/>
  <c r="X84" i="1"/>
  <c r="S84" i="1"/>
  <c r="Y84" i="1"/>
  <c r="W85" i="1"/>
  <c r="X85" i="1"/>
  <c r="S85" i="1"/>
  <c r="Y85" i="1"/>
  <c r="W86" i="1"/>
  <c r="X86" i="1"/>
  <c r="S86" i="1"/>
  <c r="Y86" i="1"/>
  <c r="W87" i="1"/>
  <c r="X87" i="1"/>
  <c r="S87" i="1"/>
  <c r="Y87" i="1"/>
  <c r="W88" i="1"/>
  <c r="X88" i="1"/>
  <c r="S88" i="1"/>
  <c r="Y88" i="1"/>
  <c r="W89" i="1"/>
  <c r="X89" i="1"/>
  <c r="S89" i="1"/>
  <c r="Y89" i="1"/>
  <c r="W90" i="1"/>
  <c r="X90" i="1"/>
  <c r="S90" i="1"/>
  <c r="Y90" i="1"/>
  <c r="W91" i="1"/>
  <c r="X91" i="1"/>
  <c r="S91" i="1"/>
  <c r="Y91" i="1"/>
  <c r="W92" i="1"/>
  <c r="X92" i="1"/>
  <c r="S92" i="1"/>
  <c r="Y92" i="1"/>
  <c r="W93" i="1"/>
  <c r="X93" i="1"/>
  <c r="S93" i="1"/>
  <c r="Y93" i="1"/>
  <c r="W94" i="1"/>
  <c r="X94" i="1"/>
  <c r="S94" i="1"/>
  <c r="Y94" i="1"/>
  <c r="W95" i="1"/>
  <c r="X95" i="1"/>
  <c r="S95" i="1"/>
  <c r="Y95" i="1"/>
  <c r="W96" i="1"/>
  <c r="X96" i="1"/>
  <c r="S96" i="1"/>
  <c r="Y96" i="1"/>
  <c r="W97" i="1"/>
  <c r="X97" i="1"/>
  <c r="S97" i="1"/>
  <c r="Y97" i="1"/>
  <c r="W98" i="1"/>
  <c r="X98" i="1"/>
  <c r="S98" i="1"/>
  <c r="Y98" i="1"/>
  <c r="W99" i="1"/>
  <c r="X99" i="1"/>
  <c r="S99" i="1"/>
  <c r="Y99" i="1"/>
  <c r="W100" i="1"/>
  <c r="X100" i="1"/>
  <c r="S100" i="1"/>
  <c r="Y100" i="1"/>
  <c r="W101" i="1"/>
  <c r="X101" i="1"/>
  <c r="S101" i="1"/>
  <c r="Y101" i="1"/>
  <c r="W102" i="1"/>
  <c r="X102" i="1"/>
  <c r="S102" i="1"/>
  <c r="Y102" i="1"/>
  <c r="W103" i="1"/>
  <c r="X103" i="1"/>
  <c r="S103" i="1"/>
  <c r="Y103" i="1"/>
  <c r="W104" i="1"/>
  <c r="X104" i="1"/>
  <c r="S104" i="1"/>
  <c r="Y104" i="1"/>
  <c r="W105" i="1"/>
  <c r="X105" i="1"/>
  <c r="S105" i="1"/>
  <c r="Y105" i="1"/>
  <c r="W106" i="1"/>
  <c r="X106" i="1"/>
  <c r="S106" i="1"/>
  <c r="Y106" i="1"/>
  <c r="W107" i="1"/>
  <c r="X107" i="1"/>
  <c r="S107" i="1"/>
  <c r="Y107" i="1"/>
  <c r="W108" i="1"/>
  <c r="X108" i="1"/>
  <c r="S108" i="1"/>
  <c r="Y108" i="1"/>
  <c r="W109" i="1"/>
  <c r="X109" i="1"/>
  <c r="S109" i="1"/>
  <c r="Y109" i="1"/>
  <c r="W110" i="1"/>
  <c r="X110" i="1"/>
  <c r="S110" i="1"/>
  <c r="Y110" i="1"/>
  <c r="W111" i="1"/>
  <c r="X111" i="1"/>
  <c r="S111" i="1"/>
  <c r="Y111" i="1"/>
  <c r="W112" i="1"/>
  <c r="X112" i="1"/>
  <c r="S112" i="1"/>
  <c r="Y112" i="1"/>
  <c r="W113" i="1"/>
  <c r="X113" i="1"/>
  <c r="S113" i="1"/>
  <c r="Y113" i="1"/>
  <c r="W114" i="1"/>
  <c r="X114" i="1"/>
  <c r="S114" i="1"/>
  <c r="Y114" i="1"/>
  <c r="W115" i="1"/>
  <c r="X115" i="1"/>
  <c r="S115" i="1"/>
  <c r="Y115" i="1"/>
  <c r="W116" i="1"/>
  <c r="X116" i="1"/>
  <c r="S116" i="1"/>
  <c r="Y116" i="1"/>
  <c r="W117" i="1"/>
  <c r="X117" i="1"/>
  <c r="S117" i="1"/>
  <c r="Y117" i="1"/>
  <c r="W118" i="1"/>
  <c r="X118" i="1"/>
  <c r="S118" i="1"/>
  <c r="Y118" i="1"/>
  <c r="W119" i="1"/>
  <c r="X119" i="1"/>
  <c r="S119" i="1"/>
  <c r="Y119" i="1"/>
  <c r="W120" i="1"/>
  <c r="X120" i="1"/>
  <c r="S120" i="1"/>
  <c r="Y120" i="1"/>
  <c r="W121" i="1"/>
  <c r="X121" i="1"/>
  <c r="S121" i="1"/>
  <c r="Y121" i="1"/>
  <c r="W122" i="1"/>
  <c r="X122" i="1"/>
  <c r="S122" i="1"/>
  <c r="Y122" i="1"/>
  <c r="W123" i="1"/>
  <c r="X123" i="1"/>
  <c r="S123" i="1"/>
  <c r="Y123" i="1"/>
  <c r="W124" i="1"/>
  <c r="X124" i="1"/>
  <c r="S124" i="1"/>
  <c r="Y124" i="1"/>
  <c r="W125" i="1"/>
  <c r="X125" i="1"/>
  <c r="S125" i="1"/>
  <c r="Y125" i="1"/>
  <c r="W126" i="1"/>
  <c r="X126" i="1"/>
  <c r="S126" i="1"/>
  <c r="Y126" i="1"/>
  <c r="W127" i="1"/>
  <c r="X127" i="1"/>
  <c r="S127" i="1"/>
  <c r="Y127" i="1"/>
  <c r="W128" i="1"/>
  <c r="X128" i="1"/>
  <c r="S128" i="1"/>
  <c r="Y128" i="1"/>
  <c r="W129" i="1"/>
  <c r="X129" i="1"/>
  <c r="S129" i="1"/>
  <c r="Y129" i="1"/>
  <c r="W130" i="1"/>
  <c r="X130" i="1"/>
  <c r="S130" i="1"/>
  <c r="Y130" i="1"/>
  <c r="W131" i="1"/>
  <c r="X131" i="1"/>
  <c r="S131" i="1"/>
  <c r="Y131" i="1"/>
  <c r="W132" i="1"/>
  <c r="X132" i="1"/>
  <c r="S132" i="1"/>
  <c r="Y132" i="1"/>
  <c r="W133" i="1"/>
  <c r="X133" i="1"/>
  <c r="S133" i="1"/>
  <c r="Y133" i="1"/>
  <c r="W134" i="1"/>
  <c r="X134" i="1"/>
  <c r="S134" i="1"/>
  <c r="Y134" i="1"/>
  <c r="W135" i="1"/>
  <c r="X135" i="1"/>
  <c r="S135" i="1"/>
  <c r="Y135" i="1"/>
  <c r="W136" i="1"/>
  <c r="X136" i="1"/>
  <c r="S136" i="1"/>
  <c r="Y136" i="1"/>
  <c r="W137" i="1"/>
  <c r="X137" i="1"/>
  <c r="S137" i="1"/>
  <c r="Y137" i="1"/>
  <c r="W138" i="1"/>
  <c r="X138" i="1"/>
  <c r="S138" i="1"/>
  <c r="Y138" i="1"/>
  <c r="W139" i="1"/>
  <c r="X139" i="1"/>
  <c r="S139" i="1"/>
  <c r="Y139" i="1"/>
  <c r="W140" i="1"/>
  <c r="X140" i="1"/>
  <c r="S140" i="1"/>
  <c r="Y140" i="1"/>
  <c r="W141" i="1"/>
  <c r="X141" i="1"/>
  <c r="S141" i="1"/>
  <c r="Y141" i="1"/>
  <c r="W142" i="1"/>
  <c r="X142" i="1"/>
  <c r="S142" i="1"/>
  <c r="Y142" i="1"/>
  <c r="W143" i="1"/>
  <c r="X143" i="1"/>
  <c r="S143" i="1"/>
  <c r="Y143" i="1"/>
  <c r="W144" i="1"/>
  <c r="X144" i="1"/>
  <c r="S144" i="1"/>
  <c r="Y144" i="1"/>
  <c r="W145" i="1"/>
  <c r="X145" i="1"/>
  <c r="S145" i="1"/>
  <c r="Y145" i="1"/>
  <c r="W146" i="1"/>
  <c r="X146" i="1"/>
  <c r="S146" i="1"/>
  <c r="Y146" i="1"/>
  <c r="W147" i="1"/>
  <c r="X147" i="1"/>
  <c r="S147" i="1"/>
  <c r="Y147" i="1"/>
  <c r="W148" i="1"/>
  <c r="X148" i="1"/>
  <c r="S148" i="1"/>
  <c r="Y148" i="1"/>
  <c r="W149" i="1"/>
  <c r="X149" i="1"/>
  <c r="S149" i="1"/>
  <c r="Y149" i="1"/>
  <c r="W150" i="1"/>
  <c r="X150" i="1"/>
  <c r="S150" i="1"/>
  <c r="Y150" i="1"/>
  <c r="W151" i="1"/>
  <c r="X151" i="1"/>
  <c r="S151" i="1"/>
  <c r="Y151" i="1"/>
  <c r="W152" i="1"/>
  <c r="X152" i="1"/>
  <c r="S152" i="1"/>
  <c r="Y152" i="1"/>
  <c r="W153" i="1"/>
  <c r="X153" i="1"/>
  <c r="S153" i="1"/>
  <c r="Y153" i="1"/>
  <c r="W154" i="1"/>
  <c r="X154" i="1"/>
  <c r="S154" i="1"/>
  <c r="Y154" i="1"/>
  <c r="W155" i="1"/>
  <c r="X155" i="1"/>
  <c r="S155" i="1"/>
  <c r="Y155" i="1"/>
  <c r="W156" i="1"/>
  <c r="X156" i="1"/>
  <c r="S156" i="1"/>
  <c r="Y156" i="1"/>
  <c r="W157" i="1"/>
  <c r="X157" i="1"/>
  <c r="S157" i="1"/>
  <c r="Y157" i="1"/>
  <c r="W158" i="1"/>
  <c r="X158" i="1"/>
  <c r="S158" i="1"/>
  <c r="Y158" i="1"/>
  <c r="W159" i="1"/>
  <c r="X159" i="1"/>
  <c r="S159" i="1"/>
  <c r="Y159" i="1"/>
  <c r="W160" i="1"/>
  <c r="X160" i="1"/>
  <c r="S160" i="1"/>
  <c r="Y160" i="1"/>
  <c r="W161" i="1"/>
  <c r="X161" i="1"/>
  <c r="S161" i="1"/>
  <c r="Y161" i="1"/>
  <c r="W162" i="1"/>
  <c r="X162" i="1"/>
  <c r="S162" i="1"/>
  <c r="Y162" i="1"/>
  <c r="W163" i="1"/>
  <c r="X163" i="1"/>
  <c r="S163" i="1"/>
  <c r="Y163" i="1"/>
  <c r="W164" i="1"/>
  <c r="X164" i="1"/>
  <c r="S164" i="1"/>
  <c r="Y164" i="1"/>
  <c r="W165" i="1"/>
  <c r="X165" i="1"/>
  <c r="S165" i="1"/>
  <c r="Y165" i="1"/>
  <c r="W166" i="1"/>
  <c r="X166" i="1"/>
  <c r="S166" i="1"/>
  <c r="Y166" i="1"/>
  <c r="W167" i="1"/>
  <c r="X167" i="1"/>
  <c r="S167" i="1"/>
  <c r="Y167" i="1"/>
  <c r="W168" i="1"/>
  <c r="X168" i="1"/>
  <c r="S168" i="1"/>
  <c r="Y168" i="1"/>
  <c r="W169" i="1"/>
  <c r="X169" i="1"/>
  <c r="S169" i="1"/>
  <c r="Y169" i="1"/>
  <c r="W170" i="1"/>
  <c r="X170" i="1"/>
  <c r="S170" i="1"/>
  <c r="Y170" i="1"/>
  <c r="W171" i="1"/>
  <c r="X171" i="1"/>
  <c r="S171" i="1"/>
  <c r="Y171" i="1"/>
  <c r="W172" i="1"/>
  <c r="X172" i="1"/>
  <c r="S172" i="1"/>
  <c r="Y172" i="1"/>
  <c r="W173" i="1"/>
  <c r="X173" i="1"/>
  <c r="S173" i="1"/>
  <c r="Y173" i="1"/>
  <c r="W174" i="1"/>
  <c r="X174" i="1"/>
  <c r="S174" i="1"/>
  <c r="Y174" i="1"/>
  <c r="W175" i="1"/>
  <c r="X175" i="1"/>
  <c r="S175" i="1"/>
  <c r="Y175" i="1"/>
  <c r="W176" i="1"/>
  <c r="X176" i="1"/>
  <c r="S176" i="1"/>
  <c r="Y176" i="1"/>
  <c r="W177" i="1"/>
  <c r="X177" i="1"/>
  <c r="S177" i="1"/>
  <c r="Y177" i="1"/>
  <c r="W178" i="1"/>
  <c r="X178" i="1"/>
  <c r="S178" i="1"/>
  <c r="Y178" i="1"/>
  <c r="W179" i="1"/>
  <c r="X179" i="1"/>
  <c r="S179" i="1"/>
  <c r="Y179" i="1"/>
  <c r="W180" i="1"/>
  <c r="X180" i="1"/>
  <c r="S180" i="1"/>
  <c r="Y180" i="1"/>
  <c r="W181" i="1"/>
  <c r="X181" i="1"/>
  <c r="S181" i="1"/>
  <c r="Y181" i="1"/>
  <c r="W182" i="1"/>
  <c r="X182" i="1"/>
  <c r="S182" i="1"/>
  <c r="Y182" i="1"/>
  <c r="W183" i="1"/>
  <c r="X183" i="1"/>
  <c r="S183" i="1"/>
  <c r="Y183" i="1"/>
  <c r="W184" i="1"/>
  <c r="X184" i="1"/>
  <c r="S184" i="1"/>
  <c r="Y184" i="1"/>
  <c r="W185" i="1"/>
  <c r="X185" i="1"/>
  <c r="S185" i="1"/>
  <c r="Y185" i="1"/>
  <c r="W186" i="1"/>
  <c r="X186" i="1"/>
  <c r="S186" i="1"/>
  <c r="Y186" i="1"/>
  <c r="W187" i="1"/>
  <c r="X187" i="1"/>
  <c r="S187" i="1"/>
  <c r="Y187" i="1"/>
  <c r="W188" i="1"/>
  <c r="X188" i="1"/>
  <c r="S188" i="1"/>
  <c r="Y188" i="1"/>
  <c r="W189" i="1"/>
  <c r="X189" i="1"/>
  <c r="S189" i="1"/>
  <c r="Y189" i="1"/>
  <c r="W190" i="1"/>
  <c r="X190" i="1"/>
  <c r="S190" i="1"/>
  <c r="Y190" i="1"/>
  <c r="W191" i="1"/>
  <c r="X191" i="1"/>
  <c r="S191" i="1"/>
  <c r="Y191" i="1"/>
  <c r="W192" i="1"/>
  <c r="X192" i="1"/>
  <c r="S192" i="1"/>
  <c r="Y192" i="1"/>
  <c r="W193" i="1"/>
  <c r="X193" i="1"/>
  <c r="S193" i="1"/>
  <c r="Y193" i="1"/>
  <c r="W194" i="1"/>
  <c r="X194" i="1"/>
  <c r="S194" i="1"/>
  <c r="Y194" i="1"/>
  <c r="W195" i="1"/>
  <c r="X195" i="1"/>
  <c r="S195" i="1"/>
  <c r="Y195" i="1"/>
  <c r="W196" i="1"/>
  <c r="X196" i="1"/>
  <c r="S196" i="1"/>
  <c r="Y196" i="1"/>
  <c r="W197" i="1"/>
  <c r="X197" i="1"/>
  <c r="S197" i="1"/>
  <c r="Y197" i="1"/>
  <c r="W198" i="1"/>
  <c r="X198" i="1"/>
  <c r="S198" i="1"/>
  <c r="Y198" i="1"/>
  <c r="W199" i="1"/>
  <c r="X199" i="1"/>
  <c r="S199" i="1"/>
  <c r="Y199" i="1"/>
  <c r="W200" i="1"/>
  <c r="X200" i="1"/>
  <c r="S200" i="1"/>
  <c r="Y200" i="1"/>
  <c r="W201" i="1"/>
  <c r="X201" i="1"/>
  <c r="S201" i="1"/>
  <c r="Y201" i="1"/>
  <c r="W202" i="1"/>
  <c r="X202" i="1"/>
  <c r="S202" i="1"/>
  <c r="Y202" i="1"/>
  <c r="W203" i="1"/>
  <c r="X203" i="1"/>
  <c r="S203" i="1"/>
  <c r="Y203" i="1"/>
  <c r="W204" i="1"/>
  <c r="X204" i="1"/>
  <c r="S204" i="1"/>
  <c r="Y204" i="1"/>
  <c r="W205" i="1"/>
  <c r="X205" i="1"/>
  <c r="S205" i="1"/>
  <c r="Y205" i="1"/>
  <c r="W206" i="1"/>
  <c r="X206" i="1"/>
  <c r="S206" i="1"/>
  <c r="Y206" i="1"/>
  <c r="W207" i="1"/>
  <c r="X207" i="1"/>
  <c r="S207" i="1"/>
  <c r="Y207" i="1"/>
  <c r="W208" i="1"/>
  <c r="X208" i="1"/>
  <c r="S208" i="1"/>
  <c r="Y208" i="1"/>
  <c r="W209" i="1"/>
  <c r="X209" i="1"/>
  <c r="S209" i="1"/>
  <c r="Y209" i="1"/>
  <c r="W210" i="1"/>
  <c r="X210" i="1"/>
  <c r="S210" i="1"/>
  <c r="Y210" i="1"/>
  <c r="W211" i="1"/>
  <c r="X211" i="1"/>
  <c r="S211" i="1"/>
  <c r="Y211" i="1"/>
  <c r="W212" i="1"/>
  <c r="X212" i="1"/>
  <c r="S212" i="1"/>
  <c r="Y212" i="1"/>
  <c r="W213" i="1"/>
  <c r="X213" i="1"/>
  <c r="S213" i="1"/>
  <c r="Y213" i="1"/>
  <c r="W214" i="1"/>
  <c r="X214" i="1"/>
  <c r="S214" i="1"/>
  <c r="Y214" i="1"/>
  <c r="W215" i="1"/>
  <c r="X215" i="1"/>
  <c r="S215" i="1"/>
  <c r="Y215" i="1"/>
  <c r="W216" i="1"/>
  <c r="X216" i="1"/>
  <c r="S216" i="1"/>
  <c r="Y216" i="1"/>
  <c r="W217" i="1"/>
  <c r="X217" i="1"/>
  <c r="S217" i="1"/>
  <c r="Y217" i="1"/>
  <c r="W218" i="1"/>
  <c r="X218" i="1"/>
  <c r="S218" i="1"/>
  <c r="Y218" i="1"/>
  <c r="W219" i="1"/>
  <c r="X219" i="1"/>
  <c r="S219" i="1"/>
  <c r="Y219" i="1"/>
  <c r="W220" i="1"/>
  <c r="X220" i="1"/>
  <c r="S220" i="1"/>
  <c r="Y220" i="1"/>
  <c r="W221" i="1"/>
  <c r="X221" i="1"/>
  <c r="S221" i="1"/>
  <c r="Y221" i="1"/>
  <c r="W222" i="1"/>
  <c r="X222" i="1"/>
  <c r="S222" i="1"/>
  <c r="Y222" i="1"/>
  <c r="W223" i="1"/>
  <c r="X223" i="1"/>
  <c r="S223" i="1"/>
  <c r="Y223" i="1"/>
  <c r="W224" i="1"/>
  <c r="X224" i="1"/>
  <c r="S224" i="1"/>
  <c r="Y224" i="1"/>
  <c r="W225" i="1"/>
  <c r="X225" i="1"/>
  <c r="S225" i="1"/>
  <c r="Y225" i="1"/>
  <c r="W226" i="1"/>
  <c r="X226" i="1"/>
  <c r="S226" i="1"/>
  <c r="Y226" i="1"/>
  <c r="W227" i="1"/>
  <c r="X227" i="1"/>
  <c r="S227" i="1"/>
  <c r="Y227" i="1"/>
  <c r="W228" i="1"/>
  <c r="X228" i="1"/>
  <c r="S228" i="1"/>
  <c r="Y228" i="1"/>
  <c r="W229" i="1"/>
  <c r="X229" i="1"/>
  <c r="S229" i="1"/>
  <c r="Y229" i="1"/>
  <c r="W230" i="1"/>
  <c r="X230" i="1"/>
  <c r="S230" i="1"/>
  <c r="Y230" i="1"/>
  <c r="W231" i="1"/>
  <c r="X231" i="1"/>
  <c r="S231" i="1"/>
  <c r="Y231" i="1"/>
  <c r="W232" i="1"/>
  <c r="X232" i="1"/>
  <c r="S232" i="1"/>
  <c r="Y232" i="1"/>
  <c r="W233" i="1"/>
  <c r="X233" i="1"/>
  <c r="S233" i="1"/>
  <c r="Y233" i="1"/>
  <c r="W234" i="1"/>
  <c r="X234" i="1"/>
  <c r="S234" i="1"/>
  <c r="Y234" i="1"/>
  <c r="W235" i="1"/>
  <c r="X235" i="1"/>
  <c r="S235" i="1"/>
  <c r="Y235" i="1"/>
  <c r="W236" i="1"/>
  <c r="X236" i="1"/>
  <c r="S236" i="1"/>
  <c r="Y236" i="1"/>
  <c r="W237" i="1"/>
  <c r="X237" i="1"/>
  <c r="S237" i="1"/>
  <c r="Y237" i="1"/>
  <c r="W238" i="1"/>
  <c r="X238" i="1"/>
  <c r="S238" i="1"/>
  <c r="Y238" i="1"/>
  <c r="W239" i="1"/>
  <c r="X239" i="1"/>
  <c r="S239" i="1"/>
  <c r="Y239" i="1"/>
  <c r="W240" i="1"/>
  <c r="X240" i="1"/>
  <c r="S240" i="1"/>
  <c r="Y240" i="1"/>
  <c r="W241" i="1"/>
  <c r="X241" i="1"/>
  <c r="S241" i="1"/>
  <c r="Y241" i="1"/>
  <c r="W242" i="1"/>
  <c r="X242" i="1"/>
  <c r="S242" i="1"/>
  <c r="Y242" i="1"/>
  <c r="W243" i="1"/>
  <c r="X243" i="1"/>
  <c r="S243" i="1"/>
  <c r="Y243" i="1"/>
  <c r="W244" i="1"/>
  <c r="X244" i="1"/>
  <c r="S244" i="1"/>
  <c r="Y244" i="1"/>
  <c r="W245" i="1"/>
  <c r="X245" i="1"/>
  <c r="S245" i="1"/>
  <c r="Y245" i="1"/>
  <c r="W246" i="1"/>
  <c r="X246" i="1"/>
  <c r="S246" i="1"/>
  <c r="Y246" i="1"/>
  <c r="W247" i="1"/>
  <c r="X247" i="1"/>
  <c r="S247" i="1"/>
  <c r="Y247" i="1"/>
  <c r="W248" i="1"/>
  <c r="X248" i="1"/>
  <c r="S248" i="1"/>
  <c r="Y248" i="1"/>
  <c r="W249" i="1"/>
  <c r="X249" i="1"/>
  <c r="S249" i="1"/>
  <c r="Y249" i="1"/>
  <c r="W250" i="1"/>
  <c r="X250" i="1"/>
  <c r="S250" i="1"/>
  <c r="Y250" i="1"/>
  <c r="W251" i="1"/>
  <c r="X251" i="1"/>
  <c r="S251" i="1"/>
  <c r="Y251" i="1"/>
  <c r="W252" i="1"/>
  <c r="X252" i="1"/>
  <c r="S252" i="1"/>
  <c r="Y252" i="1"/>
  <c r="W253" i="1"/>
  <c r="X253" i="1"/>
  <c r="S253" i="1"/>
  <c r="Y253" i="1"/>
  <c r="W254" i="1"/>
  <c r="X254" i="1"/>
  <c r="S254" i="1"/>
  <c r="Y254" i="1"/>
  <c r="W255" i="1"/>
  <c r="X255" i="1"/>
  <c r="S255" i="1"/>
  <c r="Y255" i="1"/>
  <c r="W256" i="1"/>
  <c r="X256" i="1"/>
  <c r="S256" i="1"/>
  <c r="Y256" i="1"/>
  <c r="W257" i="1"/>
  <c r="X257" i="1"/>
  <c r="S257" i="1"/>
  <c r="Y257" i="1"/>
  <c r="W258" i="1"/>
  <c r="X258" i="1"/>
  <c r="S258" i="1"/>
  <c r="Y258" i="1"/>
  <c r="W259" i="1"/>
  <c r="X259" i="1"/>
  <c r="S259" i="1"/>
  <c r="Y259" i="1"/>
  <c r="W260" i="1"/>
  <c r="X260" i="1"/>
  <c r="S260" i="1"/>
  <c r="Y260" i="1"/>
  <c r="W261" i="1"/>
  <c r="X261" i="1"/>
  <c r="S261" i="1"/>
  <c r="Y261" i="1"/>
  <c r="W262" i="1"/>
  <c r="X262" i="1"/>
  <c r="S262" i="1"/>
  <c r="Y262" i="1"/>
  <c r="W263" i="1"/>
  <c r="X263" i="1"/>
  <c r="S263" i="1"/>
  <c r="Y263" i="1"/>
  <c r="W264" i="1"/>
  <c r="X264" i="1"/>
  <c r="S264" i="1"/>
  <c r="Y264" i="1"/>
  <c r="W265" i="1"/>
  <c r="X265" i="1"/>
  <c r="S265" i="1"/>
  <c r="Y265" i="1"/>
  <c r="W266" i="1"/>
  <c r="X266" i="1"/>
  <c r="S266" i="1"/>
  <c r="Y266" i="1"/>
  <c r="W267" i="1"/>
  <c r="X267" i="1"/>
  <c r="S267" i="1"/>
  <c r="Y267" i="1"/>
  <c r="W268" i="1"/>
  <c r="X268" i="1"/>
  <c r="S268" i="1"/>
  <c r="Y268" i="1"/>
  <c r="W269" i="1"/>
  <c r="X269" i="1"/>
  <c r="S269" i="1"/>
  <c r="Y269" i="1"/>
  <c r="W270" i="1"/>
  <c r="X270" i="1"/>
  <c r="S270" i="1"/>
  <c r="Y270" i="1"/>
  <c r="W271" i="1"/>
  <c r="X271" i="1"/>
  <c r="S271" i="1"/>
  <c r="Y271" i="1"/>
  <c r="W272" i="1"/>
  <c r="X272" i="1"/>
  <c r="S272" i="1"/>
  <c r="Y272" i="1"/>
  <c r="W273" i="1"/>
  <c r="X273" i="1"/>
  <c r="S273" i="1"/>
  <c r="Y273" i="1"/>
  <c r="W274" i="1"/>
  <c r="X274" i="1"/>
  <c r="S274" i="1"/>
  <c r="Y274" i="1"/>
  <c r="W275" i="1"/>
  <c r="X275" i="1"/>
  <c r="S275" i="1"/>
  <c r="Y275" i="1"/>
  <c r="W276" i="1"/>
  <c r="X276" i="1"/>
  <c r="S276" i="1"/>
  <c r="Y276" i="1"/>
  <c r="W277" i="1"/>
  <c r="X277" i="1"/>
  <c r="S277" i="1"/>
  <c r="Y277" i="1"/>
  <c r="W278" i="1"/>
  <c r="X278" i="1"/>
  <c r="S278" i="1"/>
  <c r="Y278" i="1"/>
  <c r="W279" i="1"/>
  <c r="X279" i="1"/>
  <c r="S279" i="1"/>
  <c r="Y279" i="1"/>
  <c r="W280" i="1"/>
  <c r="X280" i="1"/>
  <c r="S280" i="1"/>
  <c r="Y280" i="1"/>
  <c r="W281" i="1"/>
  <c r="X281" i="1"/>
  <c r="S281" i="1"/>
  <c r="Y281" i="1"/>
  <c r="W282" i="1"/>
  <c r="X282" i="1"/>
  <c r="S282" i="1"/>
  <c r="Y282" i="1"/>
  <c r="W283" i="1"/>
  <c r="X283" i="1"/>
  <c r="S283" i="1"/>
  <c r="Y283" i="1"/>
  <c r="W284" i="1"/>
  <c r="X284" i="1"/>
  <c r="S284" i="1"/>
  <c r="Y284" i="1"/>
  <c r="W285" i="1"/>
  <c r="X285" i="1"/>
  <c r="S285" i="1"/>
  <c r="Y285" i="1"/>
  <c r="W286" i="1"/>
  <c r="X286" i="1"/>
  <c r="S286" i="1"/>
  <c r="Y286" i="1"/>
  <c r="W287" i="1"/>
  <c r="X287" i="1"/>
  <c r="S287" i="1"/>
  <c r="Y287" i="1"/>
  <c r="W288" i="1"/>
  <c r="X288" i="1"/>
  <c r="S288" i="1"/>
  <c r="Y288" i="1"/>
  <c r="W289" i="1"/>
  <c r="X289" i="1"/>
  <c r="S289" i="1"/>
  <c r="Y289" i="1"/>
  <c r="W290" i="1"/>
  <c r="X290" i="1"/>
  <c r="S290" i="1"/>
  <c r="Y290" i="1"/>
  <c r="W291" i="1"/>
  <c r="X291" i="1"/>
  <c r="S291" i="1"/>
  <c r="Y291" i="1"/>
  <c r="W292" i="1"/>
  <c r="X292" i="1"/>
  <c r="S292" i="1"/>
  <c r="Y292" i="1"/>
  <c r="W293" i="1"/>
  <c r="X293" i="1"/>
  <c r="S293" i="1"/>
  <c r="Y293" i="1"/>
  <c r="W294" i="1"/>
  <c r="X294" i="1"/>
  <c r="S294" i="1"/>
  <c r="Y294" i="1"/>
  <c r="W295" i="1"/>
  <c r="X295" i="1"/>
  <c r="S295" i="1"/>
  <c r="Y295" i="1"/>
  <c r="W296" i="1"/>
  <c r="X296" i="1"/>
  <c r="S296" i="1"/>
  <c r="Y296" i="1"/>
  <c r="W297" i="1"/>
  <c r="X297" i="1"/>
  <c r="S297" i="1"/>
  <c r="Y297" i="1"/>
  <c r="W298" i="1"/>
  <c r="X298" i="1"/>
  <c r="S298" i="1"/>
  <c r="Y298" i="1"/>
  <c r="W299" i="1"/>
  <c r="X299" i="1"/>
  <c r="S299" i="1"/>
  <c r="Y299" i="1"/>
  <c r="W300" i="1"/>
  <c r="X300" i="1"/>
  <c r="S300" i="1"/>
  <c r="Y300" i="1"/>
  <c r="W301" i="1"/>
  <c r="X301" i="1"/>
  <c r="S301" i="1"/>
  <c r="Y301" i="1"/>
  <c r="W302" i="1"/>
  <c r="X302" i="1"/>
  <c r="S302" i="1"/>
  <c r="Y302" i="1"/>
  <c r="W303" i="1"/>
  <c r="X303" i="1"/>
  <c r="S303" i="1"/>
  <c r="Y303" i="1"/>
  <c r="W304" i="1"/>
  <c r="X304" i="1"/>
  <c r="S304" i="1"/>
  <c r="Y304" i="1"/>
  <c r="W305" i="1"/>
  <c r="X305" i="1"/>
  <c r="S305" i="1"/>
  <c r="Y305" i="1"/>
  <c r="W306" i="1"/>
  <c r="X306" i="1"/>
  <c r="S306" i="1"/>
  <c r="Y306" i="1"/>
  <c r="W307" i="1"/>
  <c r="X307" i="1"/>
  <c r="S307" i="1"/>
  <c r="Y307" i="1"/>
  <c r="W308" i="1"/>
  <c r="X308" i="1"/>
  <c r="S308" i="1"/>
  <c r="Y308" i="1"/>
  <c r="W309" i="1"/>
  <c r="X309" i="1"/>
  <c r="S309" i="1"/>
  <c r="Y309" i="1"/>
  <c r="W310" i="1"/>
  <c r="X310" i="1"/>
  <c r="S310" i="1"/>
  <c r="Y310" i="1"/>
  <c r="W311" i="1"/>
  <c r="X311" i="1"/>
  <c r="S311" i="1"/>
  <c r="Y311" i="1"/>
  <c r="W312" i="1"/>
  <c r="X312" i="1"/>
  <c r="S312" i="1"/>
  <c r="Y312" i="1"/>
  <c r="W313" i="1"/>
  <c r="X313" i="1"/>
  <c r="S313" i="1"/>
  <c r="Y313" i="1"/>
  <c r="W314" i="1"/>
  <c r="X314" i="1"/>
  <c r="S314" i="1"/>
  <c r="Y314" i="1"/>
  <c r="W315" i="1"/>
  <c r="X315" i="1"/>
  <c r="S315" i="1"/>
  <c r="Y315" i="1"/>
  <c r="W316" i="1"/>
  <c r="X316" i="1"/>
  <c r="S316" i="1"/>
  <c r="Y316" i="1"/>
  <c r="W317" i="1"/>
  <c r="X317" i="1"/>
  <c r="S317" i="1"/>
  <c r="Y317" i="1"/>
  <c r="W318" i="1"/>
  <c r="X318" i="1"/>
  <c r="S318" i="1"/>
  <c r="Y318" i="1"/>
  <c r="W319" i="1"/>
  <c r="X319" i="1"/>
  <c r="S319" i="1"/>
  <c r="Y319" i="1"/>
  <c r="W320" i="1"/>
  <c r="X320" i="1"/>
  <c r="S320" i="1"/>
  <c r="Y320" i="1"/>
  <c r="W321" i="1"/>
  <c r="X321" i="1"/>
  <c r="S321" i="1"/>
  <c r="Y321" i="1"/>
  <c r="W322" i="1"/>
  <c r="X322" i="1"/>
  <c r="S322" i="1"/>
  <c r="Y322" i="1"/>
  <c r="W323" i="1"/>
  <c r="X323" i="1"/>
  <c r="S323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<sst xmlns="http://schemas.openxmlformats.org/spreadsheetml/2006/main" count="16594" uniqueCount="4725">
  <si>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</si>
  <si>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</si>
  <si>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</si>
  <si>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</si>
  <si>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</si>
  <si>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</si>
  <si>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</si>
  <si>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</si>
  <si>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</si>
  <si>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</si>
  <si>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</si>
  <si>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</si>
  <si>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</si>
  <si>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</si>
  <si>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</si>
  <si>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</si>
  <si>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</si>
  <si>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</si>
  <si>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</si>
  <si>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</si>
  <si>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</si>
  <si>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</si>
  <si>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</si>
  <si>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</si>
  <si>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</si>
  <si>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</si>
  <si>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</si>
  <si>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</si>
  <si>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</si>
  <si>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</si>
  <si>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</si>
  <si>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</si>
  <si>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</si>
  <si>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</si>
  <si>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</si>
  <si>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</si>
  <si>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</si>
  <si>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</si>
  <si>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</si>
  <si>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</si>
  <si>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</si>
  <si>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</si>
  <si>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</si>
  <si>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</si>
  <si>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</si>
  <si>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</si>
  <si>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</si>
  <si>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</si>
  <si>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</si>
  <si>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</si>
  <si>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</si>
  <si>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</si>
  <si>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</si>
  <si>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</si>
  <si>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</si>
  <si>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</si>
  <si>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</si>
  <si>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</si>
  <si>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</si>
  <si>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</si>
  <si>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</si>
  <si>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</si>
  <si>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</si>
  <si>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</si>
  <si>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</si>
  <si>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</si>
  <si>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</si>
  <si>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</si>
  <si>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</si>
  <si>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</si>
  <si>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</si>
  <si>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</si>
  <si>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</si>
  <si>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</si>
  <si>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</si>
  <si>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</si>
  <si>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</si>
  <si>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</si>
  <si>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</si>
  <si>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</si>
  <si>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</si>
  <si>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</si>
  <si>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</si>
  <si>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</si>
  <si>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</si>
  <si>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</si>
  <si>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</si>
  <si>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</si>
  <si>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</si>
  <si>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</si>
  <si>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</si>
  <si>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</si>
  <si>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</si>
  <si>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</si>
  <si>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</si>
  <si>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</si>
  <si>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</si>
  <si>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</si>
  <si>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</si>
  <si>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</si>
  <si>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</si>
  <si>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</si>
  <si>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</si>
  <si>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</si>
  <si>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</si>
  <si>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</si>
  <si>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</si>
  <si>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</si>
  <si>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</si>
  <si>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</si>
  <si>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</si>
  <si>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</si>
  <si>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</si>
  <si>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</si>
  <si>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</si>
  <si>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</si>
  <si>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</si>
  <si>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</si>
  <si>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</si>
  <si>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</si>
  <si>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</si>
  <si>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</si>
  <si>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</si>
  <si>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</si>
  <si>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</si>
  <si>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</si>
  <si>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</si>
  <si>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</si>
  <si>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</si>
  <si>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</si>
  <si>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</si>
  <si>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</si>
  <si>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</si>
  <si>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</si>
  <si>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</si>
  <si>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</si>
  <si>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</si>
  <si>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</si>
  <si>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</si>
  <si>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</si>
  <si>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</si>
  <si>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</si>
  <si>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</si>
  <si>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</si>
  <si>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</si>
  <si>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</si>
  <si>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</si>
  <si>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</si>
  <si>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</si>
  <si>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</si>
  <si>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</si>
  <si>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</si>
  <si>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</si>
  <si>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</si>
  <si>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</si>
  <si>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</si>
  <si>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</si>
  <si>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</si>
  <si>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</si>
  <si>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</si>
  <si>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</si>
  <si>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</si>
  <si>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</si>
  <si>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</si>
  <si>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</si>
  <si>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</si>
  <si>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</si>
  <si>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</si>
  <si>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</si>
  <si>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</si>
  <si>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</si>
  <si>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</si>
  <si>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</si>
  <si>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</si>
  <si>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</si>
  <si>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</si>
  <si>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</si>
  <si>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</si>
  <si>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</si>
  <si>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</si>
  <si>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</si>
  <si>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</si>
  <si>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</si>
  <si>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</si>
  <si>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</si>
  <si>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</si>
  <si>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</si>
  <si>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</si>
  <si>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</si>
  <si>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</si>
  <si>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</si>
  <si>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</si>
  <si>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</si>
  <si>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</si>
  <si>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</si>
  <si>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</si>
  <si>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</si>
  <si>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</si>
  <si>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</si>
  <si>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</si>
  <si>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</si>
  <si>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</si>
  <si>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</si>
  <si>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</si>
  <si>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</si>
  <si>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</si>
  <si>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</si>
  <si>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</si>
  <si>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</si>
  <si>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</si>
  <si>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</si>
  <si>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</si>
  <si>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</si>
  <si>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</si>
  <si>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</si>
  <si>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</si>
  <si>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</si>
  <si>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</si>
  <si>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</si>
  <si>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</si>
  <si>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</si>
  <si>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</si>
  <si>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</si>
  <si>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</si>
  <si>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</si>
  <si>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</si>
  <si>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</si>
  <si>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</si>
  <si>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</si>
  <si>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</si>
  <si>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</si>
  <si>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</si>
  <si>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</si>
  <si>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</si>
  <si>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</si>
  <si>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</si>
  <si>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</si>
  <si>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</si>
  <si>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</si>
  <si>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</si>
  <si>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</si>
  <si>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</si>
  <si>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</si>
  <si>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</si>
  <si>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</si>
  <si>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</si>
  <si>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</si>
  <si>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</si>
  <si>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</si>
  <si>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</si>
  <si>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</si>
  <si>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</si>
  <si>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</si>
  <si>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</si>
  <si>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</si>
  <si>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</si>
  <si>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</si>
  <si>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</si>
  <si>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</si>
  <si>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</si>
  <si>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</si>
  <si>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</si>
  <si>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</si>
  <si>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</si>
  <si>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</si>
  <si>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</si>
  <si>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</si>
  <si>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</si>
  <si>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</si>
  <si>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</si>
  <si>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</si>
  <si>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</si>
  <si>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</si>
  <si>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</si>
  <si>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</si>
  <si>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</si>
  <si>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</si>
  <si>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</si>
  <si>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</si>
  <si>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</si>
  <si>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</si>
  <si>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</si>
  <si>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</si>
  <si>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</si>
  <si>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</si>
  <si>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</si>
  <si>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</si>
  <si>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</si>
  <si>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</si>
  <si>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</si>
  <si>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</si>
  <si>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</si>
  <si>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</si>
  <si>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</si>
  <si>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</si>
  <si>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</si>
  <si>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</si>
  <si>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</si>
  <si>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</si>
  <si>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</si>
  <si>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</si>
  <si>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</si>
  <si>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</si>
  <si>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</si>
  <si>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</si>
  <si>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</si>
  <si>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</si>
  <si>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</si>
  <si>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</si>
  <si>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</si>
  <si>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</si>
  <si>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</si>
  <si>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</si>
  <si>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</si>
  <si>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</si>
  <si>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</si>
  <si>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</si>
  <si>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</si>
  <si>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</si>
  <si>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</si>
  <si>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</si>
  <si>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</si>
  <si>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</si>
  <si>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</si>
  <si>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</si>
  <si>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</si>
  <si>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</si>
  <si>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</si>
  <si>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</si>
  <si>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</si>
  <si>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</si>
  <si>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</si>
  <si>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</si>
  <si>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</si>
  <si>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</si>
  <si>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</si>
  <si>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</si>
  <si>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</si>
  <si>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</si>
  <si>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</si>
  <si>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</si>
  <si>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</si>
  <si>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</si>
  <si>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</si>
  <si>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</si>
  <si>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</si>
  <si>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</si>
  <si>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</si>
  <si>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</si>
  <si>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</si>
  <si>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</si>
  <si>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</si>
  <si>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</si>
  <si>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</si>
  <si>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</si>
  <si>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</si>
  <si>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</si>
  <si>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</si>
  <si>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</si>
  <si>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</si>
  <si>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</si>
  <si>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</si>
  <si>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</si>
  <si>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</si>
  <si>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</si>
  <si>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</si>
  <si>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</si>
  <si>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</si>
  <si>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</si>
  <si>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</si>
  <si>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</si>
  <si>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</si>
  <si>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</si>
  <si>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</si>
  <si>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</si>
  <si>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</si>
  <si>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</si>
  <si>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</si>
  <si>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</si>
  <si>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</si>
  <si>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</si>
  <si>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</si>
  <si>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</si>
  <si>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</si>
  <si>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</si>
  <si>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</si>
  <si>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</si>
  <si>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</si>
  <si>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</si>
  <si>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</si>
  <si>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</si>
  <si>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</si>
  <si>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</si>
  <si>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</si>
  <si>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</si>
  <si>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</si>
  <si>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</si>
  <si>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</si>
  <si>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</si>
  <si>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</si>
  <si>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</si>
  <si>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</si>
  <si>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</si>
  <si>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</si>
  <si>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</si>
  <si>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</si>
  <si>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</si>
  <si>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</si>
  <si>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</si>
  <si>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</si>
  <si>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</si>
  <si>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</si>
  <si>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</si>
  <si>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</si>
  <si>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</si>
  <si>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</si>
  <si>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</si>
  <si>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</si>
  <si>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</si>
  <si>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</si>
  <si>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</si>
  <si>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</si>
  <si>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</si>
  <si>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</si>
  <si>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</si>
  <si>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</si>
  <si>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</si>
  <si>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</si>
  <si>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</si>
  <si>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</si>
  <si>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</si>
  <si>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</si>
  <si>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</si>
  <si>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</si>
  <si>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</si>
  <si>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</si>
  <si>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</si>
  <si>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</si>
  <si>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</si>
  <si>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</si>
  <si>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</si>
  <si>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</si>
  <si>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</si>
  <si>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</si>
  <si>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</si>
  <si>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</si>
  <si>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</si>
  <si>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</si>
  <si>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</si>
  <si>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</si>
  <si>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</si>
  <si>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</si>
  <si>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</si>
  <si>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</si>
  <si>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</si>
  <si>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</si>
  <si>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</si>
  <si>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</si>
  <si>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</si>
  <si>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</si>
  <si>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</si>
  <si>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</si>
  <si>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</si>
  <si>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</si>
  <si>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</si>
  <si>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</si>
  <si>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</si>
  <si>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</si>
  <si>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</si>
  <si>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</si>
  <si>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</si>
  <si>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</si>
  <si>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</si>
  <si>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</si>
  <si>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</si>
  <si>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</si>
  <si>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</si>
  <si>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</si>
  <si>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</si>
  <si>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</si>
  <si>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</si>
  <si>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</si>
  <si>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</si>
  <si>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</si>
  <si>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</si>
  <si>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</si>
  <si>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</si>
  <si>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</si>
  <si>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</si>
  <si>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</si>
  <si>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</si>
  <si>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</si>
  <si>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</si>
  <si>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</si>
  <si>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</si>
  <si>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</si>
  <si>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</si>
  <si>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</si>
  <si>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</si>
  <si>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</si>
  <si>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</si>
  <si>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</si>
  <si>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</si>
  <si>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</si>
  <si>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</si>
  <si>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</si>
  <si>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</si>
  <si>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</si>
  <si>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</si>
  <si>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</si>
  <si>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</si>
  <si>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</si>
  <si>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</si>
  <si>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</si>
  <si>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</si>
  <si>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</si>
  <si>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</si>
  <si>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</si>
  <si>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</si>
  <si>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</si>
  <si>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</si>
  <si>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</si>
  <si>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</si>
  <si>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</si>
  <si>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</si>
  <si>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</si>
  <si>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</si>
  <si>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</si>
  <si>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</si>
  <si>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</si>
  <si>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</si>
  <si>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</si>
  <si>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</si>
  <si>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</si>
  <si>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</si>
  <si>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</si>
  <si>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</si>
  <si>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</si>
  <si>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</si>
  <si>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</si>
  <si>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</si>
  <si>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</si>
  <si>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</si>
  <si>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</si>
  <si>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</si>
  <si>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</si>
  <si>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</si>
  <si>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</si>
  <si>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</si>
  <si>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</si>
  <si>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</si>
  <si>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</si>
  <si>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</si>
  <si>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</si>
  <si>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</si>
  <si>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</si>
  <si>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</si>
  <si>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</si>
  <si>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</si>
  <si>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</si>
  <si>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</si>
  <si>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</si>
  <si>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</si>
  <si>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</si>
  <si>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</si>
  <si>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</si>
  <si>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</si>
  <si>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</si>
  <si>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</si>
  <si>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</si>
  <si>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</si>
  <si>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</si>
  <si>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</si>
  <si>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</si>
  <si>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</si>
  <si>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</si>
  <si>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</si>
  <si>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</si>
  <si>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</si>
  <si>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</si>
  <si>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</si>
  <si>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</si>
  <si>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</si>
  <si>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</si>
  <si>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</si>
  <si>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</si>
  <si>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</si>
  <si>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</si>
  <si>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</si>
  <si>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</si>
  <si>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</si>
  <si>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</si>
  <si>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</si>
  <si>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</si>
  <si>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</si>
  <si>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</si>
  <si>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</si>
  <si>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</si>
  <si>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</si>
  <si>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</si>
  <si>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</si>
  <si>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</si>
  <si>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</si>
  <si>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</si>
  <si>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</si>
  <si>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</si>
  <si>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</si>
  <si>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</si>
  <si>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</si>
  <si>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</si>
  <si>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</si>
  <si>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</si>
  <si>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</si>
  <si>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</si>
  <si>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</si>
  <si>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</si>
  <si>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</si>
  <si>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</si>
  <si>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</si>
  <si>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</si>
  <si>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</si>
  <si>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</si>
  <si>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</si>
  <si>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</si>
  <si>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</si>
  <si>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</si>
  <si>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</si>
  <si>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</si>
  <si>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</si>
  <si>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</si>
  <si>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</si>
  <si>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</si>
  <si>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</si>
  <si>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</si>
  <si>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</si>
  <si>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</si>
  <si>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</si>
  <si>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</si>
  <si>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</si>
  <si>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</si>
  <si>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</si>
  <si>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</si>
  <si>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</si>
  <si>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</si>
  <si>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</si>
  <si>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</si>
  <si>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</si>
  <si>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</si>
  <si>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</si>
  <si>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</si>
  <si>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</si>
  <si>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</si>
  <si>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</si>
  <si>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</si>
  <si>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</si>
  <si>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</si>
  <si>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</si>
  <si>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</si>
  <si>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</si>
  <si>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</si>
  <si>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</si>
  <si>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</si>
  <si>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</si>
  <si>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</si>
  <si>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</si>
  <si>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</si>
  <si>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</si>
  <si>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</si>
  <si>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</si>
  <si>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</si>
  <si>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</si>
  <si>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</si>
  <si>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</si>
  <si>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</si>
  <si>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</si>
  <si>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</si>
  <si>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</si>
  <si>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</si>
  <si>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</si>
  <si>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</si>
  <si>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</si>
  <si>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</si>
  <si>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</si>
  <si>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</si>
  <si>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</si>
  <si>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</si>
  <si>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</si>
  <si>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</si>
  <si>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</si>
  <si>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</si>
  <si>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</si>
  <si>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</si>
  <si>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</si>
  <si>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</si>
  <si>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</si>
  <si>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</si>
  <si>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</si>
  <si>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</si>
  <si>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</si>
  <si>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</si>
  <si>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</si>
  <si>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</si>
  <si>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</si>
  <si>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</si>
  <si>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</si>
  <si>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</si>
  <si>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</si>
  <si>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</si>
  <si>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</si>
  <si>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</si>
  <si>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</si>
  <si>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</si>
  <si>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</si>
  <si>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</si>
  <si>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</si>
  <si>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</si>
  <si>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</si>
  <si>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</si>
  <si>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</si>
  <si>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</si>
  <si>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</si>
  <si>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</si>
  <si>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</si>
  <si>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</si>
  <si>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</si>
  <si>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</si>
  <si>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</si>
  <si>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</si>
  <si>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</si>
  <si>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</si>
  <si>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</si>
  <si>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</si>
  <si>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</si>
  <si>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</si>
  <si>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</si>
  <si>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</si>
  <si>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</si>
  <si>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</si>
  <si>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</si>
  <si>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</si>
  <si>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</si>
  <si>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</si>
  <si>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</si>
  <si>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</si>
  <si>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</si>
  <si>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</si>
  <si>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</si>
  <si>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</si>
  <si>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</si>
  <si>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</si>
  <si>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</si>
  <si>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</si>
  <si>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</si>
  <si>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</si>
  <si>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</si>
  <si>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</si>
  <si>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</si>
  <si>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</si>
  <si>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</si>
  <si>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</si>
  <si>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</si>
  <si>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</si>
  <si>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</si>
  <si>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</si>
  <si>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</si>
  <si>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</si>
  <si>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</si>
  <si>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</si>
  <si>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</si>
  <si>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</si>
  <si>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</si>
  <si>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</si>
  <si>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</si>
  <si>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</si>
  <si>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</si>
  <si>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</si>
  <si>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</si>
  <si>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</si>
  <si>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</si>
  <si>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</si>
  <si>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</si>
  <si>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</si>
  <si>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</si>
  <si>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</si>
  <si>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</si>
  <si>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</si>
  <si>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</si>
  <si>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</si>
  <si>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</si>
  <si>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</si>
  <si>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</si>
  <si>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</si>
  <si>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</si>
  <si>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</si>
  <si>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</si>
  <si>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</si>
  <si>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</si>
  <si>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</si>
  <si>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</si>
  <si>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</si>
  <si>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</si>
  <si>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</si>
  <si>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</si>
  <si>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</si>
  <si>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</si>
  <si>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</si>
  <si>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</si>
  <si>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</si>
  <si>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</si>
  <si>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</si>
  <si>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</si>
  <si>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</si>
  <si>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</si>
  <si>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</si>
  <si>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</si>
  <si>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</si>
  <si>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</si>
  <si>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</si>
  <si>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</si>
  <si>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</si>
  <si>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</si>
  <si>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</si>
  <si>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</si>
  <si>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</si>
  <si>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</si>
  <si>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</si>
  <si>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</si>
  <si>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</si>
  <si>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</si>
  <si>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</si>
  <si>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</si>
  <si>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</si>
  <si>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</si>
  <si>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</si>
  <si>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</si>
  <si>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</si>
  <si>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</si>
  <si>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</si>
  <si>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</si>
  <si>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</si>
  <si>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</si>
  <si>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</si>
  <si>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</si>
  <si>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</si>
  <si>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</si>
  <si>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</si>
  <si>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</si>
  <si>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</si>
  <si>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</si>
  <si>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</si>
  <si>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</si>
  <si>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</si>
  <si>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</si>
  <si>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</si>
  <si>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</si>
  <si>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</si>
  <si>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</si>
  <si>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</si>
  <si>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</si>
  <si>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</si>
  <si>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</si>
  <si>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</si>
  <si>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</si>
  <si>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</si>
  <si>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</si>
  <si>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</si>
  <si>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</si>
  <si>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</si>
  <si>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</si>
  <si>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</si>
  <si>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</si>
  <si>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</si>
  <si>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</si>
  <si>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</si>
  <si>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</si>
  <si>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</si>
  <si>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</si>
  <si>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</si>
  <si>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</si>
  <si>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</si>
  <si>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</si>
  <si>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</si>
  <si>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</si>
  <si>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</si>
  <si>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</si>
  <si>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</si>
  <si>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</si>
  <si>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</si>
  <si>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</si>
  <si>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</si>
  <si>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</si>
  <si>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</si>
  <si>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</si>
  <si>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</si>
  <si>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</si>
  <si>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</si>
  <si>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</si>
  <si>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</si>
  <si>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</si>
  <si>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</si>
  <si>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</si>
  <si>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</si>
  <si>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</si>
  <si>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</si>
  <si>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</si>
  <si>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</si>
  <si>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</si>
  <si>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</si>
  <si>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</si>
  <si>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</si>
  <si>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</si>
  <si>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</si>
  <si>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</si>
  <si>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</si>
  <si>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</si>
  <si>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</si>
  <si>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</si>
  <si>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</si>
  <si>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</si>
  <si>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</si>
  <si>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</si>
  <si>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</si>
  <si>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</si>
  <si>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</si>
  <si>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</si>
  <si>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</si>
  <si>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</si>
  <si>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</si>
  <si>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</si>
  <si>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</si>
  <si>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</si>
  <si>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</si>
  <si>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</si>
  <si>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</si>
  <si>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</si>
  <si>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</si>
  <si>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</si>
  <si>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</si>
  <si>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</si>
  <si>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</si>
  <si>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</si>
  <si>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</si>
  <si>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</si>
  <si>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</si>
  <si>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</si>
  <si>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</si>
  <si>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</si>
  <si>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</si>
  <si>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</si>
  <si>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</si>
  <si>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</si>
  <si>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</si>
  <si>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</si>
  <si>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</si>
  <si>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</si>
  <si>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</si>
  <si>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</si>
  <si>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</si>
  <si>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</si>
  <si>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</si>
  <si>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</si>
  <si>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</si>
  <si>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</si>
  <si>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</si>
  <si>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</si>
  <si>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</si>
  <si>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</si>
  <si>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</si>
  <si>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</si>
  <si>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</si>
  <si>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</si>
  <si>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</si>
  <si>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</si>
  <si>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</si>
  <si>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</si>
  <si>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</si>
  <si>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</si>
  <si>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</si>
  <si>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</si>
  <si>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</si>
  <si>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</si>
  <si>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</si>
  <si>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</si>
  <si>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</si>
  <si>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</si>
  <si>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</si>
  <si>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</si>
  <si>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</si>
  <si>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</si>
  <si>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</si>
  <si>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</si>
  <si>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</si>
  <si>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</si>
  <si>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</si>
  <si>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</si>
  <si>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</si>
  <si>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</si>
  <si>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</si>
  <si>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</si>
  <si>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</si>
  <si>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</si>
  <si>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</si>
  <si>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</si>
  <si>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</si>
  <si>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</si>
  <si>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</si>
  <si>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</si>
  <si>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</si>
  <si>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</si>
  <si>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</si>
  <si>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</si>
  <si>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</si>
  <si>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</si>
  <si>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</si>
  <si>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</si>
  <si>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</si>
  <si>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</si>
  <si>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</si>
  <si>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</si>
  <si>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</si>
  <si>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</si>
  <si>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</si>
  <si>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</si>
  <si>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</si>
  <si>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</si>
  <si>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</si>
  <si>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</si>
  <si>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</si>
  <si>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</si>
  <si>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</si>
  <si>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</si>
  <si>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</si>
  <si>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</si>
  <si>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</si>
  <si>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</si>
  <si>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</si>
  <si>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</si>
  <si>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</si>
  <si>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</si>
  <si>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</si>
  <si>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</si>
  <si>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</si>
  <si>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</si>
  <si>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</si>
  <si>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</si>
  <si>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</si>
  <si>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</si>
  <si>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</si>
  <si>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</si>
  <si>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</si>
  <si>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</si>
  <si>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</si>
  <si>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</si>
  <si>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</si>
  <si>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</si>
  <si>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</si>
  <si>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</si>
  <si>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</si>
  <si>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</si>
  <si>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</si>
  <si>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</si>
  <si>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</si>
  <si>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</si>
  <si>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</si>
  <si>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</si>
  <si>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</si>
  <si>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</si>
  <si>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</si>
  <si>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</si>
  <si>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</si>
  <si>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</si>
  <si>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</si>
  <si>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</si>
  <si>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</si>
  <si>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</si>
  <si>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</si>
  <si>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</si>
  <si>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</si>
  <si>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</si>
  <si>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</si>
  <si>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</si>
  <si>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</si>
  <si>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</si>
  <si>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</si>
  <si>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</si>
  <si>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</si>
  <si>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</si>
  <si>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</si>
  <si>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</si>
  <si>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</si>
  <si>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</si>
  <si>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</si>
  <si>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</si>
  <si>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</si>
  <si>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</si>
  <si>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</si>
  <si>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</si>
  <si>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</si>
  <si>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</si>
  <si>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</si>
  <si>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</si>
  <si>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</si>
  <si>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</si>
  <si>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</si>
  <si>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</si>
  <si>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</si>
  <si>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</si>
  <si>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</si>
  <si>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</si>
  <si>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</si>
  <si>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</si>
  <si>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</si>
  <si>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</si>
  <si>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</si>
  <si>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</si>
  <si>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</si>
  <si>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</si>
  <si>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</si>
  <si>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</si>
  <si>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</si>
  <si>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</si>
  <si>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</si>
  <si>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</si>
  <si>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</si>
  <si>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</si>
  <si>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</si>
  <si>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</si>
  <si>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</si>
  <si>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</si>
  <si>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</si>
  <si>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</si>
  <si>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</si>
  <si>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</si>
  <si>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</si>
  <si>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</si>
  <si>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</si>
  <si>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</si>
  <si>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</si>
  <si>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</si>
  <si>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</si>
  <si>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</si>
  <si>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</si>
  <si>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</si>
  <si>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</si>
  <si>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</si>
  <si>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</si>
  <si>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</si>
  <si>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</si>
  <si>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</si>
  <si>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</si>
  <si>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</si>
  <si>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</si>
  <si>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</si>
  <si>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</si>
  <si>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</si>
  <si>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</si>
  <si>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</si>
  <si>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</si>
  <si>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</si>
  <si>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</si>
  <si>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</si>
  <si>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</si>
  <si>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</si>
  <si>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</si>
  <si>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</si>
  <si>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</si>
  <si>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</si>
  <si>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</si>
  <si>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</si>
  <si>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</si>
  <si>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</si>
  <si>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</si>
  <si>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</si>
  <si>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</si>
  <si>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</si>
  <si>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</si>
  <si>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</si>
  <si>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</si>
  <si>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</si>
  <si>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</si>
  <si>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</si>
  <si>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</si>
  <si>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</si>
  <si>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</si>
  <si>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</si>
  <si>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</si>
  <si>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</si>
  <si>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</si>
  <si>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</si>
  <si>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</si>
  <si>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</si>
  <si>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</si>
  <si>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</si>
  <si>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</si>
  <si>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</si>
  <si>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</si>
  <si>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</si>
  <si>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</si>
  <si>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</si>
  <si>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</si>
  <si>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</si>
  <si>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</si>
  <si>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</si>
  <si>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</si>
  <si>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</si>
  <si>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</si>
  <si>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</si>
  <si>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</si>
  <si>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</si>
  <si>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</si>
  <si>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</si>
  <si>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</si>
  <si>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</si>
  <si>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</si>
  <si>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</si>
  <si>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</si>
  <si>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</si>
  <si>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</si>
  <si>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</si>
  <si>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</si>
  <si>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</si>
  <si>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</si>
  <si>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</si>
  <si>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</si>
  <si>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</si>
  <si>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</si>
  <si>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</si>
  <si>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</si>
  <si>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</si>
  <si>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</si>
  <si>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</si>
  <si>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</si>
  <si>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</si>
  <si>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</si>
  <si>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</si>
  <si>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</si>
  <si>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</si>
  <si>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</si>
  <si>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</si>
  <si>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</si>
  <si>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</si>
  <si>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</si>
  <si>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</si>
  <si>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</si>
  <si>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</si>
  <si>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</si>
  <si>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</si>
  <si>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</si>
  <si>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</si>
  <si>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</si>
  <si>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</si>
  <si>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</si>
  <si>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</si>
  <si>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</si>
  <si>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</si>
  <si>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</si>
  <si>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</si>
  <si>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</si>
  <si>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</si>
  <si>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</si>
  <si>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</si>
  <si>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</si>
  <si>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</si>
  <si>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</si>
  <si>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</si>
  <si>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</si>
  <si>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</si>
  <si>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</si>
  <si>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</si>
  <si>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</si>
  <si>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</si>
  <si>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</si>
  <si>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</si>
  <si>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</si>
  <si>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</si>
  <si>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</si>
  <si>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</si>
  <si>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</si>
  <si>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</si>
  <si>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</si>
  <si>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</si>
  <si>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</si>
  <si>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</si>
  <si>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</si>
  <si>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</si>
  <si>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</si>
  <si>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</si>
  <si>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</si>
  <si>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</si>
  <si>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</si>
  <si>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</si>
  <si>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</si>
  <si>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</si>
  <si>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</si>
  <si>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</si>
  <si>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</si>
  <si>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</si>
  <si>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</si>
  <si>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</si>
  <si>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</si>
  <si>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</si>
  <si>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</si>
  <si>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</si>
  <si>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</si>
  <si>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</si>
  <si>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</si>
  <si>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</si>
  <si>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</si>
  <si>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</si>
  <si>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</si>
  <si>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</si>
  <si>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</si>
  <si>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</si>
  <si>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</si>
  <si>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</si>
  <si>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</si>
  <si>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</si>
  <si>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</si>
  <si>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</si>
  <si>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</si>
  <si>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</si>
  <si>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</si>
  <si>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</si>
  <si>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</si>
  <si>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</si>
  <si>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</si>
  <si>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</si>
  <si>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</si>
  <si>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</si>
  <si>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</si>
  <si>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</si>
  <si>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</si>
  <si>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</si>
  <si>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</si>
  <si>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</si>
  <si>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</si>
  <si>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</si>
  <si>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</si>
  <si>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</si>
  <si>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</si>
  <si>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</si>
  <si>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</si>
  <si>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</si>
  <si>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</si>
  <si>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</si>
  <si>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</si>
  <si>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</si>
  <si>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</si>
  <si>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</si>
  <si>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</si>
  <si>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</si>
  <si>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</si>
  <si>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</si>
  <si>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</si>
  <si>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</si>
  <si>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</si>
  <si>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</si>
  <si>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</si>
  <si>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</si>
  <si>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</si>
  <si>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</si>
  <si>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</si>
  <si>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</si>
  <si>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</si>
  <si>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</si>
  <si>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</si>
  <si>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</si>
  <si>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</si>
  <si>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</si>
  <si>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</si>
  <si>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</si>
  <si>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</si>
  <si>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</si>
  <si>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</si>
  <si>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</si>
  <si>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</si>
  <si>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</si>
  <si>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</si>
  <si>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</si>
  <si>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</si>
  <si>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</si>
  <si>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</si>
  <si>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</si>
  <si>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</si>
  <si>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</si>
  <si>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</si>
  <si>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</si>
  <si>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</si>
  <si>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</si>
  <si>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</si>
  <si>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</si>
  <si>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</si>
  <si>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</si>
  <si>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</si>
  <si>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</si>
  <si>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</si>
  <si>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</si>
  <si>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</si>
  <si>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</si>
  <si>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</si>
  <si>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</si>
  <si>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</si>
  <si>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</si>
  <si>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</si>
  <si>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</si>
  <si>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</si>
  <si>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</si>
  <si>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</si>
  <si>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</si>
  <si>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</si>
  <si>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</si>
  <si>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</si>
  <si>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</si>
  <si>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</si>
  <si>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</si>
  <si>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</si>
  <si>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</si>
  <si>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</si>
  <si>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</si>
  <si>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</si>
  <si>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</si>
  <si>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</si>
  <si>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</si>
  <si>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</si>
  <si>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</si>
  <si>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</si>
  <si>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</si>
  <si>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</si>
  <si>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</si>
  <si>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</si>
  <si>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</si>
  <si>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</si>
  <si>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</si>
  <si>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</si>
  <si>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</si>
  <si>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</si>
  <si>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</si>
  <si>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</si>
  <si>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</si>
  <si>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</si>
  <si>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</si>
  <si>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</si>
  <si>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</si>
  <si>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</si>
  <si>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</si>
  <si>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</si>
  <si>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</si>
  <si>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</si>
  <si>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</si>
  <si>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</si>
  <si>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</si>
  <si>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</si>
  <si>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</si>
  <si>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</si>
  <si>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</si>
  <si>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</si>
  <si>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</si>
  <si>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</si>
  <si>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</si>
  <si>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</si>
  <si>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</si>
  <si>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</si>
  <si>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</si>
  <si>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</si>
  <si>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</si>
  <si>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</si>
  <si>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</si>
  <si>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</si>
  <si>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</si>
  <si>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</si>
  <si>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</si>
  <si>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</si>
  <si>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</si>
  <si>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</si>
  <si>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</si>
  <si>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</si>
  <si>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</si>
  <si>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</si>
  <si>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</si>
  <si>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</si>
  <si>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</si>
  <si>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</si>
  <si>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</si>
  <si>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</si>
  <si>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</si>
  <si>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</si>
  <si>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</si>
  <si>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</si>
  <si>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</si>
  <si>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</si>
  <si>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</si>
  <si>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</si>
  <si>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</si>
  <si>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</si>
  <si>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</si>
  <si>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</si>
  <si>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</si>
  <si>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</si>
  <si>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</si>
  <si>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</si>
  <si>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</si>
  <si>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</si>
  <si>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</si>
  <si>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</si>
  <si>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</si>
  <si>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</si>
  <si>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</si>
  <si>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</si>
  <si>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</si>
  <si>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</si>
  <si>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</si>
  <si>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</si>
  <si>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</si>
  <si>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</si>
  <si>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</si>
  <si>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</si>
  <si>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</si>
  <si>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</si>
  <si>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</si>
  <si>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</si>
  <si>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</si>
  <si>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</si>
  <si>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</si>
  <si>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</si>
  <si>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</si>
  <si>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</si>
  <si>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</si>
  <si>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</si>
  <si>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</si>
  <si>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</si>
  <si>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</si>
  <si>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</si>
  <si>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</si>
  <si>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</si>
  <si>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</si>
  <si>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</si>
  <si>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</si>
  <si>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</si>
  <si>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</si>
  <si>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</si>
  <si>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</si>
  <si>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</si>
  <si>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</si>
  <si>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</si>
  <si>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</si>
  <si>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</si>
  <si>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</si>
  <si>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</si>
  <si>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</si>
  <si>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</si>
  <si>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</si>
  <si>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</si>
  <si>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</si>
  <si>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</si>
  <si>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</si>
  <si>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</si>
  <si>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</si>
  <si>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</si>
  <si>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</si>
  <si>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</si>
  <si>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</si>
  <si>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</si>
  <si>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</si>
  <si>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</si>
  <si>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</si>
  <si>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</si>
  <si>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</si>
  <si>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</si>
  <si>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</si>
  <si>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</si>
  <si>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</si>
  <si>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</si>
  <si>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</si>
  <si>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</si>
  <si>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</si>
  <si>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</si>
  <si>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</si>
  <si>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</si>
  <si>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</si>
  <si>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</si>
  <si>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</si>
  <si>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</si>
  <si>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</si>
  <si>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</si>
  <si>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</si>
  <si>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</si>
  <si>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</si>
  <si>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</si>
  <si>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</si>
  <si>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</si>
  <si>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</si>
  <si>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</si>
  <si>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</si>
  <si>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</si>
  <si>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</si>
  <si>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</si>
  <si>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</si>
  <si>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</si>
  <si>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</si>
  <si>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</si>
  <si>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</si>
  <si>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</si>
  <si>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</si>
  <si>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</si>
  <si>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</si>
  <si>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</si>
  <si>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</si>
  <si>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</si>
  <si>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</si>
  <si>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</si>
  <si>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</si>
  <si>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</si>
  <si>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</si>
  <si>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</si>
  <si>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</si>
  <si>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</si>
  <si>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</si>
  <si>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</si>
  <si>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</si>
  <si>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</si>
  <si>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</si>
  <si>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</si>
  <si>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</si>
  <si>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</si>
  <si>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</si>
  <si>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</si>
  <si>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</si>
  <si>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</si>
  <si>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</si>
  <si>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</si>
  <si>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</si>
  <si>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</si>
  <si>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</si>
  <si>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</si>
  <si>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</si>
  <si>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</si>
  <si>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</si>
  <si>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</si>
  <si>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</si>
  <si>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</si>
  <si>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</si>
  <si>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</si>
  <si>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</si>
  <si>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</si>
  <si>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</si>
  <si>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</si>
  <si>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</si>
  <si>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</si>
  <si>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</si>
  <si>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</si>
  <si>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</si>
  <si>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</si>
  <si>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</si>
  <si>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</si>
  <si>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</si>
  <si>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</si>
  <si>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</si>
  <si>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</si>
  <si>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</si>
  <si>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</si>
  <si>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</si>
  <si>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</si>
  <si>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</si>
  <si>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</si>
  <si>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</si>
  <si>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</si>
  <si>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</si>
  <si>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</si>
  <si>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</si>
  <si>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</si>
  <si>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</si>
  <si>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</si>
  <si>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</si>
  <si>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</si>
  <si>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</si>
  <si>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</si>
  <si>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</si>
  <si>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</si>
  <si>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</si>
  <si>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</si>
  <si>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</si>
  <si>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</si>
  <si>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</si>
  <si>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</si>
  <si>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</si>
  <si>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</si>
  <si>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</si>
  <si>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</si>
  <si>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</si>
  <si>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</si>
  <si>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</si>
  <si>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</si>
  <si>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</si>
  <si>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</si>
  <si>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</si>
  <si>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</si>
  <si>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</si>
  <si>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</si>
  <si>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</si>
  <si>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</si>
  <si>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</si>
  <si>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</si>
  <si>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</si>
  <si>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</si>
  <si>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</si>
  <si>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</si>
  <si>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</si>
  <si>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</si>
  <si>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</si>
  <si>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</si>
  <si>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</si>
  <si>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</si>
  <si>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</si>
  <si>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</si>
  <si>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</si>
  <si>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</si>
  <si>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</si>
  <si>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</si>
  <si>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</si>
  <si>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</si>
  <si>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</si>
  <si>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</si>
  <si>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</si>
  <si>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</si>
  <si>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</si>
  <si>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</si>
  <si>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</si>
  <si>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</si>
  <si>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</si>
  <si>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</si>
  <si>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</si>
  <si>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</si>
  <si>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</si>
  <si>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</si>
  <si>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</si>
  <si>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</si>
  <si>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</si>
  <si>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</si>
  <si>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</si>
  <si>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</si>
  <si>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</si>
  <si>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</si>
  <si>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</si>
  <si>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</si>
  <si>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</si>
  <si>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</si>
  <si>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</si>
  <si>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</si>
  <si>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</si>
  <si>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</si>
  <si>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</si>
  <si>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</si>
  <si>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</si>
  <si>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</si>
  <si>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</si>
  <si>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</si>
  <si>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</si>
  <si>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</si>
  <si>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</si>
  <si>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</si>
  <si>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</si>
  <si>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</si>
  <si>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</si>
  <si>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</si>
  <si>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</si>
  <si>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</si>
  <si>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</si>
  <si>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</si>
  <si>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</si>
  <si>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</si>
  <si>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</si>
  <si>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</si>
  <si>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</si>
  <si>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</si>
  <si>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</si>
  <si>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</si>
  <si>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</si>
  <si>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</si>
  <si>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</si>
  <si>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</si>
  <si>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</si>
  <si>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</si>
  <si>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</si>
  <si>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</si>
  <si>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</si>
  <si>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</si>
  <si>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</si>
  <si>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</si>
  <si>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</si>
  <si>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</si>
  <si>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</si>
  <si>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</si>
  <si>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</si>
  <si>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</si>
  <si>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</si>
  <si>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</si>
  <si>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</si>
  <si>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</si>
  <si>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</si>
  <si>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</si>
  <si>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</si>
  <si>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</si>
  <si>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</si>
  <si>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</si>
  <si>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</si>
  <si>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</si>
  <si>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</si>
  <si>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</si>
  <si>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</si>
  <si>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</si>
  <si>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</si>
  <si>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</si>
  <si>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</si>
  <si>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</si>
  <si>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</si>
  <si>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</si>
  <si>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</si>
  <si>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</si>
  <si>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</si>
  <si>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</si>
  <si>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</si>
  <si>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</si>
  <si>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</si>
  <si>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</si>
  <si>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</si>
  <si>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</si>
  <si>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</si>
  <si>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</si>
  <si>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</si>
  <si>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</si>
  <si>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</si>
  <si>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</si>
  <si>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</si>
  <si>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</si>
  <si>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</si>
  <si>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</si>
  <si>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</si>
  <si>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</si>
  <si>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</si>
  <si>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</si>
  <si>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</si>
  <si>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</si>
  <si>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</si>
  <si>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</si>
  <si>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</si>
  <si>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</si>
  <si>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</si>
  <si>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</si>
  <si>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</si>
  <si>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</si>
  <si>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</si>
  <si>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</si>
  <si>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</si>
  <si>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</si>
  <si>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</si>
  <si>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</si>
  <si>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</si>
  <si>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</si>
  <si>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</si>
  <si>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</si>
  <si>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</si>
  <si>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</si>
  <si>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</si>
  <si>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</si>
  <si>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</si>
  <si>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</si>
  <si>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</si>
  <si>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</si>
  <si>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</si>
  <si>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</si>
  <si>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</si>
  <si>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</si>
  <si>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</si>
  <si>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</si>
  <si>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</si>
  <si>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</si>
  <si>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</si>
  <si>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</si>
  <si>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</si>
  <si>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</si>
  <si>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</si>
  <si>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</si>
  <si>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</si>
  <si>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</si>
  <si>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</si>
  <si>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</si>
  <si>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</si>
  <si>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</si>
  <si>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</si>
  <si>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</si>
  <si>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</si>
  <si>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</si>
  <si>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</si>
  <si>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</si>
  <si>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</si>
  <si>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</si>
  <si>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</si>
  <si>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</si>
  <si>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</si>
  <si>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</si>
  <si>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</si>
  <si>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</si>
  <si>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</si>
  <si>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</si>
  <si>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</si>
  <si>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</si>
  <si>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</si>
  <si>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</si>
  <si>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</si>
  <si>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</si>
  <si>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</si>
  <si>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</si>
  <si>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</si>
  <si>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</si>
  <si>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</si>
  <si>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</si>
  <si>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</si>
  <si>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</si>
  <si>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</si>
  <si>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</si>
  <si>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</si>
  <si>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</si>
  <si>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</si>
  <si>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</si>
  <si>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</si>
  <si>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</si>
  <si>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</si>
  <si>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</si>
  <si>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</si>
  <si>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</si>
  <si>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</si>
  <si>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</si>
  <si>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</si>
  <si>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</si>
  <si>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</si>
  <si>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</si>
  <si>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</si>
  <si>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</si>
  <si>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</si>
  <si>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</si>
  <si>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</si>
  <si>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</si>
  <si>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</si>
  <si>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</si>
  <si>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</si>
  <si>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</si>
  <si>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</si>
  <si>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</si>
  <si>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</si>
  <si>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</si>
  <si>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</si>
  <si>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</si>
  <si>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</si>
  <si>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</si>
  <si>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</si>
  <si>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</si>
  <si>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</si>
  <si>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</si>
  <si>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</si>
  <si>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</si>
  <si>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</si>
  <si>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</si>
  <si>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</si>
  <si>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</si>
  <si>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</si>
  <si>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</si>
  <si>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</si>
  <si>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</si>
  <si>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</si>
  <si>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</si>
  <si>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</si>
  <si>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</si>
  <si>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</si>
  <si>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</si>
  <si>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</si>
  <si>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</si>
  <si>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</si>
  <si>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</si>
  <si>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</si>
  <si>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</si>
  <si>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</si>
  <si>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</si>
  <si>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</si>
  <si>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</si>
  <si>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</si>
  <si>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</si>
  <si>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</si>
  <si>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</si>
  <si>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</si>
  <si>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</si>
  <si>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</si>
  <si>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</si>
  <si>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</si>
  <si>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</si>
  <si>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</si>
  <si>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</si>
  <si>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</si>
  <si>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</si>
  <si>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</si>
  <si>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</si>
  <si>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</si>
  <si>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</si>
  <si>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</si>
  <si>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</si>
  <si>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</si>
  <si>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</si>
  <si>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</si>
  <si>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</si>
  <si>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</si>
  <si>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</si>
  <si>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</si>
  <si>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</si>
  <si>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</si>
  <si>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</si>
  <si>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</si>
  <si>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</si>
  <si>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</si>
  <si>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</si>
  <si>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</si>
  <si>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</si>
  <si>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</si>
  <si>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</si>
  <si>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</si>
  <si>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</si>
  <si>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</si>
  <si>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</si>
  <si>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</si>
  <si>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</si>
  <si>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</si>
  <si>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</si>
  <si>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</si>
  <si>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</si>
  <si>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</si>
  <si>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</si>
  <si>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</si>
  <si>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</si>
  <si>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</si>
  <si>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</si>
  <si>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</si>
  <si>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</si>
  <si>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</si>
  <si>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</si>
  <si>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</si>
  <si>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</si>
  <si>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</si>
  <si>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</si>
  <si>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</si>
  <si>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</si>
  <si>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</si>
  <si>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</si>
  <si>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</si>
  <si>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</si>
  <si>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</si>
  <si>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</si>
  <si>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</si>
  <si>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</si>
  <si>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</si>
  <si>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</si>
  <si>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</si>
  <si>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</si>
  <si>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</si>
  <si>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</si>
  <si>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</si>
  <si>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</si>
  <si>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</si>
  <si>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</si>
  <si>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</si>
  <si>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</si>
  <si>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</si>
  <si>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</si>
  <si>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</si>
  <si>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</si>
  <si>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</si>
  <si>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</si>
  <si>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</si>
  <si>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</si>
  <si>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</si>
  <si>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</si>
  <si>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</si>
  <si>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</si>
  <si>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</si>
  <si>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</si>
  <si>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</si>
  <si>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</si>
  <si>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</si>
  <si>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</si>
  <si>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</si>
  <si>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</si>
  <si>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</si>
  <si>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</si>
  <si>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</si>
  <si>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</si>
  <si>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</si>
  <si>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</si>
  <si>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</si>
  <si>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</si>
  <si>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</si>
  <si>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</si>
  <si>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</si>
  <si>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</si>
  <si>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</si>
  <si>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</si>
  <si>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</si>
  <si>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</si>
  <si>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</si>
  <si>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</si>
  <si>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</si>
  <si>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</si>
  <si>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</si>
  <si>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</si>
  <si>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</si>
  <si>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</si>
  <si>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</si>
  <si>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</si>
  <si>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</si>
  <si>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</si>
  <si>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</si>
  <si>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</si>
  <si>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</si>
  <si>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</si>
  <si>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</si>
  <si>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</si>
  <si>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</si>
  <si>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</si>
  <si>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</si>
  <si>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</si>
  <si>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</si>
  <si>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</si>
  <si>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</si>
  <si>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</si>
  <si>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</si>
  <si>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</si>
  <si>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</si>
  <si>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</si>
  <si>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</si>
  <si>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</si>
  <si>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</si>
  <si>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</si>
  <si>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</si>
  <si>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</si>
  <si>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</si>
  <si>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</si>
  <si>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</si>
  <si>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</si>
  <si>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</si>
  <si>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</si>
  <si>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</si>
  <si>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</si>
  <si>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</si>
  <si>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</si>
  <si>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</si>
  <si>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</si>
  <si>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</si>
  <si>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</si>
  <si>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</si>
  <si>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</si>
  <si>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</si>
  <si>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</si>
  <si>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</si>
  <si>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</si>
  <si>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</si>
  <si>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</si>
  <si>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</si>
  <si>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</si>
  <si>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</si>
  <si>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</si>
  <si>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</si>
  <si>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</si>
  <si>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</si>
  <si>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</si>
  <si>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</si>
  <si>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</si>
  <si>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</si>
  <si>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</si>
  <si>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</si>
  <si>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</si>
  <si>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</si>
  <si>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</si>
  <si>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</si>
  <si>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</si>
  <si>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</si>
  <si>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</si>
  <si>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</si>
  <si>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</si>
  <si>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</si>
  <si>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</si>
  <si>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</si>
  <si>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</si>
  <si>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</si>
  <si>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</si>
  <si>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</si>
  <si>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</si>
  <si>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</si>
  <si>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</si>
  <si>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</si>
  <si>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</si>
  <si>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</si>
  <si>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</si>
  <si>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</si>
  <si>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</si>
  <si>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</si>
  <si>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</si>
  <si>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</si>
  <si>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</si>
  <si>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</si>
  <si>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</si>
  <si>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</si>
  <si>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</si>
  <si>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</si>
  <si>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</si>
  <si>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</si>
  <si>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</si>
  <si>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</si>
  <si>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</si>
  <si>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</si>
  <si>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</si>
  <si>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</si>
  <si>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</si>
  <si>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</si>
  <si>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</si>
  <si>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</si>
  <si>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</si>
  <si>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</si>
  <si>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</si>
  <si>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</si>
  <si>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</si>
  <si>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</si>
  <si>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</si>
  <si>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</si>
  <si>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</si>
  <si>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</si>
  <si>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</si>
  <si>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</si>
  <si>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</si>
  <si>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</si>
  <si>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</si>
  <si>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</si>
  <si>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</si>
  <si>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</si>
  <si>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</si>
  <si>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</si>
  <si>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</si>
  <si>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</si>
  <si>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</si>
  <si>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</si>
  <si>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</si>
  <si>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</si>
  <si>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</si>
  <si>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</si>
  <si>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</si>
  <si>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</si>
  <si>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</si>
  <si>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</si>
  <si>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</si>
  <si>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</si>
  <si>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</si>
  <si>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</si>
  <si>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</si>
  <si>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</si>
  <si>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</si>
  <si>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</si>
  <si>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</si>
  <si>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</si>
  <si>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</si>
  <si>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</si>
  <si>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</si>
  <si>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</si>
  <si>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</si>
  <si>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</si>
  <si>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</si>
  <si>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</si>
  <si>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</si>
  <si>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</si>
  <si>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</si>
  <si>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</si>
  <si>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</si>
  <si>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</si>
  <si>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</si>
  <si>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</si>
  <si>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</si>
  <si>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</si>
  <si>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</si>
  <si>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</si>
  <si>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</si>
  <si>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</si>
  <si>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</si>
  <si>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</si>
  <si>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</si>
  <si>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</si>
  <si>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</si>
  <si>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</si>
  <si>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</si>
  <si>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</si>
  <si>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</si>
  <si>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</si>
  <si>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</si>
  <si>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</si>
  <si>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</si>
  <si>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</si>
  <si>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</si>
  <si>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</si>
  <si>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</si>
  <si>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</si>
  <si>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</si>
  <si>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</si>
  <si>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</si>
  <si>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</si>
  <si>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</si>
  <si>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</si>
  <si>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</si>
  <si>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</si>
  <si>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</si>
  <si>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</si>
  <si>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</si>
  <si>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</si>
  <si>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</si>
  <si>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</si>
  <si>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</si>
  <si>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</si>
  <si>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</si>
  <si>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</si>
  <si>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</si>
  <si>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</si>
  <si>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</si>
  <si>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</si>
  <si>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</si>
  <si>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</si>
  <si>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</si>
  <si>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</si>
  <si>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</si>
  <si>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</si>
  <si>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</si>
  <si>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</si>
  <si>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</si>
  <si>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</si>
  <si>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</si>
  <si>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</si>
  <si>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</si>
  <si>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</si>
  <si>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</si>
  <si>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</si>
  <si>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</si>
  <si>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</si>
  <si>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</si>
  <si>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</si>
  <si>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</si>
  <si>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</si>
  <si>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</si>
  <si>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</si>
  <si>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</si>
  <si>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</si>
  <si>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</si>
  <si>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</si>
  <si>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</si>
  <si>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</si>
  <si>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</si>
  <si>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</si>
  <si>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</si>
  <si>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</si>
  <si>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</si>
  <si>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</si>
  <si>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</si>
  <si>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</si>
  <si>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</si>
  <si>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</si>
  <si>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</si>
  <si>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</si>
  <si>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</si>
  <si>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</si>
  <si>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</si>
  <si>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</si>
  <si>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</si>
  <si>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</si>
  <si>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</si>
  <si>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</si>
  <si>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</si>
  <si>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</si>
  <si>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</si>
  <si>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</si>
  <si>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</si>
  <si>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</si>
  <si>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</si>
  <si>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</si>
  <si>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</si>
  <si>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</si>
  <si>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</si>
  <si>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</si>
  <si>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</si>
  <si>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</si>
  <si>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</si>
  <si>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</si>
  <si>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</si>
  <si>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</si>
  <si>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</si>
  <si>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</si>
  <si>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</si>
  <si>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</si>
  <si>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</si>
  <si>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</si>
  <si>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</si>
  <si>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</si>
  <si>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</si>
  <si>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</si>
  <si>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</si>
  <si>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</si>
  <si>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</si>
  <si>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</si>
  <si>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</si>
  <si>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</si>
  <si>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</si>
  <si>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</si>
  <si>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</si>
  <si>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</si>
  <si>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</si>
  <si>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</si>
  <si>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</si>
  <si>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</si>
  <si>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</si>
  <si>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</si>
  <si>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</si>
  <si>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</si>
  <si>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</si>
  <si>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</si>
  <si>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</si>
  <si>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</si>
  <si>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</si>
  <si>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</si>
  <si>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</si>
  <si>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</si>
  <si>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</si>
  <si>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</si>
  <si>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</si>
  <si>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</si>
  <si>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</si>
  <si>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</si>
  <si>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</si>
  <si>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</si>
  <si>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</si>
  <si>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</si>
  <si>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</si>
  <si>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</si>
  <si>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</si>
  <si>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</si>
  <si>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</si>
  <si>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</si>
  <si>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</si>
  <si>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</si>
  <si>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</si>
  <si>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</si>
  <si>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</si>
  <si>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</si>
  <si>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</si>
  <si>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</si>
  <si>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</si>
  <si>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</si>
  <si>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</si>
  <si>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</si>
  <si>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</si>
  <si>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</si>
  <si>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</si>
  <si>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</si>
  <si>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</si>
  <si>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</si>
  <si>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</si>
  <si>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</si>
  <si>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</si>
  <si>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</si>
  <si>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</si>
  <si>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</si>
  <si>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</si>
  <si>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</si>
  <si>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</si>
  <si>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</si>
  <si>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</si>
  <si>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</si>
  <si>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</si>
  <si>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</si>
  <si>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</si>
  <si>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</si>
  <si>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</si>
  <si>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</si>
  <si>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</si>
  <si>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</si>
  <si>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</si>
  <si>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</si>
  <si>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</si>
  <si>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</si>
  <si>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</si>
  <si>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</si>
  <si>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</si>
  <si>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</si>
  <si>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</si>
  <si>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</si>
  <si>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</si>
  <si>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</si>
  <si>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</si>
  <si>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</si>
  <si>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</si>
  <si>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</si>
  <si>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</si>
  <si>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</si>
  <si>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</si>
  <si>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</si>
  <si>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</si>
  <si>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</si>
  <si>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</si>
  <si>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</si>
  <si>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</si>
  <si>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</si>
  <si>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</si>
  <si>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</si>
  <si>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</si>
  <si>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</si>
  <si>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</si>
  <si>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</si>
  <si>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</si>
  <si>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</si>
  <si>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</si>
  <si>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</si>
  <si>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</si>
  <si>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</si>
  <si>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</si>
  <si>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</si>
  <si>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</si>
  <si>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</si>
  <si>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</si>
  <si>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</si>
  <si>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</si>
  <si>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</si>
  <si>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</si>
  <si>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</si>
  <si>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</si>
  <si>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</si>
  <si>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</si>
  <si>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</si>
  <si>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</si>
  <si>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</si>
  <si>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</si>
  <si>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</si>
  <si>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</si>
  <si>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</si>
  <si>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</si>
  <si>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</si>
  <si>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</si>
  <si>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</si>
  <si>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</si>
  <si>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</si>
  <si>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</si>
  <si>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</si>
  <si>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</si>
  <si>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</si>
  <si>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</si>
  <si>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</si>
  <si>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</si>
  <si>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</si>
  <si>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</si>
  <si>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</si>
  <si>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</si>
  <si>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</si>
  <si>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</si>
  <si>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</si>
  <si>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</si>
  <si>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</si>
  <si>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</si>
  <si>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</si>
  <si>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</si>
  <si>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</si>
  <si>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</si>
  <si>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</si>
  <si>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</si>
  <si>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</si>
  <si>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</si>
  <si>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</si>
  <si>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</si>
  <si>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</si>
  <si>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</si>
  <si>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</si>
  <si>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</si>
  <si>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</si>
  <si>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</si>
  <si>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</si>
  <si>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</si>
  <si>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</si>
  <si>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</si>
  <si>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</si>
  <si>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</si>
  <si>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</si>
  <si>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</si>
  <si>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</si>
  <si>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</si>
  <si>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</si>
  <si>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</si>
  <si>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</si>
  <si>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</si>
  <si>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</si>
  <si>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</si>
  <si>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</si>
  <si>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</si>
  <si>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</si>
  <si>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</si>
  <si>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</si>
  <si>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</si>
  <si>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</si>
  <si>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</si>
  <si>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</si>
  <si>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</si>
  <si>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</si>
  <si>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</si>
  <si>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</si>
  <si>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</si>
  <si>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</si>
  <si>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</si>
  <si>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</si>
  <si>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</si>
  <si>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</si>
  <si>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</si>
  <si>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</si>
  <si>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</si>
  <si>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</si>
  <si>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</si>
  <si>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</si>
  <si>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</si>
  <si>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</si>
  <si>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</si>
  <si>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</si>
  <si>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</si>
  <si>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</si>
  <si>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</si>
  <si>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</si>
  <si>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</si>
  <si>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</si>
  <si>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</si>
  <si>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</si>
  <si>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</si>
  <si>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</si>
  <si>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</si>
  <si>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</si>
  <si>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</si>
  <si>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</si>
  <si>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</si>
  <si>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</si>
  <si>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</si>
  <si>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</si>
  <si>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</si>
  <si>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</si>
  <si>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</si>
  <si>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</si>
  <si>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</si>
  <si>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</si>
  <si>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</si>
  <si>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</si>
  <si>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</si>
  <si>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</si>
  <si>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</si>
  <si>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</si>
  <si>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</si>
  <si>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</si>
  <si>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</si>
  <si>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</si>
  <si>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</si>
  <si>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</si>
  <si>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</si>
  <si>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</si>
  <si>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</si>
  <si>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</si>
  <si>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</si>
  <si>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</si>
  <si>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</si>
  <si>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</si>
  <si>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</si>
  <si>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</si>
  <si>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</si>
  <si>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</si>
  <si>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</si>
  <si>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</si>
  <si>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</si>
  <si>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</si>
  <si>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</si>
  <si>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</si>
  <si>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</si>
  <si>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</si>
  <si>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</si>
  <si>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</si>
  <si>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</si>
  <si>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</si>
  <si>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</si>
  <si>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</si>
  <si>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</si>
  <si>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</si>
  <si>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</si>
  <si>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</si>
  <si>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</si>
  <si>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</si>
  <si>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</si>
  <si>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</si>
  <si>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</si>
  <si>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</si>
  <si>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</si>
  <si>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</si>
  <si>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</si>
  <si>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</si>
  <si>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</si>
  <si>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</si>
  <si>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</si>
  <si>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</si>
  <si>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</si>
  <si>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</si>
  <si>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</si>
  <si>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</si>
  <si>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</si>
  <si>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</si>
  <si>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</si>
  <si>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</si>
  <si>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</si>
  <si>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</si>
  <si>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</si>
  <si>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</si>
  <si>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</si>
  <si>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</si>
  <si>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</si>
  <si>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</si>
  <si>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</si>
  <si>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</si>
  <si>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</si>
  <si>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</si>
  <si>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</si>
  <si>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</si>
  <si>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</si>
  <si>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</si>
  <si>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</si>
  <si>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</si>
  <si>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</si>
  <si>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</si>
  <si>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</si>
  <si>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</si>
  <si>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</si>
  <si>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</si>
  <si>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</si>
  <si>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</si>
  <si>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</si>
  <si>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</si>
  <si>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</si>
  <si>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</si>
  <si>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</si>
  <si>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</si>
  <si>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</si>
  <si>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</si>
  <si>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</si>
  <si>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</si>
  <si>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</si>
  <si>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</si>
  <si>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</si>
  <si>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</si>
  <si>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</si>
  <si>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</si>
  <si>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</si>
  <si>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</si>
  <si>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</si>
  <si>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</si>
  <si>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</si>
  <si>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</si>
  <si>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</si>
  <si>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</si>
  <si>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</si>
  <si>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</si>
  <si>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</si>
  <si>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</si>
  <si>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</si>
  <si>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</si>
  <si>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</si>
  <si>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</si>
  <si>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</si>
  <si>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</si>
  <si>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</si>
  <si>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</si>
  <si>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</si>
  <si>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</si>
  <si>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</si>
  <si>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</si>
  <si>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</si>
  <si>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</si>
  <si>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</si>
  <si>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</si>
  <si>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</si>
  <si>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</si>
  <si>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</si>
  <si>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</si>
  <si>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</si>
  <si>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</si>
  <si>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</si>
  <si>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</si>
  <si>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</si>
  <si>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</si>
  <si>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</si>
  <si>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</si>
  <si>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</si>
  <si>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</si>
  <si>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</si>
  <si>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</si>
  <si>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</si>
  <si>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</si>
  <si>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</si>
  <si>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</si>
  <si>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</si>
  <si>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</si>
  <si>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</si>
  <si>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</si>
  <si>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</si>
  <si>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</si>
  <si>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</si>
  <si>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</si>
  <si>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</si>
  <si>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</si>
  <si>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</si>
  <si>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</si>
  <si>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</si>
  <si>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</si>
  <si>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</si>
  <si>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</si>
  <si>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</si>
  <si>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</si>
  <si>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</si>
  <si>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</si>
  <si>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</si>
  <si>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</si>
  <si>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</si>
  <si>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</si>
  <si>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</si>
  <si>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</si>
  <si>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</si>
  <si>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</si>
  <si>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</si>
  <si>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</si>
  <si>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</si>
  <si>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</si>
  <si>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</si>
  <si>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</si>
  <si>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</si>
  <si>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</si>
  <si>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</si>
  <si>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</si>
  <si>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</si>
  <si>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</si>
  <si>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</si>
  <si>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</si>
  <si>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</si>
  <si>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</si>
  <si>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</si>
  <si>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</si>
  <si>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</si>
  <si>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</si>
  <si>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</si>
  <si>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</si>
  <si>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</si>
  <si>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</si>
  <si>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</si>
  <si>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</si>
  <si>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</si>
  <si>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</si>
  <si>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</si>
  <si>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</si>
  <si>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</si>
  <si>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</si>
  <si>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</si>
  <si>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</si>
  <si>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</si>
  <si>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</si>
  <si>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</si>
  <si>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</si>
  <si>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</si>
  <si>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</si>
  <si>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</si>
  <si>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</si>
  <si>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</si>
  <si>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</si>
  <si>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</si>
  <si>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</si>
  <si>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</si>
  <si>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</si>
  <si>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</si>
  <si>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</si>
  <si>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</si>
  <si>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</si>
  <si>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</si>
  <si>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</si>
  <si>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</si>
  <si>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</si>
  <si>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</si>
  <si>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</si>
  <si>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</si>
  <si>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</si>
  <si>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</si>
  <si>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</si>
  <si>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</si>
  <si>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</si>
  <si>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</si>
  <si>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</si>
  <si>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</si>
  <si>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</si>
  <si>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</si>
  <si>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</si>
  <si>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</si>
  <si>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</si>
  <si>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</si>
  <si>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</si>
  <si>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</si>
  <si>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</si>
  <si>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</si>
  <si>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</si>
  <si>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</si>
  <si>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</si>
  <si>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</si>
  <si>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</si>
  <si>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</si>
  <si>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</si>
  <si>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</si>
  <si>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</si>
  <si>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</si>
  <si>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</si>
  <si>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</si>
  <si>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</si>
  <si>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</si>
  <si>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</si>
  <si>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</si>
  <si>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</si>
  <si>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</si>
  <si>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</si>
  <si>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</si>
  <si>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</si>
  <si>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</si>
  <si>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</si>
  <si>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</si>
  <si>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</si>
  <si>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</si>
  <si>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</si>
  <si>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</si>
  <si>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</si>
  <si>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</si>
  <si>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</si>
  <si>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</si>
  <si>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</si>
  <si>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</si>
  <si>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</si>
  <si>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</si>
  <si>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</si>
  <si>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</si>
  <si>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</si>
  <si>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</si>
  <si>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</si>
  <si>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</si>
  <si>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</si>
  <si>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</si>
  <si>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</si>
  <si>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</si>
  <si>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</si>
  <si>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</si>
  <si>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</si>
  <si>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</si>
  <si>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</si>
  <si>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</si>
  <si>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</si>
  <si>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</si>
  <si>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</si>
  <si>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</si>
  <si>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</si>
  <si>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</si>
  <si>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</si>
  <si>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</si>
  <si>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</si>
  <si>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</si>
  <si>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</si>
  <si>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</si>
  <si>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</si>
  <si>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</si>
  <si>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</si>
  <si>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</si>
  <si>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</si>
  <si>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</si>
  <si>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</si>
  <si>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</si>
  <si>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</si>
  <si>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</si>
  <si>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</si>
  <si>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</si>
  <si>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</si>
  <si>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</si>
  <si>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</si>
  <si>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</si>
  <si>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</si>
  <si>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</si>
  <si>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</si>
  <si>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</si>
  <si>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</si>
  <si>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</si>
  <si>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</si>
  <si>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</si>
  <si>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</si>
  <si>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</si>
  <si>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</si>
  <si>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</si>
  <si>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</si>
  <si>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</si>
  <si>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</si>
  <si>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</si>
  <si>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</si>
  <si>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</si>
  <si>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</si>
  <si>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</si>
  <si>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</si>
  <si>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</si>
  <si>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</si>
  <si>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</si>
  <si>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</si>
  <si>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</si>
  <si>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</si>
  <si>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</si>
  <si>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</si>
  <si>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</si>
  <si>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</si>
  <si>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</si>
  <si>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</si>
  <si>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</si>
  <si>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</si>
  <si>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</si>
  <si>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</si>
  <si>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</si>
  <si>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</si>
  <si>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</si>
  <si>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</si>
  <si>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</si>
  <si>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</si>
  <si>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</si>
  <si>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</si>
  <si>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</si>
  <si>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</si>
  <si>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</si>
  <si>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</si>
  <si>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</si>
  <si>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</si>
  <si>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</si>
  <si>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</si>
  <si>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</si>
  <si>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</si>
  <si>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</si>
  <si>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</si>
  <si>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</si>
  <si>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</si>
  <si>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</si>
  <si>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</si>
  <si>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</si>
  <si>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</si>
  <si>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</si>
  <si>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</si>
  <si>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</si>
  <si>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</si>
  <si>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</si>
  <si>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</si>
  <si>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</si>
  <si>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</si>
  <si>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</si>
  <si>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</si>
  <si>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</si>
  <si>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</si>
  <si>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</si>
  <si>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</si>
  <si>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</si>
  <si>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</si>
  <si>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</si>
  <si>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</si>
  <si>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</si>
  <si>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</si>
  <si>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</si>
  <si>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</si>
  <si>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</si>
  <si>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</si>
  <si>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</si>
  <si>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</si>
  <si>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</si>
  <si>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</si>
  <si>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</si>
  <si>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</si>
  <si>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</si>
  <si>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</si>
  <si>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</si>
  <si>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</si>
  <si>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</si>
  <si>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</si>
  <si>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</si>
  <si>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</si>
  <si>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</si>
  <si>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</si>
  <si>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</si>
  <si>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</si>
  <si>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</si>
  <si>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</si>
  <si>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</si>
  <si>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</si>
  <si>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</si>
  <si>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</si>
  <si>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</si>
  <si>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</si>
  <si>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</si>
  <si>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</si>
  <si>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</si>
  <si>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</si>
  <si>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</si>
  <si>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</si>
  <si>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</si>
  <si>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</si>
  <si>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</si>
  <si>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</si>
  <si>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</si>
  <si>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</si>
  <si>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</si>
  <si>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</si>
  <si>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</si>
  <si>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</si>
  <si>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</si>
  <si>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</si>
  <si>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</si>
  <si>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</si>
  <si>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</si>
  <si>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</si>
  <si>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</si>
  <si>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</si>
  <si>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</si>
  <si>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</si>
  <si>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</si>
  <si>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</si>
  <si>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</si>
  <si>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</si>
  <si>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</si>
  <si>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</si>
  <si>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</si>
  <si>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</si>
  <si>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</si>
  <si>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</si>
  <si>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</si>
  <si>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</si>
  <si>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</si>
  <si>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</si>
  <si>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</si>
  <si>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</si>
  <si>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</si>
  <si>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</si>
  <si>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</si>
  <si>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</si>
  <si>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</si>
  <si>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</si>
  <si>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</si>
  <si>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</si>
  <si>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</si>
  <si>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</si>
  <si>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</si>
  <si>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</si>
  <si>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</si>
  <si>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</si>
  <si>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</si>
  <si>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</si>
  <si>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</si>
  <si>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</si>
  <si>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</si>
  <si>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</si>
  <si>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</si>
  <si>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</si>
  <si>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</si>
  <si>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</si>
  <si>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</si>
  <si>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</si>
  <si>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</si>
  <si>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</si>
  <si>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</si>
  <si>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</si>
  <si>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</si>
  <si>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</si>
  <si>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</si>
  <si>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</si>
  <si>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</si>
  <si>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</si>
  <si>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</si>
  <si>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</si>
  <si>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</si>
  <si>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</si>
  <si>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</si>
  <si>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</si>
  <si>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</si>
  <si>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</si>
  <si>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</si>
  <si>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</si>
  <si>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</si>
  <si>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</si>
  <si>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</si>
  <si>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</si>
  <si>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</si>
  <si>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</si>
  <si>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</si>
  <si>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</si>
  <si>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</si>
  <si>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</si>
  <si>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</si>
  <si>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</si>
  <si>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</si>
  <si>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</si>
  <si>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</si>
  <si>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</si>
  <si>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</si>
  <si>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</si>
  <si>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</si>
  <si>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</si>
  <si>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</si>
  <si>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</si>
  <si>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</si>
  <si>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</si>
  <si>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</si>
  <si>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</si>
  <si>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</si>
  <si>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</si>
  <si>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</si>
  <si>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</si>
  <si>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</si>
  <si>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</si>
  <si>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</si>
  <si>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</si>
  <si>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</si>
  <si>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</si>
  <si>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</si>
  <si>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</si>
  <si>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</si>
  <si>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</si>
  <si>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</si>
  <si>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</si>
  <si>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</si>
  <si>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</si>
  <si>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</si>
  <si>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</si>
  <si>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</si>
  <si>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</si>
  <si>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</si>
  <si>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</si>
  <si>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</si>
  <si>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</si>
  <si>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</si>
  <si>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</si>
  <si>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</si>
  <si>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</si>
  <si>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</si>
  <si>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</si>
  <si>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</si>
  <si>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</si>
  <si>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</si>
  <si>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</si>
  <si>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</si>
  <si>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</si>
  <si>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</si>
  <si>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</si>
  <si>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</si>
  <si>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</si>
  <si>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</si>
  <si>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</si>
  <si>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</si>
  <si>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</si>
  <si>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</si>
  <si>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</si>
  <si>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</si>
  <si>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</si>
  <si>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</si>
  <si>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</si>
  <si>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</si>
  <si>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</si>
  <si>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</si>
  <si>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</si>
  <si>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</si>
  <si>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</si>
  <si>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</si>
  <si>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</si>
  <si>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</si>
  <si>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</si>
  <si>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</si>
  <si>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</si>
  <si>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</si>
  <si>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</si>
  <si>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</si>
  <si>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</si>
  <si>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</si>
  <si>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</si>
  <si>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</si>
  <si>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</si>
  <si>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</si>
  <si>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</si>
  <si>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</si>
  <si>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</si>
  <si>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</si>
  <si>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</si>
  <si>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</si>
  <si>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</si>
  <si>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</si>
  <si>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</si>
  <si>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</si>
  <si>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</si>
  <si>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</si>
  <si>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</si>
  <si>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</si>
  <si>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</si>
  <si>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</si>
  <si>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</si>
  <si>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</si>
  <si>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</si>
  <si>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</si>
  <si>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</si>
  <si>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</si>
  <si>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</si>
  <si>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</si>
  <si>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</si>
  <si>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</si>
  <si>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</si>
  <si>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</si>
  <si>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</si>
  <si>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</si>
  <si>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</si>
  <si>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</si>
  <si>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</si>
  <si>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</si>
  <si>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</si>
  <si>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</si>
  <si>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</si>
  <si>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</si>
  <si>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</si>
  <si>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</si>
  <si>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</si>
  <si>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</si>
  <si>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</si>
  <si>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</si>
  <si>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</si>
  <si>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</si>
  <si>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</si>
  <si>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</si>
  <si>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</si>
  <si>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</si>
  <si>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</si>
  <si>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</si>
  <si>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</si>
  <si>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</si>
  <si>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</si>
  <si>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</si>
  <si>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</si>
  <si>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</si>
  <si>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</si>
  <si>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</si>
  <si>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</si>
  <si>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</si>
  <si>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</si>
  <si>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</si>
  <si>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</si>
  <si>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</si>
  <si>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</si>
  <si>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</si>
  <si>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</si>
  <si>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</si>
  <si>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</si>
  <si>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</si>
  <si>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</si>
  <si>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</si>
  <si>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</si>
  <si>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</si>
  <si>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</si>
  <si>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</si>
  <si>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</si>
  <si>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</si>
  <si>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</si>
  <si>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</si>
  <si>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</si>
  <si>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</si>
  <si>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</si>
  <si>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</si>
  <si>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</si>
  <si>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</si>
  <si>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</si>
  <si>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</si>
  <si>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</si>
  <si>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</si>
  <si>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</si>
  <si>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</si>
  <si>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</si>
  <si>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</si>
  <si>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</si>
  <si>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</si>
  <si>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</si>
  <si>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</si>
  <si>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</si>
  <si>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</si>
  <si>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</si>
  <si>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</si>
  <si>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</si>
  <si>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</si>
  <si>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</si>
  <si>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</si>
  <si>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</si>
  <si>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</si>
  <si>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</si>
  <si>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</si>
  <si>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</si>
  <si>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</si>
  <si>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</si>
  <si>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</si>
  <si>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</si>
  <si>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</si>
  <si>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</si>
  <si>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</si>
  <si>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</si>
  <si>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</si>
  <si>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</si>
  <si>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</si>
  <si>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</si>
  <si>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</si>
  <si>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</si>
  <si>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</si>
  <si>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</si>
  <si>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</si>
  <si>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</si>
  <si>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</si>
  <si>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</si>
  <si>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</si>
  <si>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</si>
  <si>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</si>
  <si>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</si>
  <si>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</si>
  <si>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</si>
  <si>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</si>
  <si>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</si>
  <si>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</si>
  <si>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</si>
  <si>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</si>
  <si>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</si>
  <si>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</si>
  <si>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</si>
  <si>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</si>
  <si>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</si>
  <si>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</si>
  <si>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</si>
  <si>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</si>
  <si>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</si>
  <si>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</si>
  <si>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</si>
  <si>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</si>
  <si>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</si>
  <si>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</si>
  <si>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</si>
  <si>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</si>
  <si>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</si>
  <si>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</si>
  <si>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</si>
  <si>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</si>
  <si>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</si>
  <si>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</si>
  <si>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</si>
  <si>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</si>
  <si>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</si>
  <si>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</si>
  <si>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</si>
  <si>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</si>
  <si>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</si>
  <si>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</si>
  <si>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</si>
  <si>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</si>
  <si>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</si>
  <si>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</si>
  <si>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</si>
  <si>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</si>
  <si>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</si>
  <si>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</si>
  <si>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</si>
  <si>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</si>
  <si>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</si>
  <si>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</si>
  <si>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</si>
  <si>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</si>
  <si>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</si>
  <si>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</si>
  <si>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</si>
  <si>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</si>
  <si>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</si>
  <si>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</si>
  <si>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</si>
  <si>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</si>
  <si>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</si>
  <si>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</si>
  <si>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</si>
  <si>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</si>
  <si>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</si>
  <si>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</si>
  <si>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</si>
  <si>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</si>
  <si>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</si>
  <si>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</si>
  <si>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</si>
  <si>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</si>
  <si>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</si>
  <si>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</si>
  <si>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</si>
  <si>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</si>
  <si>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</si>
  <si>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</si>
  <si>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</si>
  <si>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</si>
  <si>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</si>
  <si>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</si>
  <si>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</si>
  <si>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</si>
  <si>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</si>
  <si>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</si>
  <si>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</si>
  <si>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</si>
  <si>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</si>
  <si>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</si>
  <si>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</si>
  <si>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</si>
  <si>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</si>
  <si>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</si>
  <si>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</si>
  <si>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</si>
  <si>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</si>
  <si>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</si>
  <si>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</si>
  <si>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</si>
  <si>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</si>
  <si>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</si>
  <si>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</si>
  <si>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</si>
  <si>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</si>
  <si>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</si>
  <si>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</si>
  <si>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</si>
  <si>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</si>
  <si>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</si>
  <si>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</si>
  <si>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</si>
  <si>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</si>
  <si>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</si>
  <si>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</si>
  <si>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</si>
  <si>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</si>
  <si>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</si>
  <si>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</si>
  <si>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</si>
  <si>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</si>
  <si>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</si>
  <si>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</si>
  <si>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</si>
  <si>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</si>
  <si>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</si>
  <si>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</si>
  <si>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</si>
  <si>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</si>
  <si>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</si>
  <si>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</si>
  <si>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</si>
  <si>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</si>
  <si>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</si>
  <si>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</si>
  <si>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</si>
  <si>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</si>
  <si>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</si>
  <si>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</si>
  <si>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</si>
  <si>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</si>
  <si>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</si>
  <si>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</si>
  <si>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</si>
  <si>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</si>
  <si>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</si>
  <si>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</si>
  <si>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</si>
  <si>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</si>
  <si>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</si>
  <si>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</si>
  <si>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</si>
  <si>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</si>
  <si>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</si>
  <si>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</si>
  <si>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</si>
  <si>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</si>
  <si>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</si>
  <si>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</si>
  <si>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</si>
  <si>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</si>
  <si>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</si>
  <si>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</si>
  <si>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</si>
  <si>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</si>
  <si>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</si>
  <si>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</si>
  <si>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</si>
  <si>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</si>
  <si>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</si>
  <si>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</si>
  <si>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</si>
  <si>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</si>
  <si>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</si>
  <si>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</si>
  <si>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</si>
  <si>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</si>
  <si>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</si>
  <si>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</si>
  <si>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</si>
  <si>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</si>
  <si>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</si>
  <si>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</si>
  <si>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</si>
  <si>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</si>
  <si>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</si>
  <si>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</si>
  <si>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</si>
  <si>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</si>
  <si>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</si>
  <si>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</si>
  <si>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</si>
  <si>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</si>
  <si>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</si>
  <si>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</si>
  <si>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</si>
  <si>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</si>
  <si>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</si>
  <si>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</si>
  <si>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</si>
  <si>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</si>
  <si>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</si>
  <si>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</si>
  <si>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</si>
  <si>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</si>
  <si>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</si>
  <si>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</si>
  <si>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</si>
  <si>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</si>
  <si>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</si>
  <si>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</si>
  <si>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</si>
  <si>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</si>
  <si>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</si>
  <si>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</si>
  <si>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</si>
  <si>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</si>
  <si>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</si>
  <si>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</si>
  <si>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</si>
  <si>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</si>
  <si>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</si>
  <si>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</si>
  <si>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</si>
  <si>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</si>
  <si>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</si>
  <si>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</si>
  <si>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</si>
  <si>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</si>
  <si>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</si>
  <si>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</si>
  <si>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</si>
  <si>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</si>
  <si>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</si>
  <si>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</si>
  <si>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</si>
  <si>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</si>
  <si>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</si>
  <si>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</si>
  <si>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</si>
  <si>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</si>
  <si>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</si>
  <si>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</si>
  <si>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</si>
  <si>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</si>
  <si>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</si>
  <si>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</si>
  <si>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</si>
  <si>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</si>
  <si>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</si>
  <si>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</si>
  <si>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</si>
  <si>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</si>
  <si>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</si>
  <si>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</si>
  <si>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</si>
  <si>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</si>
  <si>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</si>
  <si>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</si>
  <si>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</si>
  <si>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</si>
  <si>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</si>
  <si>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</si>
  <si>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</si>
  <si>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</si>
  <si>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</si>
  <si>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</si>
  <si>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</si>
  <si>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</si>
  <si>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</si>
  <si>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</si>
  <si>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</si>
  <si>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</si>
  <si>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</si>
  <si>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</si>
  <si>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</si>
  <si>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</si>
  <si>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</si>
  <si>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</si>
  <si>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</si>
  <si>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</si>
  <si>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</si>
  <si>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</si>
  <si>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</si>
  <si>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</si>
  <si>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</si>
  <si>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</si>
  <si>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</si>
  <si>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</si>
  <si>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</si>
  <si>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</si>
  <si>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</si>
  <si>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</si>
  <si>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</si>
  <si>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</si>
  <si>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</si>
  <si>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</si>
  <si>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</si>
  <si>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</si>
  <si>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</si>
  <si>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</si>
  <si>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</si>
  <si>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</si>
  <si>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</si>
  <si>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</si>
  <si>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</si>
  <si>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</si>
  <si>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</si>
  <si>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</si>
  <si>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</si>
  <si>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</si>
  <si>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</si>
  <si>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</si>
  <si>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</si>
  <si>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</si>
  <si>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</si>
  <si>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</si>
  <si>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</si>
  <si>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</si>
  <si>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</si>
  <si>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</si>
  <si>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</si>
  <si>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</si>
  <si>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</si>
  <si>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</si>
  <si>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</si>
  <si>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</si>
  <si>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</si>
  <si>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</si>
  <si>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</si>
  <si>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</si>
  <si>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</si>
  <si>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</si>
  <si>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</si>
  <si>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</si>
  <si>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</si>
  <si>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</si>
  <si>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</si>
  <si>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</si>
  <si>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</si>
  <si>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</si>
  <si>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</si>
  <si>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</si>
  <si>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</si>
  <si>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</si>
  <si>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</si>
  <si>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</si>
  <si>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</si>
  <si>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</si>
  <si>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</si>
  <si>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</si>
  <si>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</si>
  <si>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</si>
  <si>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</si>
  <si>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</si>
  <si>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</si>
  <si>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</si>
  <si>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</si>
  <si>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</si>
  <si>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</si>
  <si>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</si>
  <si>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</si>
  <si>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</si>
  <si>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</si>
  <si>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</si>
  <si>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</si>
  <si>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</si>
  <si>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</si>
  <si>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</si>
  <si>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</si>
  <si>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</si>
  <si>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</si>
  <si>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</si>
  <si>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</si>
  <si>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</si>
  <si>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</si>
  <si>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</si>
  <si>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</si>
  <si>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</si>
  <si>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</si>
  <si>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</si>
  <si>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</si>
  <si>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</si>
  <si>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</si>
  <si>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</si>
  <si>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</si>
  <si>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</si>
  <si>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</si>
  <si>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</si>
  <si>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</si>
  <si>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</si>
  <si>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</si>
  <si>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</si>
  <si>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</si>
  <si>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</si>
  <si>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</si>
  <si>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</si>
  <si>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</si>
  <si>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</si>
  <si>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</si>
  <si>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</si>
  <si>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</si>
  <si>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</si>
  <si>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</si>
  <si>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</si>
  <si>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</si>
  <si>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</si>
  <si>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</si>
  <si>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</si>
  <si>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</si>
  <si>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</si>
  <si>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</si>
  <si>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</si>
  <si>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</si>
  <si>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</si>
  <si>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</si>
  <si>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</si>
  <si>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</si>
  <si>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</si>
  <si>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</si>
  <si>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</si>
  <si>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</si>
  <si>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</si>
  <si>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</si>
  <si>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</si>
  <si>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</si>
  <si>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</si>
  <si>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</si>
  <si>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</si>
  <si>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</si>
  <si>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</si>
  <si>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</si>
  <si>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</si>
  <si>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</si>
  <si>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</si>
  <si>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</si>
  <si>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</si>
  <si>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</si>
  <si>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</si>
  <si>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</si>
  <si>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</si>
  <si>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</si>
  <si>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</si>
  <si>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</si>
  <si>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</si>
  <si>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</si>
  <si>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</si>
  <si>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</si>
  <si>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</si>
  <si>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</si>
  <si>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</si>
  <si>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</si>
  <si>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</si>
  <si>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</si>
  <si>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</si>
  <si>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</si>
  <si>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</si>
  <si>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</si>
  <si>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</si>
  <si>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</si>
  <si>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</si>
  <si>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</si>
  <si>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</si>
  <si>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</si>
  <si>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</si>
  <si>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</si>
  <si>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</si>
  <si>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</si>
  <si>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</si>
  <si>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</si>
  <si>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</si>
  <si>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</si>
  <si>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</si>
  <si>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</si>
  <si>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</si>
  <si>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</si>
  <si>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</si>
  <si>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</si>
  <si>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</si>
  <si>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</si>
  <si>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</si>
  <si>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</si>
  <si>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</si>
  <si>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</si>
  <si>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</si>
  <si>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</si>
  <si>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</si>
  <si>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</si>
  <si>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</si>
  <si>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</si>
  <si>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</si>
  <si>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</si>
  <si>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</si>
  <si>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</si>
  <si>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</si>
  <si>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</si>
  <si>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</si>
  <si>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</si>
  <si>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</si>
  <si>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</si>
  <si>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</si>
  <si>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</si>
  <si>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</si>
  <si>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</si>
  <si>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</si>
  <si>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</si>
  <si>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</si>
  <si>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</si>
  <si>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</si>
  <si>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</si>
  <si>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</si>
  <si>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</si>
  <si>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</si>
  <si>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</si>
  <si>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</si>
  <si>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</si>
  <si>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</si>
  <si>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</si>
  <si>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</si>
  <si>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</si>
  <si>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</si>
  <si>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</si>
  <si>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</si>
  <si>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</si>
  <si>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</si>
  <si>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</si>
  <si>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</si>
  <si>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</si>
  <si>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</si>
  <si>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</si>
  <si>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</si>
  <si>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</si>
  <si>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</si>
  <si>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</si>
  <si>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</si>
  <si>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</si>
  <si>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</si>
  <si>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</si>
  <si>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</si>
  <si>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</si>
  <si>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</si>
  <si>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</si>
  <si>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</si>
  <si>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</si>
  <si>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</si>
  <si>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</si>
  <si>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</si>
  <si>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</si>
  <si>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</si>
  <si>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</si>
  <si>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</si>
  <si>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</si>
  <si>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</si>
  <si>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</si>
  <si>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</si>
  <si>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</si>
  <si>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</si>
  <si>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</si>
  <si>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</si>
  <si>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</si>
  <si>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</si>
  <si>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</si>
  <si>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</si>
  <si>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</si>
  <si>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</si>
  <si>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</si>
  <si>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</si>
  <si>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</si>
  <si>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</si>
  <si>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</si>
  <si>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</si>
  <si>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</si>
  <si>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</si>
  <si>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</si>
  <si>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</si>
  <si>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</si>
  <si>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</si>
  <si>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</si>
  <si>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</si>
  <si>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</si>
  <si>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</si>
  <si>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</si>
  <si>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</si>
  <si>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</si>
  <si>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</si>
  <si>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</si>
  <si>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</si>
  <si>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</si>
  <si>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</si>
  <si>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</si>
  <si>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</si>
  <si>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</si>
  <si>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</si>
  <si>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</si>
  <si>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</si>
  <si>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</si>
  <si>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</si>
  <si>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</si>
  <si>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</si>
  <si>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</si>
  <si>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</si>
  <si>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</si>
  <si>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</si>
  <si>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</si>
  <si>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</si>
  <si>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</si>
  <si>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</si>
  <si>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</si>
  <si>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</si>
  <si>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</si>
  <si>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</si>
  <si>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</si>
  <si>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</si>
  <si>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</si>
  <si>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</si>
  <si>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</si>
  <si>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</si>
  <si>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</si>
  <si>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</si>
  <si>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</si>
  <si>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</si>
  <si>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</si>
  <si>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</si>
  <si>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</si>
  <si>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</si>
  <si>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</si>
  <si>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</si>
  <si>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</si>
  <si>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</si>
  <si>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</si>
  <si>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</si>
  <si>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</si>
  <si>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</si>
  <si>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</si>
  <si>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</si>
  <si>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</si>
  <si>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</si>
  <si>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</si>
  <si>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</si>
  <si>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</si>
  <si>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</si>
  <si>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</si>
  <si>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</si>
  <si>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</si>
  <si>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</si>
  <si>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</si>
  <si>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</si>
  <si>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</si>
  <si>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</si>
  <si>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</si>
  <si>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</si>
  <si>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</si>
  <si>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</si>
  <si>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</si>
  <si>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</si>
  <si>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</si>
  <si>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</si>
  <si>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</si>
  <si>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</si>
  <si>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</si>
  <si>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</si>
  <si>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</si>
  <si>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</si>
  <si>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</si>
  <si>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</si>
  <si>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</si>
  <si>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</si>
  <si>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</si>
  <si>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</si>
  <si>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</si>
  <si>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</si>
  <si>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</si>
  <si>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</si>
  <si>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</si>
  <si>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</si>
  <si>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</si>
  <si>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</si>
  <si>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</si>
  <si>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</si>
  <si>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</si>
  <si>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</si>
  <si>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</si>
  <si>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</si>
  <si>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</si>
  <si>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</si>
  <si>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</si>
  <si>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</si>
  <si>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</si>
  <si>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</si>
  <si>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</si>
  <si>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</si>
  <si>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</si>
  <si>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</si>
  <si>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</si>
  <si>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</si>
  <si>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</si>
  <si>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</si>
  <si>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</si>
  <si>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</si>
  <si>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</si>
  <si>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</si>
  <si>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</si>
  <si>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</si>
  <si>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</si>
  <si>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</si>
  <si>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</si>
  <si>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</si>
  <si>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</si>
  <si>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</si>
  <si>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</si>
  <si>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</si>
  <si>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</si>
  <si>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</si>
  <si>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</si>
  <si>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</si>
  <si>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</si>
  <si>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</si>
  <si>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</si>
  <si>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</si>
  <si>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</si>
  <si>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</si>
  <si>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</si>
  <si>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</si>
  <si>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</si>
  <si>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</si>
  <si>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</si>
  <si>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</si>
  <si>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</si>
  <si>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</si>
  <si>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</si>
  <si>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</si>
  <si>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</si>
  <si>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</si>
  <si>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</si>
  <si>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</si>
  <si>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</si>
  <si>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</si>
  <si>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</si>
  <si>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</si>
  <si>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</si>
  <si>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</si>
  <si>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</si>
  <si>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</si>
  <si>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</si>
  <si>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</si>
  <si>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</si>
  <si>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</si>
  <si>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</si>
  <si>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</si>
  <si>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</si>
  <si>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</si>
  <si>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</si>
  <si>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</si>
  <si>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</si>
  <si>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</si>
  <si>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</si>
  <si>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</si>
  <si>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</si>
  <si>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</si>
  <si>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</si>
  <si>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</si>
  <si>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</si>
  <si>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</si>
  <si>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</si>
  <si>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</si>
  <si>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</si>
  <si>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</si>
  <si>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</si>
  <si>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</si>
  <si>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</si>
  <si>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</si>
  <si>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</si>
  <si>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</si>
  <si>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</si>
  <si>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</si>
  <si>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</si>
  <si>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</si>
  <si>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</si>
  <si>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</si>
  <si>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</si>
  <si>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</si>
  <si>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</si>
  <si>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</si>
  <si>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</si>
  <si>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</si>
  <si>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</si>
  <si>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</si>
  <si>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</si>
  <si>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</si>
  <si>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</si>
  <si>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</si>
  <si>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</si>
  <si>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</si>
  <si>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</si>
  <si>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</si>
  <si>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</si>
  <si>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</si>
  <si>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</si>
  <si>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</si>
  <si>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</si>
  <si>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</si>
  <si>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</si>
  <si>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</si>
  <si>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</si>
  <si>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</si>
  <si>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</si>
  <si>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</si>
  <si>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</si>
  <si>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</si>
  <si>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</si>
  <si>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</si>
  <si>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</si>
  <si>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</si>
  <si>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</si>
  <si>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</si>
  <si>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</si>
  <si>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</si>
  <si>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</si>
  <si>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</si>
  <si>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</si>
  <si>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</si>
  <si>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</si>
  <si>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</si>
  <si>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</si>
  <si>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</si>
  <si>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</si>
  <si>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</si>
  <si>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</si>
  <si>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</si>
  <si>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</si>
  <si>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</si>
  <si>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</si>
  <si>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</si>
  <si>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</si>
  <si>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</si>
  <si>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</si>
  <si>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</si>
  <si>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</si>
  <si>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</si>
  <si>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</si>
  <si>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</si>
  <si>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</si>
  <si>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</si>
  <si>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</si>
  <si>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</si>
  <si>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</si>
  <si>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</si>
  <si>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</si>
  <si>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</si>
  <si>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</si>
  <si>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</si>
  <si>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</si>
  <si>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</si>
  <si>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</si>
  <si>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</si>
  <si>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</si>
  <si>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</si>
  <si>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</si>
  <si>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</si>
  <si>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</si>
  <si>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</si>
  <si>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</si>
  <si>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</si>
  <si>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</si>
  <si>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</si>
  <si>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</si>
  <si>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</si>
  <si>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</si>
  <si>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</si>
  <si>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</si>
  <si>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</si>
  <si>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</si>
  <si>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</si>
  <si>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</si>
  <si>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</si>
  <si>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</si>
  <si>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</si>
  <si>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</si>
  <si>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</si>
  <si>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</si>
  <si>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</si>
  <si>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</si>
  <si>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</si>
  <si>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</si>
  <si>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</si>
  <si>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</si>
  <si>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</si>
  <si>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</si>
  <si>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</si>
  <si>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</si>
  <si>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</si>
  <si>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</si>
  <si>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</si>
  <si>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</si>
  <si>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</si>
  <si>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</si>
  <si>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</si>
  <si>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</si>
  <si>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</si>
  <si>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</si>
  <si>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</si>
  <si>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</si>
  <si>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</si>
  <si>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</si>
  <si>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</si>
  <si>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</si>
  <si>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</si>
  <si>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</si>
  <si>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</si>
  <si>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</si>
  <si>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</si>
  <si>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</si>
  <si>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</si>
  <si>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</si>
  <si>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</si>
  <si>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</si>
  <si>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</si>
  <si>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</si>
  <si>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</si>
  <si>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</si>
  <si>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</si>
  <si>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</si>
  <si>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</si>
  <si>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</si>
  <si>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</si>
  <si>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</si>
  <si>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</si>
  <si>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</si>
  <si>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</si>
  <si>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</si>
  <si>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</si>
  <si>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</si>
  <si>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</si>
  <si>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</si>
  <si>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</si>
  <si>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</si>
  <si>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</si>
  <si>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</si>
  <si>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</si>
  <si>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</si>
  <si>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</si>
  <si>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</si>
  <si>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</si>
  <si>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</si>
  <si>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</si>
  <si>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</si>
  <si>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</si>
  <si>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</si>
  <si>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</si>
  <si>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</si>
  <si>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</si>
  <si>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</si>
  <si>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</si>
  <si>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</si>
  <si>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</si>
  <si>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</si>
  <si>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</si>
  <si>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</si>
  <si>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</si>
  <si>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</si>
  <si>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</si>
  <si>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</si>
  <si>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</si>
  <si>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</si>
  <si>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</si>
  <si>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</si>
  <si>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</si>
  <si>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</si>
  <si>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</si>
  <si>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</si>
  <si>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</si>
  <si>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</si>
  <si>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</si>
  <si>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</si>
  <si>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</si>
  <si>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</si>
  <si>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</si>
  <si>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</si>
  <si>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</si>
  <si>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</si>
  <si>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</si>
  <si>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</si>
  <si>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</si>
  <si>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</si>
  <si>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</si>
  <si>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</si>
  <si>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</si>
  <si>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</si>
  <si>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</si>
  <si>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</si>
  <si>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</si>
  <si>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</si>
  <si>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</si>
  <si>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</si>
  <si>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</si>
  <si>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</si>
  <si>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</si>
  <si>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</si>
  <si>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</si>
  <si>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</si>
  <si>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</si>
  <si>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</si>
  <si>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</si>
  <si>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</si>
  <si>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</si>
  <si>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</si>
  <si>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</si>
  <si>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</si>
  <si>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</si>
  <si>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</si>
  <si>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</si>
  <si>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</si>
  <si>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</si>
  <si>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</si>
  <si>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</si>
  <si>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</si>
  <si>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</si>
  <si>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</si>
  <si>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</si>
  <si>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</si>
  <si>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</si>
  <si>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</si>
  <si>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</si>
  <si>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</si>
  <si>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</si>
  <si>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</si>
  <si>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</si>
  <si>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</si>
  <si>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</si>
  <si>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</si>
  <si>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</si>
  <si>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</si>
  <si>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</si>
  <si>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</si>
  <si>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</si>
  <si>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</si>
  <si>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</si>
  <si>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</si>
  <si>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</si>
  <si>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</si>
  <si>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</si>
  <si>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</si>
  <si>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</si>
  <si>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</si>
  <si>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</si>
  <si>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</si>
  <si>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</si>
  <si>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</si>
  <si>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</si>
  <si>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</si>
  <si>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</si>
  <si>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</si>
  <si>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</si>
  <si>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</si>
  <si>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</si>
  <si>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</si>
  <si>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</si>
  <si>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</si>
  <si>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</si>
  <si>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</si>
  <si>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</si>
  <si>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</si>
  <si>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</si>
  <si>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</si>
  <si>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</si>
  <si>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</si>
  <si>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</si>
  <si>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</si>
  <si>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</si>
  <si>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</si>
  <si>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</si>
  <si>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</si>
  <si>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</si>
  <si>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</si>
  <si>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</si>
  <si>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</si>
  <si>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</si>
  <si>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</si>
  <si>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</si>
  <si>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</si>
  <si>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</si>
  <si>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</si>
  <si>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</si>
  <si>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</si>
  <si>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</si>
  <si>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</si>
  <si>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</si>
  <si>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</si>
  <si>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</si>
  <si>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</si>
  <si>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</si>
  <si>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</si>
  <si>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</si>
  <si>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</si>
  <si>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</si>
  <si>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</si>
  <si>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</si>
  <si>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</si>
  <si>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</si>
  <si>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</si>
  <si>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</si>
  <si>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</si>
  <si>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</si>
  <si>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</si>
  <si>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</si>
  <si>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</si>
  <si>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</si>
  <si>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</si>
  <si>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</si>
  <si>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</si>
  <si>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</si>
  <si>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</si>
  <si>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</si>
  <si>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</si>
  <si>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</si>
  <si>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</si>
  <si>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</si>
  <si>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</si>
  <si>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</si>
  <si>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</si>
  <si>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</si>
  <si>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</si>
  <si>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</si>
  <si>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</si>
  <si>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</si>
  <si>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</si>
  <si>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</si>
  <si>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</si>
  <si>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</si>
  <si>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</si>
  <si>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</si>
  <si>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</si>
  <si>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</si>
  <si>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</si>
  <si>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</si>
  <si>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</si>
  <si>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</si>
  <si>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</si>
  <si>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</si>
  <si>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</si>
  <si>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</si>
  <si>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</si>
  <si>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</si>
  <si>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</si>
  <si>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</si>
  <si>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</si>
  <si>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</si>
  <si>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</si>
  <si>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</si>
  <si>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</si>
  <si>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</si>
  <si>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</si>
  <si>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</si>
  <si>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</si>
  <si>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</si>
  <si>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</si>
  <si>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</si>
  <si>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</si>
  <si>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</si>
  <si>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</si>
  <si>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</si>
  <si>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</si>
  <si>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</si>
  <si>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</si>
  <si>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</si>
  <si>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</si>
  <si>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</si>
  <si>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</si>
  <si>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</si>
  <si>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</si>
  <si>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</si>
  <si>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</si>
  <si>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</si>
  <si>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</si>
  <si>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</si>
  <si>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</si>
  <si>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</si>
  <si>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</si>
  <si>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</si>
  <si>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</si>
  <si>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</si>
  <si>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</si>
  <si>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</si>
  <si>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</si>
  <si>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</si>
  <si>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</si>
  <si>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</si>
  <si>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</si>
  <si>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</si>
  <si>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</si>
  <si>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</si>
  <si>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</si>
  <si>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</si>
  <si>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</si>
  <si>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</si>
  <si>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</si>
  <si>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</si>
  <si>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</si>
  <si>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</si>
  <si>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</si>
  <si>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</si>
  <si>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</si>
  <si>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</si>
  <si>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</si>
  <si>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</si>
  <si>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</si>
  <si>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</si>
  <si>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</si>
  <si>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</si>
  <si>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</si>
  <si>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</si>
  <si>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</si>
  <si>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</si>
  <si>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</si>
  <si>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</si>
  <si>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</si>
  <si>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</si>
  <si>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</si>
  <si>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</si>
  <si>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</si>
  <si>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</si>
  <si>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</si>
  <si>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</si>
  <si>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</si>
  <si>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</si>
  <si>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</si>
  <si>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</si>
  <si>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</si>
  <si>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</si>
  <si>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</si>
  <si>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</si>
  <si>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</si>
  <si>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</si>
  <si>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</si>
  <si>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</si>
  <si>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</si>
  <si>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</si>
  <si>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</si>
  <si>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</si>
  <si>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</si>
  <si>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</si>
  <si>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</si>
  <si>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</si>
  <si>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</si>
  <si>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</si>
  <si>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</si>
  <si>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</si>
  <si>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</si>
  <si>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</si>
  <si>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</si>
  <si>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</si>
  <si>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</si>
  <si>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</si>
  <si>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</si>
  <si>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</si>
  <si>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</si>
  <si>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</si>
  <si>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</si>
  <si>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</si>
  <si>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</si>
  <si>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</si>
  <si>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</si>
  <si>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</si>
  <si>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</si>
  <si>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</si>
  <si>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</si>
  <si>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</si>
  <si>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</si>
  <si>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</si>
  <si>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</si>
  <si>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</si>
  <si>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</si>
  <si>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</si>
  <si>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</si>
  <si>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</si>
  <si>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</si>
  <si>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</si>
  <si>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"h.ms"</t>
  </si>
  <si>
    <t>STD_RIGHT_ARROW "POL" STD_SUB_o</t>
  </si>
  <si>
    <t>STD_RIGHT_ARROW "REC" STD_SUB_o</t>
  </si>
  <si>
    <t>STD_RIGHT_ARROW "P" STD_SUB_o</t>
  </si>
  <si>
    <t>"R" STD_LEFT_ARROW STD_SUB_o</t>
  </si>
  <si>
    <t>"DEG" STD_SUB_o</t>
  </si>
  <si>
    <t>"D.MS" STD_SUB_o</t>
  </si>
  <si>
    <t>"GRAD" STD_SUB_o</t>
  </si>
  <si>
    <t>"MUL" STD_pi STD_SUB_o</t>
  </si>
  <si>
    <t>"RAD" STD_SUB_o</t>
  </si>
  <si>
    <t>"H.MS"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</si>
  <si>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</si>
  <si>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</si>
  <si>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</si>
  <si>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</si>
  <si>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</si>
  <si>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</si>
  <si>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</si>
  <si>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</si>
  <si>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</si>
  <si>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v</t>
  </si>
  <si>
    <t>Elec</t>
  </si>
  <si>
    <t>Integer</t>
  </si>
  <si>
    <t>Not_used1737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</si>
</sst>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</cellXfs>
  <cellStyles count="2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Normal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opLeftCell="A1718" zoomScale="75" zoomScaleNormal="75" zoomScalePageLayoutView="75" workbookViewId="0">
      <selection activeCell="M1741" sqref="M1741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t="s">
        <v>4712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/>
      <c r="U4" s="147" t="s">
        <v>4607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/>
      <c r="U5" s="147" t="s">
        <v>4607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t="s">
        <v>4714</v>
      </c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2</v>
      </c>
      <c r="T8"/>
      <c r="U8" s="148" t="s">
        <v>4615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3</v>
      </c>
      <c r="T9" t="s">
        <v>4714</v>
      </c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4</v>
      </c>
      <c r="T11" t="s">
        <v>4714</v>
      </c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5</v>
      </c>
      <c r="T12" t="s">
        <v>4714</v>
      </c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5</v>
      </c>
      <c r="T16"/>
      <c r="U16" s="146" t="s">
        <v>4607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7</v>
      </c>
      <c r="T25" t="s">
        <v>4715</v>
      </c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8</v>
      </c>
      <c r="T27" t="s">
        <v>4713</v>
      </c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9</v>
      </c>
      <c r="T28" t="s">
        <v>4713</v>
      </c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10</v>
      </c>
      <c r="T29" t="s">
        <v>4713</v>
      </c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11</v>
      </c>
      <c r="T30" t="s">
        <v>4713</v>
      </c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12</v>
      </c>
      <c r="T31" t="s">
        <v>4713</v>
      </c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13</v>
      </c>
      <c r="T32" t="s">
        <v>4713</v>
      </c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18</v>
      </c>
      <c r="T59" t="s">
        <v>4716</v>
      </c>
      <c r="U59" s="4" t="s">
        <v>4622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21</v>
      </c>
      <c r="T76" t="s">
        <v>4717</v>
      </c>
      <c r="U76" s="146" t="s">
        <v>4615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22</v>
      </c>
      <c r="T80" t="s">
        <v>4717</v>
      </c>
      <c r="U80" s="150" t="s">
        <v>4615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23</v>
      </c>
      <c r="T81" t="s">
        <v>4717</v>
      </c>
      <c r="U81" s="150" t="s">
        <v>4615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24</v>
      </c>
      <c r="T85" t="s">
        <v>4717</v>
      </c>
      <c r="U85" s="150" t="s">
        <v>4615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25</v>
      </c>
      <c r="T86" t="s">
        <v>4717</v>
      </c>
      <c r="U86" s="150" t="s">
        <v>4615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26</v>
      </c>
      <c r="T87" t="s">
        <v>4717</v>
      </c>
      <c r="U87" s="150" t="s">
        <v>4615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27</v>
      </c>
      <c r="T88" t="s">
        <v>4717</v>
      </c>
      <c r="U88" s="150" t="s">
        <v>4615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29</v>
      </c>
      <c r="T91" t="s">
        <v>4718</v>
      </c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30</v>
      </c>
      <c r="T92" t="s">
        <v>4716</v>
      </c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31</v>
      </c>
      <c r="T95" t="s">
        <v>4713</v>
      </c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32</v>
      </c>
      <c r="T96" t="s">
        <v>4713</v>
      </c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33</v>
      </c>
      <c r="T103" t="s">
        <v>4718</v>
      </c>
      <c r="U103" s="146" t="s">
        <v>4615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35</v>
      </c>
      <c r="T106" t="s">
        <v>4718</v>
      </c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35</v>
      </c>
      <c r="T116"/>
      <c r="U116" s="147" t="s">
        <v>4607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35</v>
      </c>
      <c r="T117"/>
      <c r="U117" s="147" t="s">
        <v>4607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4706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>NOT EQUAL</v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37</v>
      </c>
      <c r="T120"/>
      <c r="U120" s="146" t="s">
        <v>4607</v>
      </c>
      <c r="V120" s="146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38</v>
      </c>
      <c r="T121" t="s">
        <v>4713</v>
      </c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38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38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38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38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38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38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39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39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40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41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41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41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41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41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41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4707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>NOT EQUAL</v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41</v>
      </c>
      <c r="T137"/>
      <c r="U137" s="146" t="s">
        <v>4607</v>
      </c>
      <c r="V137" s="146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42</v>
      </c>
      <c r="T138" t="s">
        <v>4713</v>
      </c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43</v>
      </c>
      <c r="T141" t="s">
        <v>4713</v>
      </c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44</v>
      </c>
      <c r="T142"/>
      <c r="U142" s="4" t="s">
        <v>4622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45</v>
      </c>
      <c r="T148"/>
      <c r="U148" s="146" t="s">
        <v>4615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46</v>
      </c>
      <c r="T151"/>
      <c r="U151" s="150" t="s">
        <v>4615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47</v>
      </c>
      <c r="T152"/>
      <c r="U152" s="146" t="s">
        <v>4615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47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47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47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47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47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47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47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47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48</v>
      </c>
      <c r="T161" t="s">
        <v>4714</v>
      </c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48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48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48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48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48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48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48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48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49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50</v>
      </c>
      <c r="T171" t="s">
        <v>4714</v>
      </c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50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50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50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51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51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51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51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51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51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51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52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52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53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53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53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54</v>
      </c>
      <c r="T188"/>
      <c r="U188" s="146" t="s">
        <v>4615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54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54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55</v>
      </c>
      <c r="T191"/>
      <c r="U191" s="146" t="s">
        <v>4615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56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57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57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57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57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57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57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57</v>
      </c>
      <c r="T199"/>
      <c r="U199" s="146" t="s">
        <v>4719</v>
      </c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59</v>
      </c>
      <c r="T223" t="s">
        <v>4716</v>
      </c>
      <c r="U223" s="4" t="s">
        <v>4622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4708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>NOT EQUAL</v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59</v>
      </c>
      <c r="T232"/>
      <c r="U232" s="146" t="s">
        <v>4607</v>
      </c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61</v>
      </c>
      <c r="T236" t="s">
        <v>4716</v>
      </c>
      <c r="U236" s="151" t="s">
        <v>4622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62</v>
      </c>
      <c r="T250" t="s">
        <v>4714</v>
      </c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63</v>
      </c>
      <c r="T253" t="s">
        <v>4718</v>
      </c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64</v>
      </c>
      <c r="T255" t="s">
        <v>4714</v>
      </c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65</v>
      </c>
      <c r="T262" t="s">
        <v>4714</v>
      </c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66</v>
      </c>
      <c r="T287"/>
      <c r="U287" s="146" t="s">
        <v>4615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66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66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66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66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66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66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66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66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66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66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66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67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67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67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67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67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68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68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68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68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68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68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68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68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69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70</v>
      </c>
      <c r="T313" t="s">
        <v>4714</v>
      </c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70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71</v>
      </c>
      <c r="T315" t="s">
        <v>4714</v>
      </c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71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72</v>
      </c>
      <c r="T317" t="s">
        <v>4714</v>
      </c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73</v>
      </c>
      <c r="T318" t="s">
        <v>4714</v>
      </c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73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73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73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73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73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73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74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75</v>
      </c>
      <c r="T326" t="s">
        <v>4714</v>
      </c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76</v>
      </c>
      <c r="T327" t="s">
        <v>4714</v>
      </c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76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76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76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76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76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76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77</v>
      </c>
      <c r="T334" t="s">
        <v>4714</v>
      </c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77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77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77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77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77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77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77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77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77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77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77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77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78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79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80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80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80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80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80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80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80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81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81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82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82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82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83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84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84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84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84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84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85</v>
      </c>
      <c r="T367" t="s">
        <v>4714</v>
      </c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85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85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85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85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85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85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85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85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85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85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4709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>NOT EQUAL</v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85</v>
      </c>
      <c r="T378"/>
      <c r="U378" s="146" t="s">
        <v>4607</v>
      </c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85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85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85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85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85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85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85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85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85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85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85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85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85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85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85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85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85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85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85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85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85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85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85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85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85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85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85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85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85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85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85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85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85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85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85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85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85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85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86</v>
      </c>
      <c r="T417" t="s">
        <v>4715</v>
      </c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86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86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86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86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86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86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87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88</v>
      </c>
      <c r="T425" t="s">
        <v>4714</v>
      </c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88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88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89</v>
      </c>
      <c r="T428" t="s">
        <v>4715</v>
      </c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89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89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89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89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89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90</v>
      </c>
      <c r="T434" t="s">
        <v>4715</v>
      </c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90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91</v>
      </c>
      <c r="T436" t="s">
        <v>4720</v>
      </c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91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91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91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92</v>
      </c>
      <c r="T440" t="s">
        <v>4715</v>
      </c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92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92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92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92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92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92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92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92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92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92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92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92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93</v>
      </c>
      <c r="T453" t="s">
        <v>4714</v>
      </c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93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93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93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93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94</v>
      </c>
      <c r="T458"/>
      <c r="U458" s="150" t="s">
        <v>4615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94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94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94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94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94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94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94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94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94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94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94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94</v>
      </c>
      <c r="T470"/>
      <c r="U470" s="146" t="s">
        <v>4719</v>
      </c>
      <c r="V470" s="146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95</v>
      </c>
      <c r="T472" t="s">
        <v>4714</v>
      </c>
      <c r="U472" s="148" t="s">
        <v>4615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4710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>NOT EQUAL</v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95</v>
      </c>
      <c r="T486"/>
      <c r="U486" s="146" t="s">
        <v>4607</v>
      </c>
      <c r="V486" s="146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96</v>
      </c>
      <c r="T487" t="s">
        <v>4713</v>
      </c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96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97</v>
      </c>
      <c r="T489" t="s">
        <v>4714</v>
      </c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97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98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98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99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100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101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102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103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104</v>
      </c>
      <c r="T498"/>
      <c r="U498" s="146"/>
      <c r="V498" s="146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105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106</v>
      </c>
      <c r="T500"/>
      <c r="U500" s="146"/>
      <c r="V500" s="146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107</v>
      </c>
      <c r="T501"/>
      <c r="U501" s="146"/>
      <c r="V501" s="146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107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107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108</v>
      </c>
      <c r="T506" t="s">
        <v>4718</v>
      </c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108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109</v>
      </c>
      <c r="T509"/>
      <c r="U509" s="146" t="s">
        <v>4615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110</v>
      </c>
      <c r="T514" t="s">
        <v>4718</v>
      </c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111</v>
      </c>
      <c r="T515" t="s">
        <v>4718</v>
      </c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116</v>
      </c>
      <c r="T523" t="s">
        <v>4714</v>
      </c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116</v>
      </c>
      <c r="T525"/>
      <c r="U525" s="147" t="s">
        <v>4607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116</v>
      </c>
      <c r="T526"/>
      <c r="U526" s="147" t="s">
        <v>4607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119</v>
      </c>
      <c r="T537" t="s">
        <v>4713</v>
      </c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121</v>
      </c>
      <c r="T548"/>
      <c r="U548" s="146" t="s">
        <v>4615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124</v>
      </c>
      <c r="T554" t="s">
        <v>4714</v>
      </c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126</v>
      </c>
      <c r="T569" t="s">
        <v>4714</v>
      </c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127</v>
      </c>
      <c r="T572" t="s">
        <v>4713</v>
      </c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128</v>
      </c>
      <c r="T573" t="s">
        <v>4713</v>
      </c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135</v>
      </c>
      <c r="T592"/>
      <c r="U592" s="148" t="s">
        <v>4615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147</v>
      </c>
      <c r="T615" t="s">
        <v>4720</v>
      </c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148</v>
      </c>
      <c r="T621" t="s">
        <v>4713</v>
      </c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149</v>
      </c>
      <c r="T622" t="s">
        <v>4713</v>
      </c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154</v>
      </c>
      <c r="T667"/>
      <c r="U667" s="146" t="s">
        <v>4615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156</v>
      </c>
      <c r="T672" t="s">
        <v>4714</v>
      </c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157</v>
      </c>
      <c r="T673" t="s">
        <v>4714</v>
      </c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158</v>
      </c>
      <c r="T675" t="s">
        <v>4715</v>
      </c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159</v>
      </c>
      <c r="T676" t="s">
        <v>4715</v>
      </c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160</v>
      </c>
      <c r="T677" t="s">
        <v>4720</v>
      </c>
      <c r="U677" s="146"/>
      <c r="V677" s="152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161</v>
      </c>
      <c r="T678" t="s">
        <v>4720</v>
      </c>
      <c r="U678" s="146"/>
      <c r="V678" s="152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162</v>
      </c>
      <c r="T679" t="s">
        <v>4720</v>
      </c>
      <c r="U679" s="146"/>
      <c r="V679" s="152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167</v>
      </c>
      <c r="T697" t="s">
        <v>4714</v>
      </c>
      <c r="U697" s="146"/>
      <c r="V697" s="152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168</v>
      </c>
      <c r="T701" t="s">
        <v>4714</v>
      </c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169</v>
      </c>
      <c r="T704"/>
      <c r="U704" s="148" t="s">
        <v>4615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170</v>
      </c>
      <c r="T706"/>
      <c r="U706" s="148" t="s">
        <v>4615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4607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171</v>
      </c>
      <c r="T711" t="s">
        <v>4720</v>
      </c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172</v>
      </c>
      <c r="T712" t="s">
        <v>4720</v>
      </c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172</v>
      </c>
      <c r="T713"/>
      <c r="U713" s="147" t="s">
        <v>4607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172</v>
      </c>
      <c r="T714"/>
      <c r="U714" s="147" t="s">
        <v>4607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172</v>
      </c>
      <c r="T715"/>
      <c r="U715" s="147" t="s">
        <v>4607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172</v>
      </c>
      <c r="T716"/>
      <c r="U716" s="147" t="s">
        <v>4607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172</v>
      </c>
      <c r="T720"/>
      <c r="U720" s="147" t="s">
        <v>4607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173</v>
      </c>
      <c r="T727" t="s">
        <v>4714</v>
      </c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174</v>
      </c>
      <c r="T729" t="s">
        <v>4714</v>
      </c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175</v>
      </c>
      <c r="T738" t="s">
        <v>4716</v>
      </c>
      <c r="U738" s="151" t="s">
        <v>4622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176</v>
      </c>
      <c r="T747" t="s">
        <v>4716</v>
      </c>
      <c r="U747" s="146" t="s">
        <v>4615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177</v>
      </c>
      <c r="T751" t="s">
        <v>4720</v>
      </c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178</v>
      </c>
      <c r="T752" t="s">
        <v>4720</v>
      </c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179</v>
      </c>
      <c r="T753" t="s">
        <v>4720</v>
      </c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180</v>
      </c>
      <c r="T754" t="s">
        <v>4720</v>
      </c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181</v>
      </c>
      <c r="T755" t="s">
        <v>4720</v>
      </c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182</v>
      </c>
      <c r="T757" t="s">
        <v>4720</v>
      </c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183</v>
      </c>
      <c r="T758" t="s">
        <v>4720</v>
      </c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184</v>
      </c>
      <c r="T759" t="s">
        <v>4720</v>
      </c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185</v>
      </c>
      <c r="T760" t="s">
        <v>4720</v>
      </c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186</v>
      </c>
      <c r="T761" t="s">
        <v>4720</v>
      </c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187</v>
      </c>
      <c r="T762" t="s">
        <v>4720</v>
      </c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188</v>
      </c>
      <c r="T763" t="s">
        <v>4720</v>
      </c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189</v>
      </c>
      <c r="T764" t="s">
        <v>4720</v>
      </c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190</v>
      </c>
      <c r="T765" t="s">
        <v>4720</v>
      </c>
      <c r="U765" s="146"/>
      <c r="V765" s="146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191</v>
      </c>
      <c r="T767" t="s">
        <v>4716</v>
      </c>
      <c r="U767" s="151" t="s">
        <v>4622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192</v>
      </c>
      <c r="T769" t="s">
        <v>4714</v>
      </c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195</v>
      </c>
      <c r="T780" t="s">
        <v>4714</v>
      </c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196</v>
      </c>
      <c r="T781" t="s">
        <v>4714</v>
      </c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197</v>
      </c>
      <c r="T782" t="s">
        <v>4714</v>
      </c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198</v>
      </c>
      <c r="T783" t="s">
        <v>4714</v>
      </c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199</v>
      </c>
      <c r="T784" t="s">
        <v>4714</v>
      </c>
      <c r="U784" s="151" t="s">
        <v>4622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200</v>
      </c>
      <c r="T785" t="s">
        <v>4714</v>
      </c>
      <c r="U785" s="146"/>
      <c r="V785" s="146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201</v>
      </c>
      <c r="T787" t="s">
        <v>4714</v>
      </c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202</v>
      </c>
      <c r="T791" t="s">
        <v>4713</v>
      </c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203</v>
      </c>
      <c r="T792" t="s">
        <v>4713</v>
      </c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204</v>
      </c>
      <c r="T793" t="s">
        <v>4713</v>
      </c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205</v>
      </c>
      <c r="T794" t="s">
        <v>4713</v>
      </c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206</v>
      </c>
      <c r="T795" t="s">
        <v>4713</v>
      </c>
      <c r="U795" s="146" t="s">
        <v>4615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207</v>
      </c>
      <c r="T796" t="s">
        <v>4713</v>
      </c>
      <c r="U796" s="146" t="s">
        <v>4615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208</v>
      </c>
      <c r="T797" t="s">
        <v>4713</v>
      </c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4702</v>
      </c>
      <c r="F798" s="40" t="s">
        <v>4704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209</v>
      </c>
      <c r="T799" s="110" t="s">
        <v>4713</v>
      </c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4703</v>
      </c>
      <c r="F801" s="40" t="s">
        <v>4705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211</v>
      </c>
      <c r="T802" s="110" t="s">
        <v>4713</v>
      </c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213</v>
      </c>
      <c r="T806" t="s">
        <v>4721</v>
      </c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214</v>
      </c>
      <c r="T807" s="110" t="s">
        <v>4713</v>
      </c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215</v>
      </c>
      <c r="T808" t="s">
        <v>4721</v>
      </c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216</v>
      </c>
      <c r="T809" s="110" t="s">
        <v>4713</v>
      </c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217</v>
      </c>
      <c r="T810" t="s">
        <v>4721</v>
      </c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218</v>
      </c>
      <c r="T811" s="110" t="s">
        <v>4721</v>
      </c>
      <c r="U811" s="146"/>
      <c r="V811" s="152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219</v>
      </c>
      <c r="T815" s="110" t="s">
        <v>4716</v>
      </c>
      <c r="U815" s="151" t="s">
        <v>4622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220</v>
      </c>
      <c r="T818" t="s">
        <v>4714</v>
      </c>
      <c r="U818" s="146"/>
      <c r="V818" s="146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221</v>
      </c>
      <c r="T819" t="s">
        <v>4714</v>
      </c>
      <c r="U819" s="146"/>
      <c r="V819" s="146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222</v>
      </c>
      <c r="T822" t="s">
        <v>4718</v>
      </c>
      <c r="U822" s="146"/>
      <c r="V822" s="146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223</v>
      </c>
      <c r="T823" t="s">
        <v>4714</v>
      </c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224</v>
      </c>
      <c r="T840" t="s">
        <v>4715</v>
      </c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233</v>
      </c>
      <c r="T1521" t="s">
        <v>4718</v>
      </c>
      <c r="U1521" s="146" t="s">
        <v>4615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234</v>
      </c>
      <c r="T1528"/>
      <c r="U1528" s="148" t="s">
        <v>4615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236</v>
      </c>
      <c r="T1537"/>
      <c r="U1537" s="146" t="s">
        <v>4615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237</v>
      </c>
      <c r="T1543" t="s">
        <v>4713</v>
      </c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237</v>
      </c>
      <c r="T1544"/>
      <c r="U1544" s="147" t="s">
        <v>4607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238</v>
      </c>
      <c r="T1569" t="s">
        <v>4720</v>
      </c>
      <c r="U1569" s="146"/>
      <c r="V1569" s="152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239</v>
      </c>
      <c r="T1570" t="s">
        <v>4720</v>
      </c>
      <c r="U1570" s="146"/>
      <c r="V1570" s="152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240</v>
      </c>
      <c r="T1577" t="s">
        <v>4720</v>
      </c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241</v>
      </c>
      <c r="T1578" t="s">
        <v>4720</v>
      </c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242</v>
      </c>
      <c r="T1579" t="s">
        <v>4720</v>
      </c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243</v>
      </c>
      <c r="T1580" t="s">
        <v>4720</v>
      </c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244</v>
      </c>
      <c r="T1581" t="s">
        <v>4720</v>
      </c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245</v>
      </c>
      <c r="T1582" t="s">
        <v>4720</v>
      </c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246</v>
      </c>
      <c r="T1583" t="s">
        <v>4720</v>
      </c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247</v>
      </c>
      <c r="T1584" t="s">
        <v>4720</v>
      </c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248</v>
      </c>
      <c r="T1585" t="s">
        <v>4720</v>
      </c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249</v>
      </c>
      <c r="T1587" t="s">
        <v>4714</v>
      </c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249</v>
      </c>
      <c r="T1588"/>
      <c r="U1588" s="147" t="s">
        <v>4607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249</v>
      </c>
      <c r="T1589"/>
      <c r="U1589" s="147" t="s">
        <v>4607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249</v>
      </c>
      <c r="T1590"/>
      <c r="U1590" s="147" t="s">
        <v>4607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250</v>
      </c>
      <c r="T1591" t="s">
        <v>4714</v>
      </c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251</v>
      </c>
      <c r="T1592" t="s">
        <v>4714</v>
      </c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252</v>
      </c>
      <c r="T1593" t="s">
        <v>4714</v>
      </c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252</v>
      </c>
      <c r="T1594"/>
      <c r="U1594" s="147" t="s">
        <v>4607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252</v>
      </c>
      <c r="T1595"/>
      <c r="U1595" s="147" t="s">
        <v>4607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252</v>
      </c>
      <c r="T1596"/>
      <c r="U1596" s="147" t="s">
        <v>4607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4687</v>
      </c>
      <c r="E1601" s="21" t="s">
        <v>4688</v>
      </c>
      <c r="F1601" s="21" t="s">
        <v>4688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4689</v>
      </c>
      <c r="N1601" s="24" t="s">
        <v>3911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4660</v>
      </c>
      <c r="D1687" s="1" t="s">
        <v>7</v>
      </c>
      <c r="E1687" s="153" t="s">
        <v>598</v>
      </c>
      <c r="F1687" s="153" t="s">
        <v>4661</v>
      </c>
      <c r="G1687" s="154">
        <v>0</v>
      </c>
      <c r="H1687" s="154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4662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4615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4698</v>
      </c>
      <c r="D1696" s="1">
        <v>2</v>
      </c>
      <c r="E1696" s="19" t="s">
        <v>4699</v>
      </c>
      <c r="F1696" s="19" t="s">
        <v>4699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4698</v>
      </c>
      <c r="D1697" s="1">
        <v>8</v>
      </c>
      <c r="E1697" s="19" t="s">
        <v>4700</v>
      </c>
      <c r="F1697" s="19" t="s">
        <v>4700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4698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4698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254</v>
      </c>
      <c r="T1704"/>
      <c r="U1704" s="146" t="s">
        <v>4615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4672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4724</v>
      </c>
      <c r="N1749" s="24" t="s">
        <v>3911</v>
      </c>
      <c r="O1749"/>
      <c r="P1749"/>
      <c r="Q1749"/>
      <c r="R1749"/>
      <c r="S1749">
        <f t="shared" si="142"/>
        <v>256</v>
      </c>
      <c r="T1749"/>
      <c r="U1749" s="146"/>
      <c r="V1749" s="146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4671</v>
      </c>
      <c r="F1750" s="115" t="s">
        <v>4671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256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256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257</v>
      </c>
      <c r="T1752" t="s">
        <v>4722</v>
      </c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258</v>
      </c>
      <c r="T1753" t="s">
        <v>4722</v>
      </c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259</v>
      </c>
      <c r="T1754" t="s">
        <v>4722</v>
      </c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259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259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259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259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259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259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259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259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260</v>
      </c>
      <c r="T1763" t="s">
        <v>4722</v>
      </c>
      <c r="U1763" s="146"/>
      <c r="V1763" s="146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261</v>
      </c>
      <c r="T1764" t="s">
        <v>4722</v>
      </c>
      <c r="U1764" s="146"/>
      <c r="V1764" s="146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262</v>
      </c>
      <c r="T1765" t="s">
        <v>4722</v>
      </c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263</v>
      </c>
      <c r="T1766" t="s">
        <v>4722</v>
      </c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263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264</v>
      </c>
      <c r="T1768" t="s">
        <v>4722</v>
      </c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265</v>
      </c>
      <c r="T1769" t="s">
        <v>4722</v>
      </c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266</v>
      </c>
      <c r="T1770" t="s">
        <v>4722</v>
      </c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267</v>
      </c>
      <c r="T1771" t="s">
        <v>4722</v>
      </c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268</v>
      </c>
      <c r="T1772" t="s">
        <v>4722</v>
      </c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269</v>
      </c>
      <c r="T1773" t="s">
        <v>4722</v>
      </c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270</v>
      </c>
      <c r="T1774" t="s">
        <v>4722</v>
      </c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271</v>
      </c>
      <c r="T1775" t="s">
        <v>4722</v>
      </c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272</v>
      </c>
      <c r="T1776" t="s">
        <v>4722</v>
      </c>
      <c r="U1776" s="146"/>
      <c r="V1776" s="146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273</v>
      </c>
      <c r="T1777" t="s">
        <v>4722</v>
      </c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274</v>
      </c>
      <c r="T1778" t="s">
        <v>4722</v>
      </c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275</v>
      </c>
      <c r="T1779" t="s">
        <v>4718</v>
      </c>
      <c r="U1779" s="146" t="s">
        <v>4615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275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276</v>
      </c>
      <c r="T1781" t="s">
        <v>4723</v>
      </c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277</v>
      </c>
      <c r="T1782" t="s">
        <v>4723</v>
      </c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277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277</v>
      </c>
      <c r="T1784"/>
      <c r="U1784" s="146" t="s">
        <v>4607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277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277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277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277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277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277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277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277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277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277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277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277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277</v>
      </c>
      <c r="T1797"/>
      <c r="U1797" s="146"/>
      <c r="V1797" s="146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277</v>
      </c>
      <c r="T1798"/>
      <c r="U1798" s="146"/>
      <c r="V1798" s="146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277</v>
      </c>
      <c r="T1799"/>
      <c r="U1799" s="146"/>
      <c r="V1799" s="146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277</v>
      </c>
      <c r="T1800"/>
      <c r="U1800" s="146"/>
      <c r="V1800" s="146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277</v>
      </c>
      <c r="T1801"/>
      <c r="U1801" s="146"/>
      <c r="V1801" s="146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277</v>
      </c>
      <c r="T1802"/>
      <c r="U1802" s="146"/>
      <c r="V1802" s="146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277</v>
      </c>
      <c r="T1803"/>
      <c r="U1803" s="146"/>
      <c r="V1803" s="146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277</v>
      </c>
      <c r="T1804"/>
      <c r="U1804" s="146"/>
      <c r="V1804" s="146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277</v>
      </c>
      <c r="T1805"/>
      <c r="U1805" s="146"/>
      <c r="V1805" s="146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277</v>
      </c>
      <c r="T1806"/>
      <c r="U1806" s="146"/>
      <c r="V1806" s="146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277</v>
      </c>
      <c r="T1807"/>
      <c r="U1807" s="146"/>
      <c r="V1807" s="146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277</v>
      </c>
      <c r="T1808"/>
      <c r="U1808" s="146"/>
      <c r="V1808" s="146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277</v>
      </c>
      <c r="T1809"/>
      <c r="U1809" s="146"/>
      <c r="V1809" s="146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277</v>
      </c>
      <c r="T1810"/>
      <c r="U1810" s="146"/>
      <c r="V1810" s="146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277</v>
      </c>
      <c r="T1811"/>
      <c r="U1811" s="146"/>
      <c r="V1811" s="146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277</v>
      </c>
      <c r="T1812"/>
      <c r="U1812" s="146"/>
      <c r="V1812" s="146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277</v>
      </c>
      <c r="T1813"/>
      <c r="U1813" s="146"/>
      <c r="V1813" s="146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277</v>
      </c>
      <c r="T1814"/>
      <c r="U1814" s="146"/>
      <c r="V1814" s="146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277</v>
      </c>
      <c r="T1815"/>
      <c r="U1815" s="146"/>
      <c r="V1815" s="146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277</v>
      </c>
      <c r="T1816"/>
      <c r="U1816" s="146"/>
      <c r="V1816" s="146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277</v>
      </c>
      <c r="T1817"/>
      <c r="U1817" s="146"/>
      <c r="V1817" s="146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277</v>
      </c>
      <c r="T1818"/>
      <c r="U1818" s="146"/>
      <c r="V1818" s="146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277</v>
      </c>
      <c r="T1819"/>
      <c r="U1819" s="146"/>
      <c r="V1819" s="146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277</v>
      </c>
      <c r="T1820"/>
      <c r="U1820" s="146"/>
      <c r="V1820" s="146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277</v>
      </c>
      <c r="T1821"/>
      <c r="U1821" s="146"/>
      <c r="V1821" s="146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277</v>
      </c>
      <c r="T1822"/>
      <c r="U1822" s="146"/>
      <c r="V1822" s="146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277</v>
      </c>
      <c r="T1823"/>
      <c r="U1823" s="146"/>
      <c r="V1823" s="146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277</v>
      </c>
      <c r="T1824"/>
      <c r="U1824" s="146"/>
      <c r="V1824" s="146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277</v>
      </c>
      <c r="T1825"/>
      <c r="U1825" s="146"/>
      <c r="V1825" s="146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277</v>
      </c>
      <c r="T1826"/>
      <c r="U1826" s="146"/>
      <c r="V1826" s="146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277</v>
      </c>
      <c r="T1827"/>
      <c r="U1827" s="146"/>
      <c r="V1827" s="146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277</v>
      </c>
      <c r="T1828"/>
      <c r="U1828" s="146"/>
      <c r="V1828" s="146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277</v>
      </c>
      <c r="T1829"/>
      <c r="U1829" s="146"/>
      <c r="V1829" s="146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277</v>
      </c>
      <c r="T1830"/>
      <c r="U1830" s="146"/>
      <c r="V1830" s="146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277</v>
      </c>
      <c r="T1831"/>
      <c r="U1831" s="146"/>
      <c r="V1831" s="146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277</v>
      </c>
      <c r="T1832"/>
      <c r="U1832" s="146"/>
      <c r="V1832" s="146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277</v>
      </c>
      <c r="T1833"/>
      <c r="U1833" s="146"/>
      <c r="V1833" s="146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277</v>
      </c>
      <c r="T1834"/>
      <c r="U1834" s="146"/>
      <c r="V1834" s="146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277</v>
      </c>
      <c r="T1835"/>
      <c r="U1835" s="146"/>
      <c r="V1835" s="146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277</v>
      </c>
      <c r="T1836"/>
      <c r="U1836" s="146"/>
      <c r="V1836" s="146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277</v>
      </c>
      <c r="T1837"/>
      <c r="U1837" s="146"/>
      <c r="V1837" s="146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277</v>
      </c>
      <c r="T1838"/>
      <c r="U1838" s="146"/>
      <c r="V1838" s="146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277</v>
      </c>
      <c r="T1839"/>
      <c r="U1839" s="146"/>
      <c r="V1839" s="146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277</v>
      </c>
      <c r="T1840"/>
      <c r="U1840" s="146"/>
      <c r="V1840" s="146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277</v>
      </c>
      <c r="T1841"/>
      <c r="U1841" s="146"/>
      <c r="V1841" s="146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277</v>
      </c>
      <c r="T1842"/>
      <c r="U1842" s="146"/>
      <c r="V1842" s="146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277</v>
      </c>
      <c r="T1843"/>
      <c r="U1843" s="146"/>
      <c r="V1843" s="146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277</v>
      </c>
      <c r="T1844"/>
      <c r="U1844" s="146"/>
      <c r="V1844" s="146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277</v>
      </c>
      <c r="T1845"/>
      <c r="U1845" s="146"/>
      <c r="V1845" s="146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277</v>
      </c>
      <c r="T1846"/>
      <c r="U1846" s="146"/>
      <c r="V1846" s="146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277</v>
      </c>
      <c r="T1847"/>
      <c r="U1847" s="146"/>
      <c r="V1847" s="146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277</v>
      </c>
      <c r="T1848"/>
      <c r="U1848" s="146"/>
      <c r="V1848" s="146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277</v>
      </c>
      <c r="T1849"/>
      <c r="U1849" s="146"/>
      <c r="V1849" s="146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277</v>
      </c>
      <c r="T1850"/>
      <c r="U1850" s="146"/>
      <c r="V1850" s="146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277</v>
      </c>
      <c r="T1851"/>
      <c r="U1851" s="146"/>
      <c r="V1851" s="146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277</v>
      </c>
      <c r="T1852"/>
      <c r="U1852" s="146"/>
      <c r="V1852" s="146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277</v>
      </c>
      <c r="T1853"/>
      <c r="U1853" s="146"/>
      <c r="V1853" s="146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277</v>
      </c>
      <c r="T1854"/>
      <c r="U1854" s="146"/>
      <c r="V1854" s="146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277</v>
      </c>
      <c r="T1855"/>
      <c r="U1855" s="146"/>
      <c r="V1855" s="146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277</v>
      </c>
      <c r="T1856"/>
      <c r="U1856" s="146"/>
      <c r="V1856" s="146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277</v>
      </c>
      <c r="T1857"/>
      <c r="U1857" s="146"/>
      <c r="V1857" s="146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277</v>
      </c>
      <c r="T1858"/>
      <c r="U1858" s="146"/>
      <c r="V1858" s="146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277</v>
      </c>
      <c r="T1859"/>
      <c r="U1859" s="146"/>
      <c r="V1859" s="146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277</v>
      </c>
      <c r="T1860"/>
      <c r="U1860" s="146"/>
      <c r="V1860" s="146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277</v>
      </c>
      <c r="T1861"/>
      <c r="U1861" s="146"/>
      <c r="V1861" s="146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277</v>
      </c>
      <c r="T1862"/>
      <c r="U1862" s="146"/>
      <c r="V1862" s="146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277</v>
      </c>
      <c r="T1863"/>
      <c r="U1863" s="146"/>
      <c r="V1863" s="146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277</v>
      </c>
      <c r="T1864"/>
      <c r="U1864" s="146"/>
      <c r="V1864" s="146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277</v>
      </c>
      <c r="T1865"/>
      <c r="U1865" s="146"/>
      <c r="V1865" s="146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277</v>
      </c>
      <c r="T1866"/>
      <c r="U1866" s="146"/>
      <c r="V1866" s="146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277</v>
      </c>
      <c r="T1867"/>
      <c r="U1867" s="146"/>
      <c r="V1867" s="146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277</v>
      </c>
      <c r="T1868"/>
      <c r="U1868" s="146"/>
      <c r="V1868" s="146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277</v>
      </c>
      <c r="T1869"/>
      <c r="U1869" s="146"/>
      <c r="V1869" s="146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277</v>
      </c>
      <c r="T1870"/>
      <c r="U1870" s="146"/>
      <c r="V1870" s="146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277</v>
      </c>
      <c r="T1871"/>
      <c r="U1871" s="146"/>
      <c r="V1871" s="146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277</v>
      </c>
      <c r="T1872"/>
      <c r="U1872" s="146"/>
      <c r="V1872" s="146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277</v>
      </c>
      <c r="T1873"/>
      <c r="U1873" s="146"/>
      <c r="V1873" s="146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277</v>
      </c>
      <c r="T1874"/>
      <c r="U1874" s="146"/>
      <c r="V1874" s="146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277</v>
      </c>
      <c r="T1875"/>
      <c r="U1875" s="146"/>
      <c r="V1875" s="146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277</v>
      </c>
      <c r="T1876"/>
      <c r="U1876" s="146"/>
      <c r="V1876" s="146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277</v>
      </c>
      <c r="T1877"/>
      <c r="U1877" s="146"/>
      <c r="V1877" s="146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277</v>
      </c>
      <c r="T1878"/>
      <c r="U1878" s="146"/>
      <c r="V1878" s="146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277</v>
      </c>
      <c r="T1879"/>
      <c r="U1879" s="146"/>
      <c r="V1879" s="146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277</v>
      </c>
      <c r="T1880"/>
      <c r="U1880" s="146"/>
      <c r="V1880" s="146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277</v>
      </c>
      <c r="T1881"/>
      <c r="U1881" s="146"/>
      <c r="V1881" s="146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277</v>
      </c>
      <c r="T1882"/>
      <c r="U1882" s="146"/>
      <c r="V1882" s="146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277</v>
      </c>
      <c r="T1883"/>
      <c r="U1883" s="146"/>
      <c r="V1883" s="146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277</v>
      </c>
      <c r="T1884"/>
      <c r="U1884" s="146"/>
      <c r="V1884" s="146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277</v>
      </c>
      <c r="T1885"/>
      <c r="U1885" s="146"/>
      <c r="V1885" s="146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277</v>
      </c>
      <c r="T1886"/>
      <c r="U1886" s="146"/>
      <c r="V1886" s="146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277</v>
      </c>
      <c r="T1887"/>
      <c r="U1887" s="146"/>
      <c r="V1887" s="146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277</v>
      </c>
      <c r="T1888"/>
      <c r="U1888" s="146"/>
      <c r="V1888" s="146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277</v>
      </c>
      <c r="T1889"/>
      <c r="U1889" s="146"/>
      <c r="V1889" s="146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277</v>
      </c>
      <c r="T1890"/>
      <c r="U1890" s="146"/>
      <c r="V1890" s="146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277</v>
      </c>
      <c r="T1891"/>
      <c r="U1891" s="146"/>
      <c r="V1891" s="146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277</v>
      </c>
      <c r="T1892"/>
      <c r="U1892" s="146"/>
      <c r="V1892" s="146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277</v>
      </c>
      <c r="T1893"/>
      <c r="U1893" s="146"/>
      <c r="V1893" s="146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277</v>
      </c>
      <c r="T1894"/>
      <c r="U1894" s="146"/>
      <c r="V1894" s="146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277</v>
      </c>
      <c r="T1895"/>
      <c r="U1895" s="146"/>
      <c r="V1895" s="146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277</v>
      </c>
      <c r="T1896"/>
      <c r="U1896" s="146"/>
      <c r="V1896" s="146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277</v>
      </c>
      <c r="T1897"/>
      <c r="U1897" s="146"/>
      <c r="V1897" s="146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277</v>
      </c>
      <c r="T1898"/>
      <c r="U1898" s="146"/>
      <c r="V1898" s="146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277</v>
      </c>
      <c r="T1899"/>
      <c r="U1899" s="146"/>
      <c r="V1899" s="146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277</v>
      </c>
      <c r="T1900"/>
      <c r="U1900" s="146"/>
      <c r="V1900" s="146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277</v>
      </c>
      <c r="T1901"/>
      <c r="U1901" s="146"/>
      <c r="V1901" s="146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277</v>
      </c>
      <c r="T1902"/>
      <c r="U1902" s="146"/>
      <c r="V1902" s="146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277</v>
      </c>
      <c r="T1903"/>
      <c r="U1903" s="146"/>
      <c r="V1903" s="146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277</v>
      </c>
      <c r="T1904"/>
      <c r="U1904" s="146"/>
      <c r="V1904" s="146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277</v>
      </c>
      <c r="T1905"/>
      <c r="U1905" s="146"/>
      <c r="V1905" s="146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277</v>
      </c>
      <c r="T1906"/>
      <c r="U1906" s="146"/>
      <c r="V1906" s="146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277</v>
      </c>
      <c r="T1907"/>
      <c r="U1907" s="146"/>
      <c r="V1907" s="146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4653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277</v>
      </c>
      <c r="T1908"/>
      <c r="U1908" s="146"/>
      <c r="V1908" s="146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277</v>
      </c>
      <c r="T1909"/>
      <c r="U1909" s="146"/>
      <c r="V1909" s="146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277</v>
      </c>
      <c r="T1910"/>
      <c r="U1910" s="146"/>
      <c r="V1910" s="146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277</v>
      </c>
      <c r="T1911"/>
      <c r="U1911" s="146"/>
      <c r="V1911" s="146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277</v>
      </c>
      <c r="T1912"/>
      <c r="U1912" s="146"/>
      <c r="V1912" s="146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277</v>
      </c>
      <c r="T1913"/>
      <c r="U1913" s="146"/>
      <c r="V1913" s="146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277</v>
      </c>
      <c r="T1914"/>
      <c r="U1914" s="146"/>
      <c r="V1914" s="146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277</v>
      </c>
      <c r="T1915"/>
      <c r="U1915" s="146"/>
      <c r="V1915" s="146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277</v>
      </c>
      <c r="T1916"/>
      <c r="U1916" s="146"/>
      <c r="V1916" s="146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277</v>
      </c>
      <c r="T1917"/>
      <c r="U1917" s="146"/>
      <c r="V1917" s="146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277</v>
      </c>
      <c r="T1918"/>
      <c r="U1918" s="146"/>
      <c r="V1918" s="146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277</v>
      </c>
      <c r="T1919"/>
      <c r="U1919" s="146"/>
      <c r="V1919" s="146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277</v>
      </c>
      <c r="T1920"/>
      <c r="U1920" s="146"/>
      <c r="V1920" s="146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277</v>
      </c>
      <c r="T1921"/>
      <c r="U1921" s="146"/>
      <c r="V1921" s="146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277</v>
      </c>
      <c r="T1922"/>
      <c r="U1922" s="146"/>
      <c r="V1922" s="146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277</v>
      </c>
      <c r="T1923"/>
      <c r="U1923" s="146"/>
      <c r="V1923" s="146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277</v>
      </c>
      <c r="T1924"/>
      <c r="U1924" s="146"/>
      <c r="V1924" s="146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277</v>
      </c>
      <c r="T1925"/>
      <c r="U1925" s="146"/>
      <c r="V1925" s="146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277</v>
      </c>
      <c r="T1926"/>
      <c r="U1926" s="146"/>
      <c r="V1926" s="146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277</v>
      </c>
      <c r="T1927"/>
      <c r="U1927" s="146"/>
      <c r="V1927" s="146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277</v>
      </c>
      <c r="T1928"/>
      <c r="U1928" s="146"/>
      <c r="V1928" s="146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277</v>
      </c>
      <c r="T1929"/>
      <c r="U1929" s="146"/>
      <c r="V1929" s="146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277</v>
      </c>
      <c r="T1930"/>
      <c r="U1930" s="146"/>
      <c r="V1930" s="146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277</v>
      </c>
      <c r="T1931"/>
      <c r="U1931" s="146"/>
      <c r="V1931" s="146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277</v>
      </c>
      <c r="T1932"/>
      <c r="U1932" s="146"/>
      <c r="V1932" s="146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277</v>
      </c>
      <c r="T1933"/>
      <c r="U1933" s="146"/>
      <c r="V1933" s="146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277</v>
      </c>
      <c r="T1934"/>
      <c r="U1934" s="146"/>
      <c r="V1934" s="146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277</v>
      </c>
      <c r="T1935"/>
      <c r="U1935" s="146"/>
      <c r="V1935" s="146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277</v>
      </c>
      <c r="T1936"/>
      <c r="U1936" s="146"/>
      <c r="V1936" s="146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277</v>
      </c>
      <c r="T1937"/>
      <c r="U1937" s="146"/>
      <c r="V1937" s="146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277</v>
      </c>
      <c r="T1938"/>
      <c r="U1938" s="146"/>
      <c r="V1938" s="146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277</v>
      </c>
      <c r="T1939"/>
      <c r="U1939" s="146"/>
      <c r="V1939" s="146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277</v>
      </c>
      <c r="T1940"/>
      <c r="U1940" s="146"/>
      <c r="V1940" s="146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278</v>
      </c>
      <c r="T1941" t="s">
        <v>4723</v>
      </c>
      <c r="U1941" s="146"/>
      <c r="V1941" s="146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279</v>
      </c>
      <c r="T1942" t="s">
        <v>4713</v>
      </c>
      <c r="U1942" s="146"/>
      <c r="V1942" s="146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279</v>
      </c>
      <c r="T1943"/>
      <c r="U1943" s="146"/>
      <c r="V1943" s="146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279</v>
      </c>
      <c r="T1944"/>
      <c r="U1944" s="146"/>
      <c r="V1944" s="146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279</v>
      </c>
      <c r="T1945"/>
      <c r="U1945" s="146"/>
      <c r="V1945" s="146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279</v>
      </c>
      <c r="T1946"/>
      <c r="U1946" s="146"/>
      <c r="V1946" s="146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279</v>
      </c>
      <c r="T1947"/>
      <c r="U1947" s="146"/>
      <c r="V1947" s="146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279</v>
      </c>
      <c r="T1948"/>
      <c r="U1948" s="146"/>
      <c r="V1948" s="146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279</v>
      </c>
      <c r="T1949"/>
      <c r="U1949" s="146"/>
      <c r="V1949" s="146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279</v>
      </c>
      <c r="T1950"/>
      <c r="U1950" s="146"/>
      <c r="V1950" s="146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279</v>
      </c>
      <c r="T1951"/>
      <c r="U1951" s="146"/>
      <c r="V1951" s="146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279</v>
      </c>
      <c r="T1952"/>
      <c r="U1952" s="146" t="s">
        <v>4607</v>
      </c>
      <c r="V1952" s="146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279</v>
      </c>
      <c r="T1953"/>
      <c r="U1953" s="146" t="s">
        <v>4607</v>
      </c>
      <c r="V1953" s="146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279</v>
      </c>
      <c r="T1954"/>
      <c r="U1954" s="146" t="s">
        <v>4607</v>
      </c>
      <c r="V1954" s="146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279</v>
      </c>
      <c r="T1955"/>
      <c r="U1955" s="146" t="s">
        <v>4607</v>
      </c>
      <c r="V1955" s="146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279</v>
      </c>
      <c r="T1956"/>
      <c r="U1956" s="146" t="s">
        <v>4607</v>
      </c>
      <c r="V1956" s="146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279</v>
      </c>
      <c r="T1957"/>
      <c r="U1957" s="146" t="s">
        <v>4607</v>
      </c>
      <c r="V1957" s="146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279</v>
      </c>
      <c r="T1958"/>
      <c r="U1958" s="146"/>
      <c r="V1958" s="146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279</v>
      </c>
      <c r="T1959"/>
      <c r="U1959" s="146"/>
      <c r="V1959" s="146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279</v>
      </c>
      <c r="T1960"/>
      <c r="U1960" s="146"/>
      <c r="V1960" s="146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279</v>
      </c>
      <c r="T1961"/>
      <c r="U1961" s="146"/>
      <c r="V1961" s="146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279</v>
      </c>
      <c r="T1962"/>
      <c r="U1962" s="146"/>
      <c r="V1962" s="146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279</v>
      </c>
      <c r="T1963"/>
      <c r="U1963" s="146"/>
      <c r="V1963" s="146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279</v>
      </c>
      <c r="T1964"/>
      <c r="U1964" s="146"/>
      <c r="V1964" s="146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279</v>
      </c>
      <c r="T1965"/>
      <c r="U1965" s="146"/>
      <c r="V1965" s="146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279</v>
      </c>
      <c r="T1966"/>
      <c r="U1966" s="146"/>
      <c r="V1966" s="146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279</v>
      </c>
      <c r="T1967"/>
      <c r="U1967" s="146"/>
      <c r="V1967" s="146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279</v>
      </c>
      <c r="T1968"/>
      <c r="U1968" s="146"/>
      <c r="V1968" s="146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279</v>
      </c>
      <c r="T1969"/>
      <c r="U1969" s="146"/>
      <c r="V1969" s="146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279</v>
      </c>
      <c r="T1970"/>
      <c r="U1970" s="146"/>
      <c r="V1970" s="146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280</v>
      </c>
      <c r="T1971" t="s">
        <v>4718</v>
      </c>
      <c r="U1971" s="146"/>
      <c r="V1971" s="146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281</v>
      </c>
      <c r="T1972" t="s">
        <v>4718</v>
      </c>
      <c r="U1972" s="146"/>
      <c r="V1972" s="146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281</v>
      </c>
      <c r="T1973"/>
      <c r="U1973" s="146"/>
      <c r="V1973" s="146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281</v>
      </c>
      <c r="T1974"/>
      <c r="U1974" s="146"/>
      <c r="V1974" s="146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281</v>
      </c>
      <c r="T1975"/>
      <c r="U1975" s="146"/>
      <c r="V1975" s="146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282</v>
      </c>
      <c r="T1976" t="s">
        <v>4718</v>
      </c>
      <c r="U1976" s="146" t="s">
        <v>4615</v>
      </c>
      <c r="V1976" s="146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283</v>
      </c>
      <c r="T1977" s="110" t="s">
        <v>4718</v>
      </c>
      <c r="U1977" s="146" t="s">
        <v>4615</v>
      </c>
      <c r="V1977" s="146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283</v>
      </c>
      <c r="T1978"/>
      <c r="U1978" s="146"/>
      <c r="V1978" s="146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283</v>
      </c>
      <c r="T1979"/>
      <c r="U1979" s="146"/>
      <c r="V1979" s="146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284</v>
      </c>
      <c r="T1980"/>
      <c r="U1980" s="146" t="s">
        <v>4615</v>
      </c>
      <c r="V1980" s="146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284</v>
      </c>
      <c r="T1981"/>
      <c r="U1981" s="146"/>
      <c r="V1981" s="146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284</v>
      </c>
      <c r="T1982"/>
      <c r="U1982" s="146"/>
      <c r="V1982" s="146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284</v>
      </c>
      <c r="T1983"/>
      <c r="U1983" s="146"/>
      <c r="V1983" s="146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285</v>
      </c>
      <c r="T1984"/>
      <c r="U1984" s="146" t="s">
        <v>4615</v>
      </c>
      <c r="V1984" s="146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285</v>
      </c>
      <c r="T1985"/>
      <c r="U1985" s="146"/>
      <c r="V1985" s="146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285</v>
      </c>
      <c r="T1986"/>
      <c r="U1986" s="146"/>
      <c r="V1986" s="146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285</v>
      </c>
      <c r="T1987"/>
      <c r="U1987" s="146"/>
      <c r="V1987" s="146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285</v>
      </c>
      <c r="T1988"/>
      <c r="U1988" s="146"/>
      <c r="V1988" s="146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285</v>
      </c>
      <c r="T1989"/>
      <c r="U1989" s="146"/>
      <c r="V1989" s="146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285</v>
      </c>
      <c r="T1990"/>
      <c r="U1990" s="146"/>
      <c r="V1990" s="146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285</v>
      </c>
      <c r="T1991"/>
      <c r="U1991" s="146"/>
      <c r="V1991" s="146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285</v>
      </c>
      <c r="T1992"/>
      <c r="U1992" s="146"/>
      <c r="V1992" s="146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285</v>
      </c>
      <c r="T1993"/>
      <c r="U1993" s="146"/>
      <c r="V1993" s="146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285</v>
      </c>
      <c r="T1994"/>
      <c r="U1994" s="146"/>
      <c r="V1994" s="146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286</v>
      </c>
      <c r="T1995"/>
      <c r="U1995" s="146"/>
      <c r="V1995" s="146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287</v>
      </c>
      <c r="T1996"/>
      <c r="U1996" s="146"/>
      <c r="V1996" s="146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288</v>
      </c>
      <c r="T1997"/>
      <c r="U1997" s="146"/>
      <c r="V1997" s="146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289</v>
      </c>
      <c r="T1998"/>
      <c r="U1998" s="146"/>
      <c r="V1998" s="146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290</v>
      </c>
      <c r="T1999"/>
      <c r="U1999" s="146"/>
      <c r="V1999" s="146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291</v>
      </c>
      <c r="T2000"/>
      <c r="U2000" s="146"/>
      <c r="V2000" s="146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292</v>
      </c>
      <c r="T2001"/>
      <c r="U2001" s="146"/>
      <c r="V2001" s="146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293</v>
      </c>
      <c r="T2002"/>
      <c r="U2002" s="146"/>
      <c r="V2002" s="146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294</v>
      </c>
      <c r="T2003"/>
      <c r="U2003" s="146"/>
      <c r="V2003" s="146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295</v>
      </c>
      <c r="T2004"/>
      <c r="U2004" s="146"/>
      <c r="V2004" s="146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296</v>
      </c>
      <c r="T2005"/>
      <c r="U2005" s="146"/>
      <c r="V2005" s="146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297</v>
      </c>
      <c r="T2006"/>
      <c r="U2006" s="146"/>
      <c r="V2006" s="146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298</v>
      </c>
      <c r="T2007"/>
      <c r="U2007" s="146"/>
      <c r="V2007" s="146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299</v>
      </c>
      <c r="T2008"/>
      <c r="U2008" s="146"/>
      <c r="V2008" s="146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300</v>
      </c>
      <c r="T2009"/>
      <c r="U2009" s="146"/>
      <c r="V2009" s="146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301</v>
      </c>
      <c r="T2010"/>
      <c r="U2010" s="146"/>
      <c r="V2010" s="146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302</v>
      </c>
      <c r="T2011"/>
      <c r="U2011" s="146"/>
      <c r="V2011" s="146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303</v>
      </c>
      <c r="T2012"/>
      <c r="U2012" s="146"/>
      <c r="V2012" s="146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304</v>
      </c>
      <c r="T2013"/>
      <c r="U2013" s="146"/>
      <c r="V2013" s="146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305</v>
      </c>
      <c r="T2014"/>
      <c r="U2014" s="146"/>
      <c r="V2014" s="146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21" t="s">
        <v>4634</v>
      </c>
      <c r="F2015" s="21" t="s">
        <v>4634</v>
      </c>
      <c r="G2015" s="83">
        <v>0</v>
      </c>
      <c r="H2015" s="83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305</v>
      </c>
      <c r="T2015"/>
      <c r="U2015" s="146"/>
      <c r="V2015" s="146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306</v>
      </c>
      <c r="T2016"/>
      <c r="U2016" s="146" t="s">
        <v>4615</v>
      </c>
      <c r="V2016" s="146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21" t="s">
        <v>4645</v>
      </c>
      <c r="F2017" s="21" t="s">
        <v>4645</v>
      </c>
      <c r="G2017" s="83">
        <v>0</v>
      </c>
      <c r="H2017" s="83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307</v>
      </c>
      <c r="T2017"/>
      <c r="U2017" s="146" t="s">
        <v>4615</v>
      </c>
      <c r="V2017" s="146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4649</v>
      </c>
      <c r="N2018" s="24"/>
      <c r="O2018"/>
      <c r="P2018"/>
      <c r="Q2018"/>
      <c r="R2018"/>
      <c r="S2018">
        <f t="shared" si="185"/>
        <v>307</v>
      </c>
      <c r="T2018"/>
      <c r="U2018" s="146"/>
      <c r="V2018" s="146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4650</v>
      </c>
      <c r="N2019" s="24"/>
      <c r="O2019"/>
      <c r="P2019"/>
      <c r="Q2019"/>
      <c r="R2019"/>
      <c r="S2019">
        <f t="shared" ref="S2019:S2022" si="190">IF(X2019&lt;&gt;"",S2018+1,S2018)</f>
        <v>307</v>
      </c>
      <c r="T2019"/>
      <c r="U2019" s="146"/>
      <c r="V2019" s="146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1" t="s">
        <v>4678</v>
      </c>
      <c r="F2020" s="21" t="s">
        <v>4678</v>
      </c>
      <c r="G2020" s="83">
        <v>0</v>
      </c>
      <c r="H2020" s="83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4676</v>
      </c>
      <c r="N2020" s="24"/>
      <c r="O2020"/>
      <c r="P2020"/>
      <c r="Q2020"/>
      <c r="R2020"/>
      <c r="S2020">
        <f t="shared" si="190"/>
        <v>307</v>
      </c>
      <c r="T2020"/>
      <c r="U2020" s="146"/>
      <c r="V2020" s="146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1" t="s">
        <v>4679</v>
      </c>
      <c r="F2021" s="21" t="s">
        <v>4679</v>
      </c>
      <c r="G2021" s="83">
        <v>0</v>
      </c>
      <c r="H2021" s="83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4677</v>
      </c>
      <c r="N2021" s="24"/>
      <c r="O2021"/>
      <c r="P2021"/>
      <c r="Q2021"/>
      <c r="R2021"/>
      <c r="S2021">
        <f t="shared" si="190"/>
        <v>307</v>
      </c>
      <c r="T2021"/>
      <c r="U2021" s="146"/>
      <c r="V2021" s="146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41" t="s">
        <v>4646</v>
      </c>
      <c r="D2022" s="1" t="s">
        <v>4019</v>
      </c>
      <c r="E2022" s="21" t="s">
        <v>4647</v>
      </c>
      <c r="F2022" s="21" t="s">
        <v>4647</v>
      </c>
      <c r="G2022" s="83">
        <v>0</v>
      </c>
      <c r="H2022" s="83">
        <v>0</v>
      </c>
      <c r="I2022" s="51" t="s">
        <v>1</v>
      </c>
      <c r="J2022" s="19" t="s">
        <v>2233</v>
      </c>
      <c r="K2022" s="14" t="str">
        <f t="shared" si="189"/>
        <v/>
      </c>
      <c r="L2022" s="1"/>
      <c r="M2022" s="24" t="s">
        <v>4648</v>
      </c>
      <c r="N2022" s="24"/>
      <c r="O2022"/>
      <c r="P2022"/>
      <c r="Q2022"/>
      <c r="R2022"/>
      <c r="S2022">
        <f t="shared" si="190"/>
        <v>307</v>
      </c>
      <c r="T2022"/>
      <c r="U2022" s="146"/>
      <c r="V2022" s="146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4674</v>
      </c>
      <c r="D2023" s="1" t="s">
        <v>7</v>
      </c>
      <c r="E2023" s="21" t="s">
        <v>4673</v>
      </c>
      <c r="F2023" s="21" t="s">
        <v>4673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4">IF(E2023=F2023,"","NOT EQUAL")</f>
        <v/>
      </c>
      <c r="L2023" s="1"/>
      <c r="M2023" s="24" t="s">
        <v>4675</v>
      </c>
      <c r="N2023" s="24"/>
      <c r="O2023"/>
      <c r="P2023"/>
      <c r="Q2023"/>
      <c r="R2023"/>
      <c r="S2023">
        <f t="shared" ref="S2023:S2024" si="195">IF(X2023&lt;&gt;"",S2022+1,S2022)</f>
        <v>307</v>
      </c>
      <c r="T2023"/>
      <c r="U2023" s="146"/>
      <c r="V2023" s="146"/>
      <c r="W2023" s="135" t="str">
        <f t="shared" ref="W2023:W2024" si="196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7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8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1" t="s">
        <v>4651</v>
      </c>
      <c r="F2024" s="21" t="s">
        <v>4651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4"/>
        <v/>
      </c>
      <c r="L2024" s="1"/>
      <c r="M2024" s="24" t="s">
        <v>4652</v>
      </c>
      <c r="N2024" s="24"/>
      <c r="O2024"/>
      <c r="P2024"/>
      <c r="Q2024"/>
      <c r="R2024"/>
      <c r="S2024">
        <f t="shared" si="195"/>
        <v>307</v>
      </c>
      <c r="T2024"/>
      <c r="U2024" s="146"/>
      <c r="V2024" s="146"/>
      <c r="W2024" s="135" t="str">
        <f t="shared" si="196"/>
        <v/>
      </c>
      <c r="X2024" s="135" t="str">
        <f t="shared" si="197"/>
        <v/>
      </c>
      <c r="Y2024" s="2">
        <f t="shared" si="198"/>
        <v>2008</v>
      </c>
    </row>
    <row r="2025" spans="1:25">
      <c r="A2025" s="13">
        <v>2025</v>
      </c>
      <c r="B2025" s="2">
        <v>2009</v>
      </c>
      <c r="C2025" s="1" t="s">
        <v>4655</v>
      </c>
      <c r="D2025" s="1" t="s">
        <v>14</v>
      </c>
      <c r="E2025" s="21" t="s">
        <v>4658</v>
      </c>
      <c r="F2025" s="21" t="s">
        <v>4658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199">IF(E2025=F2025,"","NOT EQUAL")</f>
        <v/>
      </c>
      <c r="L2025" s="1"/>
      <c r="M2025" s="24" t="s">
        <v>4656</v>
      </c>
      <c r="N2025" s="24"/>
      <c r="O2025"/>
      <c r="P2025"/>
      <c r="Q2025"/>
      <c r="R2025"/>
      <c r="S2025">
        <f t="shared" ref="S2025:S2026" si="200">IF(X2025&lt;&gt;"",S2024+1,S2024)</f>
        <v>308</v>
      </c>
      <c r="T2025"/>
      <c r="U2025" s="146" t="s">
        <v>4615</v>
      </c>
      <c r="V2025" s="146"/>
      <c r="W2025" s="135" t="str">
        <f t="shared" ref="W2025:W2026" si="20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3">B2025</f>
        <v>2009</v>
      </c>
    </row>
    <row r="2026" spans="1:25">
      <c r="A2026" s="13">
        <v>2026</v>
      </c>
      <c r="B2026" s="2">
        <v>2010</v>
      </c>
      <c r="C2026" s="1" t="s">
        <v>4654</v>
      </c>
      <c r="D2026" s="1" t="s">
        <v>14</v>
      </c>
      <c r="E2026" s="21" t="s">
        <v>4659</v>
      </c>
      <c r="F2026" s="21" t="s">
        <v>4659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199"/>
        <v/>
      </c>
      <c r="L2026" s="1"/>
      <c r="M2026" s="24" t="s">
        <v>4657</v>
      </c>
      <c r="N2026" s="24"/>
      <c r="O2026"/>
      <c r="P2026"/>
      <c r="Q2026"/>
      <c r="R2026"/>
      <c r="S2026">
        <f t="shared" si="200"/>
        <v>309</v>
      </c>
      <c r="T2026"/>
      <c r="U2026" s="146" t="s">
        <v>4615</v>
      </c>
      <c r="V2026" s="146"/>
      <c r="W2026" s="135" t="str">
        <f t="shared" si="201"/>
        <v>"X.LOAD"</v>
      </c>
      <c r="X2026" s="135" t="str">
        <f t="shared" si="202"/>
        <v>X.LOAD</v>
      </c>
      <c r="Y2026" s="2">
        <f t="shared" si="203"/>
        <v>2010</v>
      </c>
    </row>
    <row r="2027" spans="1:25">
      <c r="A2027" s="13">
        <v>2027</v>
      </c>
      <c r="B2027" s="2">
        <v>2011</v>
      </c>
      <c r="C2027" s="1" t="s">
        <v>4663</v>
      </c>
      <c r="D2027" s="1" t="s">
        <v>7</v>
      </c>
      <c r="E2027" s="21" t="s">
        <v>4665</v>
      </c>
      <c r="F2027" s="21" t="s">
        <v>4665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4">IF(E2027=F2027,"","NOT EQUAL")</f>
        <v/>
      </c>
      <c r="L2027" s="1"/>
      <c r="M2027" s="24" t="s">
        <v>4667</v>
      </c>
      <c r="N2027" s="24"/>
      <c r="O2027"/>
      <c r="P2027"/>
      <c r="Q2027"/>
      <c r="R2027"/>
      <c r="S2027">
        <f t="shared" ref="S2027:S2031" si="205">IF(X2027&lt;&gt;"",S2026+1,S2026)</f>
        <v>309</v>
      </c>
      <c r="T2027"/>
      <c r="U2027" s="146"/>
      <c r="V2027" s="146"/>
      <c r="W2027" s="135" t="str">
        <f t="shared" ref="W2027:W2031" si="206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8">B2027</f>
        <v>2011</v>
      </c>
    </row>
    <row r="2028" spans="1:25">
      <c r="A2028" s="13">
        <v>2028</v>
      </c>
      <c r="B2028" s="2">
        <v>2012</v>
      </c>
      <c r="C2028" s="1" t="s">
        <v>4664</v>
      </c>
      <c r="D2028" s="1" t="s">
        <v>7</v>
      </c>
      <c r="E2028" s="21" t="s">
        <v>4666</v>
      </c>
      <c r="F2028" s="21" t="s">
        <v>4666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4"/>
        <v/>
      </c>
      <c r="L2028" s="1"/>
      <c r="M2028" s="24" t="s">
        <v>4668</v>
      </c>
      <c r="N2028" s="24"/>
      <c r="O2028"/>
      <c r="P2028"/>
      <c r="Q2028"/>
      <c r="R2028"/>
      <c r="S2028">
        <f t="shared" si="205"/>
        <v>310</v>
      </c>
      <c r="T2028"/>
      <c r="U2028" s="146" t="s">
        <v>4615</v>
      </c>
      <c r="V2028" s="146"/>
      <c r="W2028" s="135" t="str">
        <f t="shared" si="206"/>
        <v>"X.XEQ"</v>
      </c>
      <c r="X2028" s="135" t="str">
        <f t="shared" si="207"/>
        <v>X.XEQ</v>
      </c>
      <c r="Y2028" s="2">
        <f t="shared" si="208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21" t="s">
        <v>4669</v>
      </c>
      <c r="F2029" s="21" t="s">
        <v>4669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4"/>
        <v/>
      </c>
      <c r="L2029" s="1"/>
      <c r="M2029" s="24" t="s">
        <v>4670</v>
      </c>
      <c r="N2029" s="24"/>
      <c r="O2029"/>
      <c r="P2029"/>
      <c r="Q2029"/>
      <c r="R2029"/>
      <c r="S2029">
        <f t="shared" si="205"/>
        <v>310</v>
      </c>
      <c r="T2029"/>
      <c r="U2029" s="146"/>
      <c r="V2029" s="146"/>
      <c r="W2029" s="135" t="str">
        <f t="shared" si="206"/>
        <v/>
      </c>
      <c r="X2029" s="135" t="str">
        <f t="shared" si="207"/>
        <v/>
      </c>
      <c r="Y2029" s="2">
        <f t="shared" si="208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4680</v>
      </c>
      <c r="E2030" s="28" t="s">
        <v>4682</v>
      </c>
      <c r="F2030" s="28" t="s">
        <v>4682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4"/>
        <v/>
      </c>
      <c r="L2030" s="1"/>
      <c r="M2030" s="24" t="s">
        <v>4684</v>
      </c>
      <c r="N2030" s="24"/>
      <c r="O2030"/>
      <c r="P2030"/>
      <c r="Q2030"/>
      <c r="R2030"/>
      <c r="S2030">
        <f t="shared" si="205"/>
        <v>310</v>
      </c>
      <c r="T2030"/>
      <c r="U2030" s="146"/>
      <c r="V2030" s="146"/>
      <c r="W2030" s="135" t="str">
        <f t="shared" si="206"/>
        <v/>
      </c>
      <c r="X2030" s="135" t="str">
        <f t="shared" si="207"/>
        <v/>
      </c>
      <c r="Y2030" s="2">
        <f t="shared" si="208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4681</v>
      </c>
      <c r="E2031" s="28" t="s">
        <v>4683</v>
      </c>
      <c r="F2031" s="28" t="s">
        <v>4683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4"/>
        <v/>
      </c>
      <c r="L2031" s="1"/>
      <c r="M2031" s="24" t="s">
        <v>4685</v>
      </c>
      <c r="N2031" s="24"/>
      <c r="O2031"/>
      <c r="P2031"/>
      <c r="Q2031"/>
      <c r="R2031"/>
      <c r="S2031">
        <f t="shared" si="205"/>
        <v>310</v>
      </c>
      <c r="T2031"/>
      <c r="U2031" s="146"/>
      <c r="V2031" s="146"/>
      <c r="W2031" s="135" t="str">
        <f t="shared" si="206"/>
        <v/>
      </c>
      <c r="X2031" s="135" t="str">
        <f t="shared" si="207"/>
        <v/>
      </c>
      <c r="Y2031" s="2">
        <f t="shared" si="208"/>
        <v>2015</v>
      </c>
    </row>
    <row r="2032" spans="1:25">
      <c r="A2032" s="13">
        <v>2032</v>
      </c>
      <c r="B2032" s="2">
        <v>2016</v>
      </c>
      <c r="C2032" s="1" t="s">
        <v>4690</v>
      </c>
      <c r="D2032" s="1" t="s">
        <v>1371</v>
      </c>
      <c r="E2032" s="28" t="s">
        <v>1888</v>
      </c>
      <c r="F2032" s="28" t="s">
        <v>1888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09">IF(E2032=F2032,"","NOT EQUAL")</f>
        <v/>
      </c>
      <c r="L2032" s="1"/>
      <c r="M2032" s="24" t="s">
        <v>4691</v>
      </c>
      <c r="N2032" s="24"/>
      <c r="O2032"/>
      <c r="P2032"/>
      <c r="Q2032"/>
      <c r="R2032"/>
      <c r="S2032">
        <f t="shared" ref="S2032" si="210">IF(X2032&lt;&gt;"",S2031+1,S2031)</f>
        <v>311</v>
      </c>
      <c r="T2032" t="s">
        <v>4713</v>
      </c>
      <c r="U2032" s="146" t="s">
        <v>4615</v>
      </c>
      <c r="V2032" s="146"/>
      <c r="W2032" s="135" t="str">
        <f t="shared" ref="W2032" si="211">IF( OR(U2032="CNST", I2032="CAT_REGS"),(E2032),
IF(U2032="YES",UPPER(E2032),
IF(   AND(U2032&lt;&gt;"NO",I2032="CAT_FNCT",D2032&lt;&gt;"multiply", D2032&lt;&gt;"divide"),IF(J2032="SLS_ENABLED",   UPPER(E2032),""),"")))</f>
        <v>"DEG"</v>
      </c>
      <c r="X2032" s="135" t="str">
        <f t="shared" ref="X2032" si="212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DEG</v>
      </c>
      <c r="Y2032" s="2">
        <f t="shared" ref="Y2032" si="213">B2032</f>
        <v>2016</v>
      </c>
    </row>
    <row r="2033" spans="1:25">
      <c r="A2033" s="13">
        <v>2033</v>
      </c>
      <c r="B2033" s="2">
        <v>2017</v>
      </c>
      <c r="C2033" s="1" t="s">
        <v>4690</v>
      </c>
      <c r="D2033" s="1" t="s">
        <v>1372</v>
      </c>
      <c r="E2033" s="28" t="s">
        <v>85</v>
      </c>
      <c r="F2033" s="28" t="s">
        <v>86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4">IF(E2033=F2033,"","NOT EQUAL")</f>
        <v/>
      </c>
      <c r="L2033" s="1"/>
      <c r="M2033" s="24" t="s">
        <v>4693</v>
      </c>
      <c r="N2033" s="24"/>
      <c r="O2033"/>
      <c r="P2033"/>
      <c r="Q2033"/>
      <c r="R2033"/>
      <c r="S2033">
        <f t="shared" ref="S2033:S2036" si="215">IF(X2033&lt;&gt;"",S2032+1,S2032)</f>
        <v>312</v>
      </c>
      <c r="T2033" t="s">
        <v>4713</v>
      </c>
      <c r="U2033" s="146" t="s">
        <v>4615</v>
      </c>
      <c r="V2033" s="146"/>
      <c r="W2033" s="135" t="str">
        <f t="shared" ref="W2033:W2036" si="216">IF( OR(U2033="CNST", I2033="CAT_REGS"),(E2033),
IF(U2033="YES",UPPER(E2033),
IF(   AND(U2033&lt;&gt;"NO",I2033="CAT_FNCT",D2033&lt;&gt;"multiply", D2033&lt;&gt;"divide"),IF(J2033="SLS_ENABLED",   UPPER(E2033),""),"")))</f>
        <v>"D.MS"</v>
      </c>
      <c r="X2033" s="135" t="str">
        <f t="shared" ref="X2033:X2036" si="217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2033" s="2">
        <f t="shared" ref="Y2033:Y2036" si="218">B2033</f>
        <v>2017</v>
      </c>
    </row>
    <row r="2034" spans="1:25">
      <c r="A2034" s="13">
        <v>2034</v>
      </c>
      <c r="B2034" s="2">
        <v>2018</v>
      </c>
      <c r="C2034" s="1" t="s">
        <v>4690</v>
      </c>
      <c r="D2034" s="1" t="s">
        <v>1373</v>
      </c>
      <c r="E2034" s="28" t="s">
        <v>142</v>
      </c>
      <c r="F2034" s="28" t="s">
        <v>142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4"/>
        <v/>
      </c>
      <c r="L2034" s="1"/>
      <c r="M2034" s="24" t="s">
        <v>4697</v>
      </c>
      <c r="N2034" s="24"/>
      <c r="O2034"/>
      <c r="P2034"/>
      <c r="Q2034"/>
      <c r="R2034"/>
      <c r="S2034">
        <f t="shared" si="215"/>
        <v>313</v>
      </c>
      <c r="T2034" t="s">
        <v>4713</v>
      </c>
      <c r="U2034" s="146" t="s">
        <v>4615</v>
      </c>
      <c r="V2034" s="146"/>
      <c r="W2034" s="135" t="str">
        <f t="shared" si="216"/>
        <v>"GRAD"</v>
      </c>
      <c r="X2034" s="135" t="str">
        <f t="shared" si="217"/>
        <v>GRAD</v>
      </c>
      <c r="Y2034" s="2">
        <f t="shared" si="218"/>
        <v>2018</v>
      </c>
    </row>
    <row r="2035" spans="1:25">
      <c r="A2035" s="13">
        <v>2035</v>
      </c>
      <c r="B2035" s="2">
        <v>2019</v>
      </c>
      <c r="C2035" s="1" t="s">
        <v>4690</v>
      </c>
      <c r="D2035" s="1" t="s">
        <v>1378</v>
      </c>
      <c r="E2035" s="28" t="s">
        <v>237</v>
      </c>
      <c r="F2035" s="28" t="s">
        <v>237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4"/>
        <v/>
      </c>
      <c r="L2035" s="1"/>
      <c r="M2035" s="24" t="s">
        <v>4692</v>
      </c>
      <c r="N2035" s="24"/>
      <c r="O2035"/>
      <c r="P2035"/>
      <c r="Q2035"/>
      <c r="R2035"/>
      <c r="S2035">
        <f t="shared" si="215"/>
        <v>314</v>
      </c>
      <c r="T2035" t="s">
        <v>4713</v>
      </c>
      <c r="U2035" s="146" t="s">
        <v>4615</v>
      </c>
      <c r="V2035" s="146"/>
      <c r="W2035" s="135" t="str">
        <f t="shared" si="216"/>
        <v>"MUL" STD_PI</v>
      </c>
      <c r="X2035" s="135" t="str">
        <f t="shared" si="217"/>
        <v>MULPI</v>
      </c>
      <c r="Y2035" s="2">
        <f t="shared" si="218"/>
        <v>2019</v>
      </c>
    </row>
    <row r="2036" spans="1:25">
      <c r="A2036" s="13">
        <v>2036</v>
      </c>
      <c r="B2036" s="2">
        <v>2020</v>
      </c>
      <c r="C2036" s="1" t="s">
        <v>4690</v>
      </c>
      <c r="D2036" s="1" t="s">
        <v>1380</v>
      </c>
      <c r="E2036" s="28" t="s">
        <v>2044</v>
      </c>
      <c r="F2036" s="28" t="s">
        <v>2044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4"/>
        <v/>
      </c>
      <c r="L2036" s="1"/>
      <c r="M2036" s="24" t="s">
        <v>4695</v>
      </c>
      <c r="N2036" s="24"/>
      <c r="O2036"/>
      <c r="P2036"/>
      <c r="Q2036"/>
      <c r="R2036"/>
      <c r="S2036">
        <f t="shared" si="215"/>
        <v>315</v>
      </c>
      <c r="T2036" t="s">
        <v>4713</v>
      </c>
      <c r="U2036" s="146" t="s">
        <v>4615</v>
      </c>
      <c r="V2036" s="146"/>
      <c r="W2036" s="135" t="str">
        <f t="shared" si="216"/>
        <v>"RAD"</v>
      </c>
      <c r="X2036" s="135" t="str">
        <f t="shared" si="217"/>
        <v>RAD</v>
      </c>
      <c r="Y2036" s="2">
        <f t="shared" si="218"/>
        <v>2020</v>
      </c>
    </row>
    <row r="2037" spans="1:25">
      <c r="A2037" s="13">
        <v>2037</v>
      </c>
      <c r="B2037" s="2">
        <v>2021</v>
      </c>
      <c r="C2037" s="1" t="s">
        <v>4690</v>
      </c>
      <c r="D2037" s="1" t="s">
        <v>4694</v>
      </c>
      <c r="E2037" s="28" t="s">
        <v>4711</v>
      </c>
      <c r="F2037" s="28" t="s">
        <v>4701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19">IF(E2037=F2037,"","NOT EQUAL")</f>
        <v/>
      </c>
      <c r="L2037" s="1"/>
      <c r="M2037" s="24" t="s">
        <v>4696</v>
      </c>
      <c r="N2037" s="24"/>
      <c r="O2037"/>
      <c r="P2037"/>
      <c r="Q2037"/>
      <c r="R2037"/>
      <c r="S2037">
        <f t="shared" ref="S2037" si="220">IF(X2037&lt;&gt;"",S2036+1,S2036)</f>
        <v>316</v>
      </c>
      <c r="T2037" t="s">
        <v>4713</v>
      </c>
      <c r="U2037" s="146" t="s">
        <v>4615</v>
      </c>
      <c r="V2037" s="146"/>
      <c r="W2037" s="135" t="str">
        <f t="shared" ref="W2037" si="221">IF( OR(U2037="CNST", I2037="CAT_REGS"),(E2037),
IF(U2037="YES",UPPER(E2037),
IF(   AND(U2037&lt;&gt;"NO",I2037="CAT_FNCT",D2037&lt;&gt;"multiply", D2037&lt;&gt;"divide"),IF(J2037="SLS_ENABLED",   UPPER(E2037),""),"")))</f>
        <v>"H.MS"</v>
      </c>
      <c r="X2037" s="135" t="str">
        <f t="shared" ref="X2037" si="222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H.MS</v>
      </c>
      <c r="Y2037" s="2">
        <f t="shared" ref="Y2037" si="223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V2012 O2038:V1048576">
    <cfRule type="cellIs" dxfId="192" priority="266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1" priority="264" operator="containsText" text="DISABLED">
      <formula>NOT(ISERROR(SEARCH("DISABLED",J1)))</formula>
    </cfRule>
    <cfRule type="containsText" dxfId="190" priority="265" operator="containsText" text="ENABLED">
      <formula>NOT(ISERROR(SEARCH("ENABLED",J1)))</formula>
    </cfRule>
  </conditionalFormatting>
  <conditionalFormatting sqref="J3">
    <cfRule type="containsText" dxfId="189" priority="262" operator="containsText" text="DISABLED">
      <formula>NOT(ISERROR(SEARCH("DISABLED",J3)))</formula>
    </cfRule>
    <cfRule type="containsText" dxfId="188" priority="263" operator="containsText" text="ENABLED">
      <formula>NOT(ISERROR(SEARCH("ENABLED",J3)))</formula>
    </cfRule>
  </conditionalFormatting>
  <conditionalFormatting sqref="O2:V2">
    <cfRule type="cellIs" dxfId="187" priority="260" operator="greaterThan">
      <formula>0</formula>
    </cfRule>
  </conditionalFormatting>
  <conditionalFormatting sqref="W1997:W2012 W2038:W1048576">
    <cfRule type="cellIs" dxfId="186" priority="259" operator="greaterThan">
      <formula>0</formula>
    </cfRule>
  </conditionalFormatting>
  <conditionalFormatting sqref="W2">
    <cfRule type="cellIs" dxfId="185" priority="257" operator="greaterThan">
      <formula>0</formula>
    </cfRule>
  </conditionalFormatting>
  <conditionalFormatting sqref="J1914">
    <cfRule type="containsText" dxfId="184" priority="251" operator="containsText" text="DISABLED">
      <formula>NOT(ISERROR(SEARCH("DISABLED",J1914)))</formula>
    </cfRule>
    <cfRule type="containsText" dxfId="183" priority="252" operator="containsText" text="ENABLED">
      <formula>NOT(ISERROR(SEARCH("ENABLED",J1914)))</formula>
    </cfRule>
  </conditionalFormatting>
  <conditionalFormatting sqref="J1943:J1948">
    <cfRule type="containsText" dxfId="182" priority="247" operator="containsText" text="DISABLED">
      <formula>NOT(ISERROR(SEARCH("DISABLED",J1943)))</formula>
    </cfRule>
    <cfRule type="containsText" dxfId="181" priority="248" operator="containsText" text="ENABLED">
      <formula>NOT(ISERROR(SEARCH("ENABLED",J1943)))</formula>
    </cfRule>
  </conditionalFormatting>
  <conditionalFormatting sqref="J1906">
    <cfRule type="containsText" dxfId="180" priority="245" operator="containsText" text="DISABLED">
      <formula>NOT(ISERROR(SEARCH("DISABLED",J1906)))</formula>
    </cfRule>
    <cfRule type="containsText" dxfId="179" priority="246" operator="containsText" text="ENABLED">
      <formula>NOT(ISERROR(SEARCH("ENABLED",J1906)))</formula>
    </cfRule>
  </conditionalFormatting>
  <conditionalFormatting sqref="J1908">
    <cfRule type="containsText" dxfId="178" priority="243" operator="containsText" text="DISABLED">
      <formula>NOT(ISERROR(SEARCH("DISABLED",J1908)))</formula>
    </cfRule>
    <cfRule type="containsText" dxfId="177" priority="244" operator="containsText" text="ENABLED">
      <formula>NOT(ISERROR(SEARCH("ENABLED",J1908)))</formula>
    </cfRule>
  </conditionalFormatting>
  <conditionalFormatting sqref="J1912">
    <cfRule type="containsText" dxfId="176" priority="237" operator="containsText" text="DISABLED">
      <formula>NOT(ISERROR(SEARCH("DISABLED",J1912)))</formula>
    </cfRule>
    <cfRule type="containsText" dxfId="175" priority="238" operator="containsText" text="ENABLED">
      <formula>NOT(ISERROR(SEARCH("ENABLED",J1912)))</formula>
    </cfRule>
  </conditionalFormatting>
  <conditionalFormatting sqref="J1910">
    <cfRule type="containsText" dxfId="174" priority="235" operator="containsText" text="DISABLED">
      <formula>NOT(ISERROR(SEARCH("DISABLED",J1910)))</formula>
    </cfRule>
    <cfRule type="containsText" dxfId="173" priority="236" operator="containsText" text="ENABLED">
      <formula>NOT(ISERROR(SEARCH("ENABLED",J1910)))</formula>
    </cfRule>
  </conditionalFormatting>
  <conditionalFormatting sqref="J1949">
    <cfRule type="containsText" dxfId="172" priority="233" operator="containsText" text="DISABLED">
      <formula>NOT(ISERROR(SEARCH("DISABLED",J1949)))</formula>
    </cfRule>
    <cfRule type="containsText" dxfId="171" priority="234" operator="containsText" text="ENABLED">
      <formula>NOT(ISERROR(SEARCH("ENABLED",J1949)))</formula>
    </cfRule>
  </conditionalFormatting>
  <conditionalFormatting sqref="J1950">
    <cfRule type="containsText" dxfId="170" priority="231" operator="containsText" text="DISABLED">
      <formula>NOT(ISERROR(SEARCH("DISABLED",J1950)))</formula>
    </cfRule>
    <cfRule type="containsText" dxfId="169" priority="232" operator="containsText" text="ENABLED">
      <formula>NOT(ISERROR(SEARCH("ENABLED",J1950)))</formula>
    </cfRule>
  </conditionalFormatting>
  <conditionalFormatting sqref="J1951">
    <cfRule type="containsText" dxfId="168" priority="227" operator="containsText" text="DISABLED">
      <formula>NOT(ISERROR(SEARCH("DISABLED",J1951)))</formula>
    </cfRule>
    <cfRule type="containsText" dxfId="167" priority="228" operator="containsText" text="ENABLED">
      <formula>NOT(ISERROR(SEARCH("ENABLED",J1951)))</formula>
    </cfRule>
  </conditionalFormatting>
  <conditionalFormatting sqref="J1756">
    <cfRule type="containsText" dxfId="166" priority="225" operator="containsText" text="DISABLED">
      <formula>NOT(ISERROR(SEARCH("DISABLED",J1756)))</formula>
    </cfRule>
    <cfRule type="containsText" dxfId="165" priority="226" operator="containsText" text="ENABLED">
      <formula>NOT(ISERROR(SEARCH("ENABLED",J1756)))</formula>
    </cfRule>
  </conditionalFormatting>
  <conditionalFormatting sqref="J1952:J1958">
    <cfRule type="containsText" dxfId="164" priority="223" operator="containsText" text="DISABLED">
      <formula>NOT(ISERROR(SEARCH("DISABLED",J1952)))</formula>
    </cfRule>
    <cfRule type="containsText" dxfId="163" priority="224" operator="containsText" text="ENABLED">
      <formula>NOT(ISERROR(SEARCH("ENABLED",J1952)))</formula>
    </cfRule>
  </conditionalFormatting>
  <conditionalFormatting sqref="J1959">
    <cfRule type="containsText" dxfId="162" priority="221" operator="containsText" text="DISABLED">
      <formula>NOT(ISERROR(SEARCH("DISABLED",J1959)))</formula>
    </cfRule>
    <cfRule type="containsText" dxfId="161" priority="222" operator="containsText" text="ENABLED">
      <formula>NOT(ISERROR(SEARCH("ENABLED",J1959)))</formula>
    </cfRule>
  </conditionalFormatting>
  <conditionalFormatting sqref="J1961">
    <cfRule type="containsText" dxfId="160" priority="215" operator="containsText" text="DISABLED">
      <formula>NOT(ISERROR(SEARCH("DISABLED",J1961)))</formula>
    </cfRule>
    <cfRule type="containsText" dxfId="159" priority="216" operator="containsText" text="ENABLED">
      <formula>NOT(ISERROR(SEARCH("ENABLED",J1961)))</formula>
    </cfRule>
  </conditionalFormatting>
  <conditionalFormatting sqref="J1962:J1964">
    <cfRule type="containsText" dxfId="158" priority="213" operator="containsText" text="DISABLED">
      <formula>NOT(ISERROR(SEARCH("DISABLED",J1962)))</formula>
    </cfRule>
    <cfRule type="containsText" dxfId="157" priority="214" operator="containsText" text="ENABLED">
      <formula>NOT(ISERROR(SEARCH("ENABLED",J1962)))</formula>
    </cfRule>
  </conditionalFormatting>
  <conditionalFormatting sqref="J1965">
    <cfRule type="containsText" dxfId="156" priority="211" operator="containsText" text="DISABLED">
      <formula>NOT(ISERROR(SEARCH("DISABLED",J1965)))</formula>
    </cfRule>
    <cfRule type="containsText" dxfId="155" priority="212" operator="containsText" text="ENABLED">
      <formula>NOT(ISERROR(SEARCH("ENABLED",J1965)))</formula>
    </cfRule>
  </conditionalFormatting>
  <conditionalFormatting sqref="J1966">
    <cfRule type="containsText" dxfId="154" priority="209" operator="containsText" text="DISABLED">
      <formula>NOT(ISERROR(SEARCH("DISABLED",J1966)))</formula>
    </cfRule>
    <cfRule type="containsText" dxfId="153" priority="210" operator="containsText" text="ENABLED">
      <formula>NOT(ISERROR(SEARCH("ENABLED",J1966)))</formula>
    </cfRule>
  </conditionalFormatting>
  <conditionalFormatting sqref="J1967">
    <cfRule type="containsText" dxfId="152" priority="207" operator="containsText" text="DISABLED">
      <formula>NOT(ISERROR(SEARCH("DISABLED",J1967)))</formula>
    </cfRule>
    <cfRule type="containsText" dxfId="151" priority="208" operator="containsText" text="ENABLED">
      <formula>NOT(ISERROR(SEARCH("ENABLED",J1967)))</formula>
    </cfRule>
  </conditionalFormatting>
  <conditionalFormatting sqref="J1968">
    <cfRule type="containsText" dxfId="150" priority="205" operator="containsText" text="DISABLED">
      <formula>NOT(ISERROR(SEARCH("DISABLED",J1968)))</formula>
    </cfRule>
    <cfRule type="containsText" dxfId="149" priority="206" operator="containsText" text="ENABLED">
      <formula>NOT(ISERROR(SEARCH("ENABLED",J1968)))</formula>
    </cfRule>
  </conditionalFormatting>
  <conditionalFormatting sqref="J1969">
    <cfRule type="containsText" dxfId="148" priority="203" operator="containsText" text="DISABLED">
      <formula>NOT(ISERROR(SEARCH("DISABLED",J1969)))</formula>
    </cfRule>
    <cfRule type="containsText" dxfId="147" priority="204" operator="containsText" text="ENABLED">
      <formula>NOT(ISERROR(SEARCH("ENABLED",J1969)))</formula>
    </cfRule>
  </conditionalFormatting>
  <conditionalFormatting sqref="J772:J773">
    <cfRule type="containsText" dxfId="146" priority="199" operator="containsText" text="DISABLED">
      <formula>NOT(ISERROR(SEARCH("DISABLED",J772)))</formula>
    </cfRule>
    <cfRule type="containsText" dxfId="145" priority="200" operator="containsText" text="ENABLED">
      <formula>NOT(ISERROR(SEARCH("ENABLED",J772)))</formula>
    </cfRule>
  </conditionalFormatting>
  <conditionalFormatting sqref="J1970">
    <cfRule type="containsText" dxfId="144" priority="195" operator="containsText" text="DISABLED">
      <formula>NOT(ISERROR(SEARCH("DISABLED",J1970)))</formula>
    </cfRule>
    <cfRule type="containsText" dxfId="143" priority="196" operator="containsText" text="ENABLED">
      <formula>NOT(ISERROR(SEARCH("ENABLED",J1970)))</formula>
    </cfRule>
  </conditionalFormatting>
  <conditionalFormatting sqref="L1971:N1971 J1971:J1972">
    <cfRule type="containsText" dxfId="142" priority="191" operator="containsText" text="DISABLED">
      <formula>NOT(ISERROR(SEARCH("DISABLED",J1971)))</formula>
    </cfRule>
    <cfRule type="containsText" dxfId="141" priority="192" operator="containsText" text="ENABLED">
      <formula>NOT(ISERROR(SEARCH("ENABLED",J1971)))</formula>
    </cfRule>
  </conditionalFormatting>
  <conditionalFormatting sqref="J1540">
    <cfRule type="containsText" dxfId="140" priority="189" operator="containsText" text="DISABLED">
      <formula>NOT(ISERROR(SEARCH("DISABLED",J1540)))</formula>
    </cfRule>
    <cfRule type="containsText" dxfId="139" priority="190" operator="containsText" text="ENABLED">
      <formula>NOT(ISERROR(SEARCH("ENABLED",J1540)))</formula>
    </cfRule>
  </conditionalFormatting>
  <conditionalFormatting sqref="J1974:J1975">
    <cfRule type="containsText" dxfId="138" priority="187" operator="containsText" text="DISABLED">
      <formula>NOT(ISERROR(SEARCH("DISABLED",J1974)))</formula>
    </cfRule>
    <cfRule type="containsText" dxfId="137" priority="188" operator="containsText" text="ENABLED">
      <formula>NOT(ISERROR(SEARCH("ENABLED",J1974)))</formula>
    </cfRule>
  </conditionalFormatting>
  <conditionalFormatting sqref="J79">
    <cfRule type="containsText" dxfId="136" priority="185" operator="containsText" text="DISABLED">
      <formula>NOT(ISERROR(SEARCH("DISABLED",J79)))</formula>
    </cfRule>
    <cfRule type="containsText" dxfId="135" priority="186" operator="containsText" text="ENABLED">
      <formula>NOT(ISERROR(SEARCH("ENABLED",J79)))</formula>
    </cfRule>
  </conditionalFormatting>
  <conditionalFormatting sqref="J101">
    <cfRule type="containsText" dxfId="134" priority="181" operator="containsText" text="DISABLED">
      <formula>NOT(ISERROR(SEARCH("DISABLED",J101)))</formula>
    </cfRule>
    <cfRule type="containsText" dxfId="133" priority="182" operator="containsText" text="ENABLED">
      <formula>NOT(ISERROR(SEARCH("ENABLED",J101)))</formula>
    </cfRule>
  </conditionalFormatting>
  <conditionalFormatting sqref="J124">
    <cfRule type="containsText" dxfId="132" priority="177" operator="containsText" text="DISABLED">
      <formula>NOT(ISERROR(SEARCH("DISABLED",J124)))</formula>
    </cfRule>
    <cfRule type="containsText" dxfId="131" priority="178" operator="containsText" text="ENABLED">
      <formula>NOT(ISERROR(SEARCH("ENABLED",J124)))</formula>
    </cfRule>
  </conditionalFormatting>
  <conditionalFormatting sqref="J149">
    <cfRule type="containsText" dxfId="130" priority="173" operator="containsText" text="DISABLED">
      <formula>NOT(ISERROR(SEARCH("DISABLED",J149)))</formula>
    </cfRule>
    <cfRule type="containsText" dxfId="129" priority="174" operator="containsText" text="ENABLED">
      <formula>NOT(ISERROR(SEARCH("ENABLED",J149)))</formula>
    </cfRule>
  </conditionalFormatting>
  <conditionalFormatting sqref="J254">
    <cfRule type="containsText" dxfId="128" priority="171" operator="containsText" text="DISABLED">
      <formula>NOT(ISERROR(SEARCH("DISABLED",J254)))</formula>
    </cfRule>
    <cfRule type="containsText" dxfId="127" priority="172" operator="containsText" text="ENABLED">
      <formula>NOT(ISERROR(SEARCH("ENABLED",J254)))</formula>
    </cfRule>
  </conditionalFormatting>
  <conditionalFormatting sqref="J376">
    <cfRule type="containsText" dxfId="126" priority="165" operator="containsText" text="DISABLED">
      <formula>NOT(ISERROR(SEARCH("DISABLED",J376)))</formula>
    </cfRule>
    <cfRule type="containsText" dxfId="125" priority="166" operator="containsText" text="ENABLED">
      <formula>NOT(ISERROR(SEARCH("ENABLED",J376)))</formula>
    </cfRule>
  </conditionalFormatting>
  <conditionalFormatting sqref="J377">
    <cfRule type="containsText" dxfId="124" priority="163" operator="containsText" text="DISABLED">
      <formula>NOT(ISERROR(SEARCH("DISABLED",J377)))</formula>
    </cfRule>
    <cfRule type="containsText" dxfId="123" priority="164" operator="containsText" text="ENABLED">
      <formula>NOT(ISERROR(SEARCH("ENABLED",J377)))</formula>
    </cfRule>
  </conditionalFormatting>
  <conditionalFormatting sqref="J1981">
    <cfRule type="containsText" dxfId="122" priority="161" operator="containsText" text="DISABLED">
      <formula>NOT(ISERROR(SEARCH("DISABLED",J1981)))</formula>
    </cfRule>
    <cfRule type="containsText" dxfId="121" priority="162" operator="containsText" text="ENABLED">
      <formula>NOT(ISERROR(SEARCH("ENABLED",J1981)))</formula>
    </cfRule>
  </conditionalFormatting>
  <conditionalFormatting sqref="J467">
    <cfRule type="containsText" dxfId="120" priority="159" operator="containsText" text="DISABLED">
      <formula>NOT(ISERROR(SEARCH("DISABLED",J467)))</formula>
    </cfRule>
    <cfRule type="containsText" dxfId="119" priority="160" operator="containsText" text="ENABLED">
      <formula>NOT(ISERROR(SEARCH("ENABLED",J467)))</formula>
    </cfRule>
  </conditionalFormatting>
  <conditionalFormatting sqref="J474">
    <cfRule type="containsText" dxfId="118" priority="157" operator="containsText" text="DISABLED">
      <formula>NOT(ISERROR(SEARCH("DISABLED",J474)))</formula>
    </cfRule>
    <cfRule type="containsText" dxfId="117" priority="158" operator="containsText" text="ENABLED">
      <formula>NOT(ISERROR(SEARCH("ENABLED",J474)))</formula>
    </cfRule>
  </conditionalFormatting>
  <conditionalFormatting sqref="J1982:J1983">
    <cfRule type="containsText" dxfId="116" priority="155" operator="containsText" text="DISABLED">
      <formula>NOT(ISERROR(SEARCH("DISABLED",J1982)))</formula>
    </cfRule>
    <cfRule type="containsText" dxfId="115" priority="156" operator="containsText" text="ENABLED">
      <formula>NOT(ISERROR(SEARCH("ENABLED",J1982)))</formula>
    </cfRule>
  </conditionalFormatting>
  <conditionalFormatting sqref="J503:J504">
    <cfRule type="containsText" dxfId="114" priority="153" operator="containsText" text="DISABLED">
      <formula>NOT(ISERROR(SEARCH("DISABLED",J503)))</formula>
    </cfRule>
    <cfRule type="containsText" dxfId="113" priority="154" operator="containsText" text="ENABLED">
      <formula>NOT(ISERROR(SEARCH("ENABLED",J503)))</formula>
    </cfRule>
  </conditionalFormatting>
  <conditionalFormatting sqref="J507">
    <cfRule type="containsText" dxfId="112" priority="149" operator="containsText" text="DISABLED">
      <formula>NOT(ISERROR(SEARCH("DISABLED",J507)))</formula>
    </cfRule>
    <cfRule type="containsText" dxfId="111" priority="150" operator="containsText" text="ENABLED">
      <formula>NOT(ISERROR(SEARCH("ENABLED",J507)))</formula>
    </cfRule>
  </conditionalFormatting>
  <conditionalFormatting sqref="J1985">
    <cfRule type="containsText" dxfId="110" priority="147" operator="containsText" text="DISABLED">
      <formula>NOT(ISERROR(SEARCH("DISABLED",J1985)))</formula>
    </cfRule>
    <cfRule type="containsText" dxfId="109" priority="148" operator="containsText" text="ENABLED">
      <formula>NOT(ISERROR(SEARCH("ENABLED",J1985)))</formula>
    </cfRule>
  </conditionalFormatting>
  <conditionalFormatting sqref="J510">
    <cfRule type="containsText" dxfId="108" priority="145" operator="containsText" text="DISABLED">
      <formula>NOT(ISERROR(SEARCH("DISABLED",J510)))</formula>
    </cfRule>
    <cfRule type="containsText" dxfId="107" priority="146" operator="containsText" text="ENABLED">
      <formula>NOT(ISERROR(SEARCH("ENABLED",J510)))</formula>
    </cfRule>
  </conditionalFormatting>
  <conditionalFormatting sqref="J550">
    <cfRule type="containsText" dxfId="106" priority="141" operator="containsText" text="DISABLED">
      <formula>NOT(ISERROR(SEARCH("DISABLED",J550)))</formula>
    </cfRule>
    <cfRule type="containsText" dxfId="105" priority="142" operator="containsText" text="ENABLED">
      <formula>NOT(ISERROR(SEARCH("ENABLED",J550)))</formula>
    </cfRule>
  </conditionalFormatting>
  <conditionalFormatting sqref="J586:J587">
    <cfRule type="containsText" dxfId="104" priority="139" operator="containsText" text="DISABLED">
      <formula>NOT(ISERROR(SEARCH("DISABLED",J586)))</formula>
    </cfRule>
    <cfRule type="containsText" dxfId="103" priority="140" operator="containsText" text="ENABLED">
      <formula>NOT(ISERROR(SEARCH("ENABLED",J586)))</formula>
    </cfRule>
  </conditionalFormatting>
  <conditionalFormatting sqref="J879">
    <cfRule type="containsText" dxfId="102" priority="135" operator="containsText" text="DISABLED">
      <formula>NOT(ISERROR(SEARCH("DISABLED",J879)))</formula>
    </cfRule>
    <cfRule type="containsText" dxfId="101" priority="136" operator="containsText" text="ENABLED">
      <formula>NOT(ISERROR(SEARCH("ENABLED",J879)))</formula>
    </cfRule>
  </conditionalFormatting>
  <conditionalFormatting sqref="J1973">
    <cfRule type="containsText" dxfId="100" priority="133" operator="containsText" text="DISABLED">
      <formula>NOT(ISERROR(SEARCH("DISABLED",J1973)))</formula>
    </cfRule>
    <cfRule type="containsText" dxfId="99" priority="134" operator="containsText" text="ENABLED">
      <formula>NOT(ISERROR(SEARCH("ENABLED",J1973)))</formula>
    </cfRule>
  </conditionalFormatting>
  <conditionalFormatting sqref="J1976">
    <cfRule type="containsText" dxfId="98" priority="131" operator="containsText" text="DISABLED">
      <formula>NOT(ISERROR(SEARCH("DISABLED",J1976)))</formula>
    </cfRule>
    <cfRule type="containsText" dxfId="97" priority="132" operator="containsText" text="ENABLED">
      <formula>NOT(ISERROR(SEARCH("ENABLED",J1976)))</formula>
    </cfRule>
  </conditionalFormatting>
  <conditionalFormatting sqref="J1977">
    <cfRule type="containsText" dxfId="96" priority="125" operator="containsText" text="DISABLED">
      <formula>NOT(ISERROR(SEARCH("DISABLED",J1977)))</formula>
    </cfRule>
    <cfRule type="containsText" dxfId="95" priority="126" operator="containsText" text="ENABLED">
      <formula>NOT(ISERROR(SEARCH("ENABLED",J1977)))</formula>
    </cfRule>
  </conditionalFormatting>
  <conditionalFormatting sqref="J1978:J1979">
    <cfRule type="containsText" dxfId="94" priority="121" operator="containsText" text="DISABLED">
      <formula>NOT(ISERROR(SEARCH("DISABLED",J1978)))</formula>
    </cfRule>
    <cfRule type="containsText" dxfId="93" priority="122" operator="containsText" text="ENABLED">
      <formula>NOT(ISERROR(SEARCH("ENABLED",J1978)))</formula>
    </cfRule>
  </conditionalFormatting>
  <conditionalFormatting sqref="J1980">
    <cfRule type="containsText" dxfId="92" priority="119" operator="containsText" text="DISABLED">
      <formula>NOT(ISERROR(SEARCH("DISABLED",J1980)))</formula>
    </cfRule>
    <cfRule type="containsText" dxfId="91" priority="120" operator="containsText" text="ENABLED">
      <formula>NOT(ISERROR(SEARCH("ENABLED",J1980)))</formula>
    </cfRule>
  </conditionalFormatting>
  <conditionalFormatting sqref="J1984">
    <cfRule type="containsText" dxfId="90" priority="117" operator="containsText" text="DISABLED">
      <formula>NOT(ISERROR(SEARCH("DISABLED",J1984)))</formula>
    </cfRule>
    <cfRule type="containsText" dxfId="89" priority="118" operator="containsText" text="ENABLED">
      <formula>NOT(ISERROR(SEARCH("ENABLED",J1984)))</formula>
    </cfRule>
  </conditionalFormatting>
  <conditionalFormatting sqref="J714:J716">
    <cfRule type="containsText" dxfId="88" priority="115" operator="containsText" text="DISABLED">
      <formula>NOT(ISERROR(SEARCH("DISABLED",J714)))</formula>
    </cfRule>
    <cfRule type="containsText" dxfId="87" priority="116" operator="containsText" text="ENABLED">
      <formula>NOT(ISERROR(SEARCH("ENABLED",J714)))</formula>
    </cfRule>
  </conditionalFormatting>
  <conditionalFormatting sqref="J1986">
    <cfRule type="containsText" dxfId="86" priority="113" operator="containsText" text="DISABLED">
      <formula>NOT(ISERROR(SEARCH("DISABLED",J1986)))</formula>
    </cfRule>
    <cfRule type="containsText" dxfId="85" priority="114" operator="containsText" text="ENABLED">
      <formula>NOT(ISERROR(SEARCH("ENABLED",J1986)))</formula>
    </cfRule>
  </conditionalFormatting>
  <conditionalFormatting sqref="J1987:J1988">
    <cfRule type="containsText" dxfId="84" priority="109" operator="containsText" text="DISABLED">
      <formula>NOT(ISERROR(SEARCH("DISABLED",J1987)))</formula>
    </cfRule>
    <cfRule type="containsText" dxfId="83" priority="110" operator="containsText" text="ENABLED">
      <formula>NOT(ISERROR(SEARCH("ENABLED",J1987)))</formula>
    </cfRule>
  </conditionalFormatting>
  <conditionalFormatting sqref="J1780">
    <cfRule type="containsText" dxfId="82" priority="107" operator="containsText" text="DISABLED">
      <formula>NOT(ISERROR(SEARCH("DISABLED",J1780)))</formula>
    </cfRule>
    <cfRule type="containsText" dxfId="81" priority="108" operator="containsText" text="ENABLED">
      <formula>NOT(ISERROR(SEARCH("ENABLED",J1780)))</formula>
    </cfRule>
  </conditionalFormatting>
  <conditionalFormatting sqref="J1989">
    <cfRule type="containsText" dxfId="80" priority="105" operator="containsText" text="DISABLED">
      <formula>NOT(ISERROR(SEARCH("DISABLED",J1989)))</formula>
    </cfRule>
    <cfRule type="containsText" dxfId="79" priority="106" operator="containsText" text="ENABLED">
      <formula>NOT(ISERROR(SEARCH("ENABLED",J1989)))</formula>
    </cfRule>
  </conditionalFormatting>
  <conditionalFormatting sqref="J1990">
    <cfRule type="containsText" dxfId="78" priority="101" operator="containsText" text="DISABLED">
      <formula>NOT(ISERROR(SEARCH("DISABLED",J1990)))</formula>
    </cfRule>
    <cfRule type="containsText" dxfId="77" priority="102" operator="containsText" text="ENABLED">
      <formula>NOT(ISERROR(SEARCH("ENABLED",J1990)))</formula>
    </cfRule>
  </conditionalFormatting>
  <conditionalFormatting sqref="J1991">
    <cfRule type="containsText" dxfId="76" priority="97" operator="containsText" text="DISABLED">
      <formula>NOT(ISERROR(SEARCH("DISABLED",J1991)))</formula>
    </cfRule>
    <cfRule type="containsText" dxfId="75" priority="98" operator="containsText" text="ENABLED">
      <formula>NOT(ISERROR(SEARCH("ENABLED",J1991)))</formula>
    </cfRule>
  </conditionalFormatting>
  <conditionalFormatting sqref="J1992">
    <cfRule type="containsText" dxfId="74" priority="95" operator="containsText" text="DISABLED">
      <formula>NOT(ISERROR(SEARCH("DISABLED",J1992)))</formula>
    </cfRule>
    <cfRule type="containsText" dxfId="73" priority="96" operator="containsText" text="ENABLED">
      <formula>NOT(ISERROR(SEARCH("ENABLED",J1992)))</formula>
    </cfRule>
  </conditionalFormatting>
  <conditionalFormatting sqref="J99:J100">
    <cfRule type="containsText" dxfId="72" priority="89" operator="containsText" text="DISABLED">
      <formula>NOT(ISERROR(SEARCH("DISABLED",J99)))</formula>
    </cfRule>
    <cfRule type="containsText" dxfId="71" priority="90" operator="containsText" text="ENABLED">
      <formula>NOT(ISERROR(SEARCH("ENABLED",J99)))</formula>
    </cfRule>
  </conditionalFormatting>
  <conditionalFormatting sqref="J122:J123">
    <cfRule type="containsText" dxfId="70" priority="87" operator="containsText" text="DISABLED">
      <formula>NOT(ISERROR(SEARCH("DISABLED",J122)))</formula>
    </cfRule>
    <cfRule type="containsText" dxfId="69" priority="88" operator="containsText" text="ENABLED">
      <formula>NOT(ISERROR(SEARCH("ENABLED",J122)))</formula>
    </cfRule>
  </conditionalFormatting>
  <conditionalFormatting sqref="J1960">
    <cfRule type="containsText" dxfId="68" priority="83" operator="containsText" text="DISABLED">
      <formula>NOT(ISERROR(SEARCH("DISABLED",J1960)))</formula>
    </cfRule>
    <cfRule type="containsText" dxfId="67" priority="84" operator="containsText" text="ENABLED">
      <formula>NOT(ISERROR(SEARCH("ENABLED",J1960)))</formula>
    </cfRule>
  </conditionalFormatting>
  <conditionalFormatting sqref="J112">
    <cfRule type="containsText" dxfId="66" priority="81" operator="containsText" text="DISABLED">
      <formula>NOT(ISERROR(SEARCH("DISABLED",J112)))</formula>
    </cfRule>
    <cfRule type="containsText" dxfId="65" priority="82" operator="containsText" text="ENABLED">
      <formula>NOT(ISERROR(SEARCH("ENABLED",J112)))</formula>
    </cfRule>
  </conditionalFormatting>
  <conditionalFormatting sqref="J175">
    <cfRule type="containsText" dxfId="64" priority="79" operator="containsText" text="DISABLED">
      <formula>NOT(ISERROR(SEARCH("DISABLED",J175)))</formula>
    </cfRule>
    <cfRule type="containsText" dxfId="63" priority="80" operator="containsText" text="ENABLED">
      <formula>NOT(ISERROR(SEARCH("ENABLED",J175)))</formula>
    </cfRule>
  </conditionalFormatting>
  <conditionalFormatting sqref="J484">
    <cfRule type="containsText" dxfId="62" priority="77" operator="containsText" text="DISABLED">
      <formula>NOT(ISERROR(SEARCH("DISABLED",J484)))</formula>
    </cfRule>
    <cfRule type="containsText" dxfId="61" priority="78" operator="containsText" text="ENABLED">
      <formula>NOT(ISERROR(SEARCH("ENABLED",J484)))</formula>
    </cfRule>
  </conditionalFormatting>
  <conditionalFormatting sqref="J577">
    <cfRule type="containsText" dxfId="60" priority="75" operator="containsText" text="DISABLED">
      <formula>NOT(ISERROR(SEARCH("DISABLED",J577)))</formula>
    </cfRule>
    <cfRule type="containsText" dxfId="59" priority="76" operator="containsText" text="ENABLED">
      <formula>NOT(ISERROR(SEARCH("ENABLED",J577)))</formula>
    </cfRule>
  </conditionalFormatting>
  <conditionalFormatting sqref="J338:J339">
    <cfRule type="containsText" dxfId="58" priority="67" operator="containsText" text="DISABLED">
      <formula>NOT(ISERROR(SEARCH("DISABLED",J338)))</formula>
    </cfRule>
    <cfRule type="containsText" dxfId="57" priority="68" operator="containsText" text="ENABLED">
      <formula>NOT(ISERROR(SEARCH("ENABLED",J338)))</formula>
    </cfRule>
  </conditionalFormatting>
  <conditionalFormatting sqref="J399">
    <cfRule type="containsText" dxfId="56" priority="65" operator="containsText" text="DISABLED">
      <formula>NOT(ISERROR(SEARCH("DISABLED",J399)))</formula>
    </cfRule>
    <cfRule type="containsText" dxfId="55" priority="66" operator="containsText" text="ENABLED">
      <formula>NOT(ISERROR(SEARCH("ENABLED",J399)))</formula>
    </cfRule>
  </conditionalFormatting>
  <conditionalFormatting sqref="J1684:J1687">
    <cfRule type="containsText" dxfId="54" priority="63" operator="containsText" text="DISABLED">
      <formula>NOT(ISERROR(SEARCH("DISABLED",J1684)))</formula>
    </cfRule>
    <cfRule type="containsText" dxfId="53" priority="64" operator="containsText" text="ENABLED">
      <formula>NOT(ISERROR(SEARCH("ENABLED",J1684)))</formula>
    </cfRule>
  </conditionalFormatting>
  <conditionalFormatting sqref="J1993">
    <cfRule type="containsText" dxfId="52" priority="61" operator="containsText" text="DISABLED">
      <formula>NOT(ISERROR(SEARCH("DISABLED",J1993)))</formula>
    </cfRule>
    <cfRule type="containsText" dxfId="51" priority="62" operator="containsText" text="ENABLED">
      <formula>NOT(ISERROR(SEARCH("ENABLED",J1993)))</formula>
    </cfRule>
  </conditionalFormatting>
  <conditionalFormatting sqref="J1994">
    <cfRule type="containsText" dxfId="50" priority="59" operator="containsText" text="DISABLED">
      <formula>NOT(ISERROR(SEARCH("DISABLED",J1994)))</formula>
    </cfRule>
    <cfRule type="containsText" dxfId="49" priority="60" operator="containsText" text="ENABLED">
      <formula>NOT(ISERROR(SEARCH("ENABLED",J1994)))</formula>
    </cfRule>
  </conditionalFormatting>
  <conditionalFormatting sqref="J1995 J1997 J1999 J2001 J2003 J2005 J2007 J2009 J2011:J2012">
    <cfRule type="containsText" dxfId="48" priority="57" operator="containsText" text="DISABLED">
      <formula>NOT(ISERROR(SEARCH("DISABLED",J1995)))</formula>
    </cfRule>
    <cfRule type="containsText" dxfId="47" priority="58" operator="containsText" text="ENABLED">
      <formula>NOT(ISERROR(SEARCH("ENABLED",J1995)))</formula>
    </cfRule>
  </conditionalFormatting>
  <conditionalFormatting sqref="J1996 J1998 J2000 J2002 J2004 J2006 J2008 J2010">
    <cfRule type="containsText" dxfId="46" priority="55" operator="containsText" text="DISABLED">
      <formula>NOT(ISERROR(SEARCH("DISABLED",J1996)))</formula>
    </cfRule>
    <cfRule type="containsText" dxfId="45" priority="56" operator="containsText" text="ENABLED">
      <formula>NOT(ISERROR(SEARCH("ENABLED",J1996)))</formula>
    </cfRule>
  </conditionalFormatting>
  <conditionalFormatting sqref="J2013:J2014">
    <cfRule type="containsText" dxfId="44" priority="53" operator="containsText" text="DISABLED">
      <formula>NOT(ISERROR(SEARCH("DISABLED",J2013)))</formula>
    </cfRule>
    <cfRule type="containsText" dxfId="43" priority="54" operator="containsText" text="ENABLED">
      <formula>NOT(ISERROR(SEARCH("ENABLED",J2013)))</formula>
    </cfRule>
  </conditionalFormatting>
  <conditionalFormatting sqref="J711">
    <cfRule type="containsText" dxfId="42" priority="51" operator="containsText" text="DISABLED">
      <formula>NOT(ISERROR(SEARCH("DISABLED",J711)))</formula>
    </cfRule>
    <cfRule type="containsText" dxfId="41" priority="52" operator="containsText" text="ENABLED">
      <formula>NOT(ISERROR(SEARCH("ENABLED",J711)))</formula>
    </cfRule>
  </conditionalFormatting>
  <conditionalFormatting sqref="J712">
    <cfRule type="containsText" dxfId="40" priority="49" operator="containsText" text="DISABLED">
      <formula>NOT(ISERROR(SEARCH("DISABLED",J712)))</formula>
    </cfRule>
    <cfRule type="containsText" dxfId="39" priority="50" operator="containsText" text="ENABLED">
      <formula>NOT(ISERROR(SEARCH("ENABLED",J712)))</formula>
    </cfRule>
  </conditionalFormatting>
  <conditionalFormatting sqref="J1942">
    <cfRule type="containsText" dxfId="38" priority="47" operator="containsText" text="DISABLED">
      <formula>NOT(ISERROR(SEARCH("DISABLED",J1942)))</formula>
    </cfRule>
    <cfRule type="containsText" dxfId="37" priority="48" operator="containsText" text="ENABLED">
      <formula>NOT(ISERROR(SEARCH("ENABLED",J1942)))</formula>
    </cfRule>
  </conditionalFormatting>
  <conditionalFormatting sqref="J2015">
    <cfRule type="containsText" dxfId="36" priority="45" operator="containsText" text="DISABLED">
      <formula>NOT(ISERROR(SEARCH("DISABLED",J2015)))</formula>
    </cfRule>
    <cfRule type="containsText" dxfId="35" priority="46" operator="containsText" text="ENABLED">
      <formula>NOT(ISERROR(SEARCH("ENABLED",J2015)))</formula>
    </cfRule>
  </conditionalFormatting>
  <conditionalFormatting sqref="X1:X1748 X2038:X1048576 X1750:X2024">
    <cfRule type="notContainsBlanks" dxfId="34" priority="44">
      <formula>LEN(TRIM(X1))&gt;0</formula>
    </cfRule>
  </conditionalFormatting>
  <conditionalFormatting sqref="J2016:J2024">
    <cfRule type="containsText" dxfId="33" priority="42" operator="containsText" text="DISABLED">
      <formula>NOT(ISERROR(SEARCH("DISABLED",J2016)))</formula>
    </cfRule>
    <cfRule type="containsText" dxfId="32" priority="43" operator="containsText" text="ENABLED">
      <formula>NOT(ISERROR(SEARCH("ENABLED",J2016)))</formula>
    </cfRule>
  </conditionalFormatting>
  <conditionalFormatting sqref="X2025:X2028">
    <cfRule type="notContainsBlanks" dxfId="31" priority="39">
      <formula>LEN(TRIM(X2025))&gt;0</formula>
    </cfRule>
  </conditionalFormatting>
  <conditionalFormatting sqref="J2025:J2026">
    <cfRule type="containsText" dxfId="30" priority="35" operator="containsText" text="DISABLED">
      <formula>NOT(ISERROR(SEARCH("DISABLED",J2025)))</formula>
    </cfRule>
    <cfRule type="containsText" dxfId="29" priority="36" operator="containsText" text="ENABLED">
      <formula>NOT(ISERROR(SEARCH("ENABLED",J2025)))</formula>
    </cfRule>
  </conditionalFormatting>
  <conditionalFormatting sqref="J2027:J2028">
    <cfRule type="containsText" dxfId="28" priority="33" operator="containsText" text="DISABLED">
      <formula>NOT(ISERROR(SEARCH("DISABLED",J2027)))</formula>
    </cfRule>
    <cfRule type="containsText" dxfId="27" priority="34" operator="containsText" text="ENABLED">
      <formula>NOT(ISERROR(SEARCH("ENABLED",J2027)))</formula>
    </cfRule>
  </conditionalFormatting>
  <conditionalFormatting sqref="J2029">
    <cfRule type="containsText" dxfId="26" priority="31" operator="containsText" text="DISABLED">
      <formula>NOT(ISERROR(SEARCH("DISABLED",J2029)))</formula>
    </cfRule>
    <cfRule type="containsText" dxfId="25" priority="32" operator="containsText" text="ENABLED">
      <formula>NOT(ISERROR(SEARCH("ENABLED",J2029)))</formula>
    </cfRule>
  </conditionalFormatting>
  <conditionalFormatting sqref="X2029">
    <cfRule type="notContainsBlanks" dxfId="24" priority="30">
      <formula>LEN(TRIM(X2029))&gt;0</formula>
    </cfRule>
  </conditionalFormatting>
  <conditionalFormatting sqref="J2029">
    <cfRule type="containsText" dxfId="23" priority="28" operator="containsText" text="DISABLED">
      <formula>NOT(ISERROR(SEARCH("DISABLED",J2029)))</formula>
    </cfRule>
    <cfRule type="containsText" dxfId="22" priority="29" operator="containsText" text="ENABLED">
      <formula>NOT(ISERROR(SEARCH("ENABLED",J2029)))</formula>
    </cfRule>
  </conditionalFormatting>
  <conditionalFormatting sqref="X2030">
    <cfRule type="notContainsBlanks" dxfId="21" priority="25">
      <formula>LEN(TRIM(X2030))&gt;0</formula>
    </cfRule>
  </conditionalFormatting>
  <conditionalFormatting sqref="X2031">
    <cfRule type="notContainsBlanks" dxfId="20" priority="22">
      <formula>LEN(TRIM(X2031))&gt;0</formula>
    </cfRule>
  </conditionalFormatting>
  <conditionalFormatting sqref="J2030:J2031">
    <cfRule type="containsText" dxfId="19" priority="20" operator="containsText" text="DISABLED">
      <formula>NOT(ISERROR(SEARCH("DISABLED",J2030)))</formula>
    </cfRule>
    <cfRule type="containsText" dxfId="18" priority="21" operator="containsText" text="ENABLED">
      <formula>NOT(ISERROR(SEARCH("ENABLED",J2030)))</formula>
    </cfRule>
  </conditionalFormatting>
  <conditionalFormatting sqref="J1601">
    <cfRule type="containsText" dxfId="17" priority="18" operator="containsText" text="DISABLED">
      <formula>NOT(ISERROR(SEARCH("DISABLED",J1601)))</formula>
    </cfRule>
    <cfRule type="containsText" dxfId="16" priority="19" operator="containsText" text="ENABLED">
      <formula>NOT(ISERROR(SEARCH("ENABLED",J1601)))</formula>
    </cfRule>
  </conditionalFormatting>
  <conditionalFormatting sqref="J2037">
    <cfRule type="containsText" dxfId="15" priority="7" operator="containsText" text="DISABLED">
      <formula>NOT(ISERROR(SEARCH("DISABLED",J2037)))</formula>
    </cfRule>
    <cfRule type="containsText" dxfId="14" priority="8" operator="containsText" text="ENABLED">
      <formula>NOT(ISERROR(SEARCH("ENABLED",J2037)))</formula>
    </cfRule>
  </conditionalFormatting>
  <conditionalFormatting sqref="X2032">
    <cfRule type="notContainsBlanks" dxfId="13" priority="17">
      <formula>LEN(TRIM(X2032))&gt;0</formula>
    </cfRule>
  </conditionalFormatting>
  <conditionalFormatting sqref="J2032">
    <cfRule type="containsText" dxfId="12" priority="13" operator="containsText" text="DISABLED">
      <formula>NOT(ISERROR(SEARCH("DISABLED",J2032)))</formula>
    </cfRule>
    <cfRule type="containsText" dxfId="11" priority="14" operator="containsText" text="ENABLED">
      <formula>NOT(ISERROR(SEARCH("ENABLED",J2032)))</formula>
    </cfRule>
  </conditionalFormatting>
  <conditionalFormatting sqref="X2033:X2036">
    <cfRule type="notContainsBlanks" dxfId="10" priority="12">
      <formula>LEN(TRIM(X2033))&gt;0</formula>
    </cfRule>
  </conditionalFormatting>
  <conditionalFormatting sqref="J2033:J2036">
    <cfRule type="containsText" dxfId="9" priority="10" operator="containsText" text="DISABLED">
      <formula>NOT(ISERROR(SEARCH("DISABLED",J2033)))</formula>
    </cfRule>
    <cfRule type="containsText" dxfId="8" priority="11" operator="containsText" text="ENABLED">
      <formula>NOT(ISERROR(SEARCH("ENABLED",J2033)))</formula>
    </cfRule>
  </conditionalFormatting>
  <conditionalFormatting sqref="X2037">
    <cfRule type="notContainsBlanks" dxfId="7" priority="9">
      <formula>LEN(TRIM(X2037))&gt;0</formula>
    </cfRule>
  </conditionalFormatting>
  <conditionalFormatting sqref="J1749">
    <cfRule type="containsText" dxfId="6" priority="2" operator="containsText" text="DISABLED">
      <formula>NOT(ISERROR(SEARCH("DISABLED",J1749)))</formula>
    </cfRule>
    <cfRule type="containsText" dxfId="5" priority="3" operator="containsText" text="ENABLED">
      <formula>NOT(ISERROR(SEARCH("ENABLED",J1749)))</formula>
    </cfRule>
  </conditionalFormatting>
  <conditionalFormatting sqref="X1749">
    <cfRule type="notContainsBlanks" dxfId="4" priority="1">
      <formula>LEN(TRIM(X1749))&gt;0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14.832031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Q2" s="136" t="s">
        <v>4686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3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3">
        <f>VLOOKUP(C4,SOURCE!S$4:Y$9999,2,0)</f>
        <v>0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3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3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3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3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3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3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3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3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3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3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3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3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3">
        <f>VLOOKUP(C17,SOURCE!S$4:Y$9999,2,0)</f>
        <v>0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3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3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3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3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3">
        <f>VLOOKUP(C22,SOURCE!S$4:Y$9999,2,0)</f>
        <v>0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3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3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3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3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3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3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3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3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3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3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3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3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3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3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3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3">
        <f>VLOOKUP(C38,SOURCE!S$4:Y$9999,2,0)</f>
        <v>0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3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3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3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3">
        <f>VLOOKUP(C42,SOURCE!S$4:Y$9999,2,0)</f>
        <v>0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3">
        <f>VLOOKUP(C43,SOURCE!S$4:Y$9999,2,0)</f>
        <v>0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3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3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3">
        <f>VLOOKUP(C46,SOURCE!S$4:Y$9999,2,0)</f>
        <v>0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3">
        <f>VLOOKUP(C47,SOURCE!S$4:Y$9999,2,0)</f>
        <v>0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3">
        <f>VLOOKUP(C48,SOURCE!S$4:Y$9999,2,0)</f>
        <v>0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3">
        <f>VLOOKUP(C49,SOURCE!S$4:Y$9999,2,0)</f>
        <v>0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3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3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3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3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3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3">
        <f>VLOOKUP(C55,SOURCE!S$4:Y$9999,2,0)</f>
        <v>0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3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3">
        <f>VLOOKUP(C57,SOURCE!S$4:Y$9999,2,0)</f>
        <v>0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3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3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3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3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3">
        <f>VLOOKUP(C62,SOURCE!S$4:Y$9999,2,0)</f>
        <v>0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3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3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3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3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3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3">
        <f>VLOOKUP(C68,SOURCE!S$4:Y$9999,2,0)</f>
        <v>0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3">
        <f>VLOOKUP(C69,SOURCE!S$4:Y$9999,2,0)</f>
        <v>0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3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3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3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3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3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3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3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3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3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3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3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3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3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3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3">
        <f>VLOOKUP(C84,SOURCE!S$4:Y$9999,2,0)</f>
        <v>0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3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3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3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3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3">
        <f>VLOOKUP(C89,SOURCE!S$4:Y$9999,2,0)</f>
        <v>0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3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3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3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3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3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3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3">
        <f>VLOOKUP(C96,SOURCE!S$4:Y$9999,2,0)</f>
        <v>0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3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3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3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3">
        <f>VLOOKUP(C100,SOURCE!S$4:Y$9999,2,0)</f>
        <v>0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3">
        <f>VLOOKUP(C101,SOURCE!S$4:Y$9999,2,0)</f>
        <v>0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3">
        <f>VLOOKUP(C102,SOURCE!S$4:Y$9999,2,0)</f>
        <v>0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3">
        <f>VLOOKUP(C103,SOURCE!S$4:Y$9999,2,0)</f>
        <v>0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3">
        <f>VLOOKUP(C104,SOURCE!S$4:Y$9999,2,0)</f>
        <v>0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3">
        <f>VLOOKUP(C105,SOURCE!S$4:Y$9999,2,0)</f>
        <v>0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3">
        <f>VLOOKUP(C106,SOURCE!S$4:Y$9999,2,0)</f>
        <v>0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3">
        <f>VLOOKUP(C107,SOURCE!S$4:Y$9999,2,0)</f>
        <v>0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3">
        <f>VLOOKUP(C108,SOURCE!S$4:Y$9999,2,0)</f>
        <v>0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3">
        <f>VLOOKUP(C109,SOURCE!S$4:Y$9999,2,0)</f>
        <v>0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3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3">
        <f>VLOOKUP(C111,SOURCE!S$4:Y$9999,2,0)</f>
        <v>0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3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3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3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3">
        <f>VLOOKUP(C115,SOURCE!S$4:Y$9999,2,0)</f>
        <v>0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3">
        <f>VLOOKUP(C116,SOURCE!S$4:Y$9999,2,0)</f>
        <v>0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3">
        <f>VLOOKUP(C117,SOURCE!S$4:Y$9999,2,0)</f>
        <v>0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3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3">
        <f>VLOOKUP(C119,SOURCE!S$4:Y$9999,2,0)</f>
        <v>0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3">
        <f>VLOOKUP(C120,SOURCE!S$4:Y$9999,2,0)</f>
        <v>0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3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3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3">
        <f>VLOOKUP(C123,SOURCE!S$4:Y$9999,2,0)</f>
        <v>0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3">
        <f>VLOOKUP(C124,SOURCE!S$4:Y$9999,2,0)</f>
        <v>0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3">
        <f>VLOOKUP(C125,SOURCE!S$4:Y$9999,2,0)</f>
        <v>0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3">
        <f>VLOOKUP(C126,SOURCE!S$4:Y$9999,2,0)</f>
        <v>0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3">
        <f>VLOOKUP(C127,SOURCE!S$4:Y$9999,2,0)</f>
        <v>0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3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3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3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3">
        <f>VLOOKUP(C131,SOURCE!S$4:Y$9999,2,0)</f>
        <v>0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3">
        <f>VLOOKUP(C132,SOURCE!S$4:Y$9999,2,0)</f>
        <v>0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3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3">
        <f>VLOOKUP(C134,SOURCE!S$4:Y$9999,2,0)</f>
        <v>0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3">
        <f>VLOOKUP(C135,SOURCE!S$4:Y$9999,2,0)</f>
        <v>0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3">
        <f>VLOOKUP(C136,SOURCE!S$4:Y$9999,2,0)</f>
        <v>0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3">
        <f>VLOOKUP(C137,SOURCE!S$4:Y$9999,2,0)</f>
        <v>0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3">
        <f>VLOOKUP(C138,SOURCE!S$4:Y$9999,2,0)</f>
        <v>0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3">
        <f>VLOOKUP(C139,SOURCE!S$4:Y$9999,2,0)</f>
        <v>0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3">
        <f>VLOOKUP(C140,SOURCE!S$4:Y$9999,2,0)</f>
        <v>0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3">
        <f>VLOOKUP(C141,SOURCE!S$4:Y$9999,2,0)</f>
        <v>0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3">
        <f>VLOOKUP(C142,SOURCE!S$4:Y$9999,2,0)</f>
        <v>0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3">
        <f>VLOOKUP(C143,SOURCE!S$4:Y$9999,2,0)</f>
        <v>0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3">
        <f>VLOOKUP(C144,SOURCE!S$4:Y$9999,2,0)</f>
        <v>0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3">
        <f>VLOOKUP(C145,SOURCE!S$4:Y$9999,2,0)</f>
        <v>0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3">
        <f>VLOOKUP(C146,SOURCE!S$4:Y$9999,2,0)</f>
        <v>0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3">
        <f>VLOOKUP(C147,SOURCE!S$4:Y$9999,2,0)</f>
        <v>0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3">
        <f>VLOOKUP(C148,SOURCE!S$4:Y$9999,2,0)</f>
        <v>0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3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3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3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3">
        <f>VLOOKUP(C152,SOURCE!S$4:Y$9999,2,0)</f>
        <v>0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3">
        <f>VLOOKUP(C153,SOURCE!S$4:Y$9999,2,0)</f>
        <v>0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3">
        <f>VLOOKUP(C154,SOURCE!S$4:Y$9999,2,0)</f>
        <v>0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3">
        <f>VLOOKUP(C155,SOURCE!S$4:Y$9999,2,0)</f>
        <v>0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3">
        <f>VLOOKUP(C156,SOURCE!S$4:Y$9999,2,0)</f>
        <v>0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3">
        <f>VLOOKUP(C157,SOURCE!S$4:Y$9999,2,0)</f>
        <v>0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3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3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3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3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3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3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3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3">
        <f>VLOOKUP(C165,SOURCE!S$4:Y$9999,2,0)</f>
        <v>0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3">
        <f>VLOOKUP(C166,SOURCE!S$4:Y$9999,2,0)</f>
        <v>0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3">
        <f>VLOOKUP(C167,SOURCE!S$4:Y$9999,2,0)</f>
        <v>0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3">
        <f>VLOOKUP(C168,SOURCE!S$4:Y$9999,2,0)</f>
        <v>0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3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3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3">
        <f>VLOOKUP(C171,SOURCE!S$4:Y$9999,2,0)</f>
        <v>0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3">
        <f>VLOOKUP(C172,SOURCE!S$4:Y$9999,2,0)</f>
        <v>0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3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3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3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3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3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3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3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3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3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3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3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3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3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3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3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3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3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3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3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3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3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3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3">
        <f>VLOOKUP(C195,SOURCE!S$4:Y$9999,2,0)</f>
        <v>0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3">
        <f>VLOOKUP(C196,SOURCE!S$4:Y$9999,2,0)</f>
        <v>0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3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3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3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3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3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3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3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3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3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3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3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3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3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3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3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3">
        <f>VLOOKUP(C212,SOURCE!S$4:Y$9999,2,0)</f>
        <v>0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3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3">
        <f>VLOOKUP(C214,SOURCE!S$4:Y$9999,2,0)</f>
        <v>0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3" t="str">
        <f>VLOOKUP(C215,SOURCE!S$4:Y$9999,2,0)</f>
        <v>v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3" t="str">
        <f>VLOOKUP(C216,SOURCE!S$4:Y$9999,2,0)</f>
        <v>Trig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3" t="str">
        <f>VLOOKUP(C217,SOURCE!S$4:Y$9999,2,0)</f>
        <v>v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3" t="str">
        <f>VLOOKUP(C218,SOURCE!S$4:Y$9999,2,0)</f>
        <v>Trig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3" t="str">
        <f>VLOOKUP(C219,SOURCE!S$4:Y$9999,2,0)</f>
        <v>v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3" t="str">
        <f>VLOOKUP(C220,SOURCE!S$4:Y$9999,2,0)</f>
        <v>v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3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3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3" t="str">
        <f>VLOOKUP(C223,SOURCE!S$4:Y$9999,2,0)</f>
        <v>Math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3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3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3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3">
        <f>VLOOKUP(C227,SOURCE!S$4:Y$9999,2,0)</f>
        <v>0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3">
        <f>VLOOKUP(C228,SOURCE!S$4:Y$9999,2,0)</f>
        <v>0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3">
        <f>VLOOKUP(C229,SOURCE!S$4:Y$9999,2,0)</f>
        <v>0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3">
        <f>VLOOKUP(C230,SOURCE!S$4:Y$9999,2,0)</f>
        <v>0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3">
        <f>VLOOKUP(C231,SOURCE!S$4:Y$9999,2,0)</f>
        <v>0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3">
        <f>VLOOKUP(C232,SOURCE!S$4:Y$9999,2,0)</f>
        <v>0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3">
        <f>VLOOKUP(C233,SOURCE!S$4:Y$9999,2,0)</f>
        <v>0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3">
        <f>VLOOKUP(C234,SOURCE!S$4:Y$9999,2,0)</f>
        <v>0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3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3">
        <f>VLOOKUP(C236,SOURCE!S$4:Y$9999,2,0)</f>
        <v>0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3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3">
        <f>VLOOKUP(C238,SOURCE!S$4:Y$9999,2,0)</f>
        <v>0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3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3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3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3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3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3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3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3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3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3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3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3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3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3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3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3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3">
        <f>VLOOKUP(C255,SOURCE!S$4:Y$9999,2,0)</f>
        <v>0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3">
        <f>VLOOKUP(C256,SOURCE!S$4:Y$9999,2,0)</f>
        <v>0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3">
        <f>VLOOKUP(C257,SOURCE!S$4:Y$9999,2,0)</f>
        <v>0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3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"1739"</v>
      </c>
      <c r="E259" s="136" t="str">
        <f>CHAR(34)&amp;VLOOKUP(C259,SOURCE!S$4:Y$9999,6,0)&amp;CHAR(34)</f>
        <v>"OP_A"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(strcompare(commandnumber,"OP_A" )) {strcpy(commandnumber, "1739");} else</v>
      </c>
      <c r="H259" t="b">
        <f>ISNA(VLOOKUP(J259,J260:J$500,1,0))</f>
        <v>1</v>
      </c>
      <c r="I259" s="137">
        <f>VLOOKUP(C259,SOURCE!S$4:Y$9999,7,0)</f>
        <v>1739</v>
      </c>
      <c r="J259" s="138" t="str">
        <f>VLOOKUP(C259,SOURCE!S$4:Y$9999,6,0)</f>
        <v>OP_A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a</v>
      </c>
      <c r="L259" s="3" t="str">
        <f>VLOOKUP(C259,SOURCE!S$4:Y$9999,2,0)</f>
        <v>Elec</v>
      </c>
      <c r="Q259" s="136" t="str">
        <f>VLOOKUP(I259,SOURCE!B:M,5,0)</f>
        <v>"a"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"1740"</v>
      </c>
      <c r="E260" s="136" t="str">
        <f>CHAR(34)&amp;VLOOKUP(C260,SOURCE!S$4:Y$9999,6,0)&amp;CHAR(34)</f>
        <v>"OP_A^2"</v>
      </c>
      <c r="F260" s="131" t="str">
        <f t="shared" si="8"/>
        <v xml:space="preserve">                      if (strcompare(commandnumber,"OP_A^2" )) {strcpy(commandnumber, "1740");} else</v>
      </c>
      <c r="H260" t="b">
        <f>ISNA(VLOOKUP(J260,J261:J$500,1,0))</f>
        <v>1</v>
      </c>
      <c r="I260" s="137">
        <f>VLOOKUP(C260,SOURCE!S$4:Y$9999,7,0)</f>
        <v>1740</v>
      </c>
      <c r="J260" s="138" t="str">
        <f>VLOOKUP(C260,SOURCE!S$4:Y$9999,6,0)</f>
        <v>OP_A^2</v>
      </c>
      <c r="K260" s="139" t="str">
        <f t="shared" si="9"/>
        <v>a^2</v>
      </c>
      <c r="L260" s="3" t="str">
        <f>VLOOKUP(C260,SOURCE!S$4:Y$9999,2,0)</f>
        <v>Elec</v>
      </c>
      <c r="Q260" s="136" t="str">
        <f>VLOOKUP(I260,SOURCE!B:M,5,0)</f>
        <v>"a" STD_SUP_2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"1741"</v>
      </c>
      <c r="E261" s="136" t="str">
        <f>CHAR(34)&amp;VLOOKUP(C261,SOURCE!S$4:Y$9999,6,0)&amp;CHAR(34)</f>
        <v>"OP_J"</v>
      </c>
      <c r="F261" s="131" t="str">
        <f t="shared" si="8"/>
        <v xml:space="preserve">                      if (strcompare(commandnumber,"OP_J" )) {strcpy(commandnumber, "1741");} else</v>
      </c>
      <c r="H261" t="b">
        <f>ISNA(VLOOKUP(J261,J262:J$500,1,0))</f>
        <v>1</v>
      </c>
      <c r="I261" s="137">
        <f>VLOOKUP(C261,SOURCE!S$4:Y$9999,7,0)</f>
        <v>1741</v>
      </c>
      <c r="J261" s="138" t="str">
        <f>VLOOKUP(C261,SOURCE!S$4:Y$9999,6,0)</f>
        <v>OP_J</v>
      </c>
      <c r="K261" s="139" t="str">
        <f t="shared" si="9"/>
        <v>j</v>
      </c>
      <c r="L261" s="3" t="str">
        <f>VLOOKUP(C261,SOURCE!S$4:Y$9999,2,0)</f>
        <v>Elec</v>
      </c>
      <c r="Q261" s="136" t="str">
        <f>VLOOKUP(I261,SOURCE!B:M,5,0)</f>
        <v>"j"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"1750"</v>
      </c>
      <c r="E262" s="136" t="str">
        <f>CHAR(34)&amp;VLOOKUP(C262,SOURCE!S$4:Y$9999,6,0)&amp;CHAR(34)</f>
        <v>"D&gt;Y"</v>
      </c>
      <c r="F262" s="131" t="str">
        <f t="shared" si="8"/>
        <v xml:space="preserve">                      if (strcompare(commandnumber,"D&gt;Y" )) {strcpy(commandnumber, "1750");} else</v>
      </c>
      <c r="H262" t="b">
        <f>ISNA(VLOOKUP(J262,J263:J$500,1,0))</f>
        <v>1</v>
      </c>
      <c r="I262" s="137">
        <f>VLOOKUP(C262,SOURCE!S$4:Y$9999,7,0)</f>
        <v>1750</v>
      </c>
      <c r="J262" s="138" t="str">
        <f>VLOOKUP(C262,SOURCE!S$4:Y$9999,6,0)</f>
        <v>D&gt;Y</v>
      </c>
      <c r="K262" s="139" t="str">
        <f t="shared" si="9"/>
        <v>Y&gt;DELTA</v>
      </c>
      <c r="L262" s="3" t="str">
        <f>VLOOKUP(C262,SOURCE!S$4:Y$9999,2,0)</f>
        <v>Elec</v>
      </c>
      <c r="Q262" s="136" t="str">
        <f>VLOOKUP(I262,SOURCE!B:M,5,0)</f>
        <v>"Y" STD_SPACE_3_PER_EM STD_RIGHT_ARROW STD_SPACE_3_PER_EM STD_DELTA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"1751"</v>
      </c>
      <c r="E263" s="136" t="str">
        <f>CHAR(34)&amp;VLOOKUP(C263,SOURCE!S$4:Y$9999,6,0)&amp;CHAR(34)</f>
        <v>"Y&gt;D"</v>
      </c>
      <c r="F263" s="131" t="str">
        <f t="shared" si="8"/>
        <v xml:space="preserve">                      if (strcompare(commandnumber,"Y&gt;D" )) {strcpy(commandnumber, "1751");} else</v>
      </c>
      <c r="H263" t="b">
        <f>ISNA(VLOOKUP(J263,J264:J$500,1,0))</f>
        <v>1</v>
      </c>
      <c r="I263" s="137">
        <f>VLOOKUP(C263,SOURCE!S$4:Y$9999,7,0)</f>
        <v>1751</v>
      </c>
      <c r="J263" s="138" t="str">
        <f>VLOOKUP(C263,SOURCE!S$4:Y$9999,6,0)</f>
        <v>Y&gt;D</v>
      </c>
      <c r="K263" s="139" t="str">
        <f t="shared" si="9"/>
        <v>DELTA&gt;Y</v>
      </c>
      <c r="L263" s="3" t="str">
        <f>VLOOKUP(C263,SOURCE!S$4:Y$9999,2,0)</f>
        <v>Elec</v>
      </c>
      <c r="Q263" s="136" t="str">
        <f>VLOOKUP(I263,SOURCE!B:M,5,0)</f>
        <v>STD_DELTA STD_SPACE_3_PER_EM STD_RIGHT_ARROW STD_SPACE_3_PER_EM "Y"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"1752"</v>
      </c>
      <c r="E264" s="136" t="str">
        <f>CHAR(34)&amp;VLOOKUP(C264,SOURCE!S$4:Y$9999,6,0)&amp;CHAR(34)</f>
        <v>"ATOSYM"</v>
      </c>
      <c r="F264" s="131" t="str">
        <f t="shared" si="8"/>
        <v xml:space="preserve">                      if (strcompare(commandnumber,"ATOSYM" )) {strcpy(commandnumber, "1752");} else</v>
      </c>
      <c r="H264" t="b">
        <f>ISNA(VLOOKUP(J264,J265:J$500,1,0))</f>
        <v>1</v>
      </c>
      <c r="I264" s="137">
        <f>VLOOKUP(C264,SOURCE!S$4:Y$9999,7,0)</f>
        <v>1752</v>
      </c>
      <c r="J264" s="138" t="str">
        <f>VLOOKUP(C264,SOURCE!S$4:Y$9999,6,0)</f>
        <v>ATOSYM</v>
      </c>
      <c r="K264" s="139" t="str">
        <f t="shared" si="9"/>
        <v>&gt;012</v>
      </c>
      <c r="L264" s="3" t="str">
        <f>VLOOKUP(C264,SOURCE!S$4:Y$9999,2,0)</f>
        <v>Elec</v>
      </c>
      <c r="Q264" s="136" t="str">
        <f>VLOOKUP(I264,SOURCE!B:M,5,0)</f>
        <v>STD_RIGHT_ARROW STD_SPACE_3_PER_EM "012"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"1753"</v>
      </c>
      <c r="E265" s="136" t="str">
        <f>CHAR(34)&amp;VLOOKUP(C265,SOURCE!S$4:Y$9999,6,0)&amp;CHAR(34)</f>
        <v>"SYMTOA"</v>
      </c>
      <c r="F265" s="131" t="str">
        <f t="shared" si="8"/>
        <v xml:space="preserve">                      if (strcompare(commandnumber,"SYMTOA" )) {strcpy(commandnumber, "1753");} else</v>
      </c>
      <c r="H265" t="b">
        <f>ISNA(VLOOKUP(J265,J266:J$500,1,0))</f>
        <v>1</v>
      </c>
      <c r="I265" s="137">
        <f>VLOOKUP(C265,SOURCE!S$4:Y$9999,7,0)</f>
        <v>1753</v>
      </c>
      <c r="J265" s="138" t="str">
        <f>VLOOKUP(C265,SOURCE!S$4:Y$9999,6,0)</f>
        <v>SYMTOA</v>
      </c>
      <c r="K265" s="139" t="str">
        <f t="shared" si="9"/>
        <v>&gt;abc</v>
      </c>
      <c r="L265" s="3" t="str">
        <f>VLOOKUP(C265,SOURCE!S$4:Y$9999,2,0)</f>
        <v>Elec</v>
      </c>
      <c r="Q265" s="136" t="str">
        <f>VLOOKUP(I265,SOURCE!B:M,5,0)</f>
        <v>STD_RIGHT_ARROW STD_SPACE_3_PER_EM "abc"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"1755"</v>
      </c>
      <c r="E266" s="136" t="str">
        <f>CHAR(34)&amp;VLOOKUP(C266,SOURCE!S$4:Y$9999,6,0)&amp;CHAR(34)</f>
        <v>"E^THETAJ"</v>
      </c>
      <c r="F266" s="131" t="str">
        <f t="shared" si="8"/>
        <v xml:space="preserve">                      if (strcompare(commandnumber,"E^THETAJ" )) {strcpy(commandnumber, "1755");} else</v>
      </c>
      <c r="H266" t="b">
        <f>ISNA(VLOOKUP(J266,J267:J$500,1,0))</f>
        <v>1</v>
      </c>
      <c r="I266" s="137">
        <f>VLOOKUP(C266,SOURCE!S$4:Y$9999,7,0)</f>
        <v>1755</v>
      </c>
      <c r="J266" s="138" t="str">
        <f>VLOOKUP(C266,SOURCE!S$4:Y$9999,6,0)</f>
        <v>E^THETAJ</v>
      </c>
      <c r="K266" s="139" t="str">
        <f t="shared" si="9"/>
        <v>e^THETAj</v>
      </c>
      <c r="L266" s="3" t="str">
        <f>VLOOKUP(C266,SOURCE!S$4:Y$9999,2,0)</f>
        <v>Elec</v>
      </c>
      <c r="Q266" s="136" t="str">
        <f>VLOOKUP(I266,SOURCE!B:M,5,0)</f>
        <v>"e^" STD_THETA 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"1756"</v>
      </c>
      <c r="E267" s="136" t="str">
        <f>CHAR(34)&amp;VLOOKUP(C267,SOURCE!S$4:Y$9999,6,0)&amp;CHAR(34)</f>
        <v>"STO3Z"</v>
      </c>
      <c r="F267" s="131" t="str">
        <f t="shared" si="8"/>
        <v xml:space="preserve">                      if (strcompare(commandnumber,"STO3Z" )) {strcpy(commandnumber, "1756");} else</v>
      </c>
      <c r="H267" t="b">
        <f>ISNA(VLOOKUP(J267,J268:J$500,1,0))</f>
        <v>1</v>
      </c>
      <c r="I267" s="137">
        <f>VLOOKUP(C267,SOURCE!S$4:Y$9999,7,0)</f>
        <v>1756</v>
      </c>
      <c r="J267" s="138" t="str">
        <f>VLOOKUP(C267,SOURCE!S$4:Y$9999,6,0)</f>
        <v>STO3Z</v>
      </c>
      <c r="K267" s="139" t="str">
        <f t="shared" si="9"/>
        <v>STO3Z</v>
      </c>
      <c r="L267" s="3" t="str">
        <f>VLOOKUP(C267,SOURCE!S$4:Y$9999,2,0)</f>
        <v>Elec</v>
      </c>
      <c r="Q267" s="136" t="str">
        <f>VLOOKUP(I267,SOURCE!B:M,5,0)</f>
        <v>"STO" STD_SPACE_3_PER_EM "3Z"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"1757"</v>
      </c>
      <c r="E268" s="136" t="str">
        <f>CHAR(34)&amp;VLOOKUP(C268,SOURCE!S$4:Y$9999,6,0)&amp;CHAR(34)</f>
        <v>"RCL3Z"</v>
      </c>
      <c r="F268" s="131" t="str">
        <f t="shared" si="8"/>
        <v xml:space="preserve">                      if (strcompare(commandnumber,"RCL3Z" )) {strcpy(commandnumber, "1757");} else</v>
      </c>
      <c r="H268" t="b">
        <f>ISNA(VLOOKUP(J268,J269:J$500,1,0))</f>
        <v>1</v>
      </c>
      <c r="I268" s="137">
        <f>VLOOKUP(C268,SOURCE!S$4:Y$9999,7,0)</f>
        <v>1757</v>
      </c>
      <c r="J268" s="138" t="str">
        <f>VLOOKUP(C268,SOURCE!S$4:Y$9999,6,0)</f>
        <v>RCL3Z</v>
      </c>
      <c r="K268" s="139" t="str">
        <f t="shared" si="9"/>
        <v>RCL3Z</v>
      </c>
      <c r="L268" s="3" t="str">
        <f>VLOOKUP(C268,SOURCE!S$4:Y$9999,2,0)</f>
        <v>Elec</v>
      </c>
      <c r="Q268" s="136" t="str">
        <f>VLOOKUP(I268,SOURCE!B:M,5,0)</f>
        <v>"RCL"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"1758"</v>
      </c>
      <c r="E269" s="136" t="str">
        <f>CHAR(34)&amp;VLOOKUP(C269,SOURCE!S$4:Y$9999,6,0)&amp;CHAR(34)</f>
        <v>"STO3V"</v>
      </c>
      <c r="F269" s="131" t="str">
        <f t="shared" si="8"/>
        <v xml:space="preserve">                      if (strcompare(commandnumber,"STO3V" )) {strcpy(commandnumber, "1758");} else</v>
      </c>
      <c r="H269" t="b">
        <f>ISNA(VLOOKUP(J269,J270:J$500,1,0))</f>
        <v>1</v>
      </c>
      <c r="I269" s="137">
        <f>VLOOKUP(C269,SOURCE!S$4:Y$9999,7,0)</f>
        <v>1758</v>
      </c>
      <c r="J269" s="138" t="str">
        <f>VLOOKUP(C269,SOURCE!S$4:Y$9999,6,0)</f>
        <v>STO3V</v>
      </c>
      <c r="K269" s="139" t="str">
        <f t="shared" si="9"/>
        <v>STO3V</v>
      </c>
      <c r="L269" s="3" t="str">
        <f>VLOOKUP(C269,SOURCE!S$4:Y$9999,2,0)</f>
        <v>Elec</v>
      </c>
      <c r="Q269" s="136" t="str">
        <f>VLOOKUP(I269,SOURCE!B:M,5,0)</f>
        <v>"STO" STD_SPACE_3_PER_EM "3V"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"1759"</v>
      </c>
      <c r="E270" s="136" t="str">
        <f>CHAR(34)&amp;VLOOKUP(C270,SOURCE!S$4:Y$9999,6,0)&amp;CHAR(34)</f>
        <v>"RCL3V"</v>
      </c>
      <c r="F270" s="131" t="str">
        <f t="shared" si="8"/>
        <v xml:space="preserve">                      if (strcompare(commandnumber,"RCL3V" )) {strcpy(commandnumber, "1759");} else</v>
      </c>
      <c r="H270" t="b">
        <f>ISNA(VLOOKUP(J270,J271:J$500,1,0))</f>
        <v>1</v>
      </c>
      <c r="I270" s="137">
        <f>VLOOKUP(C270,SOURCE!S$4:Y$9999,7,0)</f>
        <v>1759</v>
      </c>
      <c r="J270" s="138" t="str">
        <f>VLOOKUP(C270,SOURCE!S$4:Y$9999,6,0)</f>
        <v>RCL3V</v>
      </c>
      <c r="K270" s="139" t="str">
        <f t="shared" si="9"/>
        <v>RCL3V</v>
      </c>
      <c r="L270" s="3" t="str">
        <f>VLOOKUP(C270,SOURCE!S$4:Y$9999,2,0)</f>
        <v>Elec</v>
      </c>
      <c r="Q270" s="136" t="str">
        <f>VLOOKUP(I270,SOURCE!B:M,5,0)</f>
        <v>"RCL"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"1760"</v>
      </c>
      <c r="E271" s="136" t="str">
        <f>CHAR(34)&amp;VLOOKUP(C271,SOURCE!S$4:Y$9999,6,0)&amp;CHAR(34)</f>
        <v>"STO3I"</v>
      </c>
      <c r="F271" s="131" t="str">
        <f t="shared" si="8"/>
        <v xml:space="preserve">                      if (strcompare(commandnumber,"STO3I" )) {strcpy(commandnumber, "1760");} else</v>
      </c>
      <c r="H271" t="b">
        <f>ISNA(VLOOKUP(J271,J272:J$500,1,0))</f>
        <v>1</v>
      </c>
      <c r="I271" s="137">
        <f>VLOOKUP(C271,SOURCE!S$4:Y$9999,7,0)</f>
        <v>1760</v>
      </c>
      <c r="J271" s="138" t="str">
        <f>VLOOKUP(C271,SOURCE!S$4:Y$9999,6,0)</f>
        <v>STO3I</v>
      </c>
      <c r="K271" s="139" t="str">
        <f t="shared" si="9"/>
        <v>STO3I</v>
      </c>
      <c r="L271" s="3" t="str">
        <f>VLOOKUP(C271,SOURCE!S$4:Y$9999,2,0)</f>
        <v>Elec</v>
      </c>
      <c r="Q271" s="136" t="str">
        <f>VLOOKUP(I271,SOURCE!B:M,5,0)</f>
        <v>"STO" STD_SPACE_3_PER_EM "3I"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"1761"</v>
      </c>
      <c r="E272" s="136" t="str">
        <f>CHAR(34)&amp;VLOOKUP(C272,SOURCE!S$4:Y$9999,6,0)&amp;CHAR(34)</f>
        <v>"RCL3I"</v>
      </c>
      <c r="F272" s="131" t="str">
        <f t="shared" si="8"/>
        <v xml:space="preserve">                      if (strcompare(commandnumber,"RCL3I" )) {strcpy(commandnumber, "1761");} else</v>
      </c>
      <c r="H272" t="b">
        <f>ISNA(VLOOKUP(J272,J273:J$500,1,0))</f>
        <v>1</v>
      </c>
      <c r="I272" s="137">
        <f>VLOOKUP(C272,SOURCE!S$4:Y$9999,7,0)</f>
        <v>1761</v>
      </c>
      <c r="J272" s="138" t="str">
        <f>VLOOKUP(C272,SOURCE!S$4:Y$9999,6,0)</f>
        <v>RCL3I</v>
      </c>
      <c r="K272" s="139" t="str">
        <f t="shared" si="9"/>
        <v>RCL3I</v>
      </c>
      <c r="L272" s="3" t="str">
        <f>VLOOKUP(C272,SOURCE!S$4:Y$9999,2,0)</f>
        <v>Elec</v>
      </c>
      <c r="Q272" s="136" t="str">
        <f>VLOOKUP(I272,SOURCE!B:M,5,0)</f>
        <v>"RCL"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"1762"</v>
      </c>
      <c r="E273" s="136" t="str">
        <f>CHAR(34)&amp;VLOOKUP(C273,SOURCE!S$4:Y$9999,6,0)&amp;CHAR(34)</f>
        <v>"3V/3I"</v>
      </c>
      <c r="F273" s="131" t="str">
        <f t="shared" si="8"/>
        <v xml:space="preserve">                      if (strcompare(commandnumber,"3V/3I" )) {strcpy(commandnumber, "1762");} else</v>
      </c>
      <c r="H273" t="b">
        <f>ISNA(VLOOKUP(J273,J274:J$500,1,0))</f>
        <v>1</v>
      </c>
      <c r="I273" s="137">
        <f>VLOOKUP(C273,SOURCE!S$4:Y$9999,7,0)</f>
        <v>1762</v>
      </c>
      <c r="J273" s="138" t="str">
        <f>VLOOKUP(C273,SOURCE!S$4:Y$9999,6,0)</f>
        <v>3V/3I</v>
      </c>
      <c r="K273" s="139" t="str">
        <f t="shared" si="9"/>
        <v>V/I</v>
      </c>
      <c r="L273" s="3" t="str">
        <f>VLOOKUP(C273,SOURCE!S$4:Y$9999,2,0)</f>
        <v>Elec</v>
      </c>
      <c r="Q273" s="136" t="str">
        <f>VLOOKUP(I273,SOURCE!B:M,5,0)</f>
        <v>"V" STD_DIVIDE "I"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"1763"</v>
      </c>
      <c r="E274" s="136" t="str">
        <f>CHAR(34)&amp;VLOOKUP(C274,SOURCE!S$4:Y$9999,6,0)&amp;CHAR(34)</f>
        <v>"3Ix3Z"</v>
      </c>
      <c r="F274" s="131" t="str">
        <f t="shared" si="8"/>
        <v xml:space="preserve">                      if (strcompare(commandnumber,"3Ix3Z" )) {strcpy(commandnumber, "1763");} else</v>
      </c>
      <c r="H274" t="b">
        <f>ISNA(VLOOKUP(J274,J275:J$500,1,0))</f>
        <v>1</v>
      </c>
      <c r="I274" s="137">
        <f>VLOOKUP(C274,SOURCE!S$4:Y$9999,7,0)</f>
        <v>1763</v>
      </c>
      <c r="J274" s="138" t="str">
        <f>VLOOKUP(C274,SOURCE!S$4:Y$9999,6,0)</f>
        <v>3Ix3Z</v>
      </c>
      <c r="K274" s="139" t="str">
        <f t="shared" si="9"/>
        <v>ICROSSZ</v>
      </c>
      <c r="L274" s="3" t="str">
        <f>VLOOKUP(C274,SOURCE!S$4:Y$9999,2,0)</f>
        <v>Elec</v>
      </c>
      <c r="Q274" s="136" t="str">
        <f>VLOOKUP(I274,SOURCE!B:M,5,0)</f>
        <v>"I" STD_CROSS "Z"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"1764"</v>
      </c>
      <c r="E275" s="136" t="str">
        <f>CHAR(34)&amp;VLOOKUP(C275,SOURCE!S$4:Y$9999,6,0)&amp;CHAR(34)</f>
        <v>"3V/3Z"</v>
      </c>
      <c r="F275" s="131" t="str">
        <f t="shared" si="8"/>
        <v xml:space="preserve">                      if (strcompare(commandnumber,"3V/3Z" )) {strcpy(commandnumber, "1764");} else</v>
      </c>
      <c r="H275" t="b">
        <f>ISNA(VLOOKUP(J275,J276:J$500,1,0))</f>
        <v>1</v>
      </c>
      <c r="I275" s="137">
        <f>VLOOKUP(C275,SOURCE!S$4:Y$9999,7,0)</f>
        <v>1764</v>
      </c>
      <c r="J275" s="138" t="str">
        <f>VLOOKUP(C275,SOURCE!S$4:Y$9999,6,0)</f>
        <v>3V/3Z</v>
      </c>
      <c r="K275" s="139" t="str">
        <f t="shared" si="9"/>
        <v>V/Z</v>
      </c>
      <c r="L275" s="3" t="str">
        <f>VLOOKUP(C275,SOURCE!S$4:Y$9999,2,0)</f>
        <v>Elec</v>
      </c>
      <c r="Q275" s="136" t="str">
        <f>VLOOKUP(I275,SOURCE!B:M,5,0)</f>
        <v>"V" STD_DIVIDE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"1765"</v>
      </c>
      <c r="E276" s="136" t="str">
        <f>CHAR(34)&amp;VLOOKUP(C276,SOURCE!S$4:Y$9999,6,0)&amp;CHAR(34)</f>
        <v>"X&gt;BAL"</v>
      </c>
      <c r="F276" s="131" t="str">
        <f t="shared" si="8"/>
        <v xml:space="preserve">                      if (strcompare(commandnumber,"X&gt;BAL" )) {strcpy(commandnumber, "1765");} else</v>
      </c>
      <c r="H276" t="b">
        <f>ISNA(VLOOKUP(J276,J277:J$500,1,0))</f>
        <v>1</v>
      </c>
      <c r="I276" s="137">
        <f>VLOOKUP(C276,SOURCE!S$4:Y$9999,7,0)</f>
        <v>1765</v>
      </c>
      <c r="J276" s="138" t="str">
        <f>VLOOKUP(C276,SOURCE!S$4:Y$9999,6,0)</f>
        <v>X&gt;BAL</v>
      </c>
      <c r="K276" s="139" t="str">
        <f t="shared" si="9"/>
        <v>X&gt;BAL</v>
      </c>
      <c r="L276" s="3" t="str">
        <f>VLOOKUP(C276,SOURCE!S$4:Y$9999,2,0)</f>
        <v>Elec</v>
      </c>
      <c r="Q276" s="136" t="str">
        <f>VLOOKUP(I276,SOURCE!B:M,5,0)</f>
        <v>"X" STD_SPACE_3_PER_EM STD_RIGHT_ARROW STD_SPACE_3_PER_EM "BAL"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"1766"</v>
      </c>
      <c r="E277" s="136" t="str">
        <f>CHAR(34)&amp;VLOOKUP(C277,SOURCE!S$4:Y$9999,6,0)&amp;CHAR(34)</f>
        <v>"COMPLEX"</v>
      </c>
      <c r="F277" s="131" t="str">
        <f t="shared" si="8"/>
        <v xml:space="preserve">                      if (strcompare(commandnumber,"COMPLEX" )) {strcpy(commandnumber, "1766");} else</v>
      </c>
      <c r="H277" t="b">
        <f>ISNA(VLOOKUP(J277,J278:J$500,1,0))</f>
        <v>1</v>
      </c>
      <c r="I277" s="137">
        <f>VLOOKUP(C277,SOURCE!S$4:Y$9999,7,0)</f>
        <v>1766</v>
      </c>
      <c r="J277" s="138" t="str">
        <f>VLOOKUP(C277,SOURCE!S$4:Y$9999,6,0)</f>
        <v>COMPLEX</v>
      </c>
      <c r="K277" s="139" t="str">
        <f t="shared" si="9"/>
        <v>COMPLEX</v>
      </c>
      <c r="L277" s="3" t="str">
        <f>VLOOKUP(C277,SOURCE!S$4:Y$9999,2,0)</f>
        <v>Complex</v>
      </c>
      <c r="Q277" s="136" t="str">
        <f>VLOOKUP(I277,SOURCE!B:M,5,0)</f>
        <v>"COMPLEX"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"1768"</v>
      </c>
      <c r="E278" s="136" t="str">
        <f>CHAR(34)&amp;VLOOKUP(C278,SOURCE!S$4:Y$9999,6,0)&amp;CHAR(34)</f>
        <v>"CONVUP"</v>
      </c>
      <c r="F278" s="131" t="str">
        <f t="shared" si="8"/>
        <v xml:space="preserve">                      if (strcompare(commandnumber,"CONVUP" )) {strcpy(commandnumber, "1768");} else</v>
      </c>
      <c r="H278" t="b">
        <f>ISNA(VLOOKUP(J278,J279:J$500,1,0))</f>
        <v>1</v>
      </c>
      <c r="I278" s="137">
        <f>VLOOKUP(C278,SOURCE!S$4:Y$9999,7,0)</f>
        <v>1768</v>
      </c>
      <c r="J278" s="138" t="str">
        <f>VLOOKUP(C278,SOURCE!S$4:Y$9999,6,0)</f>
        <v>CONVUP</v>
      </c>
      <c r="K278" s="139" t="str">
        <f t="shared" si="9"/>
        <v>&gt;&gt;LI</v>
      </c>
      <c r="L278" s="3" t="str">
        <f>VLOOKUP(C278,SOURCE!S$4:Y$9999,2,0)</f>
        <v>Integer</v>
      </c>
      <c r="Q278" s="136" t="str">
        <f>VLOOKUP(I278,SOURCE!B:M,5,0)</f>
        <v>STD_RIGHT_ARROW STD_RIGHT_ARROW "LI"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"1769"</v>
      </c>
      <c r="E279" s="136" t="str">
        <f>CHAR(34)&amp;VLOOKUP(C279,SOURCE!S$4:Y$9999,6,0)&amp;CHAR(34)</f>
        <v>"CONVDN"</v>
      </c>
      <c r="F279" s="131" t="str">
        <f t="shared" si="8"/>
        <v xml:space="preserve">                      if (strcompare(commandnumber,"CONVDN" )) {strcpy(commandnumber, "1769");} else</v>
      </c>
      <c r="H279" t="b">
        <f>ISNA(VLOOKUP(J279,J280:J$500,1,0))</f>
        <v>1</v>
      </c>
      <c r="I279" s="137">
        <f>VLOOKUP(C279,SOURCE!S$4:Y$9999,7,0)</f>
        <v>1769</v>
      </c>
      <c r="J279" s="138" t="str">
        <f>VLOOKUP(C279,SOURCE!S$4:Y$9999,6,0)</f>
        <v>CONVDN</v>
      </c>
      <c r="K279" s="139" t="str">
        <f t="shared" si="9"/>
        <v>SI&lt;&lt;</v>
      </c>
      <c r="L279" s="3" t="str">
        <f>VLOOKUP(C279,SOURCE!S$4:Y$9999,2,0)</f>
        <v>Integer</v>
      </c>
      <c r="Q279" s="136" t="str">
        <f>VLOOKUP(I279,SOURCE!B:M,5,0)</f>
        <v>"SI" STD_LEFT_ARROW STD_LEFT_ARROW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"1925"</v>
      </c>
      <c r="E280" s="136" t="str">
        <f>CHAR(34)&amp;VLOOKUP(C280,SOURCE!S$4:Y$9999,6,0)&amp;CHAR(34)</f>
        <v>"&gt;LI&lt;&gt;SI"</v>
      </c>
      <c r="F280" s="131" t="str">
        <f t="shared" si="8"/>
        <v xml:space="preserve">                      if (strcompare(commandnumber,"&gt;LI&lt;&gt;SI" )) {strcpy(commandnumber, "1925");} else</v>
      </c>
      <c r="H280" t="b">
        <f>ISNA(VLOOKUP(J280,J281:J$500,1,0))</f>
        <v>1</v>
      </c>
      <c r="I280" s="137">
        <f>VLOOKUP(C280,SOURCE!S$4:Y$9999,7,0)</f>
        <v>1925</v>
      </c>
      <c r="J280" s="138" t="str">
        <f>VLOOKUP(C280,SOURCE!S$4:Y$9999,6,0)</f>
        <v>&gt;LI&lt;&gt;SI</v>
      </c>
      <c r="K280" s="139" t="str">
        <f t="shared" si="9"/>
        <v>&gt;LI&lt;&gt;SI</v>
      </c>
      <c r="L280" s="3" t="str">
        <f>VLOOKUP(C280,SOURCE!S$4:Y$9999,2,0)</f>
        <v>Integer</v>
      </c>
      <c r="Q280" s="136" t="str">
        <f>VLOOKUP(I280,SOURCE!B:M,5,0)</f>
        <v>STD_RIGHT_ARROW "LI" STD_LEFT_RIGHT_ARROWS "SI"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"1926"</v>
      </c>
      <c r="E281" s="136" t="str">
        <f>CHAR(34)&amp;VLOOKUP(C281,SOURCE!S$4:Y$9999,6,0)&amp;CHAR(34)</f>
        <v>".MS"</v>
      </c>
      <c r="F281" s="131" t="str">
        <f t="shared" si="8"/>
        <v xml:space="preserve">                      if (strcompare(commandnumber,".MS" )) {strcpy(commandnumber, "1926");} else</v>
      </c>
      <c r="H281" t="b">
        <f>ISNA(VLOOKUP(J281,J282:J$500,1,0))</f>
        <v>1</v>
      </c>
      <c r="I281" s="137">
        <f>VLOOKUP(C281,SOURCE!S$4:Y$9999,7,0)</f>
        <v>1926</v>
      </c>
      <c r="J281" s="138" t="str">
        <f>VLOOKUP(C281,SOURCE!S$4:Y$9999,6,0)</f>
        <v>.MS</v>
      </c>
      <c r="K281" s="139" t="str">
        <f t="shared" si="9"/>
        <v>.ms</v>
      </c>
      <c r="L281" s="3" t="str">
        <f>VLOOKUP(C281,SOURCE!S$4:Y$9999,2,0)</f>
        <v>Trig</v>
      </c>
      <c r="Q281" s="136" t="str">
        <f>VLOOKUP(I281,SOURCE!B:M,5,0)</f>
        <v>".ms"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"1955"</v>
      </c>
      <c r="E282" s="136" t="str">
        <f>CHAR(34)&amp;VLOOKUP(C282,SOURCE!S$4:Y$9999,6,0)&amp;CHAR(34)</f>
        <v>"&gt;POLAR"</v>
      </c>
      <c r="F282" s="131" t="str">
        <f t="shared" si="8"/>
        <v xml:space="preserve">                      if (strcompare(commandnumber,"&gt;POLAR" )) {strcpy(commandnumber, "1955");} else</v>
      </c>
      <c r="H282" t="b">
        <f>ISNA(VLOOKUP(J282,J283:J$500,1,0))</f>
        <v>1</v>
      </c>
      <c r="I282" s="137">
        <f>VLOOKUP(C282,SOURCE!S$4:Y$9999,7,0)</f>
        <v>1955</v>
      </c>
      <c r="J282" s="138" t="str">
        <f>VLOOKUP(C282,SOURCE!S$4:Y$9999,6,0)</f>
        <v>&gt;POLAR</v>
      </c>
      <c r="K282" s="139" t="str">
        <f t="shared" si="9"/>
        <v>&gt;P</v>
      </c>
      <c r="L282" s="3" t="str">
        <f>VLOOKUP(C282,SOURCE!S$4:Y$9999,2,0)</f>
        <v>Complex</v>
      </c>
      <c r="Q282" s="136" t="str">
        <f>VLOOKUP(I282,SOURCE!B:M,5,0)</f>
        <v>STD_RIGHT_ARROW "P"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"1956"</v>
      </c>
      <c r="E283" s="136" t="str">
        <f>CHAR(34)&amp;VLOOKUP(C283,SOURCE!S$4:Y$9999,6,0)&amp;CHAR(34)</f>
        <v>"&gt;RECT"</v>
      </c>
      <c r="F283" s="131" t="str">
        <f t="shared" si="8"/>
        <v xml:space="preserve">                      if (strcompare(commandnumber,"&gt;RECT" )) {strcpy(commandnumber, "1956");} else</v>
      </c>
      <c r="H283" t="b">
        <f>ISNA(VLOOKUP(J283,J284:J$500,1,0))</f>
        <v>1</v>
      </c>
      <c r="I283" s="137">
        <f>VLOOKUP(C283,SOURCE!S$4:Y$9999,7,0)</f>
        <v>1956</v>
      </c>
      <c r="J283" s="138" t="str">
        <f>VLOOKUP(C283,SOURCE!S$4:Y$9999,6,0)</f>
        <v>&gt;RECT</v>
      </c>
      <c r="K283" s="139" t="str">
        <f t="shared" si="9"/>
        <v>&gt;R</v>
      </c>
      <c r="L283" s="3" t="str">
        <f>VLOOKUP(C283,SOURCE!S$4:Y$9999,2,0)</f>
        <v>Complex</v>
      </c>
      <c r="Q283" s="136" t="str">
        <f>VLOOKUP(I283,SOURCE!B:M,5,0)</f>
        <v>STD_RIGHT_ARROW "R"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"1960"</v>
      </c>
      <c r="E284" s="136" t="str">
        <f>CHAR(34)&amp;VLOOKUP(C284,SOURCE!S$4:Y$9999,6,0)&amp;CHAR(34)</f>
        <v>"CPXI"</v>
      </c>
      <c r="F284" s="131" t="str">
        <f t="shared" si="8"/>
        <v xml:space="preserve">                      if (strcompare(commandnumber,"CPXI" )) {strcpy(commandnumber, "1960");} else</v>
      </c>
      <c r="H284" t="b">
        <f>ISNA(VLOOKUP(J284,J285:J$500,1,0))</f>
        <v>1</v>
      </c>
      <c r="I284" s="137">
        <f>VLOOKUP(C284,SOURCE!S$4:Y$9999,7,0)</f>
        <v>1960</v>
      </c>
      <c r="J284" s="138" t="str">
        <f>VLOOKUP(C284,SOURCE!S$4:Y$9999,6,0)</f>
        <v>CPXI</v>
      </c>
      <c r="K284" s="139" t="str">
        <f t="shared" si="9"/>
        <v>CPXi</v>
      </c>
      <c r="L284" s="3" t="str">
        <f>VLOOKUP(C284,SOURCE!S$4:Y$9999,2,0)</f>
        <v>Complex</v>
      </c>
      <c r="Q284" s="136" t="str">
        <f>VLOOKUP(I284,SOURCE!B:M,5,0)</f>
        <v>"CPXi"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"1961"</v>
      </c>
      <c r="E285" s="136" t="str">
        <f>CHAR(34)&amp;VLOOKUP(C285,SOURCE!S$4:Y$9999,6,0)&amp;CHAR(34)</f>
        <v>"CPXJ"</v>
      </c>
      <c r="F285" s="131" t="str">
        <f t="shared" si="8"/>
        <v xml:space="preserve">                      if (strcompare(commandnumber,"CPXJ" )) {strcpy(commandnumber, "1961");} else</v>
      </c>
      <c r="H285" t="b">
        <f>ISNA(VLOOKUP(J285,J286:J$500,1,0))</f>
        <v>1</v>
      </c>
      <c r="I285" s="137">
        <f>VLOOKUP(C285,SOURCE!S$4:Y$9999,7,0)</f>
        <v>1961</v>
      </c>
      <c r="J285" s="138" t="str">
        <f>VLOOKUP(C285,SOURCE!S$4:Y$9999,6,0)</f>
        <v>CPXJ</v>
      </c>
      <c r="K285" s="139" t="str">
        <f t="shared" si="9"/>
        <v>CPXj</v>
      </c>
      <c r="L285" s="3" t="str">
        <f>VLOOKUP(C285,SOURCE!S$4:Y$9999,2,0)</f>
        <v>Complex</v>
      </c>
      <c r="Q285" s="136" t="str">
        <f>VLOOKUP(I285,SOURCE!B:M,5,0)</f>
        <v>"CPXj"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"1964"</v>
      </c>
      <c r="E286" s="136" t="str">
        <f>CHAR(34)&amp;VLOOKUP(C286,SOURCE!S$4:Y$9999,6,0)&amp;CHAR(34)</f>
        <v>"SSIZE4"</v>
      </c>
      <c r="F286" s="131" t="str">
        <f t="shared" si="8"/>
        <v xml:space="preserve">                      if (strcompare(commandnumber,"SSIZE4" )) {strcpy(commandnumber, "1964");} else</v>
      </c>
      <c r="H286" t="b">
        <f>ISNA(VLOOKUP(J286,J287:J$500,1,0))</f>
        <v>1</v>
      </c>
      <c r="I286" s="137">
        <f>VLOOKUP(C286,SOURCE!S$4:Y$9999,7,0)</f>
        <v>1964</v>
      </c>
      <c r="J286" s="138" t="str">
        <f>VLOOKUP(C286,SOURCE!S$4:Y$9999,6,0)</f>
        <v>SSIZE4</v>
      </c>
      <c r="K286" s="139" t="str">
        <f t="shared" si="9"/>
        <v>SSIZE4</v>
      </c>
      <c r="L286" s="3">
        <f>VLOOKUP(C286,SOURCE!S$4:Y$9999,2,0)</f>
        <v>0</v>
      </c>
      <c r="Q286" s="136" t="str">
        <f>VLOOKUP(I286,SOURCE!B:M,5,0)</f>
        <v>"SSIZE4"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"1968"</v>
      </c>
      <c r="E287" s="136" t="str">
        <f>CHAR(34)&amp;VLOOKUP(C287,SOURCE!S$4:Y$9999,6,0)&amp;CHAR(34)</f>
        <v>"SSIZE8"</v>
      </c>
      <c r="F287" s="131" t="str">
        <f t="shared" si="8"/>
        <v xml:space="preserve">                      if (strcompare(commandnumber,"SSIZE8" )) {strcpy(commandnumber, "1968");} else</v>
      </c>
      <c r="H287" t="b">
        <f>ISNA(VLOOKUP(J287,J288:J$500,1,0))</f>
        <v>1</v>
      </c>
      <c r="I287" s="137">
        <f>VLOOKUP(C287,SOURCE!S$4:Y$9999,7,0)</f>
        <v>1968</v>
      </c>
      <c r="J287" s="138" t="str">
        <f>VLOOKUP(C287,SOURCE!S$4:Y$9999,6,0)</f>
        <v>SSIZE8</v>
      </c>
      <c r="K287" s="139" t="str">
        <f t="shared" si="9"/>
        <v>SSIZE8</v>
      </c>
      <c r="L287" s="3">
        <f>VLOOKUP(C287,SOURCE!S$4:Y$9999,2,0)</f>
        <v>0</v>
      </c>
      <c r="Q287" s="136" t="str">
        <f>VLOOKUP(I287,SOURCE!B:M,5,0)</f>
        <v>"SSIZE8"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"1979"</v>
      </c>
      <c r="E288" s="136" t="str">
        <f>CHAR(34)&amp;VLOOKUP(C288,SOURCE!S$4:Y$9999,6,0)&amp;CHAR(34)</f>
        <v>"XEQM01"</v>
      </c>
      <c r="F288" s="131" t="str">
        <f t="shared" si="8"/>
        <v xml:space="preserve">                      if (strcompare(commandnumber,"XEQM01" ) &amp;&amp; exec) {strcpy(commandnumber, "1979");} else</v>
      </c>
      <c r="H288" t="b">
        <f>ISNA(VLOOKUP(J288,J289:J$500,1,0))</f>
        <v>1</v>
      </c>
      <c r="I288" s="137">
        <f>VLOOKUP(C288,SOURCE!S$4:Y$9999,7,0)</f>
        <v>1979</v>
      </c>
      <c r="J288" s="138" t="str">
        <f>VLOOKUP(C288,SOURCE!S$4:Y$9999,6,0)</f>
        <v>XEQM01</v>
      </c>
      <c r="K288" s="139" t="str">
        <f t="shared" si="9"/>
        <v>XEQM01</v>
      </c>
      <c r="L288" s="3">
        <f>VLOOKUP(C288,SOURCE!S$4:Y$9999,2,0)</f>
        <v>0</v>
      </c>
      <c r="Q288" s="136" t="str">
        <f>VLOOKUP(I288,SOURCE!B:M,5,0)</f>
        <v>"XEQM01"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"1980"</v>
      </c>
      <c r="E289" s="136" t="str">
        <f>CHAR(34)&amp;VLOOKUP(C289,SOURCE!S$4:Y$9999,6,0)&amp;CHAR(34)</f>
        <v>"XEQM02"</v>
      </c>
      <c r="F289" s="131" t="str">
        <f t="shared" si="8"/>
        <v xml:space="preserve">                      if (strcompare(commandnumber,"XEQM02" ) &amp;&amp; exec) {strcpy(commandnumber, "1980");} else</v>
      </c>
      <c r="H289" t="b">
        <f>ISNA(VLOOKUP(J289,J290:J$500,1,0))</f>
        <v>1</v>
      </c>
      <c r="I289" s="137">
        <f>VLOOKUP(C289,SOURCE!S$4:Y$9999,7,0)</f>
        <v>1980</v>
      </c>
      <c r="J289" s="138" t="str">
        <f>VLOOKUP(C289,SOURCE!S$4:Y$9999,6,0)</f>
        <v>XEQM02</v>
      </c>
      <c r="K289" s="139" t="str">
        <f t="shared" si="9"/>
        <v>XEQM02</v>
      </c>
      <c r="L289" s="3">
        <f>VLOOKUP(C289,SOURCE!S$4:Y$9999,2,0)</f>
        <v>0</v>
      </c>
      <c r="Q289" s="136" t="str">
        <f>VLOOKUP(I289,SOURCE!B:M,5,0)</f>
        <v>"XEQM02"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"1981"</v>
      </c>
      <c r="E290" s="136" t="str">
        <f>CHAR(34)&amp;VLOOKUP(C290,SOURCE!S$4:Y$9999,6,0)&amp;CHAR(34)</f>
        <v>"XEQM03"</v>
      </c>
      <c r="F290" s="131" t="str">
        <f t="shared" si="8"/>
        <v xml:space="preserve">                      if (strcompare(commandnumber,"XEQM03" ) &amp;&amp; exec) {strcpy(commandnumber, "1981");} else</v>
      </c>
      <c r="H290" t="b">
        <f>ISNA(VLOOKUP(J290,J291:J$500,1,0))</f>
        <v>1</v>
      </c>
      <c r="I290" s="137">
        <f>VLOOKUP(C290,SOURCE!S$4:Y$9999,7,0)</f>
        <v>1981</v>
      </c>
      <c r="J290" s="138" t="str">
        <f>VLOOKUP(C290,SOURCE!S$4:Y$9999,6,0)</f>
        <v>XEQM03</v>
      </c>
      <c r="K290" s="139" t="str">
        <f t="shared" si="9"/>
        <v>XEQM03</v>
      </c>
      <c r="L290" s="3">
        <f>VLOOKUP(C290,SOURCE!S$4:Y$9999,2,0)</f>
        <v>0</v>
      </c>
      <c r="Q290" s="136" t="str">
        <f>VLOOKUP(I290,SOURCE!B:M,5,0)</f>
        <v>"XEQM03"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"1982"</v>
      </c>
      <c r="E291" s="136" t="str">
        <f>CHAR(34)&amp;VLOOKUP(C291,SOURCE!S$4:Y$9999,6,0)&amp;CHAR(34)</f>
        <v>"XEQM04"</v>
      </c>
      <c r="F291" s="131" t="str">
        <f t="shared" si="8"/>
        <v xml:space="preserve">                      if (strcompare(commandnumber,"XEQM04" ) &amp;&amp; exec) {strcpy(commandnumber, "1982");} else</v>
      </c>
      <c r="H291" t="b">
        <f>ISNA(VLOOKUP(J291,J292:J$500,1,0))</f>
        <v>1</v>
      </c>
      <c r="I291" s="137">
        <f>VLOOKUP(C291,SOURCE!S$4:Y$9999,7,0)</f>
        <v>1982</v>
      </c>
      <c r="J291" s="138" t="str">
        <f>VLOOKUP(C291,SOURCE!S$4:Y$9999,6,0)</f>
        <v>XEQM04</v>
      </c>
      <c r="K291" s="139" t="str">
        <f t="shared" si="9"/>
        <v>XEQM04</v>
      </c>
      <c r="L291" s="3">
        <f>VLOOKUP(C291,SOURCE!S$4:Y$9999,2,0)</f>
        <v>0</v>
      </c>
      <c r="Q291" s="136" t="str">
        <f>VLOOKUP(I291,SOURCE!B:M,5,0)</f>
        <v>"XEQM04"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"1983"</v>
      </c>
      <c r="E292" s="136" t="str">
        <f>CHAR(34)&amp;VLOOKUP(C292,SOURCE!S$4:Y$9999,6,0)&amp;CHAR(34)</f>
        <v>"XEQM05"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(strcompare(commandnumber,"XEQM05" ) &amp;&amp; exec) {strcpy(commandnumber, "1983");} else</v>
      </c>
      <c r="H292" t="b">
        <f>ISNA(VLOOKUP(J292,J293:J$500,1,0))</f>
        <v>1</v>
      </c>
      <c r="I292" s="137">
        <f>VLOOKUP(C292,SOURCE!S$4:Y$9999,7,0)</f>
        <v>1983</v>
      </c>
      <c r="J292" s="138" t="str">
        <f>VLOOKUP(C292,SOURCE!S$4:Y$9999,6,0)</f>
        <v>XEQM05</v>
      </c>
      <c r="K292" s="139" t="str">
        <f t="shared" si="9"/>
        <v>XEQM05</v>
      </c>
      <c r="L292" s="3">
        <f>VLOOKUP(C292,SOURCE!S$4:Y$9999,2,0)</f>
        <v>0</v>
      </c>
      <c r="Q292" s="136" t="str">
        <f>VLOOKUP(I292,SOURCE!B:M,5,0)</f>
        <v>"XEQM05"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"1984"</v>
      </c>
      <c r="E293" s="136" t="str">
        <f>CHAR(34)&amp;VLOOKUP(C293,SOURCE!S$4:Y$9999,6,0)&amp;CHAR(34)</f>
        <v>"XEQM06"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(strcompare(commandnumber,"XEQM06" ) &amp;&amp; exec) {strcpy(commandnumber, "1984");} else</v>
      </c>
      <c r="H293" t="b">
        <f>ISNA(VLOOKUP(J293,J294:J$500,1,0))</f>
        <v>1</v>
      </c>
      <c r="I293" s="137">
        <f>VLOOKUP(C293,SOURCE!S$4:Y$9999,7,0)</f>
        <v>1984</v>
      </c>
      <c r="J293" s="138" t="str">
        <f>VLOOKUP(C293,SOURCE!S$4:Y$9999,6,0)</f>
        <v>XEQM06</v>
      </c>
      <c r="K293" s="139" t="str">
        <f t="shared" si="9"/>
        <v>XEQM06</v>
      </c>
      <c r="L293" s="3">
        <f>VLOOKUP(C293,SOURCE!S$4:Y$9999,2,0)</f>
        <v>0</v>
      </c>
      <c r="Q293" s="136" t="str">
        <f>VLOOKUP(I293,SOURCE!B:M,5,0)</f>
        <v>"XEQM06"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"1985"</v>
      </c>
      <c r="E294" s="136" t="str">
        <f>CHAR(34)&amp;VLOOKUP(C294,SOURCE!S$4:Y$9999,6,0)&amp;CHAR(34)</f>
        <v>"XEQM07"</v>
      </c>
      <c r="F294" s="131" t="str">
        <f t="shared" si="10"/>
        <v xml:space="preserve">                      if (strcompare(commandnumber,"XEQM07" ) &amp;&amp; exec) {strcpy(commandnumber, "1985");} else</v>
      </c>
      <c r="H294" t="b">
        <f>ISNA(VLOOKUP(J294,J295:J$500,1,0))</f>
        <v>1</v>
      </c>
      <c r="I294" s="137">
        <f>VLOOKUP(C294,SOURCE!S$4:Y$9999,7,0)</f>
        <v>1985</v>
      </c>
      <c r="J294" s="138" t="str">
        <f>VLOOKUP(C294,SOURCE!S$4:Y$9999,6,0)</f>
        <v>XEQM07</v>
      </c>
      <c r="K294" s="139" t="str">
        <f t="shared" si="9"/>
        <v>XEQM07</v>
      </c>
      <c r="L294" s="3">
        <f>VLOOKUP(C294,SOURCE!S$4:Y$9999,2,0)</f>
        <v>0</v>
      </c>
      <c r="Q294" s="136" t="str">
        <f>VLOOKUP(I294,SOURCE!B:M,5,0)</f>
        <v>"XEQM07"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"1986"</v>
      </c>
      <c r="E295" s="136" t="str">
        <f>CHAR(34)&amp;VLOOKUP(C295,SOURCE!S$4:Y$9999,6,0)&amp;CHAR(34)</f>
        <v>"XEQM08"</v>
      </c>
      <c r="F295" s="131" t="str">
        <f t="shared" si="10"/>
        <v xml:space="preserve">                      if (strcompare(commandnumber,"XEQM08" ) &amp;&amp; exec) {strcpy(commandnumber, "1986");} else</v>
      </c>
      <c r="H295" t="b">
        <f>ISNA(VLOOKUP(J295,J296:J$500,1,0))</f>
        <v>1</v>
      </c>
      <c r="I295" s="137">
        <f>VLOOKUP(C295,SOURCE!S$4:Y$9999,7,0)</f>
        <v>1986</v>
      </c>
      <c r="J295" s="138" t="str">
        <f>VLOOKUP(C295,SOURCE!S$4:Y$9999,6,0)</f>
        <v>XEQM08</v>
      </c>
      <c r="K295" s="139" t="str">
        <f t="shared" si="9"/>
        <v>XEQM08</v>
      </c>
      <c r="L295" s="3">
        <f>VLOOKUP(C295,SOURCE!S$4:Y$9999,2,0)</f>
        <v>0</v>
      </c>
      <c r="Q295" s="136" t="str">
        <f>VLOOKUP(I295,SOURCE!B:M,5,0)</f>
        <v>"XEQM08"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"1987"</v>
      </c>
      <c r="E296" s="136" t="str">
        <f>CHAR(34)&amp;VLOOKUP(C296,SOURCE!S$4:Y$9999,6,0)&amp;CHAR(34)</f>
        <v>"XEQM09"</v>
      </c>
      <c r="F296" s="131" t="str">
        <f t="shared" si="10"/>
        <v xml:space="preserve">                      if (strcompare(commandnumber,"XEQM09" ) &amp;&amp; exec) {strcpy(commandnumber, "1987");} else</v>
      </c>
      <c r="H296" t="b">
        <f>ISNA(VLOOKUP(J296,J297:J$500,1,0))</f>
        <v>1</v>
      </c>
      <c r="I296" s="137">
        <f>VLOOKUP(C296,SOURCE!S$4:Y$9999,7,0)</f>
        <v>1987</v>
      </c>
      <c r="J296" s="138" t="str">
        <f>VLOOKUP(C296,SOURCE!S$4:Y$9999,6,0)</f>
        <v>XEQM09</v>
      </c>
      <c r="K296" s="139" t="str">
        <f t="shared" si="9"/>
        <v>XEQM09</v>
      </c>
      <c r="L296" s="3">
        <f>VLOOKUP(C296,SOURCE!S$4:Y$9999,2,0)</f>
        <v>0</v>
      </c>
      <c r="Q296" s="136" t="str">
        <f>VLOOKUP(I296,SOURCE!B:M,5,0)</f>
        <v>"XEQM09"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"1988"</v>
      </c>
      <c r="E297" s="136" t="str">
        <f>CHAR(34)&amp;VLOOKUP(C297,SOURCE!S$4:Y$9999,6,0)&amp;CHAR(34)</f>
        <v>"XEQM10"</v>
      </c>
      <c r="F297" s="131" t="str">
        <f t="shared" si="10"/>
        <v xml:space="preserve">                      if (strcompare(commandnumber,"XEQM10" ) &amp;&amp; exec) {strcpy(commandnumber, "1988");} else</v>
      </c>
      <c r="H297" t="b">
        <f>ISNA(VLOOKUP(J297,J298:J$500,1,0))</f>
        <v>1</v>
      </c>
      <c r="I297" s="137">
        <f>VLOOKUP(C297,SOURCE!S$4:Y$9999,7,0)</f>
        <v>1988</v>
      </c>
      <c r="J297" s="138" t="str">
        <f>VLOOKUP(C297,SOURCE!S$4:Y$9999,6,0)</f>
        <v>XEQM10</v>
      </c>
      <c r="K297" s="139" t="str">
        <f t="shared" si="9"/>
        <v>XEQM10</v>
      </c>
      <c r="L297" s="3">
        <f>VLOOKUP(C297,SOURCE!S$4:Y$9999,2,0)</f>
        <v>0</v>
      </c>
      <c r="Q297" s="136" t="str">
        <f>VLOOKUP(I297,SOURCE!B:M,5,0)</f>
        <v>"XEQM10"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"1989"</v>
      </c>
      <c r="E298" s="136" t="str">
        <f>CHAR(34)&amp;VLOOKUP(C298,SOURCE!S$4:Y$9999,6,0)&amp;CHAR(34)</f>
        <v>"XEQM11"</v>
      </c>
      <c r="F298" s="131" t="str">
        <f t="shared" si="10"/>
        <v xml:space="preserve">                      if (strcompare(commandnumber,"XEQM11" ) &amp;&amp; exec) {strcpy(commandnumber, "1989");} else</v>
      </c>
      <c r="H298" t="b">
        <f>ISNA(VLOOKUP(J298,J299:J$500,1,0))</f>
        <v>1</v>
      </c>
      <c r="I298" s="137">
        <f>VLOOKUP(C298,SOURCE!S$4:Y$9999,7,0)</f>
        <v>1989</v>
      </c>
      <c r="J298" s="138" t="str">
        <f>VLOOKUP(C298,SOURCE!S$4:Y$9999,6,0)</f>
        <v>XEQM11</v>
      </c>
      <c r="K298" s="139" t="str">
        <f t="shared" si="9"/>
        <v>XEQM11</v>
      </c>
      <c r="L298" s="3">
        <f>VLOOKUP(C298,SOURCE!S$4:Y$9999,2,0)</f>
        <v>0</v>
      </c>
      <c r="Q298" s="136" t="str">
        <f>VLOOKUP(I298,SOURCE!B:M,5,0)</f>
        <v>"XEQM11"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"1990"</v>
      </c>
      <c r="E299" s="136" t="str">
        <f>CHAR(34)&amp;VLOOKUP(C299,SOURCE!S$4:Y$9999,6,0)&amp;CHAR(34)</f>
        <v>"XEQM12"</v>
      </c>
      <c r="F299" s="131" t="str">
        <f t="shared" si="10"/>
        <v xml:space="preserve">                      if (strcompare(commandnumber,"XEQM12" ) &amp;&amp; exec) {strcpy(commandnumber, "1990");} else</v>
      </c>
      <c r="H299" t="b">
        <f>ISNA(VLOOKUP(J299,J300:J$500,1,0))</f>
        <v>1</v>
      </c>
      <c r="I299" s="137">
        <f>VLOOKUP(C299,SOURCE!S$4:Y$9999,7,0)</f>
        <v>1990</v>
      </c>
      <c r="J299" s="138" t="str">
        <f>VLOOKUP(C299,SOURCE!S$4:Y$9999,6,0)</f>
        <v>XEQM12</v>
      </c>
      <c r="K299" s="139" t="str">
        <f t="shared" si="9"/>
        <v>XEQM12</v>
      </c>
      <c r="L299" s="3">
        <f>VLOOKUP(C299,SOURCE!S$4:Y$9999,2,0)</f>
        <v>0</v>
      </c>
      <c r="Q299" s="136" t="str">
        <f>VLOOKUP(I299,SOURCE!B:M,5,0)</f>
        <v>"XEQM12"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"1991"</v>
      </c>
      <c r="E300" s="136" t="str">
        <f>CHAR(34)&amp;VLOOKUP(C300,SOURCE!S$4:Y$9999,6,0)&amp;CHAR(34)</f>
        <v>"XEQM13"</v>
      </c>
      <c r="F300" s="131" t="str">
        <f t="shared" si="10"/>
        <v xml:space="preserve">                      if (strcompare(commandnumber,"XEQM13" ) &amp;&amp; exec) {strcpy(commandnumber, "1991");} else</v>
      </c>
      <c r="H300" t="b">
        <f>ISNA(VLOOKUP(J300,J301:J$500,1,0))</f>
        <v>1</v>
      </c>
      <c r="I300" s="137">
        <f>VLOOKUP(C300,SOURCE!S$4:Y$9999,7,0)</f>
        <v>1991</v>
      </c>
      <c r="J300" s="138" t="str">
        <f>VLOOKUP(C300,SOURCE!S$4:Y$9999,6,0)</f>
        <v>XEQM13</v>
      </c>
      <c r="K300" s="139" t="str">
        <f t="shared" si="9"/>
        <v>XEQM13</v>
      </c>
      <c r="L300" s="3">
        <f>VLOOKUP(C300,SOURCE!S$4:Y$9999,2,0)</f>
        <v>0</v>
      </c>
      <c r="Q300" s="136" t="str">
        <f>VLOOKUP(I300,SOURCE!B:M,5,0)</f>
        <v>"XEQM13"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"1992"</v>
      </c>
      <c r="E301" s="136" t="str">
        <f>CHAR(34)&amp;VLOOKUP(C301,SOURCE!S$4:Y$9999,6,0)&amp;CHAR(34)</f>
        <v>"XEQM14"</v>
      </c>
      <c r="F301" s="131" t="str">
        <f t="shared" si="10"/>
        <v xml:space="preserve">                      if (strcompare(commandnumber,"XEQM14" ) &amp;&amp; exec) {strcpy(commandnumber, "1992");} else</v>
      </c>
      <c r="H301" t="b">
        <f>ISNA(VLOOKUP(J301,J302:J$500,1,0))</f>
        <v>1</v>
      </c>
      <c r="I301" s="137">
        <f>VLOOKUP(C301,SOURCE!S$4:Y$9999,7,0)</f>
        <v>1992</v>
      </c>
      <c r="J301" s="138" t="str">
        <f>VLOOKUP(C301,SOURCE!S$4:Y$9999,6,0)</f>
        <v>XEQM14</v>
      </c>
      <c r="K301" s="139" t="str">
        <f t="shared" si="9"/>
        <v>XEQM14</v>
      </c>
      <c r="L301" s="3">
        <f>VLOOKUP(C301,SOURCE!S$4:Y$9999,2,0)</f>
        <v>0</v>
      </c>
      <c r="Q301" s="136" t="str">
        <f>VLOOKUP(I301,SOURCE!B:M,5,0)</f>
        <v>"XEQM14"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"1993"</v>
      </c>
      <c r="E302" s="136" t="str">
        <f>CHAR(34)&amp;VLOOKUP(C302,SOURCE!S$4:Y$9999,6,0)&amp;CHAR(34)</f>
        <v>"XEQM15"</v>
      </c>
      <c r="F302" s="131" t="str">
        <f t="shared" si="10"/>
        <v xml:space="preserve">                      if (strcompare(commandnumber,"XEQM15" ) &amp;&amp; exec) {strcpy(commandnumber, "1993");} else</v>
      </c>
      <c r="H302" t="b">
        <f>ISNA(VLOOKUP(J302,J303:J$500,1,0))</f>
        <v>1</v>
      </c>
      <c r="I302" s="137">
        <f>VLOOKUP(C302,SOURCE!S$4:Y$9999,7,0)</f>
        <v>1993</v>
      </c>
      <c r="J302" s="138" t="str">
        <f>VLOOKUP(C302,SOURCE!S$4:Y$9999,6,0)</f>
        <v>XEQM15</v>
      </c>
      <c r="K302" s="139" t="str">
        <f t="shared" si="9"/>
        <v>XEQM15</v>
      </c>
      <c r="L302" s="3">
        <f>VLOOKUP(C302,SOURCE!S$4:Y$9999,2,0)</f>
        <v>0</v>
      </c>
      <c r="Q302" s="136" t="str">
        <f>VLOOKUP(I302,SOURCE!B:M,5,0)</f>
        <v>"XEQM15"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"1994"</v>
      </c>
      <c r="E303" s="136" t="str">
        <f>CHAR(34)&amp;VLOOKUP(C303,SOURCE!S$4:Y$9999,6,0)&amp;CHAR(34)</f>
        <v>"XEQM16"</v>
      </c>
      <c r="F303" s="131" t="str">
        <f t="shared" si="10"/>
        <v xml:space="preserve">                      if (strcompare(commandnumber,"XEQM16" ) &amp;&amp; exec) {strcpy(commandnumber, "1994");} else</v>
      </c>
      <c r="H303" t="b">
        <f>ISNA(VLOOKUP(J303,J304:J$500,1,0))</f>
        <v>1</v>
      </c>
      <c r="I303" s="137">
        <f>VLOOKUP(C303,SOURCE!S$4:Y$9999,7,0)</f>
        <v>1994</v>
      </c>
      <c r="J303" s="138" t="str">
        <f>VLOOKUP(C303,SOURCE!S$4:Y$9999,6,0)</f>
        <v>XEQM16</v>
      </c>
      <c r="K303" s="139" t="str">
        <f t="shared" si="9"/>
        <v>XEQM16</v>
      </c>
      <c r="L303" s="3">
        <f>VLOOKUP(C303,SOURCE!S$4:Y$9999,2,0)</f>
        <v>0</v>
      </c>
      <c r="Q303" s="136" t="str">
        <f>VLOOKUP(I303,SOURCE!B:M,5,0)</f>
        <v>"XEQM16"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"1995"</v>
      </c>
      <c r="E304" s="136" t="str">
        <f>CHAR(34)&amp;VLOOKUP(C304,SOURCE!S$4:Y$9999,6,0)&amp;CHAR(34)</f>
        <v>"XEQM17"</v>
      </c>
      <c r="F304" s="131" t="str">
        <f t="shared" si="10"/>
        <v xml:space="preserve">                      if (strcompare(commandnumber,"XEQM17" ) &amp;&amp; exec) {strcpy(commandnumber, "1995");} else</v>
      </c>
      <c r="H304" t="b">
        <f>ISNA(VLOOKUP(J304,J305:J$500,1,0))</f>
        <v>1</v>
      </c>
      <c r="I304" s="137">
        <f>VLOOKUP(C304,SOURCE!S$4:Y$9999,7,0)</f>
        <v>1995</v>
      </c>
      <c r="J304" s="138" t="str">
        <f>VLOOKUP(C304,SOURCE!S$4:Y$9999,6,0)</f>
        <v>XEQM17</v>
      </c>
      <c r="K304" s="139" t="str">
        <f t="shared" si="9"/>
        <v>XEQM17</v>
      </c>
      <c r="L304" s="3">
        <f>VLOOKUP(C304,SOURCE!S$4:Y$9999,2,0)</f>
        <v>0</v>
      </c>
      <c r="Q304" s="136" t="str">
        <f>VLOOKUP(I304,SOURCE!B:M,5,0)</f>
        <v>"XEQM17"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"1996"</v>
      </c>
      <c r="E305" s="136" t="str">
        <f>CHAR(34)&amp;VLOOKUP(C305,SOURCE!S$4:Y$9999,6,0)&amp;CHAR(34)</f>
        <v>"XEQM18"</v>
      </c>
      <c r="F305" s="131" t="str">
        <f t="shared" si="10"/>
        <v xml:space="preserve">                      if (strcompare(commandnumber,"XEQM18" ) &amp;&amp; exec) {strcpy(commandnumber, "1996");} else</v>
      </c>
      <c r="H305" t="b">
        <f>ISNA(VLOOKUP(J305,J306:J$500,1,0))</f>
        <v>1</v>
      </c>
      <c r="I305" s="137">
        <f>VLOOKUP(C305,SOURCE!S$4:Y$9999,7,0)</f>
        <v>1996</v>
      </c>
      <c r="J305" s="138" t="str">
        <f>VLOOKUP(C305,SOURCE!S$4:Y$9999,6,0)</f>
        <v>XEQM18</v>
      </c>
      <c r="K305" s="139" t="str">
        <f t="shared" si="9"/>
        <v>XEQM18</v>
      </c>
      <c r="L305" s="3">
        <f>VLOOKUP(C305,SOURCE!S$4:Y$9999,2,0)</f>
        <v>0</v>
      </c>
      <c r="Q305" s="136" t="str">
        <f>VLOOKUP(I305,SOURCE!B:M,5,0)</f>
        <v>"XEQM18"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"1997"</v>
      </c>
      <c r="E306" s="136" t="str">
        <f>CHAR(34)&amp;VLOOKUP(C306,SOURCE!S$4:Y$9999,6,0)&amp;CHAR(34)</f>
        <v>"ROUND"</v>
      </c>
      <c r="F306" s="131" t="str">
        <f t="shared" si="10"/>
        <v xml:space="preserve">                      if (strcompare(commandnumber,"ROUND" )) {strcpy(commandnumber, "1997");} else</v>
      </c>
      <c r="H306" t="b">
        <f>ISNA(VLOOKUP(J306,J307:J$500,1,0))</f>
        <v>1</v>
      </c>
      <c r="I306" s="137">
        <f>VLOOKUP(C306,SOURCE!S$4:Y$9999,7,0)</f>
        <v>1997</v>
      </c>
      <c r="J306" s="138" t="str">
        <f>VLOOKUP(C306,SOURCE!S$4:Y$9999,6,0)</f>
        <v>ROUND</v>
      </c>
      <c r="K306" s="139" t="str">
        <f t="shared" si="9"/>
        <v>ROUND</v>
      </c>
      <c r="L306" s="3">
        <f>VLOOKUP(C306,SOURCE!S$4:Y$9999,2,0)</f>
        <v>0</v>
      </c>
      <c r="Q306" s="136" t="str">
        <f>VLOOKUP(I306,SOURCE!B:M,5,0)</f>
        <v>"ROUND"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"1998"</v>
      </c>
      <c r="E307" s="136" t="str">
        <f>CHAR(34)&amp;VLOOKUP(C307,SOURCE!S$4:Y$9999,6,0)&amp;CHAR(34)</f>
        <v>"ROUNDI"</v>
      </c>
      <c r="F307" s="131" t="str">
        <f t="shared" si="10"/>
        <v xml:space="preserve">                      if (strcompare(commandnumber,"ROUNDI" )) {strcpy(commandnumber, "1998");} else</v>
      </c>
      <c r="H307" t="b">
        <f>ISNA(VLOOKUP(J307,J308:J$500,1,0))</f>
        <v>1</v>
      </c>
      <c r="I307" s="137">
        <f>VLOOKUP(C307,SOURCE!S$4:Y$9999,7,0)</f>
        <v>1998</v>
      </c>
      <c r="J307" s="138" t="str">
        <f>VLOOKUP(C307,SOURCE!S$4:Y$9999,6,0)</f>
        <v>ROUNDI</v>
      </c>
      <c r="K307" s="139" t="str">
        <f t="shared" si="9"/>
        <v>ROUNDI</v>
      </c>
      <c r="L307" s="3">
        <f>VLOOKUP(C307,SOURCE!S$4:Y$9999,2,0)</f>
        <v>0</v>
      </c>
      <c r="Q307" s="136" t="str">
        <f>VLOOKUP(I307,SOURCE!B:M,5,0)</f>
        <v>"ROUNDI"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"2000"</v>
      </c>
      <c r="E308" s="136" t="str">
        <f>CHAR(34)&amp;VLOOKUP(C308,SOURCE!S$4:Y$9999,6,0)&amp;CHAR(34)</f>
        <v>"ERPN"</v>
      </c>
      <c r="F308" s="131" t="str">
        <f t="shared" si="10"/>
        <v xml:space="preserve">                      if (strcompare(commandnumber,"ERPN" )) {strcpy(commandnumber, "2000");} else</v>
      </c>
      <c r="H308" t="b">
        <f>ISNA(VLOOKUP(J308,J309:J$500,1,0))</f>
        <v>1</v>
      </c>
      <c r="I308" s="137">
        <f>VLOOKUP(C308,SOURCE!S$4:Y$9999,7,0)</f>
        <v>2000</v>
      </c>
      <c r="J308" s="138" t="str">
        <f>VLOOKUP(C308,SOURCE!S$4:Y$9999,6,0)</f>
        <v>ERPN</v>
      </c>
      <c r="K308" s="139" t="str">
        <f t="shared" si="9"/>
        <v>eRPN</v>
      </c>
      <c r="L308" s="3">
        <f>VLOOKUP(C308,SOURCE!S$4:Y$9999,2,0)</f>
        <v>0</v>
      </c>
      <c r="Q308" s="136" t="str">
        <f>VLOOKUP(I308,SOURCE!B:M,5,0)</f>
        <v>"eRPN"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"2001"</v>
      </c>
      <c r="E309" s="136" t="str">
        <f>CHAR(34)&amp;VLOOKUP(C309,SOURCE!S$4:Y$9999,6,0)&amp;CHAR(34)</f>
        <v>"RPN"</v>
      </c>
      <c r="F309" s="131" t="str">
        <f t="shared" si="10"/>
        <v xml:space="preserve">                      if (strcompare(commandnumber,"RPN" )) {strcpy(commandnumber, "2001");} else</v>
      </c>
      <c r="H309" t="b">
        <f>ISNA(VLOOKUP(J309,J310:J$500,1,0))</f>
        <v>1</v>
      </c>
      <c r="I309" s="137">
        <f>VLOOKUP(C309,SOURCE!S$4:Y$9999,7,0)</f>
        <v>2001</v>
      </c>
      <c r="J309" s="138" t="str">
        <f>VLOOKUP(C309,SOURCE!S$4:Y$9999,6,0)</f>
        <v>RPN</v>
      </c>
      <c r="K309" s="139" t="str">
        <f t="shared" si="9"/>
        <v>RPN</v>
      </c>
      <c r="L309" s="3">
        <f>VLOOKUP(C309,SOURCE!S$4:Y$9999,2,0)</f>
        <v>0</v>
      </c>
      <c r="Q309" s="136" t="str">
        <f>VLOOKUP(I309,SOURCE!B:M,5,0)</f>
        <v>"RPN"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"2009"</v>
      </c>
      <c r="E310" s="136" t="str">
        <f>CHAR(34)&amp;VLOOKUP(C310,SOURCE!S$4:Y$9999,6,0)&amp;CHAR(34)</f>
        <v>"X.SAVE"</v>
      </c>
      <c r="F310" s="131" t="str">
        <f t="shared" si="10"/>
        <v xml:space="preserve">                      if (strcompare(commandnumber,"X.SAVE" )) {strcpy(commandnumber, "2009");} else</v>
      </c>
      <c r="H310" t="b">
        <f>ISNA(VLOOKUP(J310,J311:J$500,1,0))</f>
        <v>1</v>
      </c>
      <c r="I310" s="137">
        <f>VLOOKUP(C310,SOURCE!S$4:Y$9999,7,0)</f>
        <v>2009</v>
      </c>
      <c r="J310" s="138" t="str">
        <f>VLOOKUP(C310,SOURCE!S$4:Y$9999,6,0)</f>
        <v>X.SAVE</v>
      </c>
      <c r="K310" s="139" t="str">
        <f t="shared" si="9"/>
        <v>X.SAVE</v>
      </c>
      <c r="L310" s="3">
        <f>VLOOKUP(C310,SOURCE!S$4:Y$9999,2,0)</f>
        <v>0</v>
      </c>
      <c r="Q310" s="136" t="str">
        <f>VLOOKUP(I310,SOURCE!B:M,5,0)</f>
        <v>"X.SAVE"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"2010"</v>
      </c>
      <c r="E311" s="136" t="str">
        <f>CHAR(34)&amp;VLOOKUP(C311,SOURCE!S$4:Y$9999,6,0)&amp;CHAR(34)</f>
        <v>"X.LOAD"</v>
      </c>
      <c r="F311" s="131" t="str">
        <f t="shared" si="10"/>
        <v xml:space="preserve">                      if (strcompare(commandnumber,"X.LOAD" )) {strcpy(commandnumber, "2010");} else</v>
      </c>
      <c r="H311" t="b">
        <f>ISNA(VLOOKUP(J311,J312:J$500,1,0))</f>
        <v>1</v>
      </c>
      <c r="I311" s="137">
        <f>VLOOKUP(C311,SOURCE!S$4:Y$9999,7,0)</f>
        <v>2010</v>
      </c>
      <c r="J311" s="138" t="str">
        <f>VLOOKUP(C311,SOURCE!S$4:Y$9999,6,0)</f>
        <v>X.LOAD</v>
      </c>
      <c r="K311" s="139" t="str">
        <f t="shared" si="9"/>
        <v>X.LOAD</v>
      </c>
      <c r="L311" s="3">
        <f>VLOOKUP(C311,SOURCE!S$4:Y$9999,2,0)</f>
        <v>0</v>
      </c>
      <c r="Q311" s="136" t="str">
        <f>VLOOKUP(I311,SOURCE!B:M,5,0)</f>
        <v>"X.LOAD"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"2012"</v>
      </c>
      <c r="E312" s="136" t="str">
        <f>CHAR(34)&amp;VLOOKUP(C312,SOURCE!S$4:Y$9999,6,0)&amp;CHAR(34)</f>
        <v>"X.XEQ"</v>
      </c>
      <c r="F312" s="131" t="str">
        <f t="shared" si="10"/>
        <v xml:space="preserve">                      if (strcompare(commandnumber,"X.XEQ" )) {strcpy(commandnumber, "2012");} else</v>
      </c>
      <c r="H312" t="b">
        <f>ISNA(VLOOKUP(J312,J313:J$500,1,0))</f>
        <v>1</v>
      </c>
      <c r="I312" s="137">
        <f>VLOOKUP(C312,SOURCE!S$4:Y$9999,7,0)</f>
        <v>2012</v>
      </c>
      <c r="J312" s="138" t="str">
        <f>VLOOKUP(C312,SOURCE!S$4:Y$9999,6,0)</f>
        <v>X.XEQ</v>
      </c>
      <c r="K312" s="139" t="str">
        <f t="shared" si="9"/>
        <v>X.XEQ</v>
      </c>
      <c r="L312" s="3">
        <f>VLOOKUP(C312,SOURCE!S$4:Y$9999,2,0)</f>
        <v>0</v>
      </c>
      <c r="Q312" s="136" t="str">
        <f>VLOOKUP(I312,SOURCE!B:M,5,0)</f>
        <v>"X.XEQ"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"2016"</v>
      </c>
      <c r="E313" s="136" t="str">
        <f>CHAR(34)&amp;VLOOKUP(C313,SOURCE!S$4:Y$9999,6,0)&amp;CHAR(34)</f>
        <v>"DEG"</v>
      </c>
      <c r="F313" s="131" t="str">
        <f t="shared" si="10"/>
        <v xml:space="preserve">                      if (strcompare(commandnumber,"DEG" )) {strcpy(commandnumber, "2016");} else</v>
      </c>
      <c r="H313" t="b">
        <f>ISNA(VLOOKUP(J313,J314:J$500,1,0))</f>
        <v>1</v>
      </c>
      <c r="I313" s="137">
        <f>VLOOKUP(C313,SOURCE!S$4:Y$9999,7,0)</f>
        <v>2016</v>
      </c>
      <c r="J313" s="138" t="str">
        <f>VLOOKUP(C313,SOURCE!S$4:Y$9999,6,0)</f>
        <v>DEG</v>
      </c>
      <c r="K313" s="139" t="str">
        <f t="shared" si="9"/>
        <v>DEG</v>
      </c>
      <c r="L313" s="3" t="str">
        <f>VLOOKUP(C313,SOURCE!S$4:Y$9999,2,0)</f>
        <v>Trig</v>
      </c>
      <c r="Q313" s="136" t="str">
        <f>VLOOKUP(I313,SOURCE!B:M,5,0)</f>
        <v>"DEG"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"2017"</v>
      </c>
      <c r="E314" s="136" t="str">
        <f>CHAR(34)&amp;VLOOKUP(C314,SOURCE!S$4:Y$9999,6,0)&amp;CHAR(34)</f>
        <v>"D.MS"</v>
      </c>
      <c r="F314" s="131" t="str">
        <f t="shared" si="10"/>
        <v xml:space="preserve">                      if (strcompare(commandnumber,"D.MS" )) {strcpy(commandnumber, "2017");} else</v>
      </c>
      <c r="H314" t="b">
        <f>ISNA(VLOOKUP(J314,J315:J$500,1,0))</f>
        <v>1</v>
      </c>
      <c r="I314" s="137">
        <f>VLOOKUP(C314,SOURCE!S$4:Y$9999,7,0)</f>
        <v>2017</v>
      </c>
      <c r="J314" s="138" t="str">
        <f>VLOOKUP(C314,SOURCE!S$4:Y$9999,6,0)</f>
        <v>D.MS</v>
      </c>
      <c r="K314" s="139" t="str">
        <f t="shared" si="9"/>
        <v>d.ms</v>
      </c>
      <c r="L314" s="3" t="str">
        <f>VLOOKUP(C314,SOURCE!S$4:Y$9999,2,0)</f>
        <v>Trig</v>
      </c>
      <c r="Q314" s="136" t="str">
        <f>VLOOKUP(I314,SOURCE!B:M,5,0)</f>
        <v>"d.ms"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"2018"</v>
      </c>
      <c r="E315" s="136" t="str">
        <f>CHAR(34)&amp;VLOOKUP(C315,SOURCE!S$4:Y$9999,6,0)&amp;CHAR(34)</f>
        <v>"GRAD"</v>
      </c>
      <c r="F315" s="131" t="str">
        <f t="shared" si="10"/>
        <v xml:space="preserve">                      if (strcompare(commandnumber,"GRAD" )) {strcpy(commandnumber, "2018");} else</v>
      </c>
      <c r="H315" t="b">
        <f>ISNA(VLOOKUP(J315,J316:J$500,1,0))</f>
        <v>1</v>
      </c>
      <c r="I315" s="137">
        <f>VLOOKUP(C315,SOURCE!S$4:Y$9999,7,0)</f>
        <v>2018</v>
      </c>
      <c r="J315" s="138" t="str">
        <f>VLOOKUP(C315,SOURCE!S$4:Y$9999,6,0)</f>
        <v>GRAD</v>
      </c>
      <c r="K315" s="139" t="str">
        <f t="shared" si="9"/>
        <v>GRAD</v>
      </c>
      <c r="L315" s="3" t="str">
        <f>VLOOKUP(C315,SOURCE!S$4:Y$9999,2,0)</f>
        <v>Trig</v>
      </c>
      <c r="Q315" s="136" t="str">
        <f>VLOOKUP(I315,SOURCE!B:M,5,0)</f>
        <v>"GRAD"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"2019"</v>
      </c>
      <c r="E316" s="136" t="str">
        <f>CHAR(34)&amp;VLOOKUP(C316,SOURCE!S$4:Y$9999,6,0)&amp;CHAR(34)</f>
        <v>"MULPI"</v>
      </c>
      <c r="F316" s="131" t="str">
        <f t="shared" si="10"/>
        <v xml:space="preserve">                      if (strcompare(commandnumber,"MULPI" )) {strcpy(commandnumber, "2019");} else</v>
      </c>
      <c r="H316" t="b">
        <f>ISNA(VLOOKUP(J316,J317:J$500,1,0))</f>
        <v>1</v>
      </c>
      <c r="I316" s="137">
        <f>VLOOKUP(C316,SOURCE!S$4:Y$9999,7,0)</f>
        <v>2019</v>
      </c>
      <c r="J316" s="138" t="str">
        <f>VLOOKUP(C316,SOURCE!S$4:Y$9999,6,0)</f>
        <v>MULPI</v>
      </c>
      <c r="K316" s="139" t="str">
        <f t="shared" si="9"/>
        <v>MULpi</v>
      </c>
      <c r="L316" s="3" t="str">
        <f>VLOOKUP(C316,SOURCE!S$4:Y$9999,2,0)</f>
        <v>Trig</v>
      </c>
      <c r="Q316" s="136" t="str">
        <f>VLOOKUP(I316,SOURCE!B:M,5,0)</f>
        <v>"MUL" STD_pi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"2020"</v>
      </c>
      <c r="E317" s="136" t="str">
        <f>CHAR(34)&amp;VLOOKUP(C317,SOURCE!S$4:Y$9999,6,0)&amp;CHAR(34)</f>
        <v>"RAD"</v>
      </c>
      <c r="F317" s="131" t="str">
        <f t="shared" si="10"/>
        <v xml:space="preserve">                      if (strcompare(commandnumber,"RAD" )) {strcpy(commandnumber, "2020");} else</v>
      </c>
      <c r="H317" t="b">
        <f>ISNA(VLOOKUP(J317,J318:J$500,1,0))</f>
        <v>1</v>
      </c>
      <c r="I317" s="137">
        <f>VLOOKUP(C317,SOURCE!S$4:Y$9999,7,0)</f>
        <v>2020</v>
      </c>
      <c r="J317" s="138" t="str">
        <f>VLOOKUP(C317,SOURCE!S$4:Y$9999,6,0)</f>
        <v>RAD</v>
      </c>
      <c r="K317" s="139" t="str">
        <f t="shared" si="9"/>
        <v>RAD</v>
      </c>
      <c r="L317" s="3" t="str">
        <f>VLOOKUP(C317,SOURCE!S$4:Y$9999,2,0)</f>
        <v>Trig</v>
      </c>
      <c r="Q317" s="136" t="str">
        <f>VLOOKUP(I317,SOURCE!B:M,5,0)</f>
        <v>"RAD"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"2021"</v>
      </c>
      <c r="E318" s="136" t="str">
        <f>CHAR(34)&amp;VLOOKUP(C318,SOURCE!S$4:Y$9999,6,0)&amp;CHAR(34)</f>
        <v>"H.MS"</v>
      </c>
      <c r="F318" s="131" t="str">
        <f t="shared" si="10"/>
        <v xml:space="preserve">                      if (strcompare(commandnumber,"H.MS" )) {strcpy(commandnumber, "2021");} else</v>
      </c>
      <c r="H318" t="b">
        <f>ISNA(VLOOKUP(J318,J319:J$500,1,0))</f>
        <v>1</v>
      </c>
      <c r="I318" s="137">
        <f>VLOOKUP(C318,SOURCE!S$4:Y$9999,7,0)</f>
        <v>2021</v>
      </c>
      <c r="J318" s="138" t="str">
        <f>VLOOKUP(C318,SOURCE!S$4:Y$9999,6,0)</f>
        <v>H.MS</v>
      </c>
      <c r="K318" s="140" t="str">
        <f t="shared" si="9"/>
        <v>h.ms</v>
      </c>
      <c r="L318" s="3" t="str">
        <f>VLOOKUP(C318,SOURCE!S$4:Y$9999,2,0)</f>
        <v>Trig</v>
      </c>
      <c r="Q318" s="136" t="str">
        <f>VLOOKUP(I318,SOURCE!B:M,5,0)</f>
        <v>"h.ms"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3" t="e">
        <f>VLOOKUP(C319,SOURCE!S$4:Y$9999,2,0)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3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3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3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3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3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3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3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3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3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3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3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3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3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3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3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3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3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3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3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3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3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3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3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3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3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3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3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3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3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3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3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3" t="e">
        <f>VLOOKUP(C351,SOURCE!S$4:Y$9999,2,0)</f>
        <v>#N/A</v>
      </c>
      <c r="Q351" s="136" t="e">
        <f>VLOOKUP(I351,SOURCE!B:M,5,0)</f>
        <v>#N/A</v>
      </c>
    </row>
    <row r="352" spans="1:17" s="155" customFormat="1" hidden="1">
      <c r="C352" s="156"/>
      <c r="D352" s="156"/>
      <c r="E352" s="157"/>
      <c r="F352" s="158"/>
      <c r="I352" s="156"/>
      <c r="J352" s="157"/>
      <c r="L352" s="156"/>
      <c r="Q352" s="157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1713" workbookViewId="0">
      <selection activeCell="A171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 STD_SUB_o,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 STD_SUB_o,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 STD_SUB_o,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 STD_SUB_o,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 STD_SUB_o,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"DEG",                                         "DEG",                       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"D.MS",                                        "d.ms",                       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"GRAD",                                        "GRAD",                       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"MUL" STD_pi,                                  "MUL" STD_pi,                       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"RAD",                                         "RAD",                       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"H.MS",                                        "h.ms",                       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abSelected="1" topLeftCell="A1728" workbookViewId="0">
      <selection activeCell="D172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2020-07-31T23:44:24Z</dcterms:modified>
</cp:coreProperties>
</file>