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SOURCE!$A$1:$W$2026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9" i="1" l="1"/>
  <c r="W2029" i="1"/>
  <c r="X2029" i="1"/>
  <c r="W1750" i="1"/>
  <c r="X1750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K2029" i="1"/>
  <c r="K2027" i="1"/>
  <c r="W2027" i="1"/>
  <c r="X2027" i="1"/>
  <c r="Y2027" i="1"/>
  <c r="K2028" i="1"/>
  <c r="W2028" i="1"/>
  <c r="X2028" i="1"/>
  <c r="Y2028" i="1"/>
  <c r="Y2026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K2026" i="1"/>
  <c r="Y2025" i="1"/>
  <c r="K2025" i="1"/>
  <c r="K2023" i="1"/>
  <c r="Y2023" i="1"/>
  <c r="K2024" i="1"/>
  <c r="Y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I4" i="9"/>
  <c r="Y9" i="1"/>
  <c r="I5" i="9"/>
  <c r="Y11" i="1"/>
  <c r="I6" i="9"/>
  <c r="Y12" i="1"/>
  <c r="I7" i="9"/>
  <c r="Y21" i="1"/>
  <c r="I8" i="9"/>
  <c r="Y25" i="1"/>
  <c r="I9" i="9"/>
  <c r="Y27" i="1"/>
  <c r="I10" i="9"/>
  <c r="Y28" i="1"/>
  <c r="I11" i="9"/>
  <c r="Y29" i="1"/>
  <c r="I12" i="9"/>
  <c r="Y30" i="1"/>
  <c r="I13" i="9"/>
  <c r="Y31" i="1"/>
  <c r="I14" i="9"/>
  <c r="Y32" i="1"/>
  <c r="I15" i="9"/>
  <c r="Y33" i="1"/>
  <c r="I16" i="9"/>
  <c r="Y44" i="1"/>
  <c r="I17" i="9"/>
  <c r="Y56" i="1"/>
  <c r="I18" i="9"/>
  <c r="Y59" i="1"/>
  <c r="I19" i="9"/>
  <c r="Y70" i="1"/>
  <c r="I20" i="9"/>
  <c r="Y71" i="1"/>
  <c r="I21" i="9"/>
  <c r="Y76" i="1"/>
  <c r="I22" i="9"/>
  <c r="Y80" i="1"/>
  <c r="I23" i="9"/>
  <c r="Y81" i="1"/>
  <c r="I24" i="9"/>
  <c r="Y85" i="1"/>
  <c r="I25" i="9"/>
  <c r="Y86" i="1"/>
  <c r="I26" i="9"/>
  <c r="Y87" i="1"/>
  <c r="I27" i="9"/>
  <c r="Y88" i="1"/>
  <c r="I28" i="9"/>
  <c r="Y90" i="1"/>
  <c r="I29" i="9"/>
  <c r="Y91" i="1"/>
  <c r="I30" i="9"/>
  <c r="Y92" i="1"/>
  <c r="I31" i="9"/>
  <c r="Y95" i="1"/>
  <c r="I32" i="9"/>
  <c r="Y96" i="1"/>
  <c r="I33" i="9"/>
  <c r="Y104" i="1"/>
  <c r="I34" i="9"/>
  <c r="Y106" i="1"/>
  <c r="I35" i="9"/>
  <c r="Y118" i="1"/>
  <c r="I36" i="9"/>
  <c r="Y119" i="1"/>
  <c r="I37" i="9"/>
  <c r="Y120" i="1"/>
  <c r="I38" i="9"/>
  <c r="Y121" i="1"/>
  <c r="I39" i="9"/>
  <c r="Y128" i="1"/>
  <c r="I40" i="9"/>
  <c r="Y130" i="1"/>
  <c r="I41" i="9"/>
  <c r="Y131" i="1"/>
  <c r="I42" i="9"/>
  <c r="Y137" i="1"/>
  <c r="I43" i="9"/>
  <c r="Y138" i="1"/>
  <c r="I44" i="9"/>
  <c r="Y141" i="1"/>
  <c r="I45" i="9"/>
  <c r="Y142" i="1"/>
  <c r="I46" i="9"/>
  <c r="Y148" i="1"/>
  <c r="I47" i="9"/>
  <c r="Y151" i="1"/>
  <c r="I48" i="9"/>
  <c r="Y161" i="1"/>
  <c r="I49" i="9"/>
  <c r="Y170" i="1"/>
  <c r="I50" i="9"/>
  <c r="Y171" i="1"/>
  <c r="I51" i="9"/>
  <c r="Y176" i="1"/>
  <c r="I52" i="9"/>
  <c r="Y183" i="1"/>
  <c r="I53" i="9"/>
  <c r="Y185" i="1"/>
  <c r="I54" i="9"/>
  <c r="Y188" i="1"/>
  <c r="I55" i="9"/>
  <c r="Y191" i="1"/>
  <c r="I56" i="9"/>
  <c r="Y192" i="1"/>
  <c r="I57" i="9"/>
  <c r="Y193" i="1"/>
  <c r="I58" i="9"/>
  <c r="Y199" i="1"/>
  <c r="I59" i="9"/>
  <c r="Y220" i="1"/>
  <c r="I60" i="9"/>
  <c r="Y223" i="1"/>
  <c r="I61" i="9"/>
  <c r="Y233" i="1"/>
  <c r="I62" i="9"/>
  <c r="Y236" i="1"/>
  <c r="I63" i="9"/>
  <c r="Y250" i="1"/>
  <c r="I64" i="9"/>
  <c r="Y253" i="1"/>
  <c r="I65" i="9"/>
  <c r="Y255" i="1"/>
  <c r="I66" i="9"/>
  <c r="Y262" i="1"/>
  <c r="I67" i="9"/>
  <c r="Y299" i="1"/>
  <c r="I68" i="9"/>
  <c r="Y304" i="1"/>
  <c r="I69" i="9"/>
  <c r="Y312" i="1"/>
  <c r="I70" i="9"/>
  <c r="Y313" i="1"/>
  <c r="I71" i="9"/>
  <c r="Y315" i="1"/>
  <c r="I72" i="9"/>
  <c r="Y317" i="1"/>
  <c r="I73" i="9"/>
  <c r="Y318" i="1"/>
  <c r="I74" i="9"/>
  <c r="Y325" i="1"/>
  <c r="I75" i="9"/>
  <c r="Y326" i="1"/>
  <c r="I76" i="9"/>
  <c r="Y327" i="1"/>
  <c r="I77" i="9"/>
  <c r="Y334" i="1"/>
  <c r="I78" i="9"/>
  <c r="Y347" i="1"/>
  <c r="I79" i="9"/>
  <c r="Y348" i="1"/>
  <c r="I80" i="9"/>
  <c r="Y349" i="1"/>
  <c r="I81" i="9"/>
  <c r="Y356" i="1"/>
  <c r="I82" i="9"/>
  <c r="Y358" i="1"/>
  <c r="I83" i="9"/>
  <c r="Y361" i="1"/>
  <c r="I84" i="9"/>
  <c r="Y362" i="1"/>
  <c r="I85" i="9"/>
  <c r="Y367" i="1"/>
  <c r="I86" i="9"/>
  <c r="Y417" i="1"/>
  <c r="I87" i="9"/>
  <c r="Y424" i="1"/>
  <c r="I88" i="9"/>
  <c r="Y425" i="1"/>
  <c r="I89" i="9"/>
  <c r="Y428" i="1"/>
  <c r="I90" i="9"/>
  <c r="Y434" i="1"/>
  <c r="I91" i="9"/>
  <c r="Y436" i="1"/>
  <c r="I92" i="9"/>
  <c r="Y440" i="1"/>
  <c r="I93" i="9"/>
  <c r="Y453" i="1"/>
  <c r="I94" i="9"/>
  <c r="Y458" i="1"/>
  <c r="I95" i="9"/>
  <c r="Y470" i="1"/>
  <c r="I96" i="9"/>
  <c r="Y472" i="1"/>
  <c r="I97" i="9"/>
  <c r="Y486" i="1"/>
  <c r="I98" i="9"/>
  <c r="Y487" i="1"/>
  <c r="I99" i="9"/>
  <c r="Y489" i="1"/>
  <c r="I100" i="9"/>
  <c r="Y491" i="1"/>
  <c r="I101" i="9"/>
  <c r="Y493" i="1"/>
  <c r="I102" i="9"/>
  <c r="Y494" i="1"/>
  <c r="I103" i="9"/>
  <c r="Y495" i="1"/>
  <c r="I104" i="9"/>
  <c r="Y496" i="1"/>
  <c r="I105" i="9"/>
  <c r="Y497" i="1"/>
  <c r="I106" i="9"/>
  <c r="Y498" i="1"/>
  <c r="I107" i="9"/>
  <c r="Y499" i="1"/>
  <c r="I108" i="9"/>
  <c r="Y500" i="1"/>
  <c r="I109" i="9"/>
  <c r="Y501" i="1"/>
  <c r="I110" i="9"/>
  <c r="Y506" i="1"/>
  <c r="I111" i="9"/>
  <c r="Y514" i="1"/>
  <c r="I112" i="9"/>
  <c r="Y515" i="1"/>
  <c r="I113" i="9"/>
  <c r="Y516" i="1"/>
  <c r="I114" i="9"/>
  <c r="Y518" i="1"/>
  <c r="I115" i="9"/>
  <c r="Y519" i="1"/>
  <c r="I116" i="9"/>
  <c r="Y522" i="1"/>
  <c r="I117" i="9"/>
  <c r="Y523" i="1"/>
  <c r="I118" i="9"/>
  <c r="Y527" i="1"/>
  <c r="I119" i="9"/>
  <c r="Y528" i="1"/>
  <c r="I120" i="9"/>
  <c r="Y537" i="1"/>
  <c r="I121" i="9"/>
  <c r="Y546" i="1"/>
  <c r="I122" i="9"/>
  <c r="Y548" i="1"/>
  <c r="I123" i="9"/>
  <c r="Y551" i="1"/>
  <c r="I124" i="9"/>
  <c r="Y552" i="1"/>
  <c r="I125" i="9"/>
  <c r="Y553" i="1"/>
  <c r="I126" i="9"/>
  <c r="Y555" i="1"/>
  <c r="I127" i="9"/>
  <c r="Y569" i="1"/>
  <c r="I128" i="9"/>
  <c r="Y572" i="1"/>
  <c r="I129" i="9"/>
  <c r="Y573" i="1"/>
  <c r="I130" i="9"/>
  <c r="Y574" i="1"/>
  <c r="I131" i="9"/>
  <c r="Y576" i="1"/>
  <c r="I132" i="9"/>
  <c r="Y578" i="1"/>
  <c r="I133" i="9"/>
  <c r="Y580" i="1"/>
  <c r="I134" i="9"/>
  <c r="Y585" i="1"/>
  <c r="I135" i="9"/>
  <c r="Y588" i="1"/>
  <c r="I136" i="9"/>
  <c r="Y592" i="1"/>
  <c r="I137" i="9"/>
  <c r="Y594" i="1"/>
  <c r="I138" i="9"/>
  <c r="Y595" i="1"/>
  <c r="I139" i="9"/>
  <c r="Y597" i="1"/>
  <c r="I140" i="9"/>
  <c r="Y607" i="1"/>
  <c r="I141" i="9"/>
  <c r="Y608" i="1"/>
  <c r="I142" i="9"/>
  <c r="Y609" i="1"/>
  <c r="I143" i="9"/>
  <c r="Y610" i="1"/>
  <c r="I144" i="9"/>
  <c r="Y611" i="1"/>
  <c r="I145" i="9"/>
  <c r="Y612" i="1"/>
  <c r="I146" i="9"/>
  <c r="Y613" i="1"/>
  <c r="I147" i="9"/>
  <c r="Y614" i="1"/>
  <c r="I148" i="9"/>
  <c r="Y615" i="1"/>
  <c r="I149" i="9"/>
  <c r="Y621" i="1"/>
  <c r="I150" i="9"/>
  <c r="Y622" i="1"/>
  <c r="I151" i="9"/>
  <c r="Y625" i="1"/>
  <c r="I152" i="9"/>
  <c r="Y644" i="1"/>
  <c r="I153" i="9"/>
  <c r="Y645" i="1"/>
  <c r="I154" i="9"/>
  <c r="Y647" i="1"/>
  <c r="I155" i="9"/>
  <c r="Y667" i="1"/>
  <c r="I156" i="9"/>
  <c r="Y668" i="1"/>
  <c r="I157" i="9"/>
  <c r="Y672" i="1"/>
  <c r="I158" i="9"/>
  <c r="Y673" i="1"/>
  <c r="I159" i="9"/>
  <c r="Y675" i="1"/>
  <c r="I160" i="9"/>
  <c r="Y676" i="1"/>
  <c r="I161" i="9"/>
  <c r="Y677" i="1"/>
  <c r="I162" i="9"/>
  <c r="Y678" i="1"/>
  <c r="I163" i="9"/>
  <c r="Y679" i="1"/>
  <c r="I164" i="9"/>
  <c r="Y682" i="1"/>
  <c r="I165" i="9"/>
  <c r="Y685" i="1"/>
  <c r="I166" i="9"/>
  <c r="Y686" i="1"/>
  <c r="I167" i="9"/>
  <c r="Y687" i="1"/>
  <c r="I168" i="9"/>
  <c r="Y697" i="1"/>
  <c r="I169" i="9"/>
  <c r="Y701" i="1"/>
  <c r="I170" i="9"/>
  <c r="Y704" i="1"/>
  <c r="I171" i="9"/>
  <c r="Y706" i="1"/>
  <c r="I172" i="9"/>
  <c r="Y711" i="1"/>
  <c r="I173" i="9"/>
  <c r="Y712" i="1"/>
  <c r="I174" i="9"/>
  <c r="Y727" i="1"/>
  <c r="I175" i="9"/>
  <c r="Y729" i="1"/>
  <c r="I176" i="9"/>
  <c r="Y738" i="1"/>
  <c r="I177" i="9"/>
  <c r="Y747" i="1"/>
  <c r="I178" i="9"/>
  <c r="Y751" i="1"/>
  <c r="I179" i="9"/>
  <c r="Y752" i="1"/>
  <c r="I180" i="9"/>
  <c r="Y753" i="1"/>
  <c r="I181" i="9"/>
  <c r="Y754" i="1"/>
  <c r="I182" i="9"/>
  <c r="Y755" i="1"/>
  <c r="I183" i="9"/>
  <c r="Y757" i="1"/>
  <c r="I184" i="9"/>
  <c r="Y758" i="1"/>
  <c r="I185" i="9"/>
  <c r="Y759" i="1"/>
  <c r="I186" i="9"/>
  <c r="Y760" i="1"/>
  <c r="I187" i="9"/>
  <c r="Y761" i="1"/>
  <c r="I188" i="9"/>
  <c r="Y762" i="1"/>
  <c r="I189" i="9"/>
  <c r="Y763" i="1"/>
  <c r="I190" i="9"/>
  <c r="Y764" i="1"/>
  <c r="I191" i="9"/>
  <c r="Y765" i="1"/>
  <c r="I192" i="9"/>
  <c r="Y767" i="1"/>
  <c r="I193" i="9"/>
  <c r="Y769" i="1"/>
  <c r="I194" i="9"/>
  <c r="Y772" i="1"/>
  <c r="I195" i="9"/>
  <c r="Y773" i="1"/>
  <c r="I196" i="9"/>
  <c r="Y780" i="1"/>
  <c r="I197" i="9"/>
  <c r="Y781" i="1"/>
  <c r="I198" i="9"/>
  <c r="Y782" i="1"/>
  <c r="I199" i="9"/>
  <c r="Y783" i="1"/>
  <c r="I200" i="9"/>
  <c r="Y784" i="1"/>
  <c r="I201" i="9"/>
  <c r="Y785" i="1"/>
  <c r="I202" i="9"/>
  <c r="Y787" i="1"/>
  <c r="I203" i="9"/>
  <c r="Y791" i="1"/>
  <c r="I204" i="9"/>
  <c r="Y792" i="1"/>
  <c r="I205" i="9"/>
  <c r="Y793" i="1"/>
  <c r="I206" i="9"/>
  <c r="Y794" i="1"/>
  <c r="I207" i="9"/>
  <c r="Y795" i="1"/>
  <c r="I208" i="9"/>
  <c r="Y796" i="1"/>
  <c r="I209" i="9"/>
  <c r="Y797" i="1"/>
  <c r="I210" i="9"/>
  <c r="Y799" i="1"/>
  <c r="I211" i="9"/>
  <c r="Y800" i="1"/>
  <c r="I212" i="9"/>
  <c r="Y802" i="1"/>
  <c r="I213" i="9"/>
  <c r="Y805" i="1"/>
  <c r="I214" i="9"/>
  <c r="Y806" i="1"/>
  <c r="I215" i="9"/>
  <c r="Y807" i="1"/>
  <c r="I216" i="9"/>
  <c r="Y808" i="1"/>
  <c r="I217" i="9"/>
  <c r="Y809" i="1"/>
  <c r="I218" i="9"/>
  <c r="Y810" i="1"/>
  <c r="I219" i="9"/>
  <c r="Y811" i="1"/>
  <c r="I220" i="9"/>
  <c r="Y815" i="1"/>
  <c r="I221" i="9"/>
  <c r="Y818" i="1"/>
  <c r="I222" i="9"/>
  <c r="Y819" i="1"/>
  <c r="I223" i="9"/>
  <c r="Y822" i="1"/>
  <c r="I224" i="9"/>
  <c r="Y823" i="1"/>
  <c r="I225" i="9"/>
  <c r="Y840" i="1"/>
  <c r="I226" i="9"/>
  <c r="Y886" i="1"/>
  <c r="I227" i="9"/>
  <c r="Y887" i="1"/>
  <c r="I228" i="9"/>
  <c r="Y888" i="1"/>
  <c r="I229" i="9"/>
  <c r="Y889" i="1"/>
  <c r="I230" i="9"/>
  <c r="Y890" i="1"/>
  <c r="I231" i="9"/>
  <c r="Y891" i="1"/>
  <c r="I232" i="9"/>
  <c r="Y892" i="1"/>
  <c r="I233" i="9"/>
  <c r="Y893" i="1"/>
  <c r="I234" i="9"/>
  <c r="Y1521" i="1"/>
  <c r="I235" i="9"/>
  <c r="Y1528" i="1"/>
  <c r="I236" i="9"/>
  <c r="Y1535" i="1"/>
  <c r="I237" i="9"/>
  <c r="Y1537" i="1"/>
  <c r="I238" i="9"/>
  <c r="Y1543" i="1"/>
  <c r="I239" i="9"/>
  <c r="Y1569" i="1"/>
  <c r="I240" i="9"/>
  <c r="Y1570" i="1"/>
  <c r="I241" i="9"/>
  <c r="Y1577" i="1"/>
  <c r="I242" i="9"/>
  <c r="Y1578" i="1"/>
  <c r="I243" i="9"/>
  <c r="Y1579" i="1"/>
  <c r="I244" i="9"/>
  <c r="Y1580" i="1"/>
  <c r="I245" i="9"/>
  <c r="Y1581" i="1"/>
  <c r="I246" i="9"/>
  <c r="Y1582" i="1"/>
  <c r="I247" i="9"/>
  <c r="Y1583" i="1"/>
  <c r="I248" i="9"/>
  <c r="Y1584" i="1"/>
  <c r="I249" i="9"/>
  <c r="Y1585" i="1"/>
  <c r="I250" i="9"/>
  <c r="Y1587" i="1"/>
  <c r="I251" i="9"/>
  <c r="Y1591" i="1"/>
  <c r="I252" i="9"/>
  <c r="Y1592" i="1"/>
  <c r="I253" i="9"/>
  <c r="Y1593" i="1"/>
  <c r="I254" i="9"/>
  <c r="Y1693" i="1"/>
  <c r="I255" i="9"/>
  <c r="Y1704" i="1"/>
  <c r="I256" i="9"/>
  <c r="Y1705" i="1"/>
  <c r="I257" i="9"/>
  <c r="Y1748" i="1"/>
  <c r="I258" i="9"/>
  <c r="Y1749" i="1"/>
  <c r="I259" i="9"/>
  <c r="Y1752" i="1"/>
  <c r="I260" i="9"/>
  <c r="Y1753" i="1"/>
  <c r="I261" i="9"/>
  <c r="Y1754" i="1"/>
  <c r="I262" i="9"/>
  <c r="Y1763" i="1"/>
  <c r="I263" i="9"/>
  <c r="Y1764" i="1"/>
  <c r="I264" i="9"/>
  <c r="Y1765" i="1"/>
  <c r="I265" i="9"/>
  <c r="Y1766" i="1"/>
  <c r="I266" i="9"/>
  <c r="Y1768" i="1"/>
  <c r="I267" i="9"/>
  <c r="Y1769" i="1"/>
  <c r="I268" i="9"/>
  <c r="Y1770" i="1"/>
  <c r="I269" i="9"/>
  <c r="Y1771" i="1"/>
  <c r="I270" i="9"/>
  <c r="Y1772" i="1"/>
  <c r="I271" i="9"/>
  <c r="Y1773" i="1"/>
  <c r="I272" i="9"/>
  <c r="Y1774" i="1"/>
  <c r="I273" i="9"/>
  <c r="Y1775" i="1"/>
  <c r="I274" i="9"/>
  <c r="Y1776" i="1"/>
  <c r="I275" i="9"/>
  <c r="Y1777" i="1"/>
  <c r="I276" i="9"/>
  <c r="Y1778" i="1"/>
  <c r="I277" i="9"/>
  <c r="Y1779" i="1"/>
  <c r="I278" i="9"/>
  <c r="Y1781" i="1"/>
  <c r="I279" i="9"/>
  <c r="Y1782" i="1"/>
  <c r="I280" i="9"/>
  <c r="Y1941" i="1"/>
  <c r="I281" i="9"/>
  <c r="Y1942" i="1"/>
  <c r="I282" i="9"/>
  <c r="Y1971" i="1"/>
  <c r="I283" i="9"/>
  <c r="Y1972" i="1"/>
  <c r="I284" i="9"/>
  <c r="Y1976" i="1"/>
  <c r="I285" i="9"/>
  <c r="Y1977" i="1"/>
  <c r="I286" i="9"/>
  <c r="Y1980" i="1"/>
  <c r="I287" i="9"/>
  <c r="Y1984" i="1"/>
  <c r="I288" i="9"/>
  <c r="Y1995" i="1"/>
  <c r="I289" i="9"/>
  <c r="Y1996" i="1"/>
  <c r="I290" i="9"/>
  <c r="Y1997" i="1"/>
  <c r="I291" i="9"/>
  <c r="Y1998" i="1"/>
  <c r="I292" i="9"/>
  <c r="Y1999" i="1"/>
  <c r="I293" i="9"/>
  <c r="Y2000" i="1"/>
  <c r="I294" i="9"/>
  <c r="Y2001" i="1"/>
  <c r="I295" i="9"/>
  <c r="Y2002" i="1"/>
  <c r="I296" i="9"/>
  <c r="Y2003" i="1"/>
  <c r="I297" i="9"/>
  <c r="Y2004" i="1"/>
  <c r="I298" i="9"/>
  <c r="Y2005" i="1"/>
  <c r="I299" i="9"/>
  <c r="Y2006" i="1"/>
  <c r="I300" i="9"/>
  <c r="Y2007" i="1"/>
  <c r="I301" i="9"/>
  <c r="Y2008" i="1"/>
  <c r="I302" i="9"/>
  <c r="Y2009" i="1"/>
  <c r="I303" i="9"/>
  <c r="Y2010" i="1"/>
  <c r="I304" i="9"/>
  <c r="Y2011" i="1"/>
  <c r="I305" i="9"/>
  <c r="Y2012" i="1"/>
  <c r="I306" i="9"/>
  <c r="Y2013" i="1"/>
  <c r="I307" i="9"/>
  <c r="Y2014" i="1"/>
  <c r="I308" i="9"/>
  <c r="Y2016" i="1"/>
  <c r="I309" i="9"/>
  <c r="Y2017" i="1"/>
  <c r="I310" i="9"/>
  <c r="I311" i="9"/>
  <c r="I312" i="9"/>
  <c r="I313" i="9"/>
  <c r="I314" i="9"/>
  <c r="I315" i="9"/>
  <c r="I316" i="9"/>
  <c r="I317" i="9"/>
  <c r="I318" i="9"/>
  <c r="Y6" i="1"/>
  <c r="I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Y2022" i="1"/>
  <c r="K2022" i="1"/>
  <c r="Y2021" i="1"/>
  <c r="K2021" i="1"/>
  <c r="Y2020" i="1"/>
  <c r="K2020" i="1"/>
  <c r="Y2019" i="1"/>
  <c r="K2019" i="1"/>
  <c r="Y2018" i="1"/>
  <c r="K2018" i="1"/>
  <c r="K2017" i="1"/>
  <c r="K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N318" i="9"/>
  <c r="K318" i="9"/>
  <c r="N317" i="9"/>
  <c r="K317" i="9"/>
  <c r="N316" i="9"/>
  <c r="K316" i="9"/>
  <c r="N315" i="9"/>
  <c r="K315" i="9"/>
  <c r="N314" i="9"/>
  <c r="K314" i="9"/>
  <c r="N313" i="9"/>
  <c r="K313" i="9"/>
  <c r="N312" i="9"/>
  <c r="K312" i="9"/>
  <c r="N311" i="9"/>
  <c r="K311" i="9"/>
  <c r="N310" i="9"/>
  <c r="K310" i="9"/>
  <c r="N309" i="9"/>
  <c r="K309" i="9"/>
  <c r="N308" i="9"/>
  <c r="K308" i="9"/>
  <c r="N307" i="9"/>
  <c r="K307" i="9"/>
  <c r="N306" i="9"/>
  <c r="K306" i="9"/>
  <c r="N305" i="9"/>
  <c r="K305" i="9"/>
  <c r="N304" i="9"/>
  <c r="K304" i="9"/>
  <c r="N303" i="9"/>
  <c r="K303" i="9"/>
  <c r="N302" i="9"/>
  <c r="K302" i="9"/>
  <c r="N301" i="9"/>
  <c r="K301" i="9"/>
  <c r="N300" i="9"/>
  <c r="K300" i="9"/>
  <c r="N299" i="9"/>
  <c r="K299" i="9"/>
  <c r="N298" i="9"/>
  <c r="K298" i="9"/>
  <c r="N297" i="9"/>
  <c r="K297" i="9"/>
  <c r="N296" i="9"/>
  <c r="K296" i="9"/>
  <c r="N295" i="9"/>
  <c r="K295" i="9"/>
  <c r="N294" i="9"/>
  <c r="K294" i="9"/>
  <c r="N293" i="9"/>
  <c r="K293" i="9"/>
  <c r="N292" i="9"/>
  <c r="K292" i="9"/>
  <c r="N291" i="9"/>
  <c r="K291" i="9"/>
  <c r="N290" i="9"/>
  <c r="K290" i="9"/>
  <c r="N289" i="9"/>
  <c r="K289" i="9"/>
  <c r="N288" i="9"/>
  <c r="K288" i="9"/>
  <c r="N287" i="9"/>
  <c r="K287" i="9"/>
  <c r="N286" i="9"/>
  <c r="K286" i="9"/>
  <c r="N285" i="9"/>
  <c r="K285" i="9"/>
  <c r="N284" i="9"/>
  <c r="K284" i="9"/>
  <c r="N283" i="9"/>
  <c r="K283" i="9"/>
  <c r="N282" i="9"/>
  <c r="K282" i="9"/>
  <c r="N281" i="9"/>
  <c r="K281" i="9"/>
  <c r="N280" i="9"/>
  <c r="K280" i="9"/>
  <c r="N279" i="9"/>
  <c r="K279" i="9"/>
  <c r="N278" i="9"/>
  <c r="K278" i="9"/>
  <c r="N277" i="9"/>
  <c r="K277" i="9"/>
  <c r="N276" i="9"/>
  <c r="K276" i="9"/>
  <c r="N275" i="9"/>
  <c r="K275" i="9"/>
  <c r="N274" i="9"/>
  <c r="K274" i="9"/>
  <c r="N273" i="9"/>
  <c r="K273" i="9"/>
  <c r="N272" i="9"/>
  <c r="K272" i="9"/>
  <c r="N271" i="9"/>
  <c r="K271" i="9"/>
  <c r="N270" i="9"/>
  <c r="K270" i="9"/>
  <c r="N269" i="9"/>
  <c r="K269" i="9"/>
  <c r="N268" i="9"/>
  <c r="K268" i="9"/>
  <c r="N267" i="9"/>
  <c r="K267" i="9"/>
  <c r="N266" i="9"/>
  <c r="K266" i="9"/>
  <c r="N265" i="9"/>
  <c r="K265" i="9"/>
  <c r="N264" i="9"/>
  <c r="K264" i="9"/>
  <c r="N263" i="9"/>
  <c r="K263" i="9"/>
  <c r="N262" i="9"/>
  <c r="K262" i="9"/>
  <c r="N261" i="9"/>
  <c r="K261" i="9"/>
  <c r="N260" i="9"/>
  <c r="K260" i="9"/>
  <c r="N259" i="9"/>
  <c r="K259" i="9"/>
  <c r="N258" i="9"/>
  <c r="K258" i="9"/>
  <c r="N257" i="9"/>
  <c r="K257" i="9"/>
  <c r="N256" i="9"/>
  <c r="K256" i="9"/>
  <c r="Y1689" i="1"/>
  <c r="N255" i="9"/>
  <c r="K255" i="9"/>
  <c r="N254" i="9"/>
  <c r="K254" i="9"/>
  <c r="N253" i="9"/>
  <c r="K253" i="9"/>
  <c r="N252" i="9"/>
  <c r="K252" i="9"/>
  <c r="N251" i="9"/>
  <c r="K251" i="9"/>
  <c r="N250" i="9"/>
  <c r="K250" i="9"/>
  <c r="N249" i="9"/>
  <c r="K249" i="9"/>
  <c r="N248" i="9"/>
  <c r="K248" i="9"/>
  <c r="N247" i="9"/>
  <c r="K247" i="9"/>
  <c r="N246" i="9"/>
  <c r="K246" i="9"/>
  <c r="N245" i="9"/>
  <c r="K245" i="9"/>
  <c r="N244" i="9"/>
  <c r="K244" i="9"/>
  <c r="N243" i="9"/>
  <c r="K243" i="9"/>
  <c r="N242" i="9"/>
  <c r="K242" i="9"/>
  <c r="N241" i="9"/>
  <c r="K241" i="9"/>
  <c r="N240" i="9"/>
  <c r="K240" i="9"/>
  <c r="N239" i="9"/>
  <c r="K239" i="9"/>
  <c r="N238" i="9"/>
  <c r="K238" i="9"/>
  <c r="N237" i="9"/>
  <c r="K237" i="9"/>
  <c r="N236" i="9"/>
  <c r="K236" i="9"/>
  <c r="N235" i="9"/>
  <c r="K235" i="9"/>
  <c r="N234" i="9"/>
  <c r="K234" i="9"/>
  <c r="N233" i="9"/>
  <c r="K233" i="9"/>
  <c r="N232" i="9"/>
  <c r="K232" i="9"/>
  <c r="N231" i="9"/>
  <c r="K231" i="9"/>
  <c r="N230" i="9"/>
  <c r="K230" i="9"/>
  <c r="N229" i="9"/>
  <c r="K229" i="9"/>
  <c r="N228" i="9"/>
  <c r="K228" i="9"/>
  <c r="N227" i="9"/>
  <c r="K227" i="9"/>
  <c r="N226" i="9"/>
  <c r="K226" i="9"/>
  <c r="N225" i="9"/>
  <c r="K225" i="9"/>
  <c r="N224" i="9"/>
  <c r="K224" i="9"/>
  <c r="N223" i="9"/>
  <c r="K223" i="9"/>
  <c r="N222" i="9"/>
  <c r="K222" i="9"/>
  <c r="N221" i="9"/>
  <c r="K221" i="9"/>
  <c r="N220" i="9"/>
  <c r="K220" i="9"/>
  <c r="N219" i="9"/>
  <c r="K219" i="9"/>
  <c r="N218" i="9"/>
  <c r="K218" i="9"/>
  <c r="N217" i="9"/>
  <c r="K217" i="9"/>
  <c r="N216" i="9"/>
  <c r="K216" i="9"/>
  <c r="N215" i="9"/>
  <c r="K215" i="9"/>
  <c r="N214" i="9"/>
  <c r="K214" i="9"/>
  <c r="N213" i="9"/>
  <c r="K213" i="9"/>
  <c r="N212" i="9"/>
  <c r="K212" i="9"/>
  <c r="N211" i="9"/>
  <c r="K211" i="9"/>
  <c r="N210" i="9"/>
  <c r="K210" i="9"/>
  <c r="N209" i="9"/>
  <c r="K209" i="9"/>
  <c r="N208" i="9"/>
  <c r="K208" i="9"/>
  <c r="N207" i="9"/>
  <c r="K207" i="9"/>
  <c r="N206" i="9"/>
  <c r="K206" i="9"/>
  <c r="N205" i="9"/>
  <c r="K205" i="9"/>
  <c r="N204" i="9"/>
  <c r="K204" i="9"/>
  <c r="N203" i="9"/>
  <c r="K203" i="9"/>
  <c r="N202" i="9"/>
  <c r="K202" i="9"/>
  <c r="N201" i="9"/>
  <c r="K201" i="9"/>
  <c r="N200" i="9"/>
  <c r="K200" i="9"/>
  <c r="N199" i="9"/>
  <c r="K199" i="9"/>
  <c r="N198" i="9"/>
  <c r="K198" i="9"/>
  <c r="N197" i="9"/>
  <c r="K197" i="9"/>
  <c r="N196" i="9"/>
  <c r="K196" i="9"/>
  <c r="N195" i="9"/>
  <c r="K195" i="9"/>
  <c r="N194" i="9"/>
  <c r="K194" i="9"/>
  <c r="N193" i="9"/>
  <c r="K193" i="9"/>
  <c r="N192" i="9"/>
  <c r="K192" i="9"/>
  <c r="N191" i="9"/>
  <c r="K191" i="9"/>
  <c r="N190" i="9"/>
  <c r="K190" i="9"/>
  <c r="N189" i="9"/>
  <c r="K189" i="9"/>
  <c r="N188" i="9"/>
  <c r="K188" i="9"/>
  <c r="N187" i="9"/>
  <c r="K187" i="9"/>
  <c r="N186" i="9"/>
  <c r="K186" i="9"/>
  <c r="N185" i="9"/>
  <c r="K185" i="9"/>
  <c r="N184" i="9"/>
  <c r="K184" i="9"/>
  <c r="N183" i="9"/>
  <c r="K183" i="9"/>
  <c r="N182" i="9"/>
  <c r="K182" i="9"/>
  <c r="N181" i="9"/>
  <c r="K181" i="9"/>
  <c r="N180" i="9"/>
  <c r="K180" i="9"/>
  <c r="N179" i="9"/>
  <c r="K179" i="9"/>
  <c r="N178" i="9"/>
  <c r="K178" i="9"/>
  <c r="N177" i="9"/>
  <c r="K177" i="9"/>
  <c r="N176" i="9"/>
  <c r="K176" i="9"/>
  <c r="N175" i="9"/>
  <c r="K175" i="9"/>
  <c r="N174" i="9"/>
  <c r="K174" i="9"/>
  <c r="N173" i="9"/>
  <c r="K173" i="9"/>
  <c r="N172" i="9"/>
  <c r="K172" i="9"/>
  <c r="N171" i="9"/>
  <c r="K171" i="9"/>
  <c r="N170" i="9"/>
  <c r="K170" i="9"/>
  <c r="N169" i="9"/>
  <c r="K169" i="9"/>
  <c r="N168" i="9"/>
  <c r="K168" i="9"/>
  <c r="N167" i="9"/>
  <c r="K167" i="9"/>
  <c r="N166" i="9"/>
  <c r="K166" i="9"/>
  <c r="N165" i="9"/>
  <c r="K165" i="9"/>
  <c r="N164" i="9"/>
  <c r="K164" i="9"/>
  <c r="N163" i="9"/>
  <c r="K163" i="9"/>
  <c r="N162" i="9"/>
  <c r="K162" i="9"/>
  <c r="N161" i="9"/>
  <c r="K161" i="9"/>
  <c r="N160" i="9"/>
  <c r="K160" i="9"/>
  <c r="N159" i="9"/>
  <c r="K159" i="9"/>
  <c r="N158" i="9"/>
  <c r="K158" i="9"/>
  <c r="N157" i="9"/>
  <c r="K157" i="9"/>
  <c r="N156" i="9"/>
  <c r="K156" i="9"/>
  <c r="N155" i="9"/>
  <c r="K155" i="9"/>
  <c r="N154" i="9"/>
  <c r="K154" i="9"/>
  <c r="N153" i="9"/>
  <c r="K153" i="9"/>
  <c r="N152" i="9"/>
  <c r="K152" i="9"/>
  <c r="N151" i="9"/>
  <c r="K151" i="9"/>
  <c r="N150" i="9"/>
  <c r="K150" i="9"/>
  <c r="N149" i="9"/>
  <c r="K149" i="9"/>
  <c r="N148" i="9"/>
  <c r="K148" i="9"/>
  <c r="N147" i="9"/>
  <c r="K147" i="9"/>
  <c r="N146" i="9"/>
  <c r="K146" i="9"/>
  <c r="N145" i="9"/>
  <c r="K145" i="9"/>
  <c r="N144" i="9"/>
  <c r="K144" i="9"/>
  <c r="N143" i="9"/>
  <c r="K143" i="9"/>
  <c r="N142" i="9"/>
  <c r="K142" i="9"/>
  <c r="N141" i="9"/>
  <c r="K141" i="9"/>
  <c r="N140" i="9"/>
  <c r="K140" i="9"/>
  <c r="N139" i="9"/>
  <c r="K139" i="9"/>
  <c r="N138" i="9"/>
  <c r="K138" i="9"/>
  <c r="N137" i="9"/>
  <c r="K137" i="9"/>
  <c r="N136" i="9"/>
  <c r="K136" i="9"/>
  <c r="N135" i="9"/>
  <c r="K135" i="9"/>
  <c r="N134" i="9"/>
  <c r="K134" i="9"/>
  <c r="N133" i="9"/>
  <c r="K133" i="9"/>
  <c r="N132" i="9"/>
  <c r="K132" i="9"/>
  <c r="N131" i="9"/>
  <c r="K131" i="9"/>
  <c r="N130" i="9"/>
  <c r="K130" i="9"/>
  <c r="N129" i="9"/>
  <c r="K129" i="9"/>
  <c r="N128" i="9"/>
  <c r="K128" i="9"/>
  <c r="N127" i="9"/>
  <c r="K127" i="9"/>
  <c r="N126" i="9"/>
  <c r="K126" i="9"/>
  <c r="N125" i="9"/>
  <c r="K125" i="9"/>
  <c r="N124" i="9"/>
  <c r="K124" i="9"/>
  <c r="N123" i="9"/>
  <c r="K123" i="9"/>
  <c r="N122" i="9"/>
  <c r="K122" i="9"/>
  <c r="N121" i="9"/>
  <c r="K121" i="9"/>
  <c r="N120" i="9"/>
  <c r="K120" i="9"/>
  <c r="N119" i="9"/>
  <c r="K119" i="9"/>
  <c r="N118" i="9"/>
  <c r="K118" i="9"/>
  <c r="N117" i="9"/>
  <c r="K117" i="9"/>
  <c r="N116" i="9"/>
  <c r="K116" i="9"/>
  <c r="N115" i="9"/>
  <c r="K115" i="9"/>
  <c r="N114" i="9"/>
  <c r="K114" i="9"/>
  <c r="N113" i="9"/>
  <c r="K113" i="9"/>
  <c r="N112" i="9"/>
  <c r="K112" i="9"/>
  <c r="N111" i="9"/>
  <c r="K111" i="9"/>
  <c r="N110" i="9"/>
  <c r="K110" i="9"/>
  <c r="N109" i="9"/>
  <c r="K109" i="9"/>
  <c r="N108" i="9"/>
  <c r="K108" i="9"/>
  <c r="N107" i="9"/>
  <c r="K107" i="9"/>
  <c r="N106" i="9"/>
  <c r="K106" i="9"/>
  <c r="N105" i="9"/>
  <c r="K105" i="9"/>
  <c r="N104" i="9"/>
  <c r="K104" i="9"/>
  <c r="N103" i="9"/>
  <c r="K103" i="9"/>
  <c r="N102" i="9"/>
  <c r="K102" i="9"/>
  <c r="N101" i="9"/>
  <c r="K101" i="9"/>
  <c r="N100" i="9"/>
  <c r="K100" i="9"/>
  <c r="N99" i="9"/>
  <c r="K99" i="9"/>
  <c r="N98" i="9"/>
  <c r="K98" i="9"/>
  <c r="N97" i="9"/>
  <c r="K97" i="9"/>
  <c r="N96" i="9"/>
  <c r="K96" i="9"/>
  <c r="N95" i="9"/>
  <c r="K95" i="9"/>
  <c r="N94" i="9"/>
  <c r="K94" i="9"/>
  <c r="N93" i="9"/>
  <c r="K93" i="9"/>
  <c r="N92" i="9"/>
  <c r="K92" i="9"/>
  <c r="N91" i="9"/>
  <c r="K91" i="9"/>
  <c r="N90" i="9"/>
  <c r="K90" i="9"/>
  <c r="N89" i="9"/>
  <c r="K89" i="9"/>
  <c r="N88" i="9"/>
  <c r="K88" i="9"/>
  <c r="N87" i="9"/>
  <c r="K87" i="9"/>
  <c r="N86" i="9"/>
  <c r="K86" i="9"/>
  <c r="N85" i="9"/>
  <c r="K85" i="9"/>
  <c r="N84" i="9"/>
  <c r="K84" i="9"/>
  <c r="N83" i="9"/>
  <c r="K83" i="9"/>
  <c r="N82" i="9"/>
  <c r="K82" i="9"/>
  <c r="N81" i="9"/>
  <c r="K81" i="9"/>
  <c r="N80" i="9"/>
  <c r="K80" i="9"/>
  <c r="N79" i="9"/>
  <c r="K79" i="9"/>
  <c r="N78" i="9"/>
  <c r="K78" i="9"/>
  <c r="N77" i="9"/>
  <c r="K77" i="9"/>
  <c r="N76" i="9"/>
  <c r="K76" i="9"/>
  <c r="N75" i="9"/>
  <c r="K75" i="9"/>
  <c r="N74" i="9"/>
  <c r="K74" i="9"/>
  <c r="N73" i="9"/>
  <c r="K73" i="9"/>
  <c r="N72" i="9"/>
  <c r="K72" i="9"/>
  <c r="N71" i="9"/>
  <c r="K71" i="9"/>
  <c r="N70" i="9"/>
  <c r="K70" i="9"/>
  <c r="N69" i="9"/>
  <c r="K69" i="9"/>
  <c r="N68" i="9"/>
  <c r="K68" i="9"/>
  <c r="N67" i="9"/>
  <c r="K67" i="9"/>
  <c r="N66" i="9"/>
  <c r="K66" i="9"/>
  <c r="N65" i="9"/>
  <c r="K65" i="9"/>
  <c r="N64" i="9"/>
  <c r="K64" i="9"/>
  <c r="N63" i="9"/>
  <c r="K63" i="9"/>
  <c r="N62" i="9"/>
  <c r="K62" i="9"/>
  <c r="N61" i="9"/>
  <c r="K61" i="9"/>
  <c r="N60" i="9"/>
  <c r="K60" i="9"/>
  <c r="N59" i="9"/>
  <c r="K59" i="9"/>
  <c r="N58" i="9"/>
  <c r="K58" i="9"/>
  <c r="N57" i="9"/>
  <c r="K57" i="9"/>
  <c r="N56" i="9"/>
  <c r="K56" i="9"/>
  <c r="N55" i="9"/>
  <c r="K55" i="9"/>
  <c r="N54" i="9"/>
  <c r="K54" i="9"/>
  <c r="N53" i="9"/>
  <c r="K53" i="9"/>
  <c r="N52" i="9"/>
  <c r="K52" i="9"/>
  <c r="N51" i="9"/>
  <c r="K51" i="9"/>
  <c r="N50" i="9"/>
  <c r="K50" i="9"/>
  <c r="N49" i="9"/>
  <c r="K49" i="9"/>
  <c r="N48" i="9"/>
  <c r="K48" i="9"/>
  <c r="N47" i="9"/>
  <c r="K47" i="9"/>
  <c r="N46" i="9"/>
  <c r="K46" i="9"/>
  <c r="N45" i="9"/>
  <c r="K45" i="9"/>
  <c r="N44" i="9"/>
  <c r="K44" i="9"/>
  <c r="N43" i="9"/>
  <c r="K43" i="9"/>
  <c r="N42" i="9"/>
  <c r="K42" i="9"/>
  <c r="N41" i="9"/>
  <c r="K41" i="9"/>
  <c r="N40" i="9"/>
  <c r="K40" i="9"/>
  <c r="N39" i="9"/>
  <c r="K39" i="9"/>
  <c r="N38" i="9"/>
  <c r="K38" i="9"/>
  <c r="N37" i="9"/>
  <c r="K37" i="9"/>
  <c r="N36" i="9"/>
  <c r="K36" i="9"/>
  <c r="N35" i="9"/>
  <c r="K35" i="9"/>
  <c r="N34" i="9"/>
  <c r="K34" i="9"/>
  <c r="N33" i="9"/>
  <c r="K33" i="9"/>
  <c r="N32" i="9"/>
  <c r="K32" i="9"/>
  <c r="N31" i="9"/>
  <c r="K31" i="9"/>
  <c r="N30" i="9"/>
  <c r="K30" i="9"/>
  <c r="N29" i="9"/>
  <c r="K29" i="9"/>
  <c r="N28" i="9"/>
  <c r="K28" i="9"/>
  <c r="N27" i="9"/>
  <c r="K27" i="9"/>
  <c r="N26" i="9"/>
  <c r="K26" i="9"/>
  <c r="N25" i="9"/>
  <c r="K25" i="9"/>
  <c r="N24" i="9"/>
  <c r="K24" i="9"/>
  <c r="N23" i="9"/>
  <c r="K23" i="9"/>
  <c r="N22" i="9"/>
  <c r="K22" i="9"/>
  <c r="N21" i="9"/>
  <c r="K21" i="9"/>
  <c r="N20" i="9"/>
  <c r="K20" i="9"/>
  <c r="N19" i="9"/>
  <c r="K19" i="9"/>
  <c r="N18" i="9"/>
  <c r="K18" i="9"/>
  <c r="N17" i="9"/>
  <c r="K17" i="9"/>
  <c r="N16" i="9"/>
  <c r="K16" i="9"/>
  <c r="N15" i="9"/>
  <c r="K15" i="9"/>
  <c r="N14" i="9"/>
  <c r="K14" i="9"/>
  <c r="N13" i="9"/>
  <c r="K13" i="9"/>
  <c r="N12" i="9"/>
  <c r="K12" i="9"/>
  <c r="N11" i="9"/>
  <c r="K11" i="9"/>
  <c r="N10" i="9"/>
  <c r="K10" i="9"/>
  <c r="N9" i="9"/>
  <c r="K9" i="9"/>
  <c r="N8" i="9"/>
  <c r="K8" i="9"/>
  <c r="N7" i="9"/>
  <c r="K7" i="9"/>
  <c r="N6" i="9"/>
  <c r="K6" i="9"/>
  <c r="N5" i="9"/>
  <c r="K5" i="9"/>
  <c r="N3" i="9"/>
  <c r="K3" i="9"/>
  <c r="N4" i="9"/>
  <c r="K4" i="9"/>
  <c r="W4" i="9"/>
  <c r="F318" i="9"/>
  <c r="F317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<sst xmlns="http://schemas.openxmlformats.org/spreadsheetml/2006/main" count="16347" uniqueCount="4690">
  <si>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</si>
  <si>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</si>
  <si>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</si>
  <si>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</si>
  <si>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</si>
  <si>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</si>
  <si>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</si>
  <si>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</si>
  <si>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</si>
  <si>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</si>
  <si>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</si>
  <si>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</si>
  <si>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</si>
  <si>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</si>
  <si>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</si>
  <si>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</si>
  <si>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</si>
  <si>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</si>
  <si>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</si>
  <si>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</si>
  <si>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</si>
  <si>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</si>
  <si>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</si>
  <si>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</si>
  <si>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</si>
  <si>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</si>
  <si>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</si>
  <si>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</si>
  <si>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</si>
  <si>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</si>
  <si>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</si>
  <si>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</si>
  <si>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</si>
  <si>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</si>
  <si>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</si>
  <si>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</si>
  <si>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</si>
  <si>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</si>
  <si>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</si>
  <si>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</si>
  <si>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</si>
  <si>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</si>
  <si>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</si>
  <si>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</si>
  <si>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</si>
  <si>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</si>
  <si>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</si>
  <si>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</si>
  <si>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</si>
  <si>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</si>
  <si>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</si>
  <si>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</si>
  <si>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</si>
  <si>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</si>
  <si>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</si>
  <si>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</si>
  <si>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</si>
  <si>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</si>
  <si>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</si>
  <si>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</si>
  <si>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</si>
  <si>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</si>
  <si>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</si>
  <si>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</si>
  <si>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</si>
  <si>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</si>
  <si>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</si>
  <si>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</si>
  <si>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</si>
  <si>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</si>
  <si>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</si>
  <si>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</si>
  <si>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</si>
  <si>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</si>
  <si>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</si>
  <si>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</si>
  <si>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</si>
  <si>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</si>
  <si>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</si>
  <si>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</si>
  <si>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</si>
  <si>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</si>
  <si>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</si>
  <si>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</si>
  <si>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</si>
  <si>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</si>
  <si>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</si>
  <si>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</si>
  <si>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</si>
  <si>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</si>
  <si>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</si>
  <si>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</si>
  <si>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</si>
  <si>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</si>
  <si>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</si>
  <si>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</si>
  <si>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</si>
  <si>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</si>
  <si>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</si>
  <si>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</si>
  <si>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</si>
  <si>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</si>
  <si>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</si>
  <si>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</si>
  <si>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</si>
  <si>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</si>
  <si>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</si>
  <si>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</si>
  <si>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</si>
  <si>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</si>
  <si>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</si>
  <si>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</si>
  <si>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</si>
  <si>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</si>
  <si>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</si>
  <si>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</si>
  <si>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</si>
  <si>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</si>
  <si>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</si>
  <si>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</si>
  <si>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</si>
  <si>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</si>
  <si>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</si>
  <si>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</si>
  <si>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</si>
  <si>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</si>
  <si>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</si>
  <si>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</si>
  <si>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</si>
  <si>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</si>
  <si>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</si>
  <si>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</si>
  <si>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</si>
  <si>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</si>
  <si>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</si>
  <si>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</si>
  <si>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</si>
  <si>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</si>
  <si>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</si>
  <si>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</si>
  <si>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</si>
  <si>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</si>
  <si>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</si>
  <si>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</si>
  <si>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</si>
  <si>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</si>
  <si>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</si>
  <si>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</si>
  <si>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</si>
  <si>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</si>
  <si>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</si>
  <si>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</si>
  <si>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</si>
  <si>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</si>
  <si>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</si>
  <si>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</si>
  <si>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</si>
  <si>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</si>
  <si>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</si>
  <si>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</si>
  <si>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</si>
  <si>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</si>
  <si>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</si>
  <si>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</si>
  <si>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</si>
  <si>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</si>
  <si>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</si>
  <si>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</si>
  <si>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</si>
  <si>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</si>
  <si>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</si>
  <si>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</si>
  <si>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</si>
  <si>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</si>
  <si>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</si>
  <si>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</si>
  <si>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</si>
  <si>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</si>
  <si>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</si>
  <si>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</si>
  <si>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</si>
  <si>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</si>
  <si>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</si>
  <si>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</si>
  <si>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</si>
  <si>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</si>
  <si>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</si>
  <si>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</si>
  <si>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</si>
  <si>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</si>
  <si>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</si>
  <si>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</si>
  <si>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</si>
  <si>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</si>
  <si>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</si>
  <si>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</si>
  <si>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</si>
  <si>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</si>
  <si>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</si>
  <si>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</si>
  <si>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</si>
  <si>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</si>
  <si>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</si>
  <si>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</si>
  <si>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</si>
  <si>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</si>
  <si>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</si>
  <si>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</si>
  <si>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</si>
  <si>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</si>
  <si>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</si>
  <si>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</si>
  <si>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</si>
  <si>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</si>
  <si>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</si>
  <si>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</si>
  <si>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</si>
  <si>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</si>
  <si>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</si>
  <si>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</si>
  <si>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</si>
  <si>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</si>
  <si>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</si>
  <si>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</si>
  <si>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</si>
  <si>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</si>
  <si>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</si>
  <si>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</si>
  <si>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</si>
  <si>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</si>
  <si>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</si>
  <si>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</si>
  <si>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</si>
  <si>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</si>
  <si>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</si>
  <si>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</si>
  <si>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</si>
  <si>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</si>
  <si>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</si>
  <si>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</si>
  <si>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</si>
  <si>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</si>
  <si>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</si>
  <si>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</si>
  <si>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</si>
  <si>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</si>
  <si>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</si>
  <si>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</si>
  <si>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</si>
  <si>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</si>
  <si>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</si>
  <si>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</si>
  <si>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</si>
  <si>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</si>
  <si>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</si>
  <si>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</si>
  <si>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</si>
  <si>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</si>
  <si>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</si>
  <si>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</si>
  <si>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</si>
  <si>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</si>
  <si>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</si>
  <si>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</si>
  <si>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</si>
  <si>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</si>
  <si>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</si>
  <si>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</si>
  <si>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</si>
  <si>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</si>
  <si>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</si>
  <si>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</si>
  <si>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</si>
  <si>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</si>
  <si>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</si>
  <si>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</si>
  <si>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</si>
  <si>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</si>
  <si>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</si>
  <si>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</si>
  <si>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</si>
  <si>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</si>
  <si>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</si>
  <si>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</si>
  <si>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</si>
  <si>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</si>
  <si>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</si>
  <si>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</si>
  <si>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</si>
  <si>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</si>
  <si>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</si>
  <si>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</si>
  <si>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</si>
  <si>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</si>
  <si>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</si>
  <si>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</si>
  <si>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</si>
  <si>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</si>
  <si>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</si>
  <si>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</si>
  <si>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</si>
  <si>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</si>
  <si>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</si>
  <si>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</si>
  <si>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</si>
  <si>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</si>
  <si>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</si>
  <si>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</si>
  <si>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</si>
  <si>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</si>
  <si>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</si>
  <si>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</si>
  <si>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</si>
  <si>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</si>
  <si>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</si>
  <si>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</si>
  <si>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</si>
  <si>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</si>
  <si>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</si>
  <si>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</si>
  <si>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</si>
  <si>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</si>
  <si>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</si>
  <si>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</si>
  <si>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</si>
  <si>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</si>
  <si>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</si>
  <si>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</si>
  <si>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</si>
  <si>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</si>
  <si>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</si>
  <si>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</si>
  <si>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</si>
  <si>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</si>
  <si>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</si>
  <si>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</si>
  <si>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</si>
  <si>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</si>
  <si>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</si>
  <si>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</si>
  <si>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</si>
  <si>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</si>
  <si>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</si>
  <si>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</si>
  <si>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</si>
  <si>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</si>
  <si>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</si>
  <si>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</si>
  <si>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</si>
  <si>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</si>
  <si>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</si>
  <si>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</si>
  <si>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</si>
  <si>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</si>
  <si>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</si>
  <si>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</si>
  <si>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</si>
  <si>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</si>
  <si>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</si>
  <si>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</si>
  <si>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</si>
  <si>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</si>
  <si>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</si>
  <si>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</si>
  <si>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</si>
  <si>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</si>
  <si>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</si>
  <si>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</si>
  <si>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</si>
  <si>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</si>
  <si>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</si>
  <si>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</si>
  <si>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</si>
  <si>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</si>
  <si>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</si>
  <si>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</si>
  <si>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</si>
  <si>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</si>
  <si>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</si>
  <si>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</si>
  <si>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</si>
  <si>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</si>
  <si>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</si>
  <si>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</si>
  <si>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</si>
  <si>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</si>
  <si>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</si>
  <si>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</si>
  <si>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</si>
  <si>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</si>
  <si>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</si>
  <si>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</si>
  <si>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</si>
  <si>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</si>
  <si>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</si>
  <si>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</si>
  <si>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</si>
  <si>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</si>
  <si>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</si>
  <si>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</si>
  <si>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</si>
  <si>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</si>
  <si>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</si>
  <si>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</si>
  <si>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</si>
  <si>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</si>
  <si>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</si>
  <si>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</si>
  <si>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</si>
  <si>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</si>
  <si>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</si>
  <si>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</si>
  <si>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</si>
  <si>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</si>
  <si>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</si>
  <si>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</si>
  <si>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</si>
  <si>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</si>
  <si>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</si>
  <si>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</si>
  <si>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</si>
  <si>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</si>
  <si>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</si>
  <si>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</si>
  <si>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</si>
  <si>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</si>
  <si>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</si>
  <si>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</si>
  <si>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</si>
  <si>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</si>
  <si>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</si>
  <si>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</si>
  <si>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</si>
  <si>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</si>
  <si>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</si>
  <si>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</si>
  <si>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</si>
  <si>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</si>
  <si>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</si>
  <si>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</si>
  <si>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</si>
  <si>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</si>
  <si>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</si>
  <si>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</si>
  <si>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</si>
  <si>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</si>
  <si>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</si>
  <si>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</si>
  <si>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</si>
  <si>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</si>
  <si>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</si>
  <si>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</si>
  <si>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</si>
  <si>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</si>
  <si>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</si>
  <si>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</si>
  <si>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</si>
  <si>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</si>
  <si>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</si>
  <si>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</si>
  <si>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</si>
  <si>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</si>
  <si>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</si>
  <si>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</si>
  <si>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</si>
  <si>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</si>
  <si>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</si>
  <si>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</si>
  <si>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</si>
  <si>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</si>
  <si>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</si>
  <si>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</si>
  <si>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</si>
  <si>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</si>
  <si>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</si>
  <si>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</si>
  <si>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</si>
  <si>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</si>
  <si>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</si>
  <si>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</si>
  <si>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</si>
  <si>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</si>
  <si>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</si>
  <si>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</si>
  <si>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</si>
  <si>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</si>
  <si>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</si>
  <si>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</si>
  <si>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</si>
  <si>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</si>
  <si>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</si>
  <si>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</si>
  <si>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</si>
  <si>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</si>
  <si>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</si>
  <si>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</si>
  <si>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</si>
  <si>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</si>
  <si>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</si>
  <si>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</si>
  <si>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</si>
  <si>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</si>
  <si>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</si>
  <si>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</si>
  <si>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</si>
  <si>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</si>
  <si>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</si>
  <si>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</si>
  <si>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</si>
  <si>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</si>
  <si>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</si>
  <si>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</si>
  <si>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</si>
  <si>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</si>
  <si>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</si>
  <si>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</si>
  <si>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</si>
  <si>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</si>
  <si>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</si>
  <si>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</si>
  <si>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</si>
  <si>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</si>
  <si>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</si>
  <si>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</si>
  <si>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</si>
  <si>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</si>
  <si>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</si>
  <si>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</si>
  <si>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</si>
  <si>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</si>
  <si>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</si>
  <si>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</si>
  <si>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</si>
  <si>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</si>
  <si>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</si>
  <si>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</si>
  <si>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</si>
  <si>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</si>
  <si>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</si>
  <si>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</si>
  <si>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</si>
  <si>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</si>
  <si>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</si>
  <si>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</si>
  <si>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</si>
  <si>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</si>
  <si>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</si>
  <si>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</si>
  <si>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</si>
  <si>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</si>
  <si>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</si>
  <si>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</si>
  <si>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</si>
  <si>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</si>
  <si>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</si>
  <si>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</si>
  <si>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</si>
  <si>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</si>
  <si>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</si>
  <si>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</si>
  <si>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</si>
  <si>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</si>
  <si>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</si>
  <si>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</si>
  <si>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</si>
  <si>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</si>
  <si>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</si>
  <si>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</si>
  <si>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</si>
  <si>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</si>
  <si>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</si>
  <si>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</si>
  <si>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</si>
  <si>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</si>
  <si>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</si>
  <si>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</si>
  <si>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</si>
  <si>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</si>
  <si>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</si>
  <si>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</si>
  <si>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</si>
  <si>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</si>
  <si>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</si>
  <si>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</si>
  <si>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</si>
  <si>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</si>
  <si>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</si>
  <si>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</si>
  <si>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</si>
  <si>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</si>
  <si>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</si>
  <si>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</si>
  <si>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</si>
  <si>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</si>
  <si>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</si>
  <si>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</si>
  <si>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</si>
  <si>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</si>
  <si>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</si>
  <si>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</si>
  <si>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</si>
  <si>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</si>
  <si>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</si>
  <si>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</si>
  <si>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</si>
  <si>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</si>
  <si>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</si>
  <si>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</si>
  <si>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</si>
  <si>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</si>
  <si>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</si>
  <si>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</si>
  <si>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</si>
  <si>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</si>
  <si>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</si>
  <si>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</si>
  <si>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</si>
  <si>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</si>
  <si>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</si>
  <si>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</si>
  <si>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</si>
  <si>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</si>
  <si>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</si>
  <si>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</si>
  <si>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</si>
  <si>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</si>
  <si>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</si>
  <si>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</si>
  <si>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</si>
  <si>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</si>
  <si>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</si>
  <si>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</si>
  <si>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</si>
  <si>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</si>
  <si>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</si>
  <si>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</si>
  <si>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</si>
  <si>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</si>
  <si>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</si>
  <si>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</si>
  <si>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</si>
  <si>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</si>
  <si>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</si>
  <si>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</si>
  <si>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</si>
  <si>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</si>
  <si>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</si>
  <si>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</si>
  <si>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</si>
  <si>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</si>
  <si>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</si>
  <si>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</si>
  <si>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</si>
  <si>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</si>
  <si>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</si>
  <si>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</si>
  <si>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</si>
  <si>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</si>
  <si>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</si>
  <si>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</si>
  <si>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</si>
  <si>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</si>
  <si>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</si>
  <si>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</si>
  <si>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</si>
  <si>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</si>
  <si>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</si>
  <si>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</si>
  <si>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</si>
  <si>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</si>
  <si>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</si>
  <si>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</si>
  <si>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</si>
  <si>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</si>
  <si>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</si>
  <si>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</si>
  <si>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</si>
  <si>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</si>
  <si>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</si>
  <si>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</si>
  <si>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</si>
  <si>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</si>
  <si>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</si>
  <si>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</si>
  <si>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</si>
  <si>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</si>
  <si>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</si>
  <si>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</si>
  <si>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</si>
  <si>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</si>
  <si>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</si>
  <si>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</si>
  <si>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</si>
  <si>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</si>
  <si>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</si>
  <si>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</si>
  <si>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</si>
  <si>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</si>
  <si>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</si>
  <si>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</si>
  <si>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</si>
  <si>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</si>
  <si>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</si>
  <si>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</si>
  <si>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</si>
  <si>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</si>
  <si>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</si>
  <si>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</si>
  <si>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</si>
  <si>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</si>
  <si>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</si>
  <si>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</si>
  <si>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</si>
  <si>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</si>
  <si>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</si>
  <si>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</si>
  <si>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</si>
  <si>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</si>
  <si>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</si>
  <si>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</si>
  <si>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</si>
  <si>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</si>
  <si>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</si>
  <si>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</si>
  <si>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</si>
  <si>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</si>
  <si>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</si>
  <si>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</si>
  <si>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</si>
  <si>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</si>
  <si>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</si>
  <si>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</si>
  <si>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</si>
  <si>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</si>
  <si>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</si>
  <si>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</si>
  <si>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</si>
  <si>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</si>
  <si>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</si>
  <si>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</si>
  <si>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</si>
  <si>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</si>
  <si>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</si>
  <si>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</si>
  <si>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</si>
  <si>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</si>
  <si>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</si>
  <si>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</si>
  <si>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</si>
  <si>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</si>
  <si>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</si>
  <si>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</si>
  <si>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</si>
  <si>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</si>
  <si>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</si>
  <si>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</si>
  <si>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</si>
  <si>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</si>
  <si>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</si>
  <si>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</si>
  <si>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</si>
  <si>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</si>
  <si>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</si>
  <si>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</si>
  <si>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</si>
  <si>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</si>
  <si>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</si>
  <si>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</si>
  <si>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</si>
  <si>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</si>
  <si>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</si>
  <si>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</si>
  <si>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</si>
  <si>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</si>
  <si>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</si>
  <si>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</si>
  <si>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</si>
  <si>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</si>
  <si>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</si>
  <si>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</si>
  <si>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</si>
  <si>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</si>
  <si>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</si>
  <si>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</si>
  <si>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</si>
  <si>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</si>
  <si>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</si>
  <si>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</si>
  <si>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</si>
  <si>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</si>
  <si>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</si>
  <si>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</si>
  <si>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</si>
  <si>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</si>
  <si>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</si>
  <si>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</si>
  <si>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</si>
  <si>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</si>
  <si>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</si>
  <si>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</si>
  <si>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</si>
  <si>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</si>
  <si>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</si>
  <si>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</si>
  <si>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</si>
  <si>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</si>
  <si>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</si>
  <si>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</si>
  <si>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</si>
  <si>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</si>
  <si>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</si>
  <si>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</si>
  <si>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</si>
  <si>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</si>
  <si>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</si>
  <si>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</si>
  <si>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</si>
  <si>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</si>
  <si>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</si>
  <si>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</si>
  <si>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</si>
  <si>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</si>
  <si>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</si>
  <si>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</si>
  <si>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</si>
  <si>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</si>
  <si>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</si>
  <si>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</si>
  <si>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</si>
  <si>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</si>
  <si>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</si>
  <si>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</si>
  <si>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</si>
  <si>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</si>
  <si>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</si>
  <si>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</si>
  <si>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</si>
  <si>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</si>
  <si>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</si>
  <si>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</si>
  <si>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</si>
  <si>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</si>
  <si>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</si>
  <si>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</si>
  <si>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</si>
  <si>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</si>
  <si>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</si>
  <si>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</si>
  <si>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</si>
  <si>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</si>
  <si>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</si>
  <si>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</si>
  <si>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</si>
  <si>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</si>
  <si>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</si>
  <si>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</si>
  <si>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</si>
  <si>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</si>
  <si>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</si>
  <si>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</si>
  <si>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</si>
  <si>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</si>
  <si>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</si>
  <si>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</si>
  <si>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</si>
  <si>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</si>
  <si>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</si>
  <si>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</si>
  <si>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</si>
  <si>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</si>
  <si>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</si>
  <si>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</si>
  <si>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</si>
  <si>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</si>
  <si>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</si>
  <si>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</si>
  <si>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</si>
  <si>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</si>
  <si>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</si>
  <si>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</si>
  <si>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</si>
  <si>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</si>
  <si>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</si>
  <si>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</si>
  <si>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</si>
  <si>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</si>
  <si>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</si>
  <si>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</si>
  <si>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</si>
  <si>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</si>
  <si>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</si>
  <si>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</si>
  <si>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</si>
  <si>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</si>
  <si>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</si>
  <si>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</si>
  <si>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</si>
  <si>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</si>
  <si>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</si>
  <si>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</si>
  <si>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</si>
  <si>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</si>
  <si>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</si>
  <si>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</si>
  <si>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</si>
  <si>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</si>
  <si>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</si>
  <si>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</si>
  <si>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</si>
  <si>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</si>
  <si>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</si>
  <si>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</si>
  <si>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</si>
  <si>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</si>
  <si>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</si>
  <si>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</si>
  <si>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</si>
  <si>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</si>
  <si>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</si>
  <si>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</si>
  <si>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</si>
  <si>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</si>
  <si>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</si>
  <si>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</si>
  <si>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</si>
  <si>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</si>
  <si>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</si>
  <si>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</si>
  <si>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</si>
  <si>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</si>
  <si>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</si>
  <si>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</si>
  <si>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</si>
  <si>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</si>
  <si>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</si>
  <si>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</si>
  <si>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</si>
  <si>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</si>
  <si>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</si>
  <si>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</si>
  <si>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</si>
  <si>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</si>
  <si>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</si>
  <si>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</si>
  <si>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</si>
  <si>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</si>
  <si>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</si>
  <si>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</si>
  <si>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</si>
  <si>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</si>
  <si>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</si>
  <si>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</si>
  <si>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</si>
  <si>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</si>
  <si>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</si>
  <si>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</si>
  <si>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</si>
  <si>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</si>
  <si>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</si>
  <si>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</si>
  <si>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</si>
  <si>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</si>
  <si>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</si>
  <si>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</si>
  <si>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</si>
  <si>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</si>
  <si>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</si>
  <si>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</si>
  <si>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</si>
  <si>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</si>
  <si>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</si>
  <si>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</si>
  <si>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</si>
  <si>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</si>
  <si>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</si>
  <si>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</si>
  <si>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</si>
  <si>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</si>
  <si>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</si>
  <si>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</si>
  <si>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</si>
  <si>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</si>
  <si>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</si>
  <si>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</si>
  <si>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</si>
  <si>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</si>
  <si>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</si>
  <si>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</si>
  <si>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</si>
  <si>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</si>
  <si>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</si>
  <si>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</si>
  <si>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</si>
  <si>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</si>
  <si>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</si>
  <si>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</si>
  <si>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</si>
  <si>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</si>
  <si>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</si>
  <si>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</si>
  <si>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</si>
  <si>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</si>
  <si>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</si>
  <si>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</si>
  <si>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</si>
  <si>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</si>
  <si>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</si>
  <si>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</si>
  <si>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</si>
  <si>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</si>
  <si>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</si>
  <si>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</si>
  <si>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</si>
  <si>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</si>
  <si>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</si>
  <si>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</si>
  <si>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</si>
  <si>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</si>
  <si>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</si>
  <si>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</si>
  <si>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</si>
  <si>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</si>
  <si>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</si>
  <si>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</si>
  <si>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</si>
  <si>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</si>
  <si>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</si>
  <si>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</si>
  <si>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</si>
  <si>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</si>
  <si>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</si>
  <si>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</si>
  <si>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</si>
  <si>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</si>
  <si>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</si>
  <si>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</si>
  <si>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</si>
  <si>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</si>
  <si>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</si>
  <si>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</si>
  <si>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</si>
  <si>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</si>
  <si>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</si>
  <si>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</si>
  <si>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</si>
  <si>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</si>
  <si>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</si>
  <si>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</si>
  <si>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</si>
  <si>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</si>
  <si>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</si>
  <si>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</si>
  <si>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</si>
  <si>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</si>
  <si>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</si>
  <si>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</si>
  <si>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</si>
  <si>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</si>
  <si>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</si>
  <si>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</si>
  <si>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</si>
  <si>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</si>
  <si>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</si>
  <si>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</si>
  <si>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</si>
  <si>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</si>
  <si>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</si>
  <si>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</si>
  <si>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</si>
  <si>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</si>
  <si>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</si>
  <si>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</si>
  <si>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</si>
  <si>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</si>
  <si>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</si>
  <si>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</si>
  <si>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</si>
  <si>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</si>
  <si>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</si>
  <si>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</si>
  <si>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</si>
  <si>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</si>
  <si>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</si>
  <si>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</si>
  <si>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</si>
  <si>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</si>
  <si>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</si>
  <si>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</si>
  <si>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</si>
  <si>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</si>
  <si>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</si>
  <si>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</si>
  <si>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</si>
  <si>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</si>
  <si>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</si>
  <si>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</si>
  <si>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</si>
  <si>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</si>
  <si>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</si>
  <si>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</si>
  <si>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</si>
  <si>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</si>
  <si>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</si>
  <si>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</si>
  <si>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</si>
  <si>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</si>
  <si>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</si>
  <si>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</si>
  <si>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</si>
  <si>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</si>
  <si>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</si>
  <si>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</si>
  <si>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</si>
  <si>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</si>
  <si>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</si>
  <si>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</si>
  <si>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</si>
  <si>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</si>
  <si>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</si>
  <si>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</si>
  <si>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</si>
  <si>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</si>
  <si>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</si>
  <si>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</si>
  <si>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</si>
  <si>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</si>
  <si>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</si>
  <si>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</si>
  <si>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</si>
  <si>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</si>
  <si>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</si>
  <si>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</si>
  <si>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</si>
  <si>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</si>
  <si>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</si>
  <si>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</si>
  <si>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</si>
  <si>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</si>
  <si>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</si>
  <si>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</si>
  <si>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</si>
  <si>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</si>
  <si>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</si>
  <si>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</si>
  <si>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</si>
  <si>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</si>
  <si>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</si>
  <si>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</si>
  <si>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</si>
  <si>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</si>
  <si>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</si>
  <si>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</si>
  <si>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</si>
  <si>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</si>
  <si>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</si>
  <si>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</si>
  <si>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</si>
  <si>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</si>
  <si>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</si>
  <si>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</si>
  <si>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</si>
  <si>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</si>
  <si>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</si>
  <si>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</si>
  <si>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</si>
  <si>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</si>
  <si>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</si>
  <si>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</si>
  <si>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</si>
  <si>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</si>
  <si>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</si>
  <si>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</si>
  <si>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</si>
  <si>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</si>
  <si>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</si>
  <si>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</si>
  <si>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</si>
  <si>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</si>
  <si>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</si>
  <si>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</si>
  <si>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</si>
  <si>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</si>
  <si>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</si>
  <si>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</si>
  <si>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</si>
  <si>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</si>
  <si>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</si>
  <si>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</si>
  <si>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</si>
  <si>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</si>
  <si>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</si>
  <si>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</si>
  <si>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</si>
  <si>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</si>
  <si>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</si>
  <si>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</si>
  <si>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</si>
  <si>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</si>
  <si>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</si>
  <si>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</si>
  <si>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</si>
  <si>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</si>
  <si>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</si>
  <si>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</si>
  <si>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</si>
  <si>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</si>
  <si>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</si>
  <si>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</si>
  <si>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</si>
  <si>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</si>
  <si>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</si>
  <si>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</si>
  <si>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</si>
  <si>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</si>
  <si>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</si>
  <si>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</si>
  <si>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</si>
  <si>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</si>
  <si>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</si>
  <si>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</si>
  <si>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</si>
  <si>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</si>
  <si>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</si>
  <si>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</si>
  <si>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</si>
  <si>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</si>
  <si>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</si>
  <si>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</si>
  <si>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</si>
  <si>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</si>
  <si>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</si>
  <si>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</si>
  <si>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</si>
  <si>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</si>
  <si>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</si>
  <si>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</si>
  <si>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</si>
  <si>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</si>
  <si>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</si>
  <si>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</si>
  <si>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</si>
  <si>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</si>
  <si>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</si>
  <si>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</si>
  <si>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</si>
  <si>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</si>
  <si>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</si>
  <si>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</si>
  <si>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</si>
  <si>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</si>
  <si>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</si>
  <si>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</si>
  <si>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</si>
  <si>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</si>
  <si>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</si>
  <si>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</si>
  <si>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</si>
  <si>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</si>
  <si>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</si>
  <si>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</si>
  <si>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</si>
  <si>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</si>
  <si>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</si>
  <si>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</si>
  <si>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</si>
  <si>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</si>
  <si>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</si>
  <si>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</si>
  <si>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</si>
  <si>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</si>
  <si>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</si>
  <si>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</si>
  <si>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</si>
  <si>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</si>
  <si>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</si>
  <si>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</si>
  <si>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</si>
  <si>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</si>
  <si>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</si>
  <si>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</si>
  <si>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</si>
  <si>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</si>
  <si>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</si>
  <si>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</si>
  <si>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</si>
  <si>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</si>
  <si>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</si>
  <si>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</si>
  <si>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</si>
  <si>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</si>
  <si>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</si>
  <si>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</si>
  <si>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</si>
  <si>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</si>
  <si>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</si>
  <si>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</si>
  <si>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</si>
  <si>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</si>
  <si>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</si>
  <si>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</si>
  <si>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</si>
  <si>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</si>
  <si>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</si>
  <si>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</si>
  <si>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</si>
  <si>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</si>
  <si>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</si>
  <si>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</si>
  <si>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</si>
  <si>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</si>
  <si>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</si>
  <si>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</si>
  <si>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</si>
  <si>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</si>
  <si>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</si>
  <si>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</si>
  <si>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</si>
  <si>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</si>
  <si>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</si>
  <si>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</si>
  <si>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</si>
  <si>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</si>
  <si>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</si>
  <si>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</si>
  <si>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</si>
  <si>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</si>
  <si>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</si>
  <si>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</si>
  <si>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</si>
  <si>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</si>
  <si>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</si>
  <si>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</si>
  <si>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</si>
  <si>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</si>
  <si>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</si>
  <si>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</si>
  <si>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</si>
  <si>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</si>
  <si>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</si>
  <si>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</si>
  <si>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</si>
  <si>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</si>
  <si>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</si>
  <si>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</si>
  <si>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</si>
  <si>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</si>
  <si>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</si>
  <si>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</si>
  <si>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</si>
  <si>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</si>
  <si>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</si>
  <si>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</si>
  <si>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</si>
  <si>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</si>
  <si>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</si>
  <si>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</si>
  <si>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</si>
  <si>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</si>
  <si>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</si>
  <si>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</si>
  <si>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</si>
  <si>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</si>
  <si>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</si>
  <si>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</si>
  <si>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</si>
  <si>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</si>
  <si>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</si>
  <si>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</si>
  <si>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</si>
  <si>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</si>
  <si>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</si>
  <si>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</si>
  <si>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</si>
  <si>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</si>
  <si>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</si>
  <si>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</si>
  <si>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</si>
  <si>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</si>
  <si>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</si>
  <si>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</si>
  <si>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</si>
  <si>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</si>
  <si>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</si>
  <si>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</si>
  <si>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</si>
  <si>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</si>
  <si>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</si>
  <si>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</si>
  <si>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</si>
  <si>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</si>
  <si>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</si>
  <si>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</si>
  <si>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</si>
  <si>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</si>
  <si>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</si>
  <si>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</si>
  <si>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</si>
  <si>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</si>
  <si>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</si>
  <si>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</si>
  <si>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</si>
  <si>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</si>
  <si>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</si>
  <si>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</si>
  <si>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</si>
  <si>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</si>
  <si>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</si>
  <si>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</si>
  <si>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</si>
  <si>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</si>
  <si>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</si>
  <si>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</si>
  <si>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</si>
  <si>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</si>
  <si>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</si>
  <si>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</si>
  <si>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</si>
  <si>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</si>
  <si>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</si>
  <si>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</si>
  <si>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</si>
  <si>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</si>
  <si>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</si>
  <si>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</si>
  <si>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</si>
  <si>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</si>
  <si>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</si>
  <si>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</si>
  <si>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</si>
  <si>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</si>
  <si>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</si>
  <si>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</si>
  <si>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</si>
  <si>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</si>
  <si>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</si>
  <si>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</si>
  <si>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</si>
  <si>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</si>
  <si>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</si>
  <si>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</si>
  <si>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</si>
  <si>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</si>
  <si>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</si>
  <si>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</si>
  <si>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</si>
  <si>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</si>
  <si>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</si>
  <si>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</si>
  <si>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</si>
  <si>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</si>
  <si>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</si>
  <si>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</si>
  <si>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</si>
  <si>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</si>
  <si>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</si>
  <si>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</si>
  <si>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</si>
  <si>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</si>
  <si>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</si>
  <si>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</si>
  <si>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</si>
  <si>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</si>
  <si>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</si>
  <si>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</si>
  <si>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</si>
  <si>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</si>
  <si>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</si>
  <si>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</si>
  <si>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</si>
  <si>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</si>
  <si>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</si>
  <si>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</si>
  <si>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</si>
  <si>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</si>
  <si>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</si>
  <si>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</si>
  <si>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</si>
  <si>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</si>
  <si>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</si>
  <si>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</si>
  <si>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</si>
  <si>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</si>
  <si>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</si>
  <si>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</si>
  <si>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</si>
  <si>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</si>
  <si>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</si>
  <si>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</si>
  <si>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</si>
  <si>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</si>
  <si>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</si>
  <si>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</si>
  <si>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</si>
  <si>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</si>
  <si>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</si>
  <si>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</si>
  <si>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</si>
  <si>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</si>
  <si>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</si>
  <si>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</si>
  <si>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</si>
  <si>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</si>
  <si>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</si>
  <si>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</si>
  <si>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</si>
  <si>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</si>
  <si>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</si>
  <si>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</si>
  <si>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</si>
  <si>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</si>
  <si>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</si>
  <si>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</si>
  <si>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</si>
  <si>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</si>
  <si>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</si>
  <si>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</si>
  <si>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</si>
  <si>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</si>
  <si>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</si>
  <si>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</si>
  <si>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</si>
  <si>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</si>
  <si>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</si>
  <si>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</si>
  <si>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</si>
  <si>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</si>
  <si>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</si>
  <si>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</si>
  <si>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</si>
  <si>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</si>
  <si>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</si>
  <si>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</si>
  <si>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</si>
  <si>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</si>
  <si>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</si>
  <si>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</si>
  <si>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</si>
  <si>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</si>
  <si>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</si>
  <si>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</si>
  <si>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</si>
  <si>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</si>
  <si>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</si>
  <si>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</si>
  <si>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</si>
  <si>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</si>
  <si>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</si>
  <si>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</si>
  <si>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</si>
  <si>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</si>
  <si>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</si>
  <si>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</si>
  <si>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</si>
  <si>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</si>
  <si>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</si>
  <si>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</si>
  <si>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</si>
  <si>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</si>
  <si>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</si>
  <si>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</si>
  <si>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</si>
  <si>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</si>
  <si>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</si>
  <si>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</si>
  <si>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</si>
  <si>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</si>
  <si>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</si>
  <si>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</si>
  <si>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</si>
  <si>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</si>
  <si>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</si>
  <si>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</si>
  <si>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</si>
  <si>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</si>
  <si>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</si>
  <si>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</si>
  <si>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</si>
  <si>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</si>
  <si>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</si>
  <si>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</si>
  <si>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</si>
  <si>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</si>
  <si>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</si>
  <si>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</si>
  <si>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</si>
  <si>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</si>
  <si>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</si>
  <si>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</si>
  <si>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</si>
  <si>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</si>
  <si>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</si>
  <si>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</si>
  <si>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</si>
  <si>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</si>
  <si>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</si>
  <si>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</si>
  <si>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</si>
  <si>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</si>
  <si>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</si>
  <si>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</si>
  <si>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</si>
  <si>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</si>
  <si>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</si>
  <si>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</si>
  <si>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</si>
  <si>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</si>
  <si>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</si>
  <si>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</si>
  <si>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</si>
  <si>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</si>
  <si>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</si>
  <si>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</si>
  <si>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</si>
  <si>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</si>
  <si>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</si>
  <si>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</si>
  <si>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</si>
  <si>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</si>
  <si>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</si>
  <si>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</si>
  <si>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</si>
  <si>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</si>
  <si>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</si>
  <si>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</si>
  <si>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</si>
  <si>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</si>
  <si>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</si>
  <si>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</si>
  <si>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</si>
  <si>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</si>
  <si>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</si>
  <si>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</si>
  <si>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</si>
  <si>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</si>
  <si>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</si>
  <si>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</si>
  <si>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</si>
  <si>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</si>
  <si>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</si>
  <si>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</si>
  <si>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</si>
  <si>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</si>
  <si>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</si>
  <si>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</si>
  <si>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</si>
  <si>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</si>
  <si>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</si>
  <si>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</si>
  <si>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</si>
  <si>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</si>
  <si>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</si>
  <si>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</si>
  <si>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</si>
  <si>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</si>
  <si>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</si>
  <si>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</si>
  <si>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</si>
  <si>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</si>
  <si>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</si>
  <si>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</si>
  <si>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</si>
  <si>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</si>
  <si>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</si>
  <si>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</si>
  <si>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</si>
  <si>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</si>
  <si>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</si>
  <si>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</si>
  <si>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</si>
  <si>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</si>
  <si>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</si>
  <si>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</si>
  <si>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</si>
  <si>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</si>
  <si>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</si>
  <si>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</si>
  <si>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</si>
  <si>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</si>
  <si>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</si>
  <si>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</si>
  <si>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</si>
  <si>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</si>
  <si>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</si>
  <si>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</si>
  <si>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</si>
  <si>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</si>
  <si>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</si>
  <si>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</si>
  <si>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</si>
  <si>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</si>
  <si>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</si>
  <si>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</si>
  <si>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</si>
  <si>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</si>
  <si>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</si>
  <si>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</si>
  <si>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</si>
  <si>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</si>
  <si>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</si>
  <si>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</si>
  <si>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</si>
  <si>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</si>
  <si>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</si>
  <si>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</si>
  <si>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</si>
  <si>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</si>
  <si>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</si>
  <si>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</si>
  <si>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</si>
  <si>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</si>
  <si>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</si>
  <si>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</si>
  <si>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</si>
  <si>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</si>
  <si>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</si>
  <si>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</si>
  <si>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</si>
  <si>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</si>
  <si>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</si>
  <si>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</si>
  <si>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</si>
  <si>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</si>
  <si>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</si>
  <si>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</si>
  <si>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</si>
  <si>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</si>
  <si>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</si>
  <si>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</si>
  <si>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</si>
  <si>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</si>
  <si>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</si>
  <si>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</si>
  <si>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</si>
  <si>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</si>
  <si>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</si>
  <si>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</si>
  <si>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</si>
  <si>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</si>
  <si>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</si>
  <si>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</si>
  <si>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</si>
  <si>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</si>
  <si>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</si>
  <si>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</si>
  <si>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</si>
  <si>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</si>
  <si>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</si>
  <si>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</si>
  <si>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</si>
  <si>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</si>
  <si>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</si>
  <si>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</si>
  <si>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</si>
  <si>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</si>
  <si>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</si>
  <si>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</si>
  <si>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</si>
  <si>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</si>
  <si>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</si>
  <si>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</si>
  <si>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</si>
  <si>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</si>
  <si>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</si>
  <si>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</si>
  <si>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</si>
  <si>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</si>
  <si>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</si>
  <si>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</si>
  <si>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</si>
  <si>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</si>
  <si>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</si>
  <si>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</si>
  <si>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</si>
  <si>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</si>
  <si>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</si>
  <si>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</si>
  <si>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</si>
  <si>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</si>
  <si>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</si>
  <si>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</si>
  <si>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</si>
  <si>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</si>
  <si>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</si>
  <si>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</si>
  <si>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</si>
  <si>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</si>
  <si>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</si>
  <si>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</si>
  <si>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</si>
  <si>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</si>
  <si>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</si>
  <si>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</si>
  <si>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</si>
  <si>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</si>
  <si>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</si>
  <si>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</si>
  <si>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</si>
  <si>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</si>
  <si>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</si>
  <si>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</si>
  <si>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</si>
  <si>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</si>
  <si>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</si>
  <si>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</si>
  <si>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</si>
  <si>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</si>
  <si>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</si>
  <si>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</si>
  <si>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</si>
  <si>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</si>
  <si>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</si>
  <si>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</si>
  <si>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</si>
  <si>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</si>
  <si>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</si>
  <si>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</si>
  <si>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</si>
  <si>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</si>
  <si>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</si>
  <si>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</si>
  <si>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</si>
  <si>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</si>
  <si>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</si>
  <si>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</si>
  <si>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</si>
  <si>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</si>
  <si>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</si>
  <si>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</si>
  <si>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</si>
  <si>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</si>
  <si>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</si>
  <si>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</si>
  <si>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</si>
  <si>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</si>
  <si>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</si>
  <si>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</si>
  <si>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</si>
  <si>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</si>
  <si>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</si>
  <si>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</si>
  <si>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</si>
  <si>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</si>
  <si>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</si>
  <si>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</si>
  <si>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</si>
  <si>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</si>
  <si>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</si>
  <si>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</si>
  <si>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</si>
  <si>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</si>
  <si>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</si>
  <si>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</si>
  <si>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</si>
  <si>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</si>
  <si>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</si>
  <si>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</si>
  <si>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</si>
  <si>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</si>
  <si>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</si>
  <si>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</si>
  <si>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</si>
  <si>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</si>
  <si>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</si>
  <si>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</si>
  <si>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</si>
  <si>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</si>
  <si>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</si>
  <si>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</si>
  <si>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</si>
  <si>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</si>
  <si>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</si>
  <si>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</si>
  <si>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</si>
  <si>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</si>
  <si>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</si>
  <si>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</si>
  <si>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</si>
  <si>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</si>
  <si>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</si>
  <si>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</si>
  <si>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</si>
  <si>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</si>
  <si>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</si>
  <si>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</si>
  <si>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</si>
  <si>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</si>
  <si>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</si>
  <si>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</si>
  <si>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</si>
  <si>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</si>
  <si>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</si>
  <si>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</si>
  <si>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</si>
  <si>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</si>
  <si>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</si>
  <si>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</si>
  <si>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</si>
  <si>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</si>
  <si>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</si>
  <si>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</si>
  <si>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</si>
  <si>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</si>
  <si>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</si>
  <si>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</si>
  <si>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</si>
  <si>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</si>
  <si>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</si>
  <si>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</si>
  <si>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</si>
  <si>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</si>
  <si>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</si>
  <si>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</si>
  <si>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</si>
  <si>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</si>
  <si>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</si>
  <si>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</si>
  <si>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</si>
  <si>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</si>
  <si>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</si>
  <si>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</si>
  <si>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</si>
  <si>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</si>
  <si>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</si>
  <si>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</si>
  <si>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</si>
  <si>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</si>
  <si>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</si>
  <si>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</si>
  <si>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</si>
  <si>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</si>
  <si>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</si>
  <si>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</si>
  <si>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</si>
  <si>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</si>
  <si>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</si>
  <si>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</si>
  <si>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</si>
  <si>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</si>
  <si>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</si>
  <si>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</si>
  <si>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</si>
  <si>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</si>
  <si>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</si>
  <si>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</si>
  <si>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</si>
  <si>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</si>
  <si>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</si>
  <si>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</si>
  <si>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</si>
  <si>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</si>
  <si>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</si>
  <si>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</si>
  <si>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</si>
  <si>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</si>
  <si>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</si>
  <si>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</si>
  <si>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</si>
  <si>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</si>
  <si>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</si>
  <si>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</si>
  <si>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</si>
  <si>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</si>
  <si>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</si>
  <si>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</si>
  <si>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</si>
  <si>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</si>
  <si>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</si>
  <si>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</si>
  <si>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</si>
  <si>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</si>
  <si>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</si>
  <si>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</si>
  <si>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</si>
  <si>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</si>
  <si>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</si>
  <si>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</si>
  <si>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</si>
  <si>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</si>
  <si>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</si>
  <si>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</si>
  <si>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</si>
  <si>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</si>
  <si>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</si>
  <si>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</si>
  <si>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</si>
  <si>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</si>
  <si>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</si>
  <si>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</si>
  <si>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</si>
  <si>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</si>
  <si>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</si>
  <si>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</si>
  <si>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</si>
  <si>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</si>
  <si>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</si>
  <si>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</si>
  <si>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</si>
  <si>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</si>
  <si>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</si>
  <si>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</si>
  <si>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</si>
  <si>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</si>
  <si>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</si>
  <si>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</si>
  <si>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</si>
  <si>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</si>
  <si>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</si>
  <si>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</si>
  <si>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</si>
  <si>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</si>
  <si>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</si>
  <si>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</si>
  <si>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</si>
  <si>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</si>
  <si>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</si>
  <si>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</si>
  <si>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</si>
  <si>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</si>
  <si>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</si>
  <si>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</si>
  <si>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</si>
  <si>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</si>
  <si>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</si>
  <si>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</si>
  <si>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</si>
  <si>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</si>
  <si>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</si>
  <si>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</si>
  <si>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</si>
  <si>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</si>
  <si>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</si>
  <si>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</si>
  <si>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</si>
  <si>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</si>
  <si>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</si>
  <si>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</si>
  <si>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</si>
  <si>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</si>
  <si>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</si>
  <si>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</si>
  <si>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</si>
  <si>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</si>
  <si>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</si>
  <si>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</si>
  <si>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</si>
  <si>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</si>
  <si>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</si>
  <si>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</si>
  <si>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</si>
  <si>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</si>
  <si>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</si>
  <si>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</si>
  <si>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</si>
  <si>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</si>
  <si>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</si>
  <si>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</si>
  <si>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</si>
  <si>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</si>
  <si>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</si>
  <si>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</si>
  <si>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</si>
  <si>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</si>
  <si>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</si>
  <si>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</si>
  <si>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</si>
  <si>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</si>
  <si>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</si>
  <si>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</si>
  <si>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</si>
  <si>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</si>
  <si>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</si>
  <si>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</si>
  <si>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</si>
  <si>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</si>
  <si>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</si>
  <si>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</si>
  <si>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</si>
  <si>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</si>
  <si>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</si>
  <si>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</si>
  <si>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</si>
  <si>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</si>
  <si>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</si>
  <si>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</si>
  <si>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</si>
  <si>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</si>
  <si>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</si>
  <si>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</si>
  <si>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</si>
  <si>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</si>
  <si>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</si>
  <si>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</si>
  <si>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</si>
  <si>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</si>
  <si>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</si>
  <si>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</si>
  <si>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</si>
  <si>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</si>
  <si>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</si>
  <si>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</si>
  <si>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</si>
  <si>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</si>
  <si>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</si>
  <si>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</si>
  <si>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</si>
  <si>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</si>
  <si>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</si>
  <si>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</si>
  <si>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</si>
  <si>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</si>
  <si>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</si>
  <si>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</si>
  <si>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</si>
  <si>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</si>
  <si>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</si>
  <si>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</si>
  <si>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</si>
  <si>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</si>
  <si>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</si>
  <si>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</si>
  <si>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</si>
  <si>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</si>
  <si>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</si>
  <si>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</si>
  <si>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</si>
  <si>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</si>
  <si>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</si>
  <si>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</si>
  <si>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</si>
  <si>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</si>
  <si>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</si>
  <si>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</si>
  <si>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</si>
  <si>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</si>
  <si>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</si>
  <si>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</si>
  <si>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</si>
  <si>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</si>
  <si>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</si>
  <si>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</si>
  <si>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</si>
  <si>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</si>
  <si>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</si>
  <si>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</si>
  <si>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</si>
  <si>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</si>
  <si>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</si>
  <si>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</si>
  <si>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</si>
  <si>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</si>
  <si>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</si>
  <si>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</si>
  <si>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</si>
  <si>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</si>
  <si>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</si>
  <si>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</si>
  <si>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</si>
  <si>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</si>
  <si>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</si>
  <si>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</si>
  <si>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</si>
  <si>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</si>
  <si>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</si>
  <si>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</si>
  <si>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</si>
  <si>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</si>
  <si>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</si>
  <si>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</si>
  <si>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</si>
  <si>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</si>
  <si>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</si>
  <si>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</si>
  <si>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</si>
  <si>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</si>
  <si>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</si>
  <si>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</si>
  <si>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</si>
  <si>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</si>
  <si>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</si>
  <si>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</si>
  <si>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</si>
  <si>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</si>
  <si>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</si>
  <si>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</si>
  <si>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</si>
  <si>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</si>
  <si>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</si>
  <si>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</si>
  <si>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</si>
  <si>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</si>
  <si>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</si>
  <si>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</si>
  <si>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</si>
  <si>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</si>
  <si>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</si>
  <si>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</si>
  <si>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</si>
  <si>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</si>
  <si>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</si>
  <si>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</si>
  <si>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</si>
  <si>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</si>
  <si>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</si>
  <si>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</si>
  <si>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</si>
  <si>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</si>
  <si>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</si>
  <si>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</si>
  <si>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</si>
  <si>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</si>
  <si>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</si>
  <si>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</si>
  <si>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</si>
  <si>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</si>
  <si>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</si>
  <si>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</si>
  <si>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</si>
  <si>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</si>
  <si>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</si>
  <si>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</si>
  <si>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</si>
  <si>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</si>
  <si>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</si>
  <si>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</si>
  <si>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</si>
  <si>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</si>
  <si>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</si>
  <si>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</si>
  <si>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</si>
  <si>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</si>
  <si>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</si>
  <si>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</si>
  <si>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</si>
  <si>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</si>
  <si>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</si>
  <si>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</si>
  <si>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</si>
  <si>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</si>
  <si>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</si>
  <si>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</si>
  <si>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</si>
  <si>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</si>
  <si>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</si>
  <si>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</si>
  <si>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</si>
  <si>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</si>
  <si>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</si>
  <si>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</si>
  <si>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</si>
  <si>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</si>
  <si>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</si>
  <si>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</si>
  <si>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</si>
  <si>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</si>
  <si>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</si>
  <si>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</si>
  <si>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</si>
  <si>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</si>
  <si>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</si>
  <si>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</si>
  <si>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</si>
  <si>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</si>
  <si>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</si>
  <si>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</si>
  <si>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</si>
  <si>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</si>
  <si>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</si>
  <si>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</si>
  <si>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</si>
  <si>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</si>
  <si>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</si>
  <si>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</si>
  <si>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</si>
  <si>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</si>
  <si>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</si>
  <si>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</si>
  <si>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</si>
  <si>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</si>
  <si>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</si>
  <si>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</si>
  <si>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</si>
  <si>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</si>
  <si>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</si>
  <si>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</si>
  <si>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</si>
  <si>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</si>
  <si>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</si>
  <si>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</si>
  <si>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</si>
  <si>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</si>
  <si>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</si>
  <si>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</si>
  <si>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</si>
  <si>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</si>
  <si>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</si>
  <si>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</si>
  <si>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</si>
  <si>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</si>
  <si>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</si>
  <si>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</si>
  <si>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</si>
  <si>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</si>
  <si>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</si>
  <si>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</si>
  <si>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</si>
  <si>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</si>
  <si>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</si>
  <si>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</si>
  <si>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</si>
  <si>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</si>
  <si>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</si>
  <si>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</si>
  <si>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</si>
  <si>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</si>
  <si>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</si>
  <si>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</si>
  <si>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</si>
  <si>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</si>
  <si>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</si>
  <si>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</si>
  <si>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</si>
  <si>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</si>
  <si>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</si>
  <si>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</si>
  <si>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</si>
  <si>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</si>
  <si>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</si>
  <si>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</si>
  <si>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</si>
  <si>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</si>
  <si>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</si>
  <si>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</si>
  <si>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</si>
  <si>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</si>
  <si>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</si>
  <si>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</si>
  <si>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</si>
  <si>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</si>
  <si>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</si>
  <si>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</si>
  <si>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</si>
  <si>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</si>
  <si>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</si>
  <si>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</si>
  <si>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</si>
  <si>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</si>
  <si>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</si>
  <si>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</si>
  <si>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</si>
  <si>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</si>
  <si>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</si>
  <si>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</si>
  <si>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</si>
  <si>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</si>
  <si>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</si>
  <si>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</si>
  <si>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</si>
  <si>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</si>
  <si>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</si>
  <si>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</si>
  <si>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</si>
  <si>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</si>
  <si>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</si>
  <si>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</si>
  <si>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</si>
  <si>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</si>
  <si>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</si>
  <si>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</si>
  <si>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</si>
  <si>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</si>
  <si>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</si>
  <si>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</si>
  <si>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</si>
  <si>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</si>
  <si>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</si>
  <si>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</si>
  <si>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</si>
  <si>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</si>
  <si>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</si>
  <si>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</si>
  <si>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</si>
  <si>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</si>
  <si>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</si>
  <si>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</si>
  <si>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</si>
  <si>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</si>
  <si>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</si>
  <si>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</si>
  <si>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</si>
  <si>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</si>
  <si>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</si>
  <si>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</si>
  <si>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</si>
  <si>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</si>
  <si>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</si>
  <si>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</si>
  <si>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</si>
  <si>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</si>
  <si>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</si>
  <si>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</si>
  <si>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</si>
  <si>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</si>
  <si>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</si>
  <si>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</si>
  <si>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</si>
  <si>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</si>
  <si>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</si>
  <si>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</si>
  <si>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</si>
  <si>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</si>
  <si>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</si>
  <si>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</si>
  <si>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</si>
  <si>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</si>
  <si>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</si>
  <si>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</si>
  <si>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</si>
  <si>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</si>
  <si>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</si>
  <si>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</si>
  <si>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</si>
  <si>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</si>
  <si>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</si>
  <si>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</si>
  <si>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</si>
  <si>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</si>
  <si>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</si>
  <si>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</si>
  <si>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</si>
  <si>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</si>
  <si>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</si>
  <si>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</si>
  <si>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</si>
  <si>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</si>
  <si>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</si>
  <si>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</si>
  <si>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</si>
  <si>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</si>
  <si>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</si>
  <si>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</si>
  <si>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</si>
  <si>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</si>
  <si>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</si>
  <si>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</si>
  <si>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</si>
  <si>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</si>
  <si>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</si>
  <si>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</si>
  <si>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</si>
  <si>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</si>
  <si>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</si>
  <si>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</si>
  <si>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</si>
  <si>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</si>
  <si>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</si>
  <si>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</si>
  <si>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</si>
  <si>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</si>
  <si>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</si>
  <si>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</si>
  <si>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</si>
  <si>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</si>
  <si>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</si>
  <si>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</si>
  <si>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</si>
  <si>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</si>
  <si>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</si>
  <si>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</si>
  <si>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</si>
  <si>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</si>
  <si>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</si>
  <si>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</si>
  <si>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</si>
  <si>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</si>
  <si>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</si>
  <si>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</si>
  <si>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</si>
  <si>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</si>
  <si>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</si>
  <si>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</si>
  <si>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</si>
  <si>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</si>
  <si>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</si>
  <si>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</si>
  <si>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</si>
  <si>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</si>
  <si>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</si>
  <si>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</si>
  <si>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</si>
  <si>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</si>
  <si>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</si>
  <si>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</si>
  <si>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</si>
  <si>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</si>
  <si>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</si>
  <si>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</si>
  <si>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</si>
  <si>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</si>
  <si>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</si>
  <si>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</si>
  <si>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</si>
  <si>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</si>
  <si>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</si>
  <si>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</si>
  <si>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</si>
  <si>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</si>
  <si>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</si>
  <si>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</si>
  <si>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</si>
  <si>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</si>
  <si>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</si>
  <si>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</si>
  <si>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</si>
  <si>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</si>
  <si>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</si>
  <si>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</si>
  <si>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</si>
  <si>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</si>
  <si>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</si>
  <si>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</si>
  <si>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</si>
  <si>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</si>
  <si>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</si>
  <si>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</si>
  <si>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</si>
  <si>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</si>
  <si>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</si>
  <si>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</si>
  <si>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</si>
  <si>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</si>
  <si>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</si>
  <si>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</si>
  <si>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</si>
  <si>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</si>
  <si>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</si>
  <si>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</si>
  <si>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</si>
  <si>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</si>
  <si>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</si>
  <si>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</si>
  <si>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</si>
  <si>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</si>
  <si>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</si>
  <si>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</si>
  <si>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</si>
  <si>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</si>
  <si>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</si>
  <si>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</si>
  <si>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</si>
  <si>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</si>
  <si>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</si>
  <si>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</si>
  <si>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</si>
  <si>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</si>
  <si>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</si>
  <si>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</si>
  <si>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</si>
  <si>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</si>
  <si>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</si>
  <si>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</si>
  <si>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</si>
  <si>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</si>
  <si>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</si>
  <si>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</si>
  <si>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</si>
  <si>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</si>
  <si>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</si>
  <si>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</si>
  <si>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</si>
  <si>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</si>
  <si>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</si>
  <si>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</si>
  <si>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</si>
  <si>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</si>
  <si>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</si>
  <si>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</si>
  <si>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</si>
  <si>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</si>
  <si>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</si>
  <si>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</si>
  <si>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</si>
  <si>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</si>
  <si>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</si>
  <si>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</si>
  <si>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</si>
  <si>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</si>
  <si>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</si>
  <si>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</si>
  <si>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</si>
  <si>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</si>
  <si>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</si>
  <si>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</si>
  <si>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</si>
  <si>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</si>
  <si>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</si>
  <si>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</si>
  <si>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</si>
  <si>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</si>
  <si>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</si>
  <si>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</si>
  <si>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</si>
  <si>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</si>
  <si>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</si>
  <si>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</si>
  <si>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</si>
  <si>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</si>
  <si>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</si>
  <si>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</si>
  <si>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</si>
  <si>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</si>
  <si>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</si>
  <si>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</si>
  <si>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</si>
  <si>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</si>
  <si>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</si>
  <si>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</si>
  <si>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</si>
  <si>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</si>
  <si>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</si>
  <si>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</si>
  <si>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</si>
  <si>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</si>
  <si>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</si>
  <si>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</si>
  <si>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</si>
  <si>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</si>
  <si>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</si>
  <si>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</si>
  <si>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</si>
  <si>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</si>
  <si>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</si>
  <si>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</si>
  <si>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</si>
  <si>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</si>
  <si>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</si>
  <si>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</si>
  <si>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</si>
  <si>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</si>
  <si>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</si>
  <si>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</si>
  <si>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</si>
  <si>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</si>
  <si>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</si>
  <si>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</si>
  <si>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</si>
  <si>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</si>
  <si>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</si>
  <si>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</si>
  <si>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</si>
  <si>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</si>
  <si>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</si>
  <si>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</si>
  <si>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</si>
  <si>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</si>
  <si>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</si>
  <si>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</si>
  <si>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</si>
  <si>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</si>
  <si>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</si>
  <si>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</si>
  <si>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</si>
  <si>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</si>
  <si>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</si>
  <si>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</si>
  <si>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</si>
  <si>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</si>
  <si>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</si>
  <si>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</si>
  <si>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</si>
  <si>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</si>
  <si>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</si>
  <si>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</si>
  <si>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</si>
  <si>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</si>
  <si>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</si>
  <si>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</si>
  <si>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</si>
  <si>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</si>
  <si>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</si>
  <si>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</si>
  <si>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</si>
  <si>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</si>
  <si>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</si>
  <si>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</si>
  <si>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</si>
  <si>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</si>
  <si>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</si>
  <si>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</si>
  <si>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</si>
  <si>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</si>
  <si>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</si>
  <si>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</si>
  <si>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</si>
  <si>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</si>
  <si>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</si>
  <si>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</si>
  <si>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</si>
  <si>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</si>
  <si>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</si>
  <si>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</si>
  <si>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</si>
  <si>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</si>
  <si>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</si>
  <si>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</si>
  <si>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</si>
  <si>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</si>
  <si>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</si>
  <si>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</si>
  <si>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</si>
  <si>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</si>
  <si>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</si>
  <si>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</si>
  <si>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</si>
  <si>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</si>
  <si>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</si>
  <si>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</si>
  <si>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</si>
  <si>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</si>
  <si>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</si>
  <si>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</si>
  <si>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</si>
  <si>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</si>
  <si>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</si>
  <si>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</si>
  <si>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</si>
  <si>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</si>
  <si>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</si>
  <si>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</si>
  <si>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</si>
  <si>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</si>
  <si>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</si>
  <si>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</si>
  <si>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</si>
  <si>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</si>
  <si>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</si>
  <si>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</si>
  <si>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</si>
  <si>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</si>
  <si>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</si>
  <si>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</si>
  <si>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</si>
  <si>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</si>
  <si>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</si>
  <si>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</si>
  <si>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</si>
  <si>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</si>
  <si>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</si>
  <si>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</si>
  <si>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</si>
  <si>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</si>
  <si>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</si>
  <si>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</si>
  <si>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</si>
  <si>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</si>
  <si>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</si>
  <si>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</si>
  <si>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</si>
  <si>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</si>
  <si>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</si>
  <si>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</si>
  <si>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</si>
  <si>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</si>
  <si>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</si>
  <si>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</si>
  <si>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</si>
  <si>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</si>
  <si>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</si>
  <si>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</si>
  <si>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</si>
  <si>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</si>
  <si>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</si>
  <si>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</si>
  <si>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</si>
  <si>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</si>
  <si>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</si>
  <si>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</si>
  <si>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</si>
  <si>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</si>
  <si>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</si>
  <si>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</si>
  <si>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</si>
  <si>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</si>
  <si>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</si>
  <si>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</si>
  <si>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</si>
  <si>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</si>
  <si>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</si>
  <si>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</si>
  <si>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</si>
  <si>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</si>
  <si>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</si>
  <si>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</si>
  <si>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</si>
  <si>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</si>
  <si>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</si>
  <si>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</si>
  <si>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</si>
  <si>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</si>
  <si>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</si>
  <si>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</si>
  <si>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</si>
  <si>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</si>
  <si>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</si>
  <si>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</si>
  <si>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</si>
  <si>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</si>
  <si>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</si>
  <si>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</si>
  <si>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</si>
  <si>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</si>
  <si>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</si>
  <si>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</si>
  <si>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</si>
  <si>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</si>
  <si>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</si>
  <si>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</si>
  <si>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</si>
  <si>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</si>
  <si>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</si>
  <si>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</si>
  <si>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</si>
  <si>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</si>
  <si>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</si>
  <si>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</si>
  <si>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</si>
  <si>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</si>
  <si>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</si>
  <si>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</si>
  <si>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</si>
  <si>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</si>
  <si>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</si>
  <si>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</si>
  <si>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</si>
  <si>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</si>
  <si>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</si>
  <si>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</si>
  <si>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</si>
  <si>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</si>
  <si>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</si>
  <si>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</si>
  <si>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</si>
  <si>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</si>
  <si>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</si>
  <si>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</si>
  <si>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</si>
  <si>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</si>
  <si>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</si>
  <si>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</si>
  <si>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</si>
  <si>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</si>
  <si>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</si>
  <si>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</si>
  <si>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</si>
  <si>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</si>
  <si>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</si>
  <si>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</si>
  <si>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</si>
  <si>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</si>
  <si>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</si>
  <si>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</si>
  <si>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</si>
  <si>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</si>
  <si>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</si>
  <si>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</si>
  <si>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</si>
  <si>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</si>
  <si>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</si>
  <si>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</si>
  <si>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</si>
  <si>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</si>
  <si>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</si>
  <si>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</si>
  <si>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</si>
  <si>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</si>
  <si>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</si>
  <si>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</si>
  <si>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</si>
  <si>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</si>
  <si>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</si>
  <si>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</si>
  <si>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</si>
  <si>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</si>
  <si>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</si>
  <si>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</si>
  <si>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</si>
  <si>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</si>
  <si>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</si>
  <si>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</si>
  <si>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</si>
  <si>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</si>
  <si>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</si>
  <si>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</si>
  <si>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</si>
  <si>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</si>
  <si>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</si>
  <si>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</si>
  <si>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</si>
  <si>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</si>
  <si>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</si>
  <si>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</si>
  <si>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</si>
  <si>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</si>
  <si>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</si>
  <si>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</si>
  <si>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</si>
  <si>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</si>
  <si>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</si>
  <si>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</si>
  <si>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</si>
  <si>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</si>
  <si>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</si>
  <si>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</si>
  <si>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</si>
  <si>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</si>
  <si>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</si>
  <si>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</si>
  <si>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</si>
  <si>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</si>
  <si>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</si>
  <si>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</si>
  <si>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</si>
  <si>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</si>
  <si>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</si>
  <si>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</si>
  <si>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</si>
  <si>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</si>
  <si>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</si>
  <si>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</si>
  <si>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</si>
  <si>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</si>
  <si>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</si>
  <si>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</si>
  <si>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</si>
  <si>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</si>
  <si>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</si>
  <si>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</si>
  <si>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</si>
  <si>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</si>
  <si>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</si>
  <si>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</si>
  <si>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</si>
  <si>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</si>
  <si>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</si>
  <si>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</si>
  <si>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</si>
  <si>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</si>
  <si>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</si>
  <si>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</si>
  <si>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</si>
  <si>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</si>
  <si>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</si>
  <si>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</si>
  <si>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</si>
  <si>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</si>
  <si>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</si>
  <si>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</si>
  <si>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</si>
  <si>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</si>
  <si>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</si>
  <si>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</si>
  <si>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</si>
  <si>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</si>
  <si>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</si>
  <si>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</si>
  <si>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</si>
  <si>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</si>
  <si>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</si>
  <si>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</si>
  <si>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</si>
  <si>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</si>
  <si>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</si>
  <si>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</si>
  <si>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</si>
  <si>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</si>
  <si>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</si>
  <si>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</si>
  <si>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</si>
  <si>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</si>
  <si>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</si>
  <si>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</si>
  <si>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</si>
  <si>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</si>
  <si>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</si>
  <si>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</si>
  <si>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</si>
  <si>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</si>
  <si>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</si>
  <si>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</si>
  <si>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</si>
  <si>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</si>
  <si>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</si>
  <si>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</si>
  <si>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</si>
  <si>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</si>
  <si>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</si>
  <si>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</si>
  <si>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</si>
  <si>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</si>
  <si>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</si>
  <si>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</si>
  <si>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</si>
  <si>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</si>
  <si>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</si>
  <si>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</si>
  <si>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</si>
  <si>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</si>
  <si>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</si>
  <si>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</si>
  <si>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</si>
  <si>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</si>
  <si>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</si>
  <si>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</si>
  <si>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</si>
  <si>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</si>
  <si>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</si>
  <si>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</si>
  <si>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</si>
  <si>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</si>
  <si>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</si>
  <si>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</si>
  <si>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</si>
  <si>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</si>
  <si>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</si>
  <si>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</si>
  <si>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</si>
  <si>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</si>
  <si>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</si>
  <si>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</si>
  <si>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</si>
  <si>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</si>
  <si>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</si>
  <si>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</si>
  <si>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</si>
  <si>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</si>
  <si>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</si>
  <si>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</si>
  <si>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</si>
  <si>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</si>
  <si>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</si>
  <si>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</si>
  <si>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</si>
  <si>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</si>
  <si>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</si>
  <si>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</si>
  <si>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</si>
  <si>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</si>
  <si>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</si>
  <si>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</si>
  <si>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</si>
  <si>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</si>
  <si>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</si>
  <si>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</si>
  <si>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</si>
  <si>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</si>
  <si>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</si>
  <si>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</si>
  <si>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</si>
  <si>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</si>
  <si>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</si>
  <si>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</si>
  <si>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</si>
  <si>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</si>
  <si>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</si>
  <si>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</si>
  <si>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</si>
  <si>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</si>
  <si>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</si>
  <si>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</si>
  <si>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</si>
  <si>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</si>
  <si>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</si>
  <si>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</si>
  <si>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</si>
  <si>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</si>
  <si>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</si>
  <si>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</si>
  <si>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</si>
  <si>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</si>
  <si>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</si>
  <si>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</si>
  <si>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</si>
  <si>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</si>
  <si>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</si>
  <si>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</si>
  <si>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</si>
  <si>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</si>
  <si>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</si>
  <si>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</si>
  <si>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</si>
  <si>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</si>
  <si>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</si>
  <si>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</si>
  <si>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</si>
  <si>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</si>
  <si>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</si>
  <si>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</si>
  <si>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</si>
  <si>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</si>
  <si>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</si>
  <si>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</si>
  <si>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</si>
  <si>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</si>
  <si>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</si>
  <si>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</si>
  <si>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</si>
  <si>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</si>
  <si>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</si>
  <si>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</si>
  <si>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</si>
  <si>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</si>
  <si>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</si>
  <si>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</si>
  <si>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</si>
  <si>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</si>
  <si>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</si>
  <si>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</si>
  <si>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</si>
  <si>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</si>
  <si>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</si>
  <si>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</si>
  <si>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</si>
  <si>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</si>
  <si>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</si>
  <si>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</si>
  <si>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</si>
  <si>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</si>
  <si>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</si>
  <si>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</si>
  <si>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</si>
  <si>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</si>
  <si>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</si>
  <si>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</si>
  <si>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</si>
  <si>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</si>
  <si>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</si>
  <si>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</si>
  <si>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</si>
  <si>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</si>
  <si>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</si>
  <si>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</si>
  <si>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</si>
  <si>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</si>
  <si>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</si>
  <si>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</si>
  <si>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</si>
  <si>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</si>
  <si>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</si>
  <si>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</si>
  <si>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</si>
  <si>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</si>
  <si>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</si>
  <si>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</si>
  <si>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</si>
  <si>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</si>
  <si>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</si>
  <si>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</si>
  <si>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</si>
  <si>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</si>
  <si>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</si>
  <si>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</si>
  <si>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</si>
  <si>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</si>
  <si>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</si>
  <si>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</si>
  <si>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</si>
  <si>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</si>
  <si>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</si>
  <si>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</si>
  <si>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</si>
  <si>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</si>
  <si>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</si>
  <si>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</si>
  <si>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</si>
  <si>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</si>
  <si>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</si>
  <si>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</si>
  <si>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</si>
  <si>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</si>
  <si>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</si>
  <si>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</si>
  <si>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</si>
  <si>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</si>
  <si>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</si>
  <si>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</si>
  <si>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</si>
  <si>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</si>
  <si>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</si>
  <si>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</si>
  <si>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</si>
  <si>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</si>
  <si>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</si>
  <si>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</si>
  <si>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</si>
  <si>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</si>
  <si>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</si>
  <si>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</si>
  <si>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</si>
  <si>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</si>
  <si>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</si>
  <si>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</si>
  <si>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</si>
  <si>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</si>
  <si>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</si>
  <si>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</si>
  <si>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</si>
  <si>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</si>
  <si>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</si>
  <si>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</si>
  <si>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</si>
  <si>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</si>
  <si>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</si>
  <si>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</si>
  <si>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</si>
  <si>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</si>
  <si>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</si>
  <si>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</si>
  <si>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</si>
  <si>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</si>
  <si>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</si>
  <si>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</si>
  <si>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</si>
  <si>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</si>
  <si>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</si>
  <si>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</si>
  <si>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</si>
  <si>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</si>
  <si>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</si>
  <si>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</si>
  <si>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</si>
  <si>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</si>
  <si>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</si>
  <si>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</si>
  <si>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</si>
  <si>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</si>
  <si>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</si>
  <si>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</si>
  <si>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</si>
  <si>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</si>
  <si>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</si>
  <si>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</si>
  <si>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</si>
  <si>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</si>
  <si>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</si>
  <si>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</si>
  <si>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</si>
  <si>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</si>
  <si>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</si>
  <si>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</si>
  <si>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</si>
  <si>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</si>
  <si>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</si>
  <si>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</si>
  <si>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</si>
  <si>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</si>
  <si>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</si>
  <si>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</si>
  <si>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</si>
  <si>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</si>
  <si>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</si>
  <si>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</si>
  <si>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</si>
  <si>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</si>
  <si>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</si>
  <si>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</si>
  <si>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</si>
  <si>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</si>
  <si>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</si>
  <si>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</si>
  <si>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</si>
  <si>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</si>
  <si>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</si>
  <si>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</si>
  <si>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</si>
  <si>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</si>
  <si>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</si>
  <si>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</si>
  <si>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</si>
  <si>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</si>
  <si>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</si>
  <si>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</si>
  <si>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</si>
  <si>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</si>
  <si>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</si>
  <si>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</si>
  <si>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</si>
  <si>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</si>
  <si>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</si>
  <si>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</si>
  <si>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</si>
  <si>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</si>
  <si>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</si>
  <si>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</si>
  <si>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</si>
  <si>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</si>
  <si>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</si>
  <si>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</si>
  <si>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</si>
  <si>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</si>
  <si>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</si>
  <si>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</si>
  <si>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</si>
  <si>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</si>
  <si>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</si>
  <si>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</si>
  <si>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</si>
  <si>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</si>
  <si>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</si>
  <si>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</si>
  <si>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</si>
  <si>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</si>
  <si>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</si>
  <si>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</si>
  <si>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</si>
  <si>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</si>
  <si>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</si>
  <si>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</si>
  <si>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</si>
  <si>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</si>
  <si>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</si>
  <si>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</si>
  <si>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</si>
  <si>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</si>
  <si>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</si>
  <si>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</si>
  <si>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</si>
  <si>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</si>
  <si>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</si>
  <si>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</si>
  <si>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</si>
  <si>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</si>
  <si>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</si>
  <si>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</si>
  <si>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</si>
  <si>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</si>
  <si>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</si>
  <si>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</si>
  <si>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</si>
  <si>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</si>
  <si>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</si>
  <si>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</si>
  <si>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</si>
  <si>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</si>
  <si>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</si>
  <si>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</si>
  <si>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</si>
  <si>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</si>
  <si>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</si>
  <si>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</si>
  <si>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</si>
  <si>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</si>
  <si>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</si>
  <si>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</si>
  <si>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</si>
  <si>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</si>
  <si>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</si>
  <si>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</si>
  <si>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</si>
  <si>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</si>
  <si>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</si>
  <si>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</si>
  <si>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</si>
  <si>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</si>
  <si>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</si>
  <si>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</si>
  <si>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</si>
  <si>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</si>
  <si>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</si>
  <si>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</si>
  <si>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</si>
  <si>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</si>
  <si>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</si>
  <si>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</si>
  <si>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</si>
  <si>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</si>
  <si>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</si>
  <si>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</si>
  <si>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</si>
  <si>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</si>
  <si>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</si>
  <si>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</si>
  <si>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</si>
  <si>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</si>
  <si>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</si>
  <si>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</si>
  <si>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</si>
  <si>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</si>
  <si>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</si>
  <si>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</si>
  <si>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</si>
  <si>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</si>
  <si>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</si>
  <si>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</si>
  <si>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</si>
  <si>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</si>
  <si>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</si>
  <si>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</si>
  <si>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</si>
  <si>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</si>
  <si>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</si>
  <si>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</si>
  <si>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</si>
  <si>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</si>
  <si>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</si>
  <si>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</si>
  <si>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</si>
  <si>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</si>
  <si>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</si>
  <si>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</si>
  <si>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</si>
  <si>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</si>
  <si>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</si>
  <si>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</si>
  <si>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</si>
  <si>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</si>
  <si>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</si>
  <si>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</si>
  <si>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</si>
  <si>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</si>
  <si>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</si>
  <si>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</si>
  <si>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</si>
  <si>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</si>
  <si>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</si>
  <si>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</si>
  <si>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</si>
  <si>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</si>
  <si>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</si>
  <si>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</si>
  <si>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</si>
  <si>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</si>
  <si>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</si>
  <si>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</si>
  <si>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</si>
  <si>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</si>
  <si>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</si>
  <si>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</si>
  <si>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</si>
  <si>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</si>
  <si>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</si>
  <si>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</si>
  <si>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</si>
  <si>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</si>
  <si>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</si>
  <si>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</si>
  <si>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</si>
  <si>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</si>
  <si>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</si>
  <si>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</si>
  <si>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</si>
  <si>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</si>
  <si>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</si>
  <si>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</si>
  <si>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</si>
  <si>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</si>
  <si>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</si>
  <si>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</si>
  <si>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</si>
  <si>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</si>
  <si>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</si>
  <si>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</si>
  <si>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</si>
  <si>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</si>
  <si>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</si>
  <si>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</si>
  <si>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</si>
  <si>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</si>
  <si>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</si>
  <si>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</si>
  <si>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</si>
  <si>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</si>
  <si>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</si>
  <si>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</si>
  <si>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</si>
  <si>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</si>
  <si>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</si>
  <si>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</si>
  <si>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</si>
  <si>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</si>
  <si>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</si>
  <si>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</si>
  <si>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</si>
  <si>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</si>
  <si>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</si>
  <si>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</si>
  <si>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</si>
  <si>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</si>
  <si>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</si>
  <si>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</si>
  <si>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</si>
  <si>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</si>
  <si>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</si>
  <si>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</si>
  <si>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</si>
  <si>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</si>
  <si>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</si>
  <si>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</si>
  <si>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</si>
  <si>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</si>
  <si>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</si>
  <si>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</si>
  <si>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</si>
  <si>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</si>
  <si>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</si>
  <si>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</si>
  <si>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</si>
  <si>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</si>
  <si>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</si>
  <si>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</si>
  <si>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</si>
  <si>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</si>
  <si>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</si>
  <si>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</si>
  <si>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</si>
  <si>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</si>
  <si>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</si>
  <si>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</si>
  <si>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</si>
  <si>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</si>
  <si>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</si>
  <si>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</si>
  <si>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</si>
  <si>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</si>
  <si>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</si>
  <si>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</si>
  <si>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</si>
  <si>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</si>
  <si>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</si>
  <si>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</si>
  <si>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</si>
  <si>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</si>
  <si>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</si>
  <si>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</si>
  <si>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</si>
  <si>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</si>
  <si>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</si>
  <si>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</si>
  <si>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</si>
  <si>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</si>
  <si>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</si>
  <si>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</si>
  <si>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</si>
  <si>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</si>
  <si>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</si>
  <si>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</si>
  <si>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</si>
  <si>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</si>
  <si>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</si>
  <si>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</si>
  <si>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</si>
  <si>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</si>
  <si>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</si>
  <si>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</si>
  <si>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</si>
  <si>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</si>
  <si>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</si>
  <si>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</si>
  <si>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</si>
  <si>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</si>
  <si>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</si>
  <si>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</si>
  <si>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</si>
  <si>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</si>
  <si>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</si>
  <si>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</si>
  <si>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</si>
  <si>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</si>
  <si>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</si>
  <si>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</si>
  <si>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</si>
  <si>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</si>
  <si>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</si>
  <si>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</si>
  <si>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</si>
  <si>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</si>
  <si>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</si>
  <si>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</si>
  <si>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</si>
  <si>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</si>
  <si>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</si>
  <si>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</si>
  <si>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</si>
  <si>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</si>
  <si>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</si>
  <si>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</si>
  <si>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</si>
  <si>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</si>
  <si>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</si>
  <si>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</si>
  <si>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</si>
  <si>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</si>
  <si>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</si>
  <si>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</si>
  <si>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</si>
  <si>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</si>
  <si>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</si>
  <si>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</si>
  <si>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</si>
  <si>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</si>
  <si>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</si>
  <si>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</si>
  <si>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</si>
  <si>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</si>
  <si>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</si>
  <si>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</si>
  <si>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</si>
  <si>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</si>
  <si>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</si>
  <si>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</si>
  <si>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</si>
  <si>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</si>
  <si>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</si>
  <si>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</si>
  <si>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</si>
  <si>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</si>
  <si>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</si>
  <si>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</si>
  <si>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</si>
  <si>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</si>
  <si>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</si>
  <si>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</si>
  <si>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</si>
  <si>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</si>
  <si>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</si>
  <si>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</si>
  <si>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</si>
  <si>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</si>
  <si>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</si>
  <si>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</si>
  <si>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</si>
  <si>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</si>
  <si>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</si>
  <si>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</si>
  <si>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</si>
  <si>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</si>
  <si>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</si>
  <si>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</si>
  <si>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</si>
  <si>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</si>
  <si>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</si>
  <si>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</si>
  <si>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</si>
  <si>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</si>
  <si>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</si>
  <si>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</si>
  <si>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</si>
  <si>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</si>
  <si>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</si>
  <si>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</si>
  <si>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</si>
  <si>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</si>
  <si>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</si>
  <si>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</si>
  <si>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</si>
  <si>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</si>
  <si>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</si>
  <si>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</si>
  <si>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</si>
  <si>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</si>
  <si>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</si>
  <si>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</si>
  <si>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</si>
  <si>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</si>
  <si>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</si>
  <si>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</si>
  <si>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</si>
  <si>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</si>
  <si>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</si>
  <si>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</si>
  <si>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</si>
  <si>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</si>
  <si>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</si>
  <si>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</si>
  <si>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</si>
  <si>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</si>
  <si>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</si>
  <si>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</si>
  <si>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</si>
  <si>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</si>
  <si>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</si>
  <si>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</si>
  <si>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</si>
  <si>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</si>
  <si>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</si>
  <si>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</si>
  <si>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</si>
  <si>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</si>
  <si>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</si>
  <si>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</si>
  <si>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</si>
  <si>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</si>
  <si>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</si>
  <si>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</si>
  <si>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</si>
  <si>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</si>
  <si>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</si>
  <si>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</si>
  <si>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</si>
  <si>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</si>
  <si>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</si>
  <si>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</si>
  <si>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</si>
  <si>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</si>
  <si>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</si>
  <si>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</si>
  <si>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</si>
  <si>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</si>
  <si>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</si>
  <si>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</si>
  <si>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</si>
  <si>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</si>
  <si>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</si>
  <si>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</si>
  <si>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</si>
  <si>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</si>
  <si>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</si>
  <si>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</si>
  <si>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</si>
  <si>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</si>
  <si>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</si>
  <si>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</si>
  <si>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</si>
  <si>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</si>
  <si>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</si>
  <si>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</si>
  <si>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</si>
  <si>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</si>
  <si>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</si>
  <si>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</si>
  <si>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</si>
  <si>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</si>
  <si>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</si>
  <si>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</si>
  <si>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</si>
  <si>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</si>
  <si>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</si>
  <si>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</si>
  <si>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</si>
  <si>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</si>
  <si>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</si>
  <si>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</si>
  <si>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</si>
  <si>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</si>
  <si>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</si>
  <si>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</si>
  <si>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</si>
  <si>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</si>
  <si>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</si>
  <si>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</si>
  <si>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</si>
  <si>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</si>
  <si>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</si>
  <si>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</si>
  <si>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</si>
  <si>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</si>
  <si>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</si>
  <si>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</si>
  <si>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</si>
  <si>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</si>
  <si>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</si>
  <si>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</si>
  <si>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</si>
  <si>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</si>
  <si>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</si>
  <si>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</si>
  <si>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</si>
  <si>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</si>
  <si>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</si>
  <si>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</si>
  <si>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</si>
  <si>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</si>
  <si>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</si>
  <si>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</si>
  <si>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</si>
  <si>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</si>
  <si>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</si>
  <si>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</si>
  <si>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</si>
  <si>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</si>
  <si>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</si>
  <si>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</si>
  <si>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</si>
  <si>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</si>
  <si>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</si>
  <si>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</si>
  <si>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</si>
  <si>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</si>
  <si>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</si>
  <si>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</si>
  <si>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</si>
  <si>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</si>
  <si>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</si>
  <si>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</si>
  <si>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</si>
  <si>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</si>
  <si>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</si>
  <si>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</si>
  <si>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</si>
  <si>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</si>
  <si>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</si>
  <si>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</si>
  <si>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</si>
  <si>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</si>
  <si>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</si>
  <si>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</si>
  <si>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</si>
  <si>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</si>
  <si>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</si>
  <si>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</si>
  <si>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</si>
  <si>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</si>
  <si>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</si>
  <si>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</si>
  <si>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</si>
  <si>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</si>
  <si>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</si>
  <si>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</si>
  <si>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</si>
  <si>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</si>
  <si>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</si>
  <si>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</si>
  <si>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</si>
  <si>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</si>
  <si>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</si>
  <si>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</si>
  <si>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</si>
  <si>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</si>
  <si>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</si>
  <si>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</si>
  <si>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</si>
  <si>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</si>
  <si>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</si>
  <si>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</si>
  <si>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</si>
  <si>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</si>
  <si>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</si>
  <si>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</si>
  <si>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</si>
  <si>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</si>
  <si>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</si>
  <si>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</si>
  <si>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</si>
  <si>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</si>
  <si>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</si>
  <si>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</si>
  <si>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</si>
  <si>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</si>
  <si>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</si>
  <si>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</si>
  <si>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</si>
  <si>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</si>
  <si>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</si>
  <si>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</si>
  <si>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</si>
  <si>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</si>
  <si>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</si>
  <si>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</si>
  <si>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</si>
  <si>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</si>
  <si>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</si>
  <si>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</si>
  <si>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</si>
  <si>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</si>
  <si>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</si>
  <si>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</si>
  <si>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</si>
  <si>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</si>
  <si>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</si>
  <si>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</si>
  <si>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</si>
  <si>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</si>
  <si>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</si>
  <si>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</si>
  <si>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</si>
  <si>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</si>
  <si>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</si>
  <si>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</si>
  <si>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</si>
  <si>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</si>
  <si>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</si>
  <si>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</si>
  <si>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</si>
  <si>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</si>
  <si>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</si>
  <si>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</si>
  <si>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</si>
  <si>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</si>
  <si>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</si>
  <si>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</si>
  <si>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</si>
  <si>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</si>
  <si>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</si>
  <si>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</si>
  <si>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</si>
  <si>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</si>
  <si>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</si>
  <si>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</si>
  <si>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</si>
  <si>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</si>
  <si>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</si>
  <si>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</si>
  <si>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</si>
  <si>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</si>
  <si>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</si>
  <si>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</si>
  <si>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</si>
  <si>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</si>
  <si>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</si>
  <si>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</si>
  <si>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</si>
  <si>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</si>
  <si>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</si>
  <si>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</si>
  <si>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</si>
  <si>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</si>
  <si>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</si>
  <si>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</si>
  <si>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</si>
  <si>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</si>
  <si>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</si>
  <si>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</si>
  <si>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</si>
  <si>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</si>
  <si>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</si>
  <si>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</si>
  <si>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</si>
  <si>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</si>
  <si>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</si>
  <si>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</si>
  <si>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</si>
  <si>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</si>
  <si>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</si>
  <si>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</si>
  <si>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</si>
  <si>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</si>
  <si>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</si>
  <si>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</si>
  <si>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</si>
  <si>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</si>
  <si>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</si>
  <si>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</si>
  <si>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</si>
  <si>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</si>
  <si>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</si>
  <si>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</si>
  <si>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</si>
  <si>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</si>
  <si>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</si>
  <si>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</si>
  <si>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</si>
  <si>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</si>
  <si>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</si>
  <si>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</si>
  <si>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</si>
  <si>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</si>
  <si>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</si>
  <si>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</si>
  <si>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</si>
  <si>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</si>
  <si>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</si>
  <si>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</si>
  <si>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</si>
  <si>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</si>
  <si>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</si>
  <si>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</si>
  <si>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</si>
  <si>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</si>
  <si>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</si>
  <si>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</si>
  <si>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</si>
  <si>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</si>
  <si>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</si>
  <si>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</si>
  <si>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</si>
  <si>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</si>
  <si>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</si>
  <si>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</si>
  <si>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</si>
  <si>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</si>
  <si>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</si>
  <si>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</si>
  <si>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</si>
  <si>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</si>
  <si>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</si>
  <si>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</si>
  <si>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</si>
  <si>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</si>
  <si>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</si>
  <si>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</si>
  <si>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</si>
  <si>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</si>
  <si>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</si>
  <si>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</si>
  <si>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</si>
  <si>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</si>
  <si>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</si>
  <si>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</si>
  <si>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</si>
  <si>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</si>
  <si>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</si>
  <si>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</si>
  <si>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</si>
  <si>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</si>
  <si>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</si>
  <si>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</si>
  <si>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</si>
  <si>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</si>
  <si>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</si>
  <si>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</si>
  <si>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</si>
  <si>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</si>
  <si>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</si>
  <si>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</si>
  <si>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</si>
  <si>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</si>
  <si>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</si>
  <si>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</si>
  <si>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</si>
  <si>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</si>
  <si>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</si>
  <si>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</si>
  <si>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</si>
  <si>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</si>
  <si>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</si>
  <si>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</si>
  <si>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</si>
  <si>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</si>
  <si>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</si>
  <si>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</si>
  <si>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</si>
  <si>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</si>
  <si>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</si>
  <si>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</si>
  <si>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</si>
  <si>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</si>
  <si>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</si>
  <si>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</si>
  <si>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</si>
  <si>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</si>
  <si>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</si>
  <si>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</si>
  <si>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</si>
  <si>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</si>
  <si>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</si>
  <si>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</si>
  <si>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</si>
  <si>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</si>
  <si>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</si>
  <si>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</si>
  <si>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</si>
  <si>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</si>
  <si>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</si>
  <si>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</si>
  <si>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</si>
  <si>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</si>
  <si>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</si>
  <si>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</si>
  <si>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</si>
  <si>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</si>
  <si>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</si>
  <si>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</si>
  <si>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</si>
  <si>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</si>
  <si>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</si>
  <si>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</si>
  <si>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</si>
  <si>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</si>
  <si>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</si>
  <si>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</si>
  <si>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</si>
  <si>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</si>
  <si>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</si>
  <si>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</si>
  <si>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</si>
  <si>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</si>
  <si>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</si>
  <si>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</si>
  <si>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</si>
  <si>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</si>
  <si>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</si>
  <si>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</si>
  <si>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</si>
  <si>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</si>
  <si>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</si>
  <si>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</si>
  <si>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</si>
  <si>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</si>
  <si>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</si>
  <si>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</si>
  <si>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</si>
  <si>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</si>
  <si>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</si>
  <si>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</si>
  <si>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</si>
  <si>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</si>
  <si>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</si>
  <si>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</si>
  <si>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</si>
  <si>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</si>
  <si>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</si>
  <si>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</si>
  <si>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</si>
  <si>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</si>
  <si>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</si>
  <si>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</si>
  <si>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</si>
  <si>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</si>
  <si>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</si>
  <si>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</si>
  <si>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</si>
  <si>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</si>
  <si>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</si>
  <si>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</si>
  <si>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</si>
  <si>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</si>
  <si>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</si>
  <si>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</si>
  <si>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</si>
  <si>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</si>
  <si>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</si>
  <si>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</si>
  <si>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</si>
  <si>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</si>
  <si>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</si>
  <si>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</si>
  <si>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</si>
  <si>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</si>
  <si>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</si>
  <si>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</si>
  <si>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</si>
  <si>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</si>
  <si>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</si>
  <si>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</si>
  <si>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</si>
  <si>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</si>
  <si>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</si>
  <si>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</si>
  <si>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</si>
  <si>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</si>
  <si>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</si>
  <si>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</si>
  <si>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</si>
  <si>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</si>
  <si>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</si>
  <si>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</si>
  <si>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</si>
  <si>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</si>
  <si>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</si>
  <si>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</si>
  <si>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</si>
  <si>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</si>
  <si>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</si>
  <si>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</si>
  <si>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</si>
  <si>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</si>
  <si>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</si>
  <si>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</si>
  <si>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</si>
  <si>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</si>
  <si>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</si>
  <si>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</si>
  <si>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</si>
  <si>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</si>
  <si>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</si>
  <si>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</si>
  <si>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</si>
  <si>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</si>
  <si>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</si>
  <si>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</si>
  <si>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</si>
  <si>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</si>
  <si>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</si>
  <si>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</si>
  <si>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</si>
  <si>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</si>
  <si>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</si>
  <si>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</si>
  <si>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</si>
  <si>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</si>
  <si>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</si>
  <si>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</si>
  <si>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</si>
  <si>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</si>
  <si>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</si>
  <si>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</si>
  <si>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</si>
  <si>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</si>
  <si>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</si>
  <si>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</si>
  <si>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</si>
  <si>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</si>
  <si>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</si>
  <si>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</si>
  <si>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</si>
  <si>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</si>
  <si>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</si>
  <si>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</si>
  <si>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</si>
  <si>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</si>
  <si>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</si>
  <si>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</si>
  <si>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</si>
  <si>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</si>
  <si>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</si>
  <si>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</si>
  <si>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</si>
  <si>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</si>
  <si>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</si>
  <si>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</si>
  <si>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</si>
  <si>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</si>
  <si>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</si>
  <si>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</si>
  <si>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</si>
  <si>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</si>
  <si>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</si>
  <si>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</si>
  <si>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</si>
  <si>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</si>
  <si>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</si>
  <si>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</si>
  <si>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</si>
  <si>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</si>
  <si>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</si>
  <si>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</si>
  <si>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</si>
  <si>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</si>
  <si>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</si>
  <si>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</si>
  <si>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</si>
  <si>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</si>
  <si>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</si>
  <si>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</si>
  <si>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</si>
  <si>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</si>
  <si>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</si>
  <si>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</si>
  <si>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</si>
  <si>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</si>
  <si>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</si>
  <si>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</si>
  <si>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</si>
  <si>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</si>
  <si>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</si>
  <si>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</si>
  <si>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</si>
  <si>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</si>
  <si>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</si>
  <si>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</si>
  <si>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</si>
  <si>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</si>
  <si>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</si>
  <si>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</si>
  <si>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</si>
  <si>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</si>
  <si>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</si>
  <si>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</si>
  <si>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</si>
  <si>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</si>
  <si>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</si>
  <si>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</si>
  <si>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</si>
  <si>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</si>
  <si>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</si>
  <si>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</si>
  <si>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</si>
  <si>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</si>
  <si>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</si>
  <si>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</si>
  <si>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</si>
  <si>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</si>
  <si>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</si>
  <si>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</si>
  <si>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</si>
  <si>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</si>
  <si>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</si>
  <si>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</si>
  <si>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</si>
  <si>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</si>
  <si>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</si>
  <si>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</si>
  <si>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</si>
  <si>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</si>
  <si>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</si>
  <si>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</si>
  <si>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</si>
  <si>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</si>
  <si>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</si>
  <si>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</si>
  <si>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</si>
  <si>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</si>
  <si>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</si>
  <si>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</si>
  <si>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</si>
  <si>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</si>
  <si>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</si>
  <si>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</si>
  <si>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</si>
  <si>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</si>
  <si>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</si>
  <si>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</si>
  <si>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</si>
  <si>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</si>
  <si>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</si>
  <si>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</si>
  <si>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</si>
  <si>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</si>
  <si>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</si>
  <si>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</si>
  <si>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</si>
  <si>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</si>
  <si>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</si>
  <si>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</si>
  <si>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</si>
  <si>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</si>
  <si>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</si>
  <si>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</si>
  <si>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</si>
  <si>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</si>
  <si>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</si>
  <si>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</si>
  <si>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</si>
  <si>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</si>
  <si>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</si>
  <si>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</si>
  <si>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</si>
  <si>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</si>
  <si>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</si>
  <si>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</si>
  <si>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</si>
  <si>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</si>
  <si>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</si>
  <si>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</si>
  <si>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</si>
  <si>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</si>
  <si>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</si>
  <si>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</si>
  <si>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</si>
  <si>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</si>
  <si>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</si>
  <si>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</si>
  <si>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</si>
  <si>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</si>
  <si>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</si>
  <si>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</si>
  <si>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</si>
  <si>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</si>
  <si>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</si>
  <si>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</si>
  <si>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</si>
  <si>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</si>
  <si>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</si>
  <si>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</si>
  <si>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</si>
  <si>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</si>
  <si>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</si>
  <si>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</si>
  <si>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</si>
  <si>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</si>
  <si>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</si>
  <si>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</si>
  <si>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</si>
  <si>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</si>
  <si>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</si>
  <si>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</si>
  <si>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</si>
  <si>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</si>
  <si>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</si>
  <si>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</si>
  <si>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</si>
  <si>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</si>
  <si>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</si>
  <si>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</si>
  <si>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</si>
  <si>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</si>
  <si>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</si>
  <si>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</si>
  <si>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</si>
  <si>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</si>
  <si>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</si>
  <si>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</si>
  <si>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</si>
  <si>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</si>
  <si>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</si>
  <si>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</si>
  <si>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</si>
  <si>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</si>
  <si>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</si>
  <si>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</si>
  <si>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</si>
  <si>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</si>
  <si>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</si>
  <si>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</si>
  <si>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</si>
  <si>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</si>
  <si>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</si>
  <si>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</si>
  <si>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</si>
  <si>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</si>
  <si>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</si>
  <si>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</si>
  <si>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</si>
  <si>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</si>
  <si>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</si>
  <si>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</si>
  <si>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</si>
  <si>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</si>
  <si>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</si>
  <si>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</si>
  <si>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</si>
  <si>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</si>
  <si>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</si>
  <si>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</si>
  <si>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</si>
  <si>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</si>
  <si>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</si>
  <si>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</si>
  <si>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</si>
  <si>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</si>
  <si>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</si>
  <si>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</si>
  <si>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</si>
  <si>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</si>
  <si>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</si>
  <si>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</si>
  <si>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</si>
  <si>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</si>
  <si>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</si>
  <si>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</si>
  <si>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</si>
  <si>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</si>
  <si>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</si>
  <si>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</si>
  <si>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</si>
  <si>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</si>
  <si>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</si>
  <si>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</si>
  <si>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</si>
  <si>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</si>
  <si>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</si>
  <si>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</si>
  <si>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</si>
  <si>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</si>
  <si>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</si>
  <si>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</si>
  <si>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</si>
  <si>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</si>
  <si>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</si>
  <si>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</si>
  <si>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</si>
  <si>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</si>
  <si>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</si>
  <si>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</si>
  <si>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</si>
  <si>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</si>
  <si>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</si>
  <si>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</si>
  <si>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</si>
  <si>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</si>
  <si>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</si>
  <si>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</si>
  <si>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</si>
  <si>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</si>
  <si>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</si>
  <si>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</si>
  <si>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</si>
  <si>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</si>
  <si>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</si>
  <si>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</si>
  <si>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</si>
  <si>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</si>
  <si>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</si>
  <si>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</si>
  <si>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</si>
  <si>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</si>
  <si>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</si>
  <si>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</si>
  <si>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</si>
  <si>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</si>
  <si>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</si>
  <si>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</si>
  <si>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</si>
  <si>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</si>
  <si>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</si>
  <si>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</si>
  <si>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</si>
  <si>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</si>
  <si>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</si>
  <si>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</si>
  <si>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</si>
  <si>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</si>
  <si>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</si>
  <si>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</si>
  <si>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</si>
  <si>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</si>
  <si>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</si>
  <si>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</si>
  <si>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</si>
  <si>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</si>
  <si>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</si>
  <si>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</si>
  <si>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</si>
  <si>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</si>
  <si>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</si>
  <si>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</si>
  <si>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</si>
  <si>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</si>
  <si>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</si>
  <si>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</si>
  <si>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</si>
  <si>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</si>
  <si>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</si>
  <si>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</si>
  <si>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</si>
  <si>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</si>
  <si>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</si>
  <si>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</si>
  <si>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</si>
  <si>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</si>
  <si>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</si>
  <si>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</si>
  <si>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</si>
  <si>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</si>
  <si>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</si>
  <si>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</si>
  <si>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</si>
  <si>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</si>
  <si>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</si>
  <si>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</si>
  <si>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</si>
  <si>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</si>
  <si>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</si>
  <si>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</si>
  <si>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</si>
  <si>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</si>
  <si>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</si>
  <si>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</si>
  <si>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</si>
  <si>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</si>
  <si>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</si>
  <si>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</si>
  <si>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</si>
  <si>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</si>
  <si>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</si>
  <si>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</si>
  <si>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</si>
  <si>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</si>
  <si>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</si>
  <si>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</si>
  <si>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</si>
  <si>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</si>
  <si>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</si>
  <si>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</si>
  <si>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</si>
  <si>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</si>
  <si>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</si>
  <si>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</si>
  <si>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</si>
  <si>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</si>
  <si>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</si>
  <si>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</si>
  <si>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</si>
  <si>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</si>
  <si>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</si>
  <si>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</si>
  <si>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</si>
  <si>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</si>
  <si>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</si>
  <si>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</si>
  <si>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</si>
  <si>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</si>
  <si>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</si>
  <si>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</si>
  <si>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</si>
  <si>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</si>
  <si>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</si>
  <si>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</si>
  <si>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</si>
  <si>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</si>
  <si>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</si>
  <si>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</si>
  <si>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</si>
  <si>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</si>
  <si>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</si>
  <si>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</si>
  <si>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</si>
  <si>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</si>
  <si>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</si>
  <si>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</si>
  <si>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</si>
  <si>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</si>
  <si>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</si>
  <si>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</si>
  <si>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</si>
  <si>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</si>
  <si>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</si>
  <si>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</si>
  <si>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</si>
  <si>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</si>
  <si>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</si>
  <si>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</si>
  <si>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</si>
  <si>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</si>
  <si>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</si>
  <si>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</si>
  <si>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</si>
  <si>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</si>
  <si>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</si>
  <si>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</si>
  <si>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</si>
  <si>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</si>
  <si>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</si>
  <si>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</si>
  <si>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</si>
  <si>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</si>
  <si>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</si>
  <si>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</si>
  <si>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</si>
  <si>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</si>
  <si>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</si>
  <si>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</si>
  <si>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</si>
  <si>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</si>
  <si>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</si>
  <si>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</si>
  <si>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</si>
  <si>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</si>
  <si>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</si>
  <si>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</si>
  <si>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</si>
  <si>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</si>
  <si>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</si>
  <si>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</si>
  <si>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</si>
  <si>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</si>
  <si>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</si>
  <si>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</si>
  <si>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</si>
  <si>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</si>
  <si>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</si>
  <si>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</si>
  <si>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</si>
  <si>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</si>
  <si>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</si>
  <si>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</si>
  <si>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</si>
  <si>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</si>
  <si>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</si>
  <si>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</si>
  <si>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</si>
  <si>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</si>
  <si>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</si>
  <si>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</si>
  <si>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</si>
  <si>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</si>
  <si>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</si>
  <si>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</si>
  <si>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</si>
  <si>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</si>
  <si>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</si>
  <si>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</si>
  <si>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</si>
  <si>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</si>
  <si>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ITM_T_UP_ARROW</t>
  </si>
  <si>
    <t>ITM_T_DOWN_ARROW</t>
  </si>
  <si>
    <t>ITM_T_INSERT</t>
  </si>
  <si>
    <t>ITM_T_LEFT_ARROW</t>
  </si>
  <si>
    <t>ITM_T_RIGHT_ARROW</t>
  </si>
  <si>
    <t>"T.EDIT"</t>
  </si>
  <si>
    <t>MNU_T_EDIT</t>
  </si>
  <si>
    <t>"DEL"</t>
  </si>
  <si>
    <t>ITM_T_DELETE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</si>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</sst>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7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Normal" xfId="0" builtinId="0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C2027" zoomScale="75" zoomScaleNormal="75" zoomScalePageLayoutView="75" workbookViewId="0">
      <pane ySplit="420" topLeftCell="A1726" activePane="bottomLeft"/>
      <selection activeCell="E1691" sqref="E1691"/>
      <selection pane="bottomLeft" activeCell="D1750" sqref="D1750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4651</v>
      </c>
      <c r="V3" s="117" t="s">
        <v>4652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7" t="s">
        <v>4620</v>
      </c>
      <c r="V43" s="146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31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31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31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6"/>
      <c r="V103" s="146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37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37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37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6"/>
      <c r="V152" s="146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6"/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6"/>
      <c r="V287" s="146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76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76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84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84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84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93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6"/>
      <c r="V509" s="146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171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172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4678</v>
      </c>
      <c r="D1687" s="1" t="s">
        <v>7</v>
      </c>
      <c r="E1687" s="153" t="s">
        <v>598</v>
      </c>
      <c r="F1687" s="153" t="s">
        <v>4679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4680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254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257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4689</v>
      </c>
      <c r="F1750" s="115" t="s">
        <v>4689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257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257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258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259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260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260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260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260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260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260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260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260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260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261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262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263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264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264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265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266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267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268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269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270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271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272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273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274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275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276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276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277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278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278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278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278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278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278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278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278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278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278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278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278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278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278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278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278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278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278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278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278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278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278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278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278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278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278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278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278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278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278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278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278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278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278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278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278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278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278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278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278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278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278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278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278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278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278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278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278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278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278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278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278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278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278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278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278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278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278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278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278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278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278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278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278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278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278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278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278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278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278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278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278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278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278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278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278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278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278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278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278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278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278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278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278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278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278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278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278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278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278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278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278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278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278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278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278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278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278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278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278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278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278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278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278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278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278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278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278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278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278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278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278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278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278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278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278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278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278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278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278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278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278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278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278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278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278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4653</v>
      </c>
      <c r="D1908" s="36" t="s">
        <v>4671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278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278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4654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278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278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4655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278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278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278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278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278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278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278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278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278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278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278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278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278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278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278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278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278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278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278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278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278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278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278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278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278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278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278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278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278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279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280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280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280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280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280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280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280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280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280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280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280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280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280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280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280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280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280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280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280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280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280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280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280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280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280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280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280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280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280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281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282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282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282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282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283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284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284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284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285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285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285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285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286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286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286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286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286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286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286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286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286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286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286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287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288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289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290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291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292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293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294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295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296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297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298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299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300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301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302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303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304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305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306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4647</v>
      </c>
      <c r="E2015" s="21" t="s">
        <v>4648</v>
      </c>
      <c r="F2015" s="21" t="s">
        <v>4648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4649</v>
      </c>
      <c r="M2015" s="24" t="s">
        <v>4650</v>
      </c>
      <c r="N2015" s="24"/>
      <c r="O2015"/>
      <c r="P2015"/>
      <c r="Q2015"/>
      <c r="R2015"/>
      <c r="S2015">
        <f t="shared" ref="S2015" si="173">IF(X2015&lt;&gt;"",S2014+1,S2014)</f>
        <v>306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4656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4657</v>
      </c>
      <c r="N2016" s="24"/>
      <c r="O2016"/>
      <c r="P2016"/>
      <c r="Q2016"/>
      <c r="R2016"/>
      <c r="S2016">
        <f t="shared" ref="S2016" si="178">IF(X2016&lt;&gt;"",S2015+1,S2015)</f>
        <v>307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4656</v>
      </c>
      <c r="D2017" s="1" t="s">
        <v>4028</v>
      </c>
      <c r="E2017" s="21" t="s">
        <v>4659</v>
      </c>
      <c r="F2017" s="21" t="s">
        <v>4659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4658</v>
      </c>
      <c r="N2017" s="24"/>
      <c r="O2017"/>
      <c r="P2017"/>
      <c r="Q2017"/>
      <c r="R2017"/>
      <c r="S2017">
        <f t="shared" ref="S2017:S2018" si="183">IF(X2017&lt;&gt;"",S2016+1,S2016)</f>
        <v>308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4660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4665</v>
      </c>
      <c r="N2018" s="24"/>
      <c r="O2018"/>
      <c r="P2018"/>
      <c r="Q2018"/>
      <c r="R2018"/>
      <c r="S2018">
        <f t="shared" si="183"/>
        <v>308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4660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4666</v>
      </c>
      <c r="N2019" s="24"/>
      <c r="O2019"/>
      <c r="P2019"/>
      <c r="Q2019"/>
      <c r="R2019"/>
      <c r="S2019">
        <f t="shared" ref="S2019:S2022" si="188">IF(X2019&lt;&gt;"",S2018+1,S2018)</f>
        <v>308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4660</v>
      </c>
      <c r="D2020" s="1" t="s">
        <v>4094</v>
      </c>
      <c r="E2020" s="21" t="s">
        <v>1014</v>
      </c>
      <c r="F2020" s="21" t="s">
        <v>1014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4662</v>
      </c>
      <c r="N2020" s="24"/>
      <c r="O2020"/>
      <c r="P2020"/>
      <c r="Q2020"/>
      <c r="R2020"/>
      <c r="S2020">
        <f t="shared" si="188"/>
        <v>308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4660</v>
      </c>
      <c r="D2021" s="1" t="s">
        <v>4031</v>
      </c>
      <c r="E2021" s="21" t="s">
        <v>1016</v>
      </c>
      <c r="F2021" s="21" t="s">
        <v>1016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4663</v>
      </c>
      <c r="N2021" s="24"/>
      <c r="O2021"/>
      <c r="P2021"/>
      <c r="Q2021"/>
      <c r="R2021"/>
      <c r="S2021">
        <f t="shared" si="188"/>
        <v>308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4660</v>
      </c>
      <c r="D2022" s="1" t="s">
        <v>4028</v>
      </c>
      <c r="E2022" s="21" t="s">
        <v>4661</v>
      </c>
      <c r="F2022" s="21" t="s">
        <v>4661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4664</v>
      </c>
      <c r="N2022" s="24"/>
      <c r="O2022"/>
      <c r="P2022"/>
      <c r="Q2022"/>
      <c r="R2022"/>
      <c r="S2022">
        <f t="shared" si="188"/>
        <v>308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41" t="s">
        <v>4660</v>
      </c>
      <c r="D2023" s="1" t="s">
        <v>4033</v>
      </c>
      <c r="E2023" s="21" t="s">
        <v>4669</v>
      </c>
      <c r="F2023" s="21" t="s">
        <v>4669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4670</v>
      </c>
      <c r="N2023" s="24"/>
      <c r="O2023"/>
      <c r="P2023"/>
      <c r="Q2023"/>
      <c r="R2023"/>
      <c r="S2023">
        <f t="shared" ref="S2023:S2024" si="193">IF(X2023&lt;&gt;"",S2022+1,S2022)</f>
        <v>308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4667</v>
      </c>
      <c r="F2024" s="21" t="s">
        <v>4667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4668</v>
      </c>
      <c r="N2024" s="24"/>
      <c r="O2024"/>
      <c r="P2024"/>
      <c r="Q2024"/>
      <c r="R2024"/>
      <c r="S2024">
        <f t="shared" si="193"/>
        <v>308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4673</v>
      </c>
      <c r="D2025" s="1" t="s">
        <v>14</v>
      </c>
      <c r="E2025" s="21" t="s">
        <v>4676</v>
      </c>
      <c r="F2025" s="21" t="s">
        <v>4676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4674</v>
      </c>
      <c r="N2025" s="24"/>
      <c r="O2025"/>
      <c r="P2025"/>
      <c r="Q2025"/>
      <c r="R2025"/>
      <c r="S2025">
        <f t="shared" ref="S2025:S2026" si="198">IF(X2025&lt;&gt;"",S2024+1,S2024)</f>
        <v>308</v>
      </c>
      <c r="T2025"/>
      <c r="U2025" s="146"/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/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4672</v>
      </c>
      <c r="D2026" s="1" t="s">
        <v>14</v>
      </c>
      <c r="E2026" s="21" t="s">
        <v>4677</v>
      </c>
      <c r="F2026" s="21" t="s">
        <v>4677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4675</v>
      </c>
      <c r="N2026" s="24"/>
      <c r="O2026"/>
      <c r="P2026"/>
      <c r="Q2026"/>
      <c r="R2026"/>
      <c r="S2026">
        <f t="shared" si="198"/>
        <v>308</v>
      </c>
      <c r="T2026"/>
      <c r="U2026" s="146"/>
      <c r="V2026" s="146"/>
      <c r="W2026" s="135" t="str">
        <f t="shared" si="199"/>
        <v/>
      </c>
      <c r="X2026" s="135" t="str">
        <f t="shared" si="200"/>
        <v/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4681</v>
      </c>
      <c r="D2027" s="1" t="s">
        <v>7</v>
      </c>
      <c r="E2027" s="21" t="s">
        <v>4683</v>
      </c>
      <c r="F2027" s="21" t="s">
        <v>4683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29" si="202">IF(E2027=F2027,"","NOT EQUAL")</f>
        <v/>
      </c>
      <c r="L2027" s="1"/>
      <c r="M2027" s="24" t="s">
        <v>4685</v>
      </c>
      <c r="N2027" s="24"/>
      <c r="O2027"/>
      <c r="P2027"/>
      <c r="Q2027"/>
      <c r="R2027"/>
      <c r="S2027">
        <f t="shared" ref="S2027:S2029" si="203">IF(X2027&lt;&gt;"",S2026+1,S2026)</f>
        <v>308</v>
      </c>
      <c r="T2027"/>
      <c r="U2027" s="146"/>
      <c r="V2027" s="146"/>
      <c r="W2027" s="135" t="str">
        <f t="shared" ref="W2027:W2029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29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29" si="206">B2027</f>
        <v>2011</v>
      </c>
    </row>
    <row r="2028" spans="1:25">
      <c r="A2028" s="13">
        <v>2028</v>
      </c>
      <c r="B2028" s="2">
        <v>2012</v>
      </c>
      <c r="C2028" s="1" t="s">
        <v>4682</v>
      </c>
      <c r="D2028" s="1" t="s">
        <v>7</v>
      </c>
      <c r="E2028" s="21" t="s">
        <v>4684</v>
      </c>
      <c r="F2028" s="21" t="s">
        <v>4684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4686</v>
      </c>
      <c r="N2028" s="24"/>
      <c r="O2028"/>
      <c r="P2028"/>
      <c r="Q2028"/>
      <c r="R2028"/>
      <c r="S2028">
        <f t="shared" si="203"/>
        <v>308</v>
      </c>
      <c r="T2028"/>
      <c r="U2028" s="146"/>
      <c r="V2028" s="146"/>
      <c r="W2028" s="135" t="str">
        <f t="shared" si="204"/>
        <v/>
      </c>
      <c r="X2028" s="135" t="str">
        <f t="shared" si="205"/>
        <v/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4687</v>
      </c>
      <c r="F2029" s="21" t="s">
        <v>4687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4688</v>
      </c>
      <c r="N2029" s="24"/>
      <c r="O2029"/>
      <c r="P2029"/>
      <c r="Q2029"/>
      <c r="R2029"/>
      <c r="S2029">
        <f t="shared" si="203"/>
        <v>308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/>
    <row r="2031" spans="1:25"/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6"/>
  <sortState ref="A1:J1944">
    <sortCondition ref="A1:A1944"/>
  </sortState>
  <conditionalFormatting sqref="O1997:V2012 O2030:V1048576">
    <cfRule type="cellIs" dxfId="174" priority="239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83 J588:J710 J774:J878 J113:J121 J176:J253 J485:J502 J578:J585 J713 J400:J466 J378:J398 J551:J576 J1688:J1755 J255:J337 J2030:J1048576">
    <cfRule type="containsText" dxfId="173" priority="237" operator="containsText" text="DISABLED">
      <formula>NOT(ISERROR(SEARCH("DISABLED",J1)))</formula>
    </cfRule>
    <cfRule type="containsText" dxfId="172" priority="238" operator="containsText" text="ENABLED">
      <formula>NOT(ISERROR(SEARCH("ENABLED",J1)))</formula>
    </cfRule>
  </conditionalFormatting>
  <conditionalFormatting sqref="J3">
    <cfRule type="containsText" dxfId="171" priority="235" operator="containsText" text="DISABLED">
      <formula>NOT(ISERROR(SEARCH("DISABLED",J3)))</formula>
    </cfRule>
    <cfRule type="containsText" dxfId="170" priority="236" operator="containsText" text="ENABLED">
      <formula>NOT(ISERROR(SEARCH("ENABLED",J3)))</formula>
    </cfRule>
  </conditionalFormatting>
  <conditionalFormatting sqref="O2:V2">
    <cfRule type="cellIs" dxfId="169" priority="233" operator="greaterThan">
      <formula>0</formula>
    </cfRule>
  </conditionalFormatting>
  <conditionalFormatting sqref="W1997:W2012 W2030:W1048576">
    <cfRule type="cellIs" dxfId="168" priority="232" operator="greaterThan">
      <formula>0</formula>
    </cfRule>
  </conditionalFormatting>
  <conditionalFormatting sqref="W2">
    <cfRule type="cellIs" dxfId="167" priority="230" operator="greaterThan">
      <formula>0</formula>
    </cfRule>
  </conditionalFormatting>
  <conditionalFormatting sqref="J1914">
    <cfRule type="containsText" dxfId="166" priority="224" operator="containsText" text="DISABLED">
      <formula>NOT(ISERROR(SEARCH("DISABLED",J1914)))</formula>
    </cfRule>
    <cfRule type="containsText" dxfId="165" priority="225" operator="containsText" text="ENABLED">
      <formula>NOT(ISERROR(SEARCH("ENABLED",J1914)))</formula>
    </cfRule>
  </conditionalFormatting>
  <conditionalFormatting sqref="J1943:J1948">
    <cfRule type="containsText" dxfId="164" priority="220" operator="containsText" text="DISABLED">
      <formula>NOT(ISERROR(SEARCH("DISABLED",J1943)))</formula>
    </cfRule>
    <cfRule type="containsText" dxfId="163" priority="221" operator="containsText" text="ENABLED">
      <formula>NOT(ISERROR(SEARCH("ENABLED",J1943)))</formula>
    </cfRule>
  </conditionalFormatting>
  <conditionalFormatting sqref="J1906">
    <cfRule type="containsText" dxfId="162" priority="218" operator="containsText" text="DISABLED">
      <formula>NOT(ISERROR(SEARCH("DISABLED",J1906)))</formula>
    </cfRule>
    <cfRule type="containsText" dxfId="161" priority="219" operator="containsText" text="ENABLED">
      <formula>NOT(ISERROR(SEARCH("ENABLED",J1906)))</formula>
    </cfRule>
  </conditionalFormatting>
  <conditionalFormatting sqref="J1908">
    <cfRule type="containsText" dxfId="160" priority="216" operator="containsText" text="DISABLED">
      <formula>NOT(ISERROR(SEARCH("DISABLED",J1908)))</formula>
    </cfRule>
    <cfRule type="containsText" dxfId="159" priority="217" operator="containsText" text="ENABLED">
      <formula>NOT(ISERROR(SEARCH("ENABLED",J1908)))</formula>
    </cfRule>
  </conditionalFormatting>
  <conditionalFormatting sqref="J1912">
    <cfRule type="containsText" dxfId="158" priority="210" operator="containsText" text="DISABLED">
      <formula>NOT(ISERROR(SEARCH("DISABLED",J1912)))</formula>
    </cfRule>
    <cfRule type="containsText" dxfId="157" priority="211" operator="containsText" text="ENABLED">
      <formula>NOT(ISERROR(SEARCH("ENABLED",J1912)))</formula>
    </cfRule>
  </conditionalFormatting>
  <conditionalFormatting sqref="J1910">
    <cfRule type="containsText" dxfId="156" priority="208" operator="containsText" text="DISABLED">
      <formula>NOT(ISERROR(SEARCH("DISABLED",J1910)))</formula>
    </cfRule>
    <cfRule type="containsText" dxfId="155" priority="209" operator="containsText" text="ENABLED">
      <formula>NOT(ISERROR(SEARCH("ENABLED",J1910)))</formula>
    </cfRule>
  </conditionalFormatting>
  <conditionalFormatting sqref="J1949">
    <cfRule type="containsText" dxfId="154" priority="206" operator="containsText" text="DISABLED">
      <formula>NOT(ISERROR(SEARCH("DISABLED",J1949)))</formula>
    </cfRule>
    <cfRule type="containsText" dxfId="153" priority="207" operator="containsText" text="ENABLED">
      <formula>NOT(ISERROR(SEARCH("ENABLED",J1949)))</formula>
    </cfRule>
  </conditionalFormatting>
  <conditionalFormatting sqref="J1950">
    <cfRule type="containsText" dxfId="152" priority="204" operator="containsText" text="DISABLED">
      <formula>NOT(ISERROR(SEARCH("DISABLED",J1950)))</formula>
    </cfRule>
    <cfRule type="containsText" dxfId="151" priority="205" operator="containsText" text="ENABLED">
      <formula>NOT(ISERROR(SEARCH("ENABLED",J1950)))</formula>
    </cfRule>
  </conditionalFormatting>
  <conditionalFormatting sqref="J1951">
    <cfRule type="containsText" dxfId="150" priority="200" operator="containsText" text="DISABLED">
      <formula>NOT(ISERROR(SEARCH("DISABLED",J1951)))</formula>
    </cfRule>
    <cfRule type="containsText" dxfId="149" priority="201" operator="containsText" text="ENABLED">
      <formula>NOT(ISERROR(SEARCH("ENABLED",J1951)))</formula>
    </cfRule>
  </conditionalFormatting>
  <conditionalFormatting sqref="J1756">
    <cfRule type="containsText" dxfId="148" priority="198" operator="containsText" text="DISABLED">
      <formula>NOT(ISERROR(SEARCH("DISABLED",J1756)))</formula>
    </cfRule>
    <cfRule type="containsText" dxfId="147" priority="199" operator="containsText" text="ENABLED">
      <formula>NOT(ISERROR(SEARCH("ENABLED",J1756)))</formula>
    </cfRule>
  </conditionalFormatting>
  <conditionalFormatting sqref="J1952:J1958">
    <cfRule type="containsText" dxfId="146" priority="196" operator="containsText" text="DISABLED">
      <formula>NOT(ISERROR(SEARCH("DISABLED",J1952)))</formula>
    </cfRule>
    <cfRule type="containsText" dxfId="145" priority="197" operator="containsText" text="ENABLED">
      <formula>NOT(ISERROR(SEARCH("ENABLED",J1952)))</formula>
    </cfRule>
  </conditionalFormatting>
  <conditionalFormatting sqref="J1959">
    <cfRule type="containsText" dxfId="144" priority="194" operator="containsText" text="DISABLED">
      <formula>NOT(ISERROR(SEARCH("DISABLED",J1959)))</formula>
    </cfRule>
    <cfRule type="containsText" dxfId="143" priority="195" operator="containsText" text="ENABLED">
      <formula>NOT(ISERROR(SEARCH("ENABLED",J1959)))</formula>
    </cfRule>
  </conditionalFormatting>
  <conditionalFormatting sqref="J1961">
    <cfRule type="containsText" dxfId="142" priority="188" operator="containsText" text="DISABLED">
      <formula>NOT(ISERROR(SEARCH("DISABLED",J1961)))</formula>
    </cfRule>
    <cfRule type="containsText" dxfId="141" priority="189" operator="containsText" text="ENABLED">
      <formula>NOT(ISERROR(SEARCH("ENABLED",J1961)))</formula>
    </cfRule>
  </conditionalFormatting>
  <conditionalFormatting sqref="J1962:J1964">
    <cfRule type="containsText" dxfId="140" priority="186" operator="containsText" text="DISABLED">
      <formula>NOT(ISERROR(SEARCH("DISABLED",J1962)))</formula>
    </cfRule>
    <cfRule type="containsText" dxfId="139" priority="187" operator="containsText" text="ENABLED">
      <formula>NOT(ISERROR(SEARCH("ENABLED",J1962)))</formula>
    </cfRule>
  </conditionalFormatting>
  <conditionalFormatting sqref="J1965">
    <cfRule type="containsText" dxfId="138" priority="184" operator="containsText" text="DISABLED">
      <formula>NOT(ISERROR(SEARCH("DISABLED",J1965)))</formula>
    </cfRule>
    <cfRule type="containsText" dxfId="137" priority="185" operator="containsText" text="ENABLED">
      <formula>NOT(ISERROR(SEARCH("ENABLED",J1965)))</formula>
    </cfRule>
  </conditionalFormatting>
  <conditionalFormatting sqref="J1966">
    <cfRule type="containsText" dxfId="136" priority="182" operator="containsText" text="DISABLED">
      <formula>NOT(ISERROR(SEARCH("DISABLED",J1966)))</formula>
    </cfRule>
    <cfRule type="containsText" dxfId="135" priority="183" operator="containsText" text="ENABLED">
      <formula>NOT(ISERROR(SEARCH("ENABLED",J1966)))</formula>
    </cfRule>
  </conditionalFormatting>
  <conditionalFormatting sqref="J1967">
    <cfRule type="containsText" dxfId="134" priority="180" operator="containsText" text="DISABLED">
      <formula>NOT(ISERROR(SEARCH("DISABLED",J1967)))</formula>
    </cfRule>
    <cfRule type="containsText" dxfId="133" priority="181" operator="containsText" text="ENABLED">
      <formula>NOT(ISERROR(SEARCH("ENABLED",J1967)))</formula>
    </cfRule>
  </conditionalFormatting>
  <conditionalFormatting sqref="J1968">
    <cfRule type="containsText" dxfId="132" priority="178" operator="containsText" text="DISABLED">
      <formula>NOT(ISERROR(SEARCH("DISABLED",J1968)))</formula>
    </cfRule>
    <cfRule type="containsText" dxfId="131" priority="179" operator="containsText" text="ENABLED">
      <formula>NOT(ISERROR(SEARCH("ENABLED",J1968)))</formula>
    </cfRule>
  </conditionalFormatting>
  <conditionalFormatting sqref="J1969">
    <cfRule type="containsText" dxfId="130" priority="176" operator="containsText" text="DISABLED">
      <formula>NOT(ISERROR(SEARCH("DISABLED",J1969)))</formula>
    </cfRule>
    <cfRule type="containsText" dxfId="129" priority="177" operator="containsText" text="ENABLED">
      <formula>NOT(ISERROR(SEARCH("ENABLED",J1969)))</formula>
    </cfRule>
  </conditionalFormatting>
  <conditionalFormatting sqref="J772:J773">
    <cfRule type="containsText" dxfId="128" priority="172" operator="containsText" text="DISABLED">
      <formula>NOT(ISERROR(SEARCH("DISABLED",J772)))</formula>
    </cfRule>
    <cfRule type="containsText" dxfId="127" priority="173" operator="containsText" text="ENABLED">
      <formula>NOT(ISERROR(SEARCH("ENABLED",J772)))</formula>
    </cfRule>
  </conditionalFormatting>
  <conditionalFormatting sqref="J1970">
    <cfRule type="containsText" dxfId="126" priority="168" operator="containsText" text="DISABLED">
      <formula>NOT(ISERROR(SEARCH("DISABLED",J1970)))</formula>
    </cfRule>
    <cfRule type="containsText" dxfId="125" priority="169" operator="containsText" text="ENABLED">
      <formula>NOT(ISERROR(SEARCH("ENABLED",J1970)))</formula>
    </cfRule>
  </conditionalFormatting>
  <conditionalFormatting sqref="L1971:N1971 J1971:J1972">
    <cfRule type="containsText" dxfId="124" priority="164" operator="containsText" text="DISABLED">
      <formula>NOT(ISERROR(SEARCH("DISABLED",J1971)))</formula>
    </cfRule>
    <cfRule type="containsText" dxfId="123" priority="165" operator="containsText" text="ENABLED">
      <formula>NOT(ISERROR(SEARCH("ENABLED",J1971)))</formula>
    </cfRule>
  </conditionalFormatting>
  <conditionalFormatting sqref="J1540">
    <cfRule type="containsText" dxfId="122" priority="162" operator="containsText" text="DISABLED">
      <formula>NOT(ISERROR(SEARCH("DISABLED",J1540)))</formula>
    </cfRule>
    <cfRule type="containsText" dxfId="121" priority="163" operator="containsText" text="ENABLED">
      <formula>NOT(ISERROR(SEARCH("ENABLED",J1540)))</formula>
    </cfRule>
  </conditionalFormatting>
  <conditionalFormatting sqref="J1974:J1975">
    <cfRule type="containsText" dxfId="120" priority="160" operator="containsText" text="DISABLED">
      <formula>NOT(ISERROR(SEARCH("DISABLED",J1974)))</formula>
    </cfRule>
    <cfRule type="containsText" dxfId="119" priority="161" operator="containsText" text="ENABLED">
      <formula>NOT(ISERROR(SEARCH("ENABLED",J1974)))</formula>
    </cfRule>
  </conditionalFormatting>
  <conditionalFormatting sqref="J79">
    <cfRule type="containsText" dxfId="118" priority="158" operator="containsText" text="DISABLED">
      <formula>NOT(ISERROR(SEARCH("DISABLED",J79)))</formula>
    </cfRule>
    <cfRule type="containsText" dxfId="117" priority="159" operator="containsText" text="ENABLED">
      <formula>NOT(ISERROR(SEARCH("ENABLED",J79)))</formula>
    </cfRule>
  </conditionalFormatting>
  <conditionalFormatting sqref="J101">
    <cfRule type="containsText" dxfId="116" priority="154" operator="containsText" text="DISABLED">
      <formula>NOT(ISERROR(SEARCH("DISABLED",J101)))</formula>
    </cfRule>
    <cfRule type="containsText" dxfId="115" priority="155" operator="containsText" text="ENABLED">
      <formula>NOT(ISERROR(SEARCH("ENABLED",J101)))</formula>
    </cfRule>
  </conditionalFormatting>
  <conditionalFormatting sqref="J124">
    <cfRule type="containsText" dxfId="114" priority="150" operator="containsText" text="DISABLED">
      <formula>NOT(ISERROR(SEARCH("DISABLED",J124)))</formula>
    </cfRule>
    <cfRule type="containsText" dxfId="113" priority="151" operator="containsText" text="ENABLED">
      <formula>NOT(ISERROR(SEARCH("ENABLED",J124)))</formula>
    </cfRule>
  </conditionalFormatting>
  <conditionalFormatting sqref="J149">
    <cfRule type="containsText" dxfId="112" priority="146" operator="containsText" text="DISABLED">
      <formula>NOT(ISERROR(SEARCH("DISABLED",J149)))</formula>
    </cfRule>
    <cfRule type="containsText" dxfId="111" priority="147" operator="containsText" text="ENABLED">
      <formula>NOT(ISERROR(SEARCH("ENABLED",J149)))</formula>
    </cfRule>
  </conditionalFormatting>
  <conditionalFormatting sqref="J254">
    <cfRule type="containsText" dxfId="110" priority="144" operator="containsText" text="DISABLED">
      <formula>NOT(ISERROR(SEARCH("DISABLED",J254)))</formula>
    </cfRule>
    <cfRule type="containsText" dxfId="109" priority="145" operator="containsText" text="ENABLED">
      <formula>NOT(ISERROR(SEARCH("ENABLED",J254)))</formula>
    </cfRule>
  </conditionalFormatting>
  <conditionalFormatting sqref="J376">
    <cfRule type="containsText" dxfId="108" priority="138" operator="containsText" text="DISABLED">
      <formula>NOT(ISERROR(SEARCH("DISABLED",J376)))</formula>
    </cfRule>
    <cfRule type="containsText" dxfId="107" priority="139" operator="containsText" text="ENABLED">
      <formula>NOT(ISERROR(SEARCH("ENABLED",J376)))</formula>
    </cfRule>
  </conditionalFormatting>
  <conditionalFormatting sqref="J377">
    <cfRule type="containsText" dxfId="106" priority="136" operator="containsText" text="DISABLED">
      <formula>NOT(ISERROR(SEARCH("DISABLED",J377)))</formula>
    </cfRule>
    <cfRule type="containsText" dxfId="105" priority="137" operator="containsText" text="ENABLED">
      <formula>NOT(ISERROR(SEARCH("ENABLED",J377)))</formula>
    </cfRule>
  </conditionalFormatting>
  <conditionalFormatting sqref="J1981">
    <cfRule type="containsText" dxfId="104" priority="134" operator="containsText" text="DISABLED">
      <formula>NOT(ISERROR(SEARCH("DISABLED",J1981)))</formula>
    </cfRule>
    <cfRule type="containsText" dxfId="103" priority="135" operator="containsText" text="ENABLED">
      <formula>NOT(ISERROR(SEARCH("ENABLED",J1981)))</formula>
    </cfRule>
  </conditionalFormatting>
  <conditionalFormatting sqref="J467">
    <cfRule type="containsText" dxfId="102" priority="132" operator="containsText" text="DISABLED">
      <formula>NOT(ISERROR(SEARCH("DISABLED",J467)))</formula>
    </cfRule>
    <cfRule type="containsText" dxfId="101" priority="133" operator="containsText" text="ENABLED">
      <formula>NOT(ISERROR(SEARCH("ENABLED",J467)))</formula>
    </cfRule>
  </conditionalFormatting>
  <conditionalFormatting sqref="J474">
    <cfRule type="containsText" dxfId="100" priority="130" operator="containsText" text="DISABLED">
      <formula>NOT(ISERROR(SEARCH("DISABLED",J474)))</formula>
    </cfRule>
    <cfRule type="containsText" dxfId="99" priority="131" operator="containsText" text="ENABLED">
      <formula>NOT(ISERROR(SEARCH("ENABLED",J474)))</formula>
    </cfRule>
  </conditionalFormatting>
  <conditionalFormatting sqref="J1982:J1983">
    <cfRule type="containsText" dxfId="98" priority="128" operator="containsText" text="DISABLED">
      <formula>NOT(ISERROR(SEARCH("DISABLED",J1982)))</formula>
    </cfRule>
    <cfRule type="containsText" dxfId="97" priority="129" operator="containsText" text="ENABLED">
      <formula>NOT(ISERROR(SEARCH("ENABLED",J1982)))</formula>
    </cfRule>
  </conditionalFormatting>
  <conditionalFormatting sqref="J503:J504">
    <cfRule type="containsText" dxfId="96" priority="126" operator="containsText" text="DISABLED">
      <formula>NOT(ISERROR(SEARCH("DISABLED",J503)))</formula>
    </cfRule>
    <cfRule type="containsText" dxfId="95" priority="127" operator="containsText" text="ENABLED">
      <formula>NOT(ISERROR(SEARCH("ENABLED",J503)))</formula>
    </cfRule>
  </conditionalFormatting>
  <conditionalFormatting sqref="J507">
    <cfRule type="containsText" dxfId="94" priority="122" operator="containsText" text="DISABLED">
      <formula>NOT(ISERROR(SEARCH("DISABLED",J507)))</formula>
    </cfRule>
    <cfRule type="containsText" dxfId="93" priority="123" operator="containsText" text="ENABLED">
      <formula>NOT(ISERROR(SEARCH("ENABLED",J507)))</formula>
    </cfRule>
  </conditionalFormatting>
  <conditionalFormatting sqref="J1985">
    <cfRule type="containsText" dxfId="92" priority="120" operator="containsText" text="DISABLED">
      <formula>NOT(ISERROR(SEARCH("DISABLED",J1985)))</formula>
    </cfRule>
    <cfRule type="containsText" dxfId="91" priority="121" operator="containsText" text="ENABLED">
      <formula>NOT(ISERROR(SEARCH("ENABLED",J1985)))</formula>
    </cfRule>
  </conditionalFormatting>
  <conditionalFormatting sqref="J510">
    <cfRule type="containsText" dxfId="90" priority="118" operator="containsText" text="DISABLED">
      <formula>NOT(ISERROR(SEARCH("DISABLED",J510)))</formula>
    </cfRule>
    <cfRule type="containsText" dxfId="89" priority="119" operator="containsText" text="ENABLED">
      <formula>NOT(ISERROR(SEARCH("ENABLED",J510)))</formula>
    </cfRule>
  </conditionalFormatting>
  <conditionalFormatting sqref="J550">
    <cfRule type="containsText" dxfId="88" priority="114" operator="containsText" text="DISABLED">
      <formula>NOT(ISERROR(SEARCH("DISABLED",J550)))</formula>
    </cfRule>
    <cfRule type="containsText" dxfId="87" priority="115" operator="containsText" text="ENABLED">
      <formula>NOT(ISERROR(SEARCH("ENABLED",J550)))</formula>
    </cfRule>
  </conditionalFormatting>
  <conditionalFormatting sqref="J586:J587">
    <cfRule type="containsText" dxfId="86" priority="112" operator="containsText" text="DISABLED">
      <formula>NOT(ISERROR(SEARCH("DISABLED",J586)))</formula>
    </cfRule>
    <cfRule type="containsText" dxfId="85" priority="113" operator="containsText" text="ENABLED">
      <formula>NOT(ISERROR(SEARCH("ENABLED",J586)))</formula>
    </cfRule>
  </conditionalFormatting>
  <conditionalFormatting sqref="J879">
    <cfRule type="containsText" dxfId="84" priority="108" operator="containsText" text="DISABLED">
      <formula>NOT(ISERROR(SEARCH("DISABLED",J879)))</formula>
    </cfRule>
    <cfRule type="containsText" dxfId="83" priority="109" operator="containsText" text="ENABLED">
      <formula>NOT(ISERROR(SEARCH("ENABLED",J879)))</formula>
    </cfRule>
  </conditionalFormatting>
  <conditionalFormatting sqref="J1973">
    <cfRule type="containsText" dxfId="82" priority="106" operator="containsText" text="DISABLED">
      <formula>NOT(ISERROR(SEARCH("DISABLED",J1973)))</formula>
    </cfRule>
    <cfRule type="containsText" dxfId="81" priority="107" operator="containsText" text="ENABLED">
      <formula>NOT(ISERROR(SEARCH("ENABLED",J1973)))</formula>
    </cfRule>
  </conditionalFormatting>
  <conditionalFormatting sqref="J1976">
    <cfRule type="containsText" dxfId="80" priority="104" operator="containsText" text="DISABLED">
      <formula>NOT(ISERROR(SEARCH("DISABLED",J1976)))</formula>
    </cfRule>
    <cfRule type="containsText" dxfId="79" priority="105" operator="containsText" text="ENABLED">
      <formula>NOT(ISERROR(SEARCH("ENABLED",J1976)))</formula>
    </cfRule>
  </conditionalFormatting>
  <conditionalFormatting sqref="J1977">
    <cfRule type="containsText" dxfId="78" priority="98" operator="containsText" text="DISABLED">
      <formula>NOT(ISERROR(SEARCH("DISABLED",J1977)))</formula>
    </cfRule>
    <cfRule type="containsText" dxfId="77" priority="99" operator="containsText" text="ENABLED">
      <formula>NOT(ISERROR(SEARCH("ENABLED",J1977)))</formula>
    </cfRule>
  </conditionalFormatting>
  <conditionalFormatting sqref="J1978:J1979">
    <cfRule type="containsText" dxfId="76" priority="94" operator="containsText" text="DISABLED">
      <formula>NOT(ISERROR(SEARCH("DISABLED",J1978)))</formula>
    </cfRule>
    <cfRule type="containsText" dxfId="75" priority="95" operator="containsText" text="ENABLED">
      <formula>NOT(ISERROR(SEARCH("ENABLED",J1978)))</formula>
    </cfRule>
  </conditionalFormatting>
  <conditionalFormatting sqref="J1980">
    <cfRule type="containsText" dxfId="74" priority="92" operator="containsText" text="DISABLED">
      <formula>NOT(ISERROR(SEARCH("DISABLED",J1980)))</formula>
    </cfRule>
    <cfRule type="containsText" dxfId="73" priority="93" operator="containsText" text="ENABLED">
      <formula>NOT(ISERROR(SEARCH("ENABLED",J1980)))</formula>
    </cfRule>
  </conditionalFormatting>
  <conditionalFormatting sqref="J1984">
    <cfRule type="containsText" dxfId="72" priority="90" operator="containsText" text="DISABLED">
      <formula>NOT(ISERROR(SEARCH("DISABLED",J1984)))</formula>
    </cfRule>
    <cfRule type="containsText" dxfId="71" priority="91" operator="containsText" text="ENABLED">
      <formula>NOT(ISERROR(SEARCH("ENABLED",J1984)))</formula>
    </cfRule>
  </conditionalFormatting>
  <conditionalFormatting sqref="J714:J716">
    <cfRule type="containsText" dxfId="70" priority="88" operator="containsText" text="DISABLED">
      <formula>NOT(ISERROR(SEARCH("DISABLED",J714)))</formula>
    </cfRule>
    <cfRule type="containsText" dxfId="69" priority="89" operator="containsText" text="ENABLED">
      <formula>NOT(ISERROR(SEARCH("ENABLED",J714)))</formula>
    </cfRule>
  </conditionalFormatting>
  <conditionalFormatting sqref="J1986">
    <cfRule type="containsText" dxfId="68" priority="86" operator="containsText" text="DISABLED">
      <formula>NOT(ISERROR(SEARCH("DISABLED",J1986)))</formula>
    </cfRule>
    <cfRule type="containsText" dxfId="67" priority="87" operator="containsText" text="ENABLED">
      <formula>NOT(ISERROR(SEARCH("ENABLED",J1986)))</formula>
    </cfRule>
  </conditionalFormatting>
  <conditionalFormatting sqref="J1987:J1988">
    <cfRule type="containsText" dxfId="66" priority="82" operator="containsText" text="DISABLED">
      <formula>NOT(ISERROR(SEARCH("DISABLED",J1987)))</formula>
    </cfRule>
    <cfRule type="containsText" dxfId="65" priority="83" operator="containsText" text="ENABLED">
      <formula>NOT(ISERROR(SEARCH("ENABLED",J1987)))</formula>
    </cfRule>
  </conditionalFormatting>
  <conditionalFormatting sqref="J1780">
    <cfRule type="containsText" dxfId="64" priority="80" operator="containsText" text="DISABLED">
      <formula>NOT(ISERROR(SEARCH("DISABLED",J1780)))</formula>
    </cfRule>
    <cfRule type="containsText" dxfId="63" priority="81" operator="containsText" text="ENABLED">
      <formula>NOT(ISERROR(SEARCH("ENABLED",J1780)))</formula>
    </cfRule>
  </conditionalFormatting>
  <conditionalFormatting sqref="J1989">
    <cfRule type="containsText" dxfId="62" priority="78" operator="containsText" text="DISABLED">
      <formula>NOT(ISERROR(SEARCH("DISABLED",J1989)))</formula>
    </cfRule>
    <cfRule type="containsText" dxfId="61" priority="79" operator="containsText" text="ENABLED">
      <formula>NOT(ISERROR(SEARCH("ENABLED",J1989)))</formula>
    </cfRule>
  </conditionalFormatting>
  <conditionalFormatting sqref="J1990">
    <cfRule type="containsText" dxfId="60" priority="74" operator="containsText" text="DISABLED">
      <formula>NOT(ISERROR(SEARCH("DISABLED",J1990)))</formula>
    </cfRule>
    <cfRule type="containsText" dxfId="59" priority="75" operator="containsText" text="ENABLED">
      <formula>NOT(ISERROR(SEARCH("ENABLED",J1990)))</formula>
    </cfRule>
  </conditionalFormatting>
  <conditionalFormatting sqref="J1991">
    <cfRule type="containsText" dxfId="58" priority="70" operator="containsText" text="DISABLED">
      <formula>NOT(ISERROR(SEARCH("DISABLED",J1991)))</formula>
    </cfRule>
    <cfRule type="containsText" dxfId="57" priority="71" operator="containsText" text="ENABLED">
      <formula>NOT(ISERROR(SEARCH("ENABLED",J1991)))</formula>
    </cfRule>
  </conditionalFormatting>
  <conditionalFormatting sqref="J1992">
    <cfRule type="containsText" dxfId="56" priority="68" operator="containsText" text="DISABLED">
      <formula>NOT(ISERROR(SEARCH("DISABLED",J1992)))</formula>
    </cfRule>
    <cfRule type="containsText" dxfId="55" priority="69" operator="containsText" text="ENABLED">
      <formula>NOT(ISERROR(SEARCH("ENABLED",J1992)))</formula>
    </cfRule>
  </conditionalFormatting>
  <conditionalFormatting sqref="J99:J100">
    <cfRule type="containsText" dxfId="54" priority="62" operator="containsText" text="DISABLED">
      <formula>NOT(ISERROR(SEARCH("DISABLED",J99)))</formula>
    </cfRule>
    <cfRule type="containsText" dxfId="53" priority="63" operator="containsText" text="ENABLED">
      <formula>NOT(ISERROR(SEARCH("ENABLED",J99)))</formula>
    </cfRule>
  </conditionalFormatting>
  <conditionalFormatting sqref="J122:J123">
    <cfRule type="containsText" dxfId="52" priority="60" operator="containsText" text="DISABLED">
      <formula>NOT(ISERROR(SEARCH("DISABLED",J122)))</formula>
    </cfRule>
    <cfRule type="containsText" dxfId="51" priority="61" operator="containsText" text="ENABLED">
      <formula>NOT(ISERROR(SEARCH("ENABLED",J122)))</formula>
    </cfRule>
  </conditionalFormatting>
  <conditionalFormatting sqref="J1960">
    <cfRule type="containsText" dxfId="50" priority="56" operator="containsText" text="DISABLED">
      <formula>NOT(ISERROR(SEARCH("DISABLED",J1960)))</formula>
    </cfRule>
    <cfRule type="containsText" dxfId="49" priority="57" operator="containsText" text="ENABLED">
      <formula>NOT(ISERROR(SEARCH("ENABLED",J1960)))</formula>
    </cfRule>
  </conditionalFormatting>
  <conditionalFormatting sqref="J112">
    <cfRule type="containsText" dxfId="48" priority="54" operator="containsText" text="DISABLED">
      <formula>NOT(ISERROR(SEARCH("DISABLED",J112)))</formula>
    </cfRule>
    <cfRule type="containsText" dxfId="47" priority="55" operator="containsText" text="ENABLED">
      <formula>NOT(ISERROR(SEARCH("ENABLED",J112)))</formula>
    </cfRule>
  </conditionalFormatting>
  <conditionalFormatting sqref="J175">
    <cfRule type="containsText" dxfId="46" priority="52" operator="containsText" text="DISABLED">
      <formula>NOT(ISERROR(SEARCH("DISABLED",J175)))</formula>
    </cfRule>
    <cfRule type="containsText" dxfId="45" priority="53" operator="containsText" text="ENABLED">
      <formula>NOT(ISERROR(SEARCH("ENABLED",J175)))</formula>
    </cfRule>
  </conditionalFormatting>
  <conditionalFormatting sqref="J484">
    <cfRule type="containsText" dxfId="44" priority="50" operator="containsText" text="DISABLED">
      <formula>NOT(ISERROR(SEARCH("DISABLED",J484)))</formula>
    </cfRule>
    <cfRule type="containsText" dxfId="43" priority="51" operator="containsText" text="ENABLED">
      <formula>NOT(ISERROR(SEARCH("ENABLED",J484)))</formula>
    </cfRule>
  </conditionalFormatting>
  <conditionalFormatting sqref="J577">
    <cfRule type="containsText" dxfId="42" priority="48" operator="containsText" text="DISABLED">
      <formula>NOT(ISERROR(SEARCH("DISABLED",J577)))</formula>
    </cfRule>
    <cfRule type="containsText" dxfId="41" priority="49" operator="containsText" text="ENABLED">
      <formula>NOT(ISERROR(SEARCH("ENABLED",J577)))</formula>
    </cfRule>
  </conditionalFormatting>
  <conditionalFormatting sqref="J338:J339">
    <cfRule type="containsText" dxfId="40" priority="40" operator="containsText" text="DISABLED">
      <formula>NOT(ISERROR(SEARCH("DISABLED",J338)))</formula>
    </cfRule>
    <cfRule type="containsText" dxfId="39" priority="41" operator="containsText" text="ENABLED">
      <formula>NOT(ISERROR(SEARCH("ENABLED",J338)))</formula>
    </cfRule>
  </conditionalFormatting>
  <conditionalFormatting sqref="J399">
    <cfRule type="containsText" dxfId="38" priority="38" operator="containsText" text="DISABLED">
      <formula>NOT(ISERROR(SEARCH("DISABLED",J399)))</formula>
    </cfRule>
    <cfRule type="containsText" dxfId="37" priority="39" operator="containsText" text="ENABLED">
      <formula>NOT(ISERROR(SEARCH("ENABLED",J399)))</formula>
    </cfRule>
  </conditionalFormatting>
  <conditionalFormatting sqref="J1684:J1687">
    <cfRule type="containsText" dxfId="36" priority="36" operator="containsText" text="DISABLED">
      <formula>NOT(ISERROR(SEARCH("DISABLED",J1684)))</formula>
    </cfRule>
    <cfRule type="containsText" dxfId="35" priority="37" operator="containsText" text="ENABLED">
      <formula>NOT(ISERROR(SEARCH("ENABLED",J1684)))</formula>
    </cfRule>
  </conditionalFormatting>
  <conditionalFormatting sqref="J1993">
    <cfRule type="containsText" dxfId="34" priority="34" operator="containsText" text="DISABLED">
      <formula>NOT(ISERROR(SEARCH("DISABLED",J1993)))</formula>
    </cfRule>
    <cfRule type="containsText" dxfId="33" priority="35" operator="containsText" text="ENABLED">
      <formula>NOT(ISERROR(SEARCH("ENABLED",J1993)))</formula>
    </cfRule>
  </conditionalFormatting>
  <conditionalFormatting sqref="J1994">
    <cfRule type="containsText" dxfId="32" priority="32" operator="containsText" text="DISABLED">
      <formula>NOT(ISERROR(SEARCH("DISABLED",J1994)))</formula>
    </cfRule>
    <cfRule type="containsText" dxfId="31" priority="3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0" priority="30" operator="containsText" text="DISABLED">
      <formula>NOT(ISERROR(SEARCH("DISABLED",J1995)))</formula>
    </cfRule>
    <cfRule type="containsText" dxfId="29" priority="31" operator="containsText" text="ENABLED">
      <formula>NOT(ISERROR(SEARCH("ENABLED",J1995)))</formula>
    </cfRule>
  </conditionalFormatting>
  <conditionalFormatting sqref="J1996 J1998 J2000 J2002 J2004 J2006 J2008 J2010">
    <cfRule type="containsText" dxfId="28" priority="28" operator="containsText" text="DISABLED">
      <formula>NOT(ISERROR(SEARCH("DISABLED",J1996)))</formula>
    </cfRule>
    <cfRule type="containsText" dxfId="27" priority="29" operator="containsText" text="ENABLED">
      <formula>NOT(ISERROR(SEARCH("ENABLED",J1996)))</formula>
    </cfRule>
  </conditionalFormatting>
  <conditionalFormatting sqref="J2013:J2014">
    <cfRule type="containsText" dxfId="26" priority="26" operator="containsText" text="DISABLED">
      <formula>NOT(ISERROR(SEARCH("DISABLED",J2013)))</formula>
    </cfRule>
    <cfRule type="containsText" dxfId="25" priority="27" operator="containsText" text="ENABLED">
      <formula>NOT(ISERROR(SEARCH("ENABLED",J2013)))</formula>
    </cfRule>
  </conditionalFormatting>
  <conditionalFormatting sqref="J711">
    <cfRule type="containsText" dxfId="24" priority="24" operator="containsText" text="DISABLED">
      <formula>NOT(ISERROR(SEARCH("DISABLED",J711)))</formula>
    </cfRule>
    <cfRule type="containsText" dxfId="23" priority="25" operator="containsText" text="ENABLED">
      <formula>NOT(ISERROR(SEARCH("ENABLED",J711)))</formula>
    </cfRule>
  </conditionalFormatting>
  <conditionalFormatting sqref="J712">
    <cfRule type="containsText" dxfId="22" priority="22" operator="containsText" text="DISABLED">
      <formula>NOT(ISERROR(SEARCH("DISABLED",J712)))</formula>
    </cfRule>
    <cfRule type="containsText" dxfId="21" priority="23" operator="containsText" text="ENABLED">
      <formula>NOT(ISERROR(SEARCH("ENABLED",J712)))</formula>
    </cfRule>
  </conditionalFormatting>
  <conditionalFormatting sqref="J1942">
    <cfRule type="containsText" dxfId="20" priority="20" operator="containsText" text="DISABLED">
      <formula>NOT(ISERROR(SEARCH("DISABLED",J1942)))</formula>
    </cfRule>
    <cfRule type="containsText" dxfId="19" priority="21" operator="containsText" text="ENABLED">
      <formula>NOT(ISERROR(SEARCH("ENABLED",J1942)))</formula>
    </cfRule>
  </conditionalFormatting>
  <conditionalFormatting sqref="J2015">
    <cfRule type="containsText" dxfId="18" priority="18" operator="containsText" text="DISABLED">
      <formula>NOT(ISERROR(SEARCH("DISABLED",J2015)))</formula>
    </cfRule>
    <cfRule type="containsText" dxfId="17" priority="19" operator="containsText" text="ENABLED">
      <formula>NOT(ISERROR(SEARCH("ENABLED",J2015)))</formula>
    </cfRule>
  </conditionalFormatting>
  <conditionalFormatting sqref="X1:X2024 X2030:X1048576">
    <cfRule type="notContainsBlanks" dxfId="16" priority="17">
      <formula>LEN(TRIM(X1))&gt;0</formula>
    </cfRule>
  </conditionalFormatting>
  <conditionalFormatting sqref="J2016:J2024">
    <cfRule type="containsText" dxfId="15" priority="15" operator="containsText" text="DISABLED">
      <formula>NOT(ISERROR(SEARCH("DISABLED",J2016)))</formula>
    </cfRule>
    <cfRule type="containsText" dxfId="14" priority="16" operator="containsText" text="ENABLED">
      <formula>NOT(ISERROR(SEARCH("ENABLED",J2016)))</formula>
    </cfRule>
  </conditionalFormatting>
  <conditionalFormatting sqref="X2025:X2028">
    <cfRule type="notContainsBlanks" dxfId="13" priority="12">
      <formula>LEN(TRIM(X2025))&gt;0</formula>
    </cfRule>
  </conditionalFormatting>
  <conditionalFormatting sqref="J2025:J2026">
    <cfRule type="containsText" dxfId="12" priority="8" operator="containsText" text="DISABLED">
      <formula>NOT(ISERROR(SEARCH("DISABLED",J2025)))</formula>
    </cfRule>
    <cfRule type="containsText" dxfId="11" priority="9" operator="containsText" text="ENABLED">
      <formula>NOT(ISERROR(SEARCH("ENABLED",J2025)))</formula>
    </cfRule>
  </conditionalFormatting>
  <conditionalFormatting sqref="J2027:J2028">
    <cfRule type="containsText" dxfId="10" priority="6" operator="containsText" text="DISABLED">
      <formula>NOT(ISERROR(SEARCH("DISABLED",J2027)))</formula>
    </cfRule>
    <cfRule type="containsText" dxfId="9" priority="7" operator="containsText" text="ENABLED">
      <formula>NOT(ISERROR(SEARCH("ENABLED",J2027)))</formula>
    </cfRule>
  </conditionalFormatting>
  <conditionalFormatting sqref="J2029">
    <cfRule type="containsText" dxfId="8" priority="4" operator="containsText" text="DISABLED">
      <formula>NOT(ISERROR(SEARCH("DISABLED",J2029)))</formula>
    </cfRule>
    <cfRule type="containsText" dxfId="7" priority="5" operator="containsText" text="ENABLED">
      <formula>NOT(ISERROR(SEARCH("ENABLED",J2029)))</formula>
    </cfRule>
  </conditionalFormatting>
  <conditionalFormatting sqref="X2029">
    <cfRule type="notContainsBlanks" dxfId="6" priority="3">
      <formula>LEN(TRIM(X2029))&gt;0</formula>
    </cfRule>
  </conditionalFormatting>
  <conditionalFormatting sqref="J2029">
    <cfRule type="containsText" dxfId="5" priority="1" operator="containsText" text="DISABLED">
      <formula>NOT(ISERROR(SEARCH("DISABLED",J2029)))</formula>
    </cfRule>
    <cfRule type="containsText" dxfId="4" priority="2" operator="containsText" text="ENABLED">
      <formula>NOT(ISERROR(SEARCH("ENABLED",J2029)))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topLeftCell="A290" workbookViewId="0">
      <selection activeCell="D316" sqref="D316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  <c r="H1">
        <f>COUNTIF(H2:H2:H500,"=FALSE")</f>
        <v>2</v>
      </c>
    </row>
    <row r="2" spans="1:23">
      <c r="A2" t="s">
        <v>4639</v>
      </c>
      <c r="B2" t="s">
        <v>4639</v>
      </c>
      <c r="I2" s="141" t="s">
        <v>4645</v>
      </c>
      <c r="J2" s="142" t="s">
        <v>4643</v>
      </c>
      <c r="K2" s="143" t="s">
        <v>4646</v>
      </c>
      <c r="N2" s="136" t="s">
        <v>4644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CHAR(34)&amp;VLOOKUP(C17,SOURCE!S$4:Y$9999,6,0)&amp;CHAR(34)</f>
        <v>"BC?"</v>
      </c>
      <c r="F17" s="131" t="str">
        <f t="shared" si="0"/>
        <v xml:space="preserve">                      if (strcompare(commandnumber,"BC?" )) {strcpy(commandnumber, "41");} else</v>
      </c>
      <c r="H17" t="b">
        <f>ISNA(VLOOKUP(J17,J18:J$500,1,0))</f>
        <v>1</v>
      </c>
      <c r="I17" s="137">
        <f>VLOOKUP(C17,SOURCE!S$4:Y$9999,7,0)</f>
        <v>41</v>
      </c>
      <c r="J17" s="138" t="str">
        <f>VLOOKUP(C17,SOURCE!S$4:Y$9999,6,0)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CHAR(34)&amp;VLOOKUP(C18,SOURCE!S$4:Y$9999,6,0)&amp;CHAR(34)</f>
        <v>"BS?"</v>
      </c>
      <c r="F18" s="131" t="str">
        <f t="shared" si="0"/>
        <v xml:space="preserve">                      if (strcompare(commandnumber,"BS?" )) {strcpy(commandnumber, "53");} else</v>
      </c>
      <c r="H18" t="b">
        <f>ISNA(VLOOKUP(J18,J19:J$500,1,0))</f>
        <v>1</v>
      </c>
      <c r="I18" s="137">
        <f>VLOOKUP(C18,SOURCE!S$4:Y$9999,7,0)</f>
        <v>53</v>
      </c>
      <c r="J18" s="138" t="str">
        <f>VLOOKUP(C18,SOURCE!S$4:Y$9999,6,0)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CHAR(34)&amp;VLOOKUP(C19,SOURCE!S$4:Y$9999,6,0)&amp;CHAR(34)</f>
        <v>"c"</v>
      </c>
      <c r="F19" s="131" t="str">
        <f t="shared" si="0"/>
        <v xml:space="preserve">                      if (strcompare(commandnumber,"c" )) {strcpy(commandnumber, "56");} else</v>
      </c>
      <c r="H19" t="b">
        <f>ISNA(VLOOKUP(J19,J20:J$500,1,0))</f>
        <v>1</v>
      </c>
      <c r="I19" s="137">
        <f>VLOOKUP(C19,SOURCE!S$4:Y$9999,7,0)</f>
        <v>56</v>
      </c>
      <c r="J19" s="138" t="str">
        <f>VLOOKUP(C19,SOURCE!S$4:Y$9999,6,0)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CHAR(34)&amp;VLOOKUP(C20,SOURCE!S$4:Y$9999,6,0)&amp;CHAR(34)</f>
        <v>"CB"</v>
      </c>
      <c r="F20" s="131" t="str">
        <f t="shared" si="0"/>
        <v xml:space="preserve">                      if (strcompare(commandnumber,"CB" )) {strcpy(commandnumber, "67");} else</v>
      </c>
      <c r="H20" t="b">
        <f>ISNA(VLOOKUP(J20,J21:J$500,1,0))</f>
        <v>1</v>
      </c>
      <c r="I20" s="137">
        <f>VLOOKUP(C20,SOURCE!S$4:Y$9999,7,0)</f>
        <v>67</v>
      </c>
      <c r="J20" s="138" t="str">
        <f>VLOOKUP(C20,SOURCE!S$4:Y$9999,6,0)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CHAR(34)&amp;VLOOKUP(C21,SOURCE!S$4:Y$9999,6,0)&amp;CHAR(34)</f>
        <v>"CEIL"</v>
      </c>
      <c r="F21" s="131" t="str">
        <f t="shared" si="0"/>
        <v xml:space="preserve">                      if (strcompare(commandnumber,"CEIL" )) {strcpy(commandnumber, "68");} else</v>
      </c>
      <c r="H21" t="b">
        <f>ISNA(VLOOKUP(J21,J22:J$500,1,0))</f>
        <v>1</v>
      </c>
      <c r="I21" s="137">
        <f>VLOOKUP(C21,SOURCE!S$4:Y$9999,7,0)</f>
        <v>68</v>
      </c>
      <c r="J21" s="138" t="str">
        <f>VLOOKUP(C21,SOURCE!S$4:Y$9999,6,0)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CHAR(34)&amp;VLOOKUP(C22,SOURCE!S$4:Y$9999,6,0)&amp;CHAR(34)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H22" t="b">
        <f>ISNA(VLOOKUP(J22,J23:J$500,1,0))</f>
        <v>1</v>
      </c>
      <c r="I22" s="137">
        <f>VLOOKUP(C22,SOURCE!S$4:Y$9999,7,0)</f>
        <v>73</v>
      </c>
      <c r="J22" s="138" t="str">
        <f>VLOOKUP(C22,SOURCE!S$4:Y$9999,6,0)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CHAR(34)&amp;VLOOKUP(C23,SOURCE!S$4:Y$9999,6,0)&amp;CHAR(34)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H23" t="b">
        <f>ISNA(VLOOKUP(J23,J24:J$500,1,0))</f>
        <v>1</v>
      </c>
      <c r="I23" s="137">
        <f>VLOOKUP(C23,SOURCE!S$4:Y$9999,7,0)</f>
        <v>77</v>
      </c>
      <c r="J23" s="138" t="str">
        <f>VLOOKUP(C23,SOURCE!S$4:Y$9999,6,0)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CHAR(34)&amp;VLOOKUP(C24,SOURCE!S$4:Y$9999,6,0)&amp;CHAR(34)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H24" t="b">
        <f>ISNA(VLOOKUP(J24,J25:J$500,1,0))</f>
        <v>1</v>
      </c>
      <c r="I24" s="137">
        <f>VLOOKUP(C24,SOURCE!S$4:Y$9999,7,0)</f>
        <v>78</v>
      </c>
      <c r="J24" s="138" t="str">
        <f>VLOOKUP(C24,SOURCE!S$4:Y$9999,6,0)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CHAR(34)&amp;VLOOKUP(C25,SOURCE!S$4:Y$9999,6,0)&amp;CHAR(34)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H25" t="b">
        <f>ISNA(VLOOKUP(J25,J26:J$500,1,0))</f>
        <v>1</v>
      </c>
      <c r="I25" s="137">
        <f>VLOOKUP(C25,SOURCE!S$4:Y$9999,7,0)</f>
        <v>82</v>
      </c>
      <c r="J25" s="138" t="str">
        <f>VLOOKUP(C25,SOURCE!S$4:Y$9999,6,0)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CHAR(34)&amp;VLOOKUP(C26,SOURCE!S$4:Y$9999,6,0)&amp;CHAR(34)</f>
        <v>"CLSTK"</v>
      </c>
      <c r="F26" s="131" t="str">
        <f t="shared" si="0"/>
        <v xml:space="preserve">                      if (strcompare(commandnumber,"CLSTK" )) {strcpy(commandnumber, "83");} else</v>
      </c>
      <c r="H26" t="b">
        <f>ISNA(VLOOKUP(J26,J27:J$500,1,0))</f>
        <v>1</v>
      </c>
      <c r="I26" s="137">
        <f>VLOOKUP(C26,SOURCE!S$4:Y$9999,7,0)</f>
        <v>83</v>
      </c>
      <c r="J26" s="138" t="str">
        <f>VLOOKUP(C26,SOURCE!S$4:Y$9999,6,0)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CHAR(34)&amp;VLOOKUP(C27,SOURCE!S$4:Y$9999,6,0)&amp;CHAR(34)</f>
        <v>"CLX"</v>
      </c>
      <c r="F27" s="131" t="str">
        <f t="shared" si="0"/>
        <v xml:space="preserve">                      if (strcompare(commandnumber,"CLX" )) {strcpy(commandnumber, "84");} else</v>
      </c>
      <c r="H27" t="b">
        <f>ISNA(VLOOKUP(J27,J28:J$500,1,0))</f>
        <v>1</v>
      </c>
      <c r="I27" s="137">
        <f>VLOOKUP(C27,SOURCE!S$4:Y$9999,7,0)</f>
        <v>84</v>
      </c>
      <c r="J27" s="138" t="str">
        <f>VLOOKUP(C27,SOURCE!S$4:Y$9999,6,0)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CHAR(34)&amp;VLOOKUP(C28,SOURCE!S$4:Y$9999,6,0)&amp;CHAR(34)</f>
        <v>"CLSUM"</v>
      </c>
      <c r="F28" s="131" t="str">
        <f t="shared" si="0"/>
        <v xml:space="preserve">                      if (strcompare(commandnumber,"CLSUM" )) {strcpy(commandnumber, "85");} else</v>
      </c>
      <c r="H28" t="b">
        <f>ISNA(VLOOKUP(J28,J29:J$500,1,0))</f>
        <v>1</v>
      </c>
      <c r="I28" s="137">
        <f>VLOOKUP(C28,SOURCE!S$4:Y$9999,7,0)</f>
        <v>85</v>
      </c>
      <c r="J28" s="138" t="str">
        <f>VLOOKUP(C28,SOURCE!S$4:Y$9999,6,0)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CHAR(34)&amp;VLOOKUP(C29,SOURCE!S$4:Y$9999,6,0)&amp;CHAR(34)</f>
        <v>"COMB"</v>
      </c>
      <c r="F29" s="131" t="str">
        <f t="shared" si="0"/>
        <v xml:space="preserve">                      if (strcompare(commandnumber,"COMB" )) {strcpy(commandnumber, "87");} else</v>
      </c>
      <c r="H29" t="b">
        <f>ISNA(VLOOKUP(J29,J30:J$500,1,0))</f>
        <v>1</v>
      </c>
      <c r="I29" s="137">
        <f>VLOOKUP(C29,SOURCE!S$4:Y$9999,7,0)</f>
        <v>87</v>
      </c>
      <c r="J29" s="138" t="str">
        <f>VLOOKUP(C29,SOURCE!S$4:Y$9999,6,0)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CHAR(34)&amp;VLOOKUP(C30,SOURCE!S$4:Y$9999,6,0)&amp;CHAR(34)</f>
        <v>"CONJ"</v>
      </c>
      <c r="F30" s="131" t="str">
        <f t="shared" si="0"/>
        <v xml:space="preserve">                      if (strcompare(commandnumber,"CONJ" )) {strcpy(commandnumber, "88");} else</v>
      </c>
      <c r="H30" t="b">
        <f>ISNA(VLOOKUP(J30,J31:J$500,1,0))</f>
        <v>1</v>
      </c>
      <c r="I30" s="137">
        <f>VLOOKUP(C30,SOURCE!S$4:Y$9999,7,0)</f>
        <v>88</v>
      </c>
      <c r="J30" s="138" t="str">
        <f>VLOOKUP(C30,SOURCE!S$4:Y$9999,6,0)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CHAR(34)&amp;VLOOKUP(C31,SOURCE!S$4:Y$9999,6,0)&amp;CHAR(34)</f>
        <v>"CNST"</v>
      </c>
      <c r="F31" s="131" t="str">
        <f t="shared" si="0"/>
        <v xml:space="preserve">                      if (strcompare(commandnumber,"CNST" )) {strcpy(commandnumber, "89");} else</v>
      </c>
      <c r="H31" t="b">
        <f>ISNA(VLOOKUP(J31,J32:J$500,1,0))</f>
        <v>1</v>
      </c>
      <c r="I31" s="137">
        <f>VLOOKUP(C31,SOURCE!S$4:Y$9999,7,0)</f>
        <v>89</v>
      </c>
      <c r="J31" s="138" t="str">
        <f>VLOOKUP(C31,SOURCE!S$4:Y$9999,6,0)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CHAR(34)&amp;VLOOKUP(C32,SOURCE!S$4:Y$9999,6,0)&amp;CHAR(34)</f>
        <v>"COS"</v>
      </c>
      <c r="F32" s="131" t="str">
        <f t="shared" si="0"/>
        <v xml:space="preserve">                      if (strcompare(commandnumber,"COS" )) {strcpy(commandnumber, "92");} else</v>
      </c>
      <c r="H32" t="b">
        <f>ISNA(VLOOKUP(J32,J33:J$500,1,0))</f>
        <v>1</v>
      </c>
      <c r="I32" s="137">
        <f>VLOOKUP(C32,SOURCE!S$4:Y$9999,7,0)</f>
        <v>92</v>
      </c>
      <c r="J32" s="138" t="str">
        <f>VLOOKUP(C32,SOURCE!S$4:Y$9999,6,0)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CHAR(34)&amp;VLOOKUP(C33,SOURCE!S$4:Y$9999,6,0)&amp;CHAR(34)</f>
        <v>"COSH"</v>
      </c>
      <c r="F33" s="131" t="str">
        <f t="shared" si="0"/>
        <v xml:space="preserve">                      if (strcompare(commandnumber,"COSH" )) {strcpy(commandnumber, "93");} else</v>
      </c>
      <c r="H33" t="b">
        <f>ISNA(VLOOKUP(J33,J34:J$500,1,0))</f>
        <v>1</v>
      </c>
      <c r="I33" s="137">
        <f>VLOOKUP(C33,SOURCE!S$4:Y$9999,7,0)</f>
        <v>93</v>
      </c>
      <c r="J33" s="138" t="str">
        <f>VLOOKUP(C33,SOURCE!S$4:Y$9999,6,0)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CHAR(34)&amp;VLOOKUP(C34,SOURCE!S$4:Y$9999,6,0)&amp;CHAR(34)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H34" t="b">
        <f>ISNA(VLOOKUP(J34,J35:J$500,1,0))</f>
        <v>1</v>
      </c>
      <c r="I34" s="137">
        <f>VLOOKUP(C34,SOURCE!S$4:Y$9999,7,0)</f>
        <v>101</v>
      </c>
      <c r="J34" s="138" t="str">
        <f>VLOOKUP(C34,SOURCE!S$4:Y$9999,6,0)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CHAR(34)&amp;VLOOKUP(C35,SOURCE!S$4:Y$9999,6,0)&amp;CHAR(34)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H35" t="b">
        <f>ISNA(VLOOKUP(J35,J36:J$500,1,0))</f>
        <v>1</v>
      </c>
      <c r="I35" s="137">
        <f>VLOOKUP(C35,SOURCE!S$4:Y$9999,7,0)</f>
        <v>103</v>
      </c>
      <c r="J35" s="138" t="str">
        <f>VLOOKUP(C35,SOURCE!S$4:Y$9999,6,0)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CHAR(34)&amp;VLOOKUP(C36,SOURCE!S$4:Y$9999,6,0)&amp;CHAR(34)</f>
        <v>"DEC"</v>
      </c>
      <c r="F36" s="131" t="str">
        <f t="shared" si="0"/>
        <v xml:space="preserve">                      if (strcompare(commandnumber,"DEC" )) {strcpy(commandnumber, "115");} else</v>
      </c>
      <c r="H36" t="b">
        <f>ISNA(VLOOKUP(J36,J37:J$500,1,0))</f>
        <v>1</v>
      </c>
      <c r="I36" s="137">
        <f>VLOOKUP(C36,SOURCE!S$4:Y$9999,7,0)</f>
        <v>115</v>
      </c>
      <c r="J36" s="138" t="str">
        <f>VLOOKUP(C36,SOURCE!S$4:Y$9999,6,0)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CHAR(34)&amp;VLOOKUP(C37,SOURCE!S$4:Y$9999,6,0)&amp;CHAR(34)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H37" t="b">
        <f>ISNA(VLOOKUP(J37,J38:J$500,1,0))</f>
        <v>1</v>
      </c>
      <c r="I37" s="137">
        <f>VLOOKUP(C37,SOURCE!S$4:Y$9999,7,0)</f>
        <v>116</v>
      </c>
      <c r="J37" s="138" t="str">
        <f>VLOOKUP(C37,SOURCE!S$4:Y$9999,6,0)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CHAR(34)&amp;VLOOKUP(C38,SOURCE!S$4:Y$9999,6,0)&amp;CHAR(34)</f>
        <v>"DEG"</v>
      </c>
      <c r="F38" s="131" t="str">
        <f t="shared" si="0"/>
        <v xml:space="preserve">                      if (strcompare(commandnumber,"DEG" )) {strcpy(commandnumber, "117");} else</v>
      </c>
      <c r="H38" t="b">
        <f>ISNA(VLOOKUP(J38,J39:J$500,1,0))</f>
        <v>1</v>
      </c>
      <c r="I38" s="137">
        <f>VLOOKUP(C38,SOURCE!S$4:Y$9999,7,0)</f>
        <v>117</v>
      </c>
      <c r="J38" s="138" t="str">
        <f>VLOOKUP(C38,SOURCE!S$4:Y$9999,6,0)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CHAR(34)&amp;VLOOKUP(C39,SOURCE!S$4:Y$9999,6,0)&amp;CHAR(34)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H39" t="b">
        <f>ISNA(VLOOKUP(J39,J40:J$500,1,0))</f>
        <v>1</v>
      </c>
      <c r="I39" s="137">
        <f>VLOOKUP(C39,SOURCE!S$4:Y$9999,7,0)</f>
        <v>118</v>
      </c>
      <c r="J39" s="138" t="str">
        <f>VLOOKUP(C39,SOURCE!S$4:Y$9999,6,0)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CHAR(34)&amp;VLOOKUP(C40,SOURCE!S$4:Y$9999,6,0)&amp;CHAR(34)</f>
        <v>"DOT"</v>
      </c>
      <c r="F40" s="131" t="str">
        <f t="shared" si="0"/>
        <v xml:space="preserve">                      if (strcompare(commandnumber,"DOT" )) {strcpy(commandnumber, "125");} else</v>
      </c>
      <c r="H40" t="b">
        <f>ISNA(VLOOKUP(J40,J41:J$500,1,0))</f>
        <v>1</v>
      </c>
      <c r="I40" s="137">
        <f>VLOOKUP(C40,SOURCE!S$4:Y$9999,7,0)</f>
        <v>125</v>
      </c>
      <c r="J40" s="138" t="str">
        <f>VLOOKUP(C40,SOURCE!S$4:Y$9999,6,0)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CHAR(34)&amp;VLOOKUP(C41,SOURCE!S$4:Y$9999,6,0)&amp;CHAR(34)</f>
        <v>"DROP"</v>
      </c>
      <c r="F41" s="131" t="str">
        <f t="shared" si="0"/>
        <v xml:space="preserve">                      if (strcompare(commandnumber,"DROP" )) {strcpy(commandnumber, "127");} else</v>
      </c>
      <c r="H41" t="b">
        <f>ISNA(VLOOKUP(J41,J42:J$500,1,0))</f>
        <v>1</v>
      </c>
      <c r="I41" s="137">
        <f>VLOOKUP(C41,SOURCE!S$4:Y$9999,7,0)</f>
        <v>127</v>
      </c>
      <c r="J41" s="138" t="str">
        <f>VLOOKUP(C41,SOURCE!S$4:Y$9999,6,0)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CHAR(34)&amp;VLOOKUP(C42,SOURCE!S$4:Y$9999,6,0)&amp;CHAR(34)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H42" t="b">
        <f>ISNA(VLOOKUP(J42,J43:J$500,1,0))</f>
        <v>1</v>
      </c>
      <c r="I42" s="137">
        <f>VLOOKUP(C42,SOURCE!S$4:Y$9999,7,0)</f>
        <v>128</v>
      </c>
      <c r="J42" s="138" t="str">
        <f>VLOOKUP(C42,SOURCE!S$4:Y$9999,6,0)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CHAR(34)&amp;VLOOKUP(C43,SOURCE!S$4:Y$9999,6,0)&amp;CHAR(34)</f>
        <v>"D.MS"</v>
      </c>
      <c r="F43" s="131" t="str">
        <f t="shared" si="0"/>
        <v xml:space="preserve">                      if (strcompare(commandnumber,"D.MS" )) {strcpy(commandnumber, "134");} else</v>
      </c>
      <c r="H43" t="b">
        <f>ISNA(VLOOKUP(J43,J44:J$500,1,0))</f>
        <v>1</v>
      </c>
      <c r="I43" s="137">
        <f>VLOOKUP(C43,SOURCE!S$4:Y$9999,7,0)</f>
        <v>134</v>
      </c>
      <c r="J43" s="138" t="str">
        <f>VLOOKUP(C43,SOURCE!S$4:Y$9999,6,0)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CHAR(34)&amp;VLOOKUP(C49,SOURCE!S$4:Y$9999,6,0)&amp;CHAR(34)</f>
        <v>"E^X"</v>
      </c>
      <c r="F49" s="131" t="str">
        <f t="shared" si="0"/>
        <v xml:space="preserve">                      if (strcompare(commandnumber,"E^X" )) {strcpy(commandnumber, "158");} else</v>
      </c>
      <c r="H49" t="b">
        <f>ISNA(VLOOKUP(J49,J50:J$500,1,0))</f>
        <v>1</v>
      </c>
      <c r="I49" s="137">
        <f>VLOOKUP(C49,SOURCE!S$4:Y$9999,7,0)</f>
        <v>158</v>
      </c>
      <c r="J49" s="138" t="str">
        <f>VLOOKUP(C49,SOURCE!S$4:Y$9999,6,0)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CHAR(34)&amp;VLOOKUP(C50,SOURCE!S$4:Y$9999,6,0)&amp;CHAR(34)</f>
        <v>"EXPT"</v>
      </c>
      <c r="F50" s="131" t="str">
        <f t="shared" si="0"/>
        <v xml:space="preserve">                      if (strcompare(commandnumber,"EXPT" )) {strcpy(commandnumber, "167");} else</v>
      </c>
      <c r="H50" t="b">
        <f>ISNA(VLOOKUP(J50,J51:J$500,1,0))</f>
        <v>1</v>
      </c>
      <c r="I50" s="137">
        <f>VLOOKUP(C50,SOURCE!S$4:Y$9999,7,0)</f>
        <v>167</v>
      </c>
      <c r="J50" s="138" t="str">
        <f>VLOOKUP(C50,SOURCE!S$4:Y$9999,6,0)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CHAR(34)&amp;VLOOKUP(C51,SOURCE!S$4:Y$9999,6,0)&amp;CHAR(34)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H51" t="b">
        <f>ISNA(VLOOKUP(J51,J52:J$500,1,0))</f>
        <v>1</v>
      </c>
      <c r="I51" s="137">
        <f>VLOOKUP(C51,SOURCE!S$4:Y$9999,7,0)</f>
        <v>168</v>
      </c>
      <c r="J51" s="138" t="str">
        <f>VLOOKUP(C51,SOURCE!S$4:Y$9999,6,0)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CHAR(34)&amp;VLOOKUP(C52,SOURCE!S$4:Y$9999,6,0)&amp;CHAR(34)</f>
        <v>"FB"</v>
      </c>
      <c r="F52" s="131" t="str">
        <f t="shared" si="0"/>
        <v xml:space="preserve">                      if (strcompare(commandnumber,"FB" )) {strcpy(commandnumber, "173");} else</v>
      </c>
      <c r="H52" t="b">
        <f>ISNA(VLOOKUP(J52,J53:J$500,1,0))</f>
        <v>1</v>
      </c>
      <c r="I52" s="137">
        <f>VLOOKUP(C52,SOURCE!S$4:Y$9999,7,0)</f>
        <v>173</v>
      </c>
      <c r="J52" s="138" t="str">
        <f>VLOOKUP(C52,SOURCE!S$4:Y$9999,6,0)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CHAR(34)&amp;VLOOKUP(C53,SOURCE!S$4:Y$9999,6,0)&amp;CHAR(34)</f>
        <v>"FF"</v>
      </c>
      <c r="F53" s="131" t="str">
        <f t="shared" si="0"/>
        <v xml:space="preserve">                      if (strcompare(commandnumber,"FF" )) {strcpy(commandnumber, "180");} else</v>
      </c>
      <c r="H53" t="b">
        <f>ISNA(VLOOKUP(J53,J54:J$500,1,0))</f>
        <v>1</v>
      </c>
      <c r="I53" s="137">
        <f>VLOOKUP(C53,SOURCE!S$4:Y$9999,7,0)</f>
        <v>180</v>
      </c>
      <c r="J53" s="138" t="str">
        <f>VLOOKUP(C53,SOURCE!S$4:Y$9999,6,0)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CHAR(34)&amp;VLOOKUP(C54,SOURCE!S$4:Y$9999,6,0)&amp;CHAR(34)</f>
        <v>"FILL"</v>
      </c>
      <c r="F54" s="131" t="str">
        <f t="shared" si="0"/>
        <v xml:space="preserve">                      if (strcompare(commandnumber,"FILL" )) {strcpy(commandnumber, "182");} else</v>
      </c>
      <c r="H54" t="b">
        <f>ISNA(VLOOKUP(J54,J55:J$500,1,0))</f>
        <v>1</v>
      </c>
      <c r="I54" s="137">
        <f>VLOOKUP(C54,SOURCE!S$4:Y$9999,7,0)</f>
        <v>182</v>
      </c>
      <c r="J54" s="138" t="str">
        <f>VLOOKUP(C54,SOURCE!S$4:Y$9999,6,0)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CHAR(34)&amp;VLOOKUP(C55,SOURCE!S$4:Y$9999,6,0)&amp;CHAR(34)</f>
        <v>"FIX"</v>
      </c>
      <c r="F55" s="131" t="str">
        <f t="shared" si="0"/>
        <v xml:space="preserve">                      if (strcompare(commandnumber,"FIX" )) {strcpy(commandnumber, "185");} else</v>
      </c>
      <c r="H55" t="b">
        <f>ISNA(VLOOKUP(J55,J56:J$500,1,0))</f>
        <v>1</v>
      </c>
      <c r="I55" s="137">
        <f>VLOOKUP(C55,SOURCE!S$4:Y$9999,7,0)</f>
        <v>185</v>
      </c>
      <c r="J55" s="138" t="str">
        <f>VLOOKUP(C55,SOURCE!S$4:Y$9999,6,0)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CHAR(34)&amp;VLOOKUP(C56,SOURCE!S$4:Y$9999,6,0)&amp;CHAR(34)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H56" t="b">
        <f>ISNA(VLOOKUP(J56,J57:J$500,1,0))</f>
        <v>1</v>
      </c>
      <c r="I56" s="137">
        <f>VLOOKUP(C56,SOURCE!S$4:Y$9999,7,0)</f>
        <v>188</v>
      </c>
      <c r="J56" s="138" t="str">
        <f>VLOOKUP(C56,SOURCE!S$4:Y$9999,6,0)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CHAR(34)&amp;VLOOKUP(C57,SOURCE!S$4:Y$9999,6,0)&amp;CHAR(34)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H57" t="b">
        <f>ISNA(VLOOKUP(J57,J58:J$500,1,0))</f>
        <v>1</v>
      </c>
      <c r="I57" s="137">
        <f>VLOOKUP(C57,SOURCE!S$4:Y$9999,7,0)</f>
        <v>189</v>
      </c>
      <c r="J57" s="138" t="str">
        <f>VLOOKUP(C57,SOURCE!S$4:Y$9999,6,0)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CHAR(34)&amp;VLOOKUP(C58,SOURCE!S$4:Y$9999,6,0)&amp;CHAR(34)</f>
        <v>"FP"</v>
      </c>
      <c r="F58" s="131" t="str">
        <f t="shared" si="0"/>
        <v xml:space="preserve">                      if (strcompare(commandnumber,"FP" )) {strcpy(commandnumber, "190");} else</v>
      </c>
      <c r="H58" t="b">
        <f>ISNA(VLOOKUP(J58,J59:J$500,1,0))</f>
        <v>1</v>
      </c>
      <c r="I58" s="137">
        <f>VLOOKUP(C58,SOURCE!S$4:Y$9999,7,0)</f>
        <v>190</v>
      </c>
      <c r="J58" s="138" t="str">
        <f>VLOOKUP(C58,SOURCE!S$4:Y$9999,6,0)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CHAR(34)&amp;VLOOKUP(C59,SOURCE!S$4:Y$9999,6,0)&amp;CHAR(34)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H59" t="b">
        <f>ISNA(VLOOKUP(J59,J60:J$500,1,0))</f>
        <v>1</v>
      </c>
      <c r="I59" s="137">
        <f>VLOOKUP(C59,SOURCE!S$4:Y$9999,7,0)</f>
        <v>196</v>
      </c>
      <c r="J59" s="138" t="str">
        <f>VLOOKUP(C59,SOURCE!S$4:Y$9999,6,0)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CHAR(34)&amp;VLOOKUP(C68,SOURCE!S$4:Y$9999,6,0)&amp;CHAR(34)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H68" t="b">
        <f>ISNA(VLOOKUP(J68,J69:J$500,1,0))</f>
        <v>1</v>
      </c>
      <c r="I68" s="137">
        <f>VLOOKUP(C68,SOURCE!S$4:Y$9999,7,0)</f>
        <v>296</v>
      </c>
      <c r="J68" s="138" t="str">
        <f>VLOOKUP(C68,SOURCE!S$4:Y$9999,6,0)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CHAR(34)&amp;VLOOKUP(C69,SOURCE!S$4:Y$9999,6,0)&amp;CHAR(34)</f>
        <v>"LCM"</v>
      </c>
      <c r="F69" s="131" t="str">
        <f t="shared" si="2"/>
        <v xml:space="preserve">                      if (strcompare(commandnumber,"LCM" )) {strcpy(commandnumber, "301");} else</v>
      </c>
      <c r="H69" t="b">
        <f>ISNA(VLOOKUP(J69,J70:J$500,1,0))</f>
        <v>1</v>
      </c>
      <c r="I69" s="137">
        <f>VLOOKUP(C69,SOURCE!S$4:Y$9999,7,0)</f>
        <v>301</v>
      </c>
      <c r="J69" s="138" t="str">
        <f>VLOOKUP(C69,SOURCE!S$4:Y$9999,6,0)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CHAR(34)&amp;VLOOKUP(C70,SOURCE!S$4:Y$9999,6,0)&amp;CHAR(34)</f>
        <v>"LJ"</v>
      </c>
      <c r="F70" s="131" t="str">
        <f t="shared" si="2"/>
        <v xml:space="preserve">                      if (strcompare(commandnumber,"LJ" )) {strcpy(commandnumber, "309");} else</v>
      </c>
      <c r="H70" t="b">
        <f>ISNA(VLOOKUP(J70,J71:J$500,1,0))</f>
        <v>1</v>
      </c>
      <c r="I70" s="137">
        <f>VLOOKUP(C70,SOURCE!S$4:Y$9999,7,0)</f>
        <v>309</v>
      </c>
      <c r="J70" s="138" t="str">
        <f>VLOOKUP(C70,SOURCE!S$4:Y$9999,6,0)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CHAR(34)&amp;VLOOKUP(C71,SOURCE!S$4:Y$9999,6,0)&amp;CHAR(34)</f>
        <v>"LN"</v>
      </c>
      <c r="F71" s="131" t="str">
        <f t="shared" si="2"/>
        <v xml:space="preserve">                      if (strcompare(commandnumber,"LN" )) {strcpy(commandnumber, "310");} else</v>
      </c>
      <c r="H71" t="b">
        <f>ISNA(VLOOKUP(J71,J72:J$500,1,0))</f>
        <v>1</v>
      </c>
      <c r="I71" s="137">
        <f>VLOOKUP(C71,SOURCE!S$4:Y$9999,7,0)</f>
        <v>310</v>
      </c>
      <c r="J71" s="138" t="str">
        <f>VLOOKUP(C71,SOURCE!S$4:Y$9999,6,0)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CHAR(34)&amp;VLOOKUP(C72,SOURCE!S$4:Y$9999,6,0)&amp;CHAR(34)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H72" t="b">
        <f>ISNA(VLOOKUP(J72,J73:J$500,1,0))</f>
        <v>1</v>
      </c>
      <c r="I72" s="137">
        <f>VLOOKUP(C72,SOURCE!S$4:Y$9999,7,0)</f>
        <v>312</v>
      </c>
      <c r="J72" s="138" t="str">
        <f>VLOOKUP(C72,SOURCE!S$4:Y$9999,6,0)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CHAR(34)&amp;VLOOKUP(C73,SOURCE!S$4:Y$9999,6,0)&amp;CHAR(34)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H73" t="b">
        <f>ISNA(VLOOKUP(J73,J74:J$500,1,0))</f>
        <v>1</v>
      </c>
      <c r="I73" s="137">
        <f>VLOOKUP(C73,SOURCE!S$4:Y$9999,7,0)</f>
        <v>314</v>
      </c>
      <c r="J73" s="138" t="str">
        <f>VLOOKUP(C73,SOURCE!S$4:Y$9999,6,0)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CHAR(34)&amp;VLOOKUP(C74,SOURCE!S$4:Y$9999,6,0)&amp;CHAR(34)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H74" t="b">
        <f>ISNA(VLOOKUP(J74,J75:J$500,1,0))</f>
        <v>1</v>
      </c>
      <c r="I74" s="137">
        <f>VLOOKUP(C74,SOURCE!S$4:Y$9999,7,0)</f>
        <v>315</v>
      </c>
      <c r="J74" s="138" t="str">
        <f>VLOOKUP(C74,SOURCE!S$4:Y$9999,6,0)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CHAR(34)&amp;VLOOKUP(C75,SOURCE!S$4:Y$9999,6,0)&amp;CHAR(34)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H75" t="b">
        <f>ISNA(VLOOKUP(J75,J76:J$500,1,0))</f>
        <v>1</v>
      </c>
      <c r="I75" s="137">
        <f>VLOOKUP(C75,SOURCE!S$4:Y$9999,7,0)</f>
        <v>322</v>
      </c>
      <c r="J75" s="138" t="str">
        <f>VLOOKUP(C75,SOURCE!S$4:Y$9999,6,0)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CHAR(34)&amp;VLOOKUP(C76,SOURCE!S$4:Y$9999,6,0)&amp;CHAR(34)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H76" t="b">
        <f>ISNA(VLOOKUP(J76,J77:J$500,1,0))</f>
        <v>1</v>
      </c>
      <c r="I76" s="137">
        <f>VLOOKUP(C76,SOURCE!S$4:Y$9999,7,0)</f>
        <v>323</v>
      </c>
      <c r="J76" s="138" t="str">
        <f>VLOOKUP(C76,SOURCE!S$4:Y$9999,6,0)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CHAR(34)&amp;VLOOKUP(C77,SOURCE!S$4:Y$9999,6,0)&amp;CHAR(34)</f>
        <v>"LOG2"</v>
      </c>
      <c r="F77" s="131" t="str">
        <f t="shared" si="2"/>
        <v xml:space="preserve">                      if (strcompare(commandnumber,"LOG2" )) {strcpy(commandnumber, "324");} else</v>
      </c>
      <c r="H77" t="b">
        <f>ISNA(VLOOKUP(J77,J78:J$500,1,0))</f>
        <v>1</v>
      </c>
      <c r="I77" s="137">
        <f>VLOOKUP(C77,SOURCE!S$4:Y$9999,7,0)</f>
        <v>324</v>
      </c>
      <c r="J77" s="138" t="str">
        <f>VLOOKUP(C77,SOURCE!S$4:Y$9999,6,0)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CHAR(34)&amp;VLOOKUP(C78,SOURCE!S$4:Y$9999,6,0)&amp;CHAR(34)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H78" t="b">
        <f>ISNA(VLOOKUP(J78,J79:J$500,1,0))</f>
        <v>1</v>
      </c>
      <c r="I78" s="137">
        <f>VLOOKUP(C78,SOURCE!S$4:Y$9999,7,0)</f>
        <v>331</v>
      </c>
      <c r="J78" s="138" t="str">
        <f>VLOOKUP(C78,SOURCE!S$4:Y$9999,6,0)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CHAR(34)&amp;VLOOKUP(C79,SOURCE!S$4:Y$9999,6,0)&amp;CHAR(34)</f>
        <v>"MANT"</v>
      </c>
      <c r="F79" s="131" t="str">
        <f t="shared" si="2"/>
        <v xml:space="preserve">                      if (strcompare(commandnumber,"MANT" )) {strcpy(commandnumber, "344");} else</v>
      </c>
      <c r="H79" t="b">
        <f>ISNA(VLOOKUP(J79,J80:J$500,1,0))</f>
        <v>1</v>
      </c>
      <c r="I79" s="137">
        <f>VLOOKUP(C79,SOURCE!S$4:Y$9999,7,0)</f>
        <v>344</v>
      </c>
      <c r="J79" s="138" t="str">
        <f>VLOOKUP(C79,SOURCE!S$4:Y$9999,6,0)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CHAR(34)&amp;VLOOKUP(C80,SOURCE!S$4:Y$9999,6,0)&amp;CHAR(34)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H80" t="b">
        <f>ISNA(VLOOKUP(J80,J81:J$500,1,0))</f>
        <v>1</v>
      </c>
      <c r="I80" s="137">
        <f>VLOOKUP(C80,SOURCE!S$4:Y$9999,7,0)</f>
        <v>345</v>
      </c>
      <c r="J80" s="138" t="str">
        <f>VLOOKUP(C80,SOURCE!S$4:Y$9999,6,0)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CHAR(34)&amp;VLOOKUP(C81,SOURCE!S$4:Y$9999,6,0)&amp;CHAR(34)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H81" t="b">
        <f>ISNA(VLOOKUP(J81,J82:J$500,1,0))</f>
        <v>1</v>
      </c>
      <c r="I81" s="137">
        <f>VLOOKUP(C81,SOURCE!S$4:Y$9999,7,0)</f>
        <v>346</v>
      </c>
      <c r="J81" s="138" t="str">
        <f>VLOOKUP(C81,SOURCE!S$4:Y$9999,6,0)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CHAR(34)&amp;VLOOKUP(C82,SOURCE!S$4:Y$9999,6,0)&amp;CHAR(34)</f>
        <v>"MAX"</v>
      </c>
      <c r="F82" s="131" t="str">
        <f t="shared" si="2"/>
        <v xml:space="preserve">                      if (strcompare(commandnumber,"MAX" )) {strcpy(commandnumber, "353");} else</v>
      </c>
      <c r="H82" t="b">
        <f>ISNA(VLOOKUP(J82,J83:J$500,1,0))</f>
        <v>1</v>
      </c>
      <c r="I82" s="137">
        <f>VLOOKUP(C82,SOURCE!S$4:Y$9999,7,0)</f>
        <v>353</v>
      </c>
      <c r="J82" s="138" t="str">
        <f>VLOOKUP(C82,SOURCE!S$4:Y$9999,6,0)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CHAR(34)&amp;VLOOKUP(C83,SOURCE!S$4:Y$9999,6,0)&amp;CHAR(34)</f>
        <v>"MEM?"</v>
      </c>
      <c r="F83" s="131" t="str">
        <f t="shared" si="2"/>
        <v xml:space="preserve">                      if (strcompare(commandnumber,"MEM?" )) {strcpy(commandnumber, "355");} else</v>
      </c>
      <c r="H83" t="b">
        <f>ISNA(VLOOKUP(J83,J84:J$500,1,0))</f>
        <v>1</v>
      </c>
      <c r="I83" s="137">
        <f>VLOOKUP(C83,SOURCE!S$4:Y$9999,7,0)</f>
        <v>355</v>
      </c>
      <c r="J83" s="138" t="str">
        <f>VLOOKUP(C83,SOURCE!S$4:Y$9999,6,0)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CHAR(34)&amp;VLOOKUP(C84,SOURCE!S$4:Y$9999,6,0)&amp;CHAR(34)</f>
        <v>"MIN"</v>
      </c>
      <c r="F84" s="131" t="str">
        <f t="shared" si="2"/>
        <v xml:space="preserve">                      if (strcompare(commandnumber,"MIN" )) {strcpy(commandnumber, "358");} else</v>
      </c>
      <c r="H84" t="b">
        <f>ISNA(VLOOKUP(J84,J85:J$500,1,0))</f>
        <v>1</v>
      </c>
      <c r="I84" s="137">
        <f>VLOOKUP(C84,SOURCE!S$4:Y$9999,7,0)</f>
        <v>358</v>
      </c>
      <c r="J84" s="138" t="str">
        <f>VLOOKUP(C84,SOURCE!S$4:Y$9999,6,0)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CHAR(34)&amp;VLOOKUP(C85,SOURCE!S$4:Y$9999,6,0)&amp;CHAR(34)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H85" t="b">
        <f>ISNA(VLOOKUP(J85,J86:J$500,1,0))</f>
        <v>1</v>
      </c>
      <c r="I85" s="137">
        <f>VLOOKUP(C85,SOURCE!S$4:Y$9999,7,0)</f>
        <v>359</v>
      </c>
      <c r="J85" s="138" t="str">
        <f>VLOOKUP(C85,SOURCE!S$4:Y$9999,6,0)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CHAR(34)&amp;VLOOKUP(C86,SOURCE!S$4:Y$9999,6,0)&amp;CHAR(34)</f>
        <v>"MOD"</v>
      </c>
      <c r="F86" s="131" t="str">
        <f t="shared" si="2"/>
        <v xml:space="preserve">                      if (strcompare(commandnumber,"MOD" )) {strcpy(commandnumber, "364");} else</v>
      </c>
      <c r="H86" t="b">
        <f>ISNA(VLOOKUP(J86,J87:J$500,1,0))</f>
        <v>1</v>
      </c>
      <c r="I86" s="137">
        <f>VLOOKUP(C86,SOURCE!S$4:Y$9999,7,0)</f>
        <v>364</v>
      </c>
      <c r="J86" s="138" t="str">
        <f>VLOOKUP(C86,SOURCE!S$4:Y$9999,6,0)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CHAR(34)&amp;VLOOKUP(C87,SOURCE!S$4:Y$9999,6,0)&amp;CHAR(34)</f>
        <v>"NAND"</v>
      </c>
      <c r="F87" s="131" t="str">
        <f t="shared" si="2"/>
        <v xml:space="preserve">                      if (strcompare(commandnumber,"NAND" )) {strcpy(commandnumber, "414");} else</v>
      </c>
      <c r="H87" t="b">
        <f>ISNA(VLOOKUP(J87,J88:J$500,1,0))</f>
        <v>1</v>
      </c>
      <c r="I87" s="137">
        <f>VLOOKUP(C87,SOURCE!S$4:Y$9999,7,0)</f>
        <v>414</v>
      </c>
      <c r="J87" s="138" t="str">
        <f>VLOOKUP(C87,SOURCE!S$4:Y$9999,6,0)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CHAR(34)&amp;VLOOKUP(C88,SOURCE!S$4:Y$9999,6,0)&amp;CHAR(34)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H88" t="b">
        <f>ISNA(VLOOKUP(J88,J89:J$500,1,0))</f>
        <v>1</v>
      </c>
      <c r="I88" s="137">
        <f>VLOOKUP(C88,SOURCE!S$4:Y$9999,7,0)</f>
        <v>421</v>
      </c>
      <c r="J88" s="138" t="str">
        <f>VLOOKUP(C88,SOURCE!S$4:Y$9999,6,0)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CHAR(34)&amp;VLOOKUP(C89,SOURCE!S$4:Y$9999,6,0)&amp;CHAR(34)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H89" t="b">
        <f>ISNA(VLOOKUP(J89,J90:J$500,1,0))</f>
        <v>1</v>
      </c>
      <c r="I89" s="137">
        <f>VLOOKUP(C89,SOURCE!S$4:Y$9999,7,0)</f>
        <v>422</v>
      </c>
      <c r="J89" s="138" t="str">
        <f>VLOOKUP(C89,SOURCE!S$4:Y$9999,6,0)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CHAR(34)&amp;VLOOKUP(C90,SOURCE!S$4:Y$9999,6,0)&amp;CHAR(34)</f>
        <v>"NOR"</v>
      </c>
      <c r="F90" s="131" t="str">
        <f t="shared" si="2"/>
        <v xml:space="preserve">                      if (strcompare(commandnumber,"NOR" )) {strcpy(commandnumber, "425");} else</v>
      </c>
      <c r="H90" t="b">
        <f>ISNA(VLOOKUP(J90,J91:J$500,1,0))</f>
        <v>1</v>
      </c>
      <c r="I90" s="137">
        <f>VLOOKUP(C90,SOURCE!S$4:Y$9999,7,0)</f>
        <v>425</v>
      </c>
      <c r="J90" s="138" t="str">
        <f>VLOOKUP(C90,SOURCE!S$4:Y$9999,6,0)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CHAR(34)&amp;VLOOKUP(C91,SOURCE!S$4:Y$9999,6,0)&amp;CHAR(34)</f>
        <v>"NOT"</v>
      </c>
      <c r="F91" s="131" t="str">
        <f t="shared" si="2"/>
        <v xml:space="preserve">                      if (strcompare(commandnumber,"NOT" )) {strcpy(commandnumber, "431");} else</v>
      </c>
      <c r="H91" t="b">
        <f>ISNA(VLOOKUP(J91,J92:J$500,1,0))</f>
        <v>1</v>
      </c>
      <c r="I91" s="137">
        <f>VLOOKUP(C91,SOURCE!S$4:Y$9999,7,0)</f>
        <v>431</v>
      </c>
      <c r="J91" s="138" t="str">
        <f>VLOOKUP(C91,SOURCE!S$4:Y$9999,6,0)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CHAR(34)&amp;VLOOKUP(C92,SOURCE!S$4:Y$9999,6,0)&amp;CHAR(34)</f>
        <v>"NSUM"</v>
      </c>
      <c r="F92" s="131" t="str">
        <f t="shared" si="2"/>
        <v xml:space="preserve">                      if (strcompare(commandnumber,"NSUM" )) {strcpy(commandnumber, "433");} else</v>
      </c>
      <c r="H92" t="b">
        <f>ISNA(VLOOKUP(J92,J93:J$500,1,0))</f>
        <v>1</v>
      </c>
      <c r="I92" s="137">
        <f>VLOOKUP(C92,SOURCE!S$4:Y$9999,7,0)</f>
        <v>433</v>
      </c>
      <c r="J92" s="138" t="str">
        <f>VLOOKUP(C92,SOURCE!S$4:Y$9999,6,0)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CHAR(34)&amp;VLOOKUP(C93,SOURCE!S$4:Y$9999,6,0)&amp;CHAR(34)</f>
        <v>"OR"</v>
      </c>
      <c r="F93" s="131" t="str">
        <f t="shared" si="2"/>
        <v xml:space="preserve">                      if (strcompare(commandnumber,"OR" )) {strcpy(commandnumber, "437");} else</v>
      </c>
      <c r="H93" t="b">
        <f>ISNA(VLOOKUP(J93,J94:J$500,1,0))</f>
        <v>1</v>
      </c>
      <c r="I93" s="137">
        <f>VLOOKUP(C93,SOURCE!S$4:Y$9999,7,0)</f>
        <v>437</v>
      </c>
      <c r="J93" s="138" t="str">
        <f>VLOOKUP(C93,SOURCE!S$4:Y$9999,6,0)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CHAR(34)&amp;VLOOKUP(C94,SOURCE!S$4:Y$9999,6,0)&amp;CHAR(34)</f>
        <v>"PERM"</v>
      </c>
      <c r="F94" s="131" t="str">
        <f t="shared" si="2"/>
        <v xml:space="preserve">                      if (strcompare(commandnumber,"PERM" )) {strcpy(commandnumber, "450");} else</v>
      </c>
      <c r="H94" t="b">
        <f>ISNA(VLOOKUP(J94,J95:J$500,1,0))</f>
        <v>1</v>
      </c>
      <c r="I94" s="137">
        <f>VLOOKUP(C94,SOURCE!S$4:Y$9999,7,0)</f>
        <v>450</v>
      </c>
      <c r="J94" s="138" t="str">
        <f>VLOOKUP(C94,SOURCE!S$4:Y$9999,6,0)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CHAR(34)&amp;VLOOKUP(C95,SOURCE!S$4:Y$9999,6,0)&amp;CHAR(34)</f>
        <v>"PLOT"</v>
      </c>
      <c r="F95" s="131" t="str">
        <f t="shared" si="2"/>
        <v xml:space="preserve">                      if (strcompare(commandnumber,"PLOT" )) {strcpy(commandnumber, "455");} else</v>
      </c>
      <c r="H95" t="b">
        <f>ISNA(VLOOKUP(J95,J96:J$500,1,0))</f>
        <v>1</v>
      </c>
      <c r="I95" s="137">
        <f>VLOOKUP(C95,SOURCE!S$4:Y$9999,7,0)</f>
        <v>455</v>
      </c>
      <c r="J95" s="138" t="str">
        <f>VLOOKUP(C95,SOURCE!S$4:Y$9999,6,0)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CHAR(34)&amp;VLOOKUP(C96,SOURCE!S$4:Y$9999,6,0)&amp;CHAR(34)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H96" t="b">
        <f>ISNA(VLOOKUP(J96,J97:J$500,1,0))</f>
        <v>1</v>
      </c>
      <c r="I96" s="137">
        <f>VLOOKUP(C96,SOURCE!S$4:Y$9999,7,0)</f>
        <v>467</v>
      </c>
      <c r="J96" s="138" t="str">
        <f>VLOOKUP(C96,SOURCE!S$4:Y$9999,6,0)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CHAR(34)&amp;VLOOKUP(C98,SOURCE!S$4:Y$9999,6,0)&amp;CHAR(34)</f>
        <v>"RAD"</v>
      </c>
      <c r="F98" s="131" t="str">
        <f t="shared" si="2"/>
        <v xml:space="preserve">                      if (strcompare(commandnumber,"RAD" )) {strcpy(commandnumber, "483");} else</v>
      </c>
      <c r="H98" t="b">
        <f>ISNA(VLOOKUP(J98,J99:J$500,1,0))</f>
        <v>1</v>
      </c>
      <c r="I98" s="137">
        <f>VLOOKUP(C98,SOURCE!S$4:Y$9999,7,0)</f>
        <v>483</v>
      </c>
      <c r="J98" s="138" t="str">
        <f>VLOOKUP(C98,SOURCE!S$4:Y$9999,6,0)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CHAR(34)&amp;VLOOKUP(C99,SOURCE!S$4:Y$9999,6,0)&amp;CHAR(34)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H99" t="b">
        <f>ISNA(VLOOKUP(J99,J100:J$500,1,0))</f>
        <v>1</v>
      </c>
      <c r="I99" s="137">
        <f>VLOOKUP(C99,SOURCE!S$4:Y$9999,7,0)</f>
        <v>484</v>
      </c>
      <c r="J99" s="138" t="str">
        <f>VLOOKUP(C99,SOURCE!S$4:Y$9999,6,0)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CHAR(34)&amp;VLOOKUP(C100,SOURCE!S$4:Y$9999,6,0)&amp;CHAR(34)</f>
        <v>"RAN#"</v>
      </c>
      <c r="F100" s="131" t="str">
        <f t="shared" si="2"/>
        <v xml:space="preserve">                      if (strcompare(commandnumber,"RAN#" )) {strcpy(commandnumber, "486");} else</v>
      </c>
      <c r="H100" t="b">
        <f>ISNA(VLOOKUP(J100,J101:J$500,1,0))</f>
        <v>1</v>
      </c>
      <c r="I100" s="137">
        <f>VLOOKUP(C100,SOURCE!S$4:Y$9999,7,0)</f>
        <v>486</v>
      </c>
      <c r="J100" s="138" t="str">
        <f>VLOOKUP(C100,SOURCE!S$4:Y$9999,6,0)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CHAR(34)&amp;VLOOKUP(C101,SOURCE!S$4:Y$9999,6,0)&amp;CHAR(34)</f>
        <v>"RCL"</v>
      </c>
      <c r="F101" s="131" t="str">
        <f t="shared" si="2"/>
        <v xml:space="preserve">                      if (strcompare(commandnumber,"RCL" )) {strcpy(commandnumber, "488");} else</v>
      </c>
      <c r="H101" t="b">
        <f>ISNA(VLOOKUP(J101,J102:J$500,1,0))</f>
        <v>1</v>
      </c>
      <c r="I101" s="137">
        <f>VLOOKUP(C101,SOURCE!S$4:Y$9999,7,0)</f>
        <v>488</v>
      </c>
      <c r="J101" s="138" t="str">
        <f>VLOOKUP(C101,SOURCE!S$4:Y$9999,6,0)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CHAR(34)&amp;VLOOKUP(C102,SOURCE!S$4:Y$9999,6,0)&amp;CHAR(34)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H102" t="b">
        <f>ISNA(VLOOKUP(J102,J103:J$500,1,0))</f>
        <v>1</v>
      </c>
      <c r="I102" s="137">
        <f>VLOOKUP(C102,SOURCE!S$4:Y$9999,7,0)</f>
        <v>490</v>
      </c>
      <c r="J102" s="138" t="str">
        <f>VLOOKUP(C102,SOURCE!S$4:Y$9999,6,0)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CHAR(34)&amp;VLOOKUP(C103,SOURCE!S$4:Y$9999,6,0)&amp;CHAR(34)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H103" t="b">
        <f>ISNA(VLOOKUP(J103,J104:J$500,1,0))</f>
        <v>1</v>
      </c>
      <c r="I103" s="137">
        <f>VLOOKUP(C103,SOURCE!S$4:Y$9999,7,0)</f>
        <v>491</v>
      </c>
      <c r="J103" s="138" t="str">
        <f>VLOOKUP(C103,SOURCE!S$4:Y$9999,6,0)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CHAR(34)&amp;VLOOKUP(C104,SOURCE!S$4:Y$9999,6,0)&amp;CHAR(34)</f>
        <v>"RCLS"</v>
      </c>
      <c r="F104" s="131" t="str">
        <f t="shared" si="2"/>
        <v xml:space="preserve">                      if (strcompare(commandnumber,"RCLS" )) {strcpy(commandnumber, "492");} else</v>
      </c>
      <c r="H104" t="b">
        <f>ISNA(VLOOKUP(J104,J105:J$500,1,0))</f>
        <v>1</v>
      </c>
      <c r="I104" s="137">
        <f>VLOOKUP(C104,SOURCE!S$4:Y$9999,7,0)</f>
        <v>492</v>
      </c>
      <c r="J104" s="138" t="str">
        <f>VLOOKUP(C104,SOURCE!S$4:Y$9999,6,0)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CHAR(34)&amp;VLOOKUP(C105,SOURCE!S$4:Y$9999,6,0)&amp;CHAR(34)</f>
        <v>"RCL+"</v>
      </c>
      <c r="F105" s="131" t="str">
        <f t="shared" si="2"/>
        <v xml:space="preserve">                      if (strcompare(commandnumber,"RCL+" )) {strcpy(commandnumber, "493");} else</v>
      </c>
      <c r="H105" t="b">
        <f>ISNA(VLOOKUP(J105,J106:J$500,1,0))</f>
        <v>1</v>
      </c>
      <c r="I105" s="137">
        <f>VLOOKUP(C105,SOURCE!S$4:Y$9999,7,0)</f>
        <v>493</v>
      </c>
      <c r="J105" s="138" t="str">
        <f>VLOOKUP(C105,SOURCE!S$4:Y$9999,6,0)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CHAR(34)&amp;VLOOKUP(C106,SOURCE!S$4:Y$9999,6,0)&amp;CHAR(34)</f>
        <v>"RCL-"</v>
      </c>
      <c r="F106" s="131" t="str">
        <f t="shared" si="2"/>
        <v xml:space="preserve">                      if (strcompare(commandnumber,"RCL-" )) {strcpy(commandnumber, "494");} else</v>
      </c>
      <c r="H106" t="b">
        <f>ISNA(VLOOKUP(J106,J107:J$500,1,0))</f>
        <v>1</v>
      </c>
      <c r="I106" s="137">
        <f>VLOOKUP(C106,SOURCE!S$4:Y$9999,7,0)</f>
        <v>494</v>
      </c>
      <c r="J106" s="138" t="str">
        <f>VLOOKUP(C106,SOURCE!S$4:Y$9999,6,0)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CHAR(34)&amp;VLOOKUP(C107,SOURCE!S$4:Y$9999,6,0)&amp;CHAR(34)</f>
        <v>"RCLx"</v>
      </c>
      <c r="F107" s="131" t="str">
        <f t="shared" si="2"/>
        <v xml:space="preserve">                      if (strcompare(commandnumber,"RCLx" )) {strcpy(commandnumber, "495");} else</v>
      </c>
      <c r="H107" t="b">
        <f>ISNA(VLOOKUP(J107,J108:J$500,1,0))</f>
        <v>1</v>
      </c>
      <c r="I107" s="137">
        <f>VLOOKUP(C107,SOURCE!S$4:Y$9999,7,0)</f>
        <v>495</v>
      </c>
      <c r="J107" s="138" t="str">
        <f>VLOOKUP(C107,SOURCE!S$4:Y$9999,6,0)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CHAR(34)&amp;VLOOKUP(C108,SOURCE!S$4:Y$9999,6,0)&amp;CHAR(34)</f>
        <v>"RCL/"</v>
      </c>
      <c r="F108" s="131" t="str">
        <f t="shared" si="2"/>
        <v xml:space="preserve">                      if (strcompare(commandnumber,"RCL/" )) {strcpy(commandnumber, "496");} else</v>
      </c>
      <c r="H108" t="b">
        <f>ISNA(VLOOKUP(J108,J109:J$500,1,0))</f>
        <v>1</v>
      </c>
      <c r="I108" s="137">
        <f>VLOOKUP(C108,SOURCE!S$4:Y$9999,7,0)</f>
        <v>496</v>
      </c>
      <c r="J108" s="138" t="str">
        <f>VLOOKUP(C108,SOURCE!S$4:Y$9999,6,0)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CHAR(34)&amp;VLOOKUP(C109,SOURCE!S$4:Y$9999,6,0)&amp;CHAR(34)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H109" t="b">
        <f>ISNA(VLOOKUP(J109,J110:J$500,1,0))</f>
        <v>1</v>
      </c>
      <c r="I109" s="137">
        <f>VLOOKUP(C109,SOURCE!S$4:Y$9999,7,0)</f>
        <v>497</v>
      </c>
      <c r="J109" s="138" t="str">
        <f>VLOOKUP(C109,SOURCE!S$4:Y$9999,6,0)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CHAR(34)&amp;VLOOKUP(C110,SOURCE!S$4:Y$9999,6,0)&amp;CHAR(34)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H110" t="b">
        <f>ISNA(VLOOKUP(J110,J111:J$500,1,0))</f>
        <v>1</v>
      </c>
      <c r="I110" s="137">
        <f>VLOOKUP(C110,SOURCE!S$4:Y$9999,7,0)</f>
        <v>498</v>
      </c>
      <c r="J110" s="138" t="str">
        <f>VLOOKUP(C110,SOURCE!S$4:Y$9999,6,0)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CHAR(34)&amp;VLOOKUP(C111,SOURCE!S$4:Y$9999,6,0)&amp;CHAR(34)</f>
        <v>"RE"</v>
      </c>
      <c r="F111" s="131" t="str">
        <f t="shared" si="2"/>
        <v xml:space="preserve">                      if (strcompare(commandnumber,"RE" )) {strcpy(commandnumber, "503");} else</v>
      </c>
      <c r="H111" t="b">
        <f>ISNA(VLOOKUP(J111,J112:J$500,1,0))</f>
        <v>1</v>
      </c>
      <c r="I111" s="137">
        <f>VLOOKUP(C111,SOURCE!S$4:Y$9999,7,0)</f>
        <v>503</v>
      </c>
      <c r="J111" s="138" t="str">
        <f>VLOOKUP(C111,SOURCE!S$4:Y$9999,6,0)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N255" s="136" t="str">
        <f>VLOOKUP(I255,SOURCE!B:M,5,0)</f>
        <v>"SIG"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N256" s="136" t="str">
        <f>VLOOKUP(I256,SOURCE!B:M,5,0)</f>
        <v>"UNIT"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N257" s="136" t="str">
        <f>VLOOKUP(I257,SOURCE!B:M,5,0)</f>
        <v>"eRPN?"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N258" s="136" t="str">
        <f>VLOOKUP(I258,SOURCE!B:M,5,0)</f>
        <v>STD_case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"1737"</v>
      </c>
      <c r="E259" s="136" t="str">
        <f>CHAR(34)&amp;VLOOKUP(C259,SOURCE!S$4:Y$9999,6,0)&amp;CHAR(34)</f>
        <v>"##&gt;INT"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(strcompare(commandnumber,"##&gt;INT" )) {strcpy(commandnumber, "1737");} else</v>
      </c>
      <c r="H259" t="b">
        <f>ISNA(VLOOKUP(J259,J260:J$500,1,0))</f>
        <v>1</v>
      </c>
      <c r="I259" s="137">
        <f>VLOOKUP(C259,SOURCE!S$4:Y$9999,7,0)</f>
        <v>1737</v>
      </c>
      <c r="J259" s="138" t="str">
        <f>VLOOKUP(C259,SOURCE!S$4:Y$9999,6,0)</f>
        <v>##&gt;INT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##&gt;INT</v>
      </c>
      <c r="N259" s="136" t="str">
        <f>VLOOKUP(I259,SOURCE!B:M,5,0)</f>
        <v>"##" STD_RIGHT_ARROW "INT"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"1739"</v>
      </c>
      <c r="E260" s="136" t="str">
        <f>CHAR(34)&amp;VLOOKUP(C260,SOURCE!S$4:Y$9999,6,0)&amp;CHAR(34)</f>
        <v>"OP_A"</v>
      </c>
      <c r="F260" s="131" t="str">
        <f t="shared" si="8"/>
        <v xml:space="preserve">                      if (strcompare(commandnumber,"OP_A" )) {strcpy(commandnumber, "1739");} else</v>
      </c>
      <c r="H260" t="b">
        <f>ISNA(VLOOKUP(J260,J261:J$500,1,0))</f>
        <v>1</v>
      </c>
      <c r="I260" s="137">
        <f>VLOOKUP(C260,SOURCE!S$4:Y$9999,7,0)</f>
        <v>1739</v>
      </c>
      <c r="J260" s="138" t="str">
        <f>VLOOKUP(C260,SOURCE!S$4:Y$9999,6,0)</f>
        <v>OP_A</v>
      </c>
      <c r="K260" s="139" t="str">
        <f t="shared" si="9"/>
        <v>a</v>
      </c>
      <c r="N260" s="136" t="str">
        <f>VLOOKUP(I260,SOURCE!B:M,5,0)</f>
        <v>"a"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"1740"</v>
      </c>
      <c r="E261" s="136" t="str">
        <f>CHAR(34)&amp;VLOOKUP(C261,SOURCE!S$4:Y$9999,6,0)&amp;CHAR(34)</f>
        <v>"OP_A^2"</v>
      </c>
      <c r="F261" s="131" t="str">
        <f t="shared" si="8"/>
        <v xml:space="preserve">                      if (strcompare(commandnumber,"OP_A^2" )) {strcpy(commandnumber, "1740");} else</v>
      </c>
      <c r="H261" t="b">
        <f>ISNA(VLOOKUP(J261,J262:J$500,1,0))</f>
        <v>1</v>
      </c>
      <c r="I261" s="137">
        <f>VLOOKUP(C261,SOURCE!S$4:Y$9999,7,0)</f>
        <v>1740</v>
      </c>
      <c r="J261" s="138" t="str">
        <f>VLOOKUP(C261,SOURCE!S$4:Y$9999,6,0)</f>
        <v>OP_A^2</v>
      </c>
      <c r="K261" s="139" t="str">
        <f t="shared" si="9"/>
        <v>a^2</v>
      </c>
      <c r="N261" s="136" t="str">
        <f>VLOOKUP(I261,SOURCE!B:M,5,0)</f>
        <v>"a" STD_SUP_2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"1741"</v>
      </c>
      <c r="E262" s="136" t="str">
        <f>CHAR(34)&amp;VLOOKUP(C262,SOURCE!S$4:Y$9999,6,0)&amp;CHAR(34)</f>
        <v>"OP_J"</v>
      </c>
      <c r="F262" s="131" t="str">
        <f t="shared" si="8"/>
        <v xml:space="preserve">                      if (strcompare(commandnumber,"OP_J" )) {strcpy(commandnumber, "1741");} else</v>
      </c>
      <c r="H262" t="b">
        <f>ISNA(VLOOKUP(J262,J263:J$500,1,0))</f>
        <v>1</v>
      </c>
      <c r="I262" s="137">
        <f>VLOOKUP(C262,SOURCE!S$4:Y$9999,7,0)</f>
        <v>1741</v>
      </c>
      <c r="J262" s="138" t="str">
        <f>VLOOKUP(C262,SOURCE!S$4:Y$9999,6,0)</f>
        <v>OP_J</v>
      </c>
      <c r="K262" s="139" t="str">
        <f t="shared" si="9"/>
        <v>j</v>
      </c>
      <c r="N262" s="136" t="str">
        <f>VLOOKUP(I262,SOURCE!B:M,5,0)</f>
        <v>"j"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"1750"</v>
      </c>
      <c r="E263" s="136" t="str">
        <f>CHAR(34)&amp;VLOOKUP(C263,SOURCE!S$4:Y$9999,6,0)&amp;CHAR(34)</f>
        <v>"D&gt;Y"</v>
      </c>
      <c r="F263" s="131" t="str">
        <f t="shared" si="8"/>
        <v xml:space="preserve">                      if (strcompare(commandnumber,"D&gt;Y" )) {strcpy(commandnumber, "1750");} else</v>
      </c>
      <c r="H263" t="b">
        <f>ISNA(VLOOKUP(J263,J264:J$500,1,0))</f>
        <v>1</v>
      </c>
      <c r="I263" s="137">
        <f>VLOOKUP(C263,SOURCE!S$4:Y$9999,7,0)</f>
        <v>1750</v>
      </c>
      <c r="J263" s="138" t="str">
        <f>VLOOKUP(C263,SOURCE!S$4:Y$9999,6,0)</f>
        <v>D&gt;Y</v>
      </c>
      <c r="K263" s="139" t="str">
        <f t="shared" si="9"/>
        <v>Y&gt;DELTA</v>
      </c>
      <c r="N263" s="136" t="str">
        <f>VLOOKUP(I263,SOURCE!B:M,5,0)</f>
        <v>"Y" STD_SPACE_3_PER_EM STD_RIGHT_ARROW STD_SPACE_3_PER_EM STD_DELTA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"1751"</v>
      </c>
      <c r="E264" s="136" t="str">
        <f>CHAR(34)&amp;VLOOKUP(C264,SOURCE!S$4:Y$9999,6,0)&amp;CHAR(34)</f>
        <v>"Y&gt;D"</v>
      </c>
      <c r="F264" s="131" t="str">
        <f t="shared" si="8"/>
        <v xml:space="preserve">                      if (strcompare(commandnumber,"Y&gt;D" )) {strcpy(commandnumber, "1751");} else</v>
      </c>
      <c r="H264" t="b">
        <f>ISNA(VLOOKUP(J264,J265:J$500,1,0))</f>
        <v>1</v>
      </c>
      <c r="I264" s="137">
        <f>VLOOKUP(C264,SOURCE!S$4:Y$9999,7,0)</f>
        <v>1751</v>
      </c>
      <c r="J264" s="138" t="str">
        <f>VLOOKUP(C264,SOURCE!S$4:Y$9999,6,0)</f>
        <v>Y&gt;D</v>
      </c>
      <c r="K264" s="139" t="str">
        <f t="shared" si="9"/>
        <v>DELTA&gt;Y</v>
      </c>
      <c r="N264" s="136" t="str">
        <f>VLOOKUP(I264,SOURCE!B:M,5,0)</f>
        <v>STD_DELTA STD_SPACE_3_PER_EM STD_RIGHT_ARROW STD_SPACE_3_PER_EM "Y"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"1752"</v>
      </c>
      <c r="E265" s="136" t="str">
        <f>CHAR(34)&amp;VLOOKUP(C265,SOURCE!S$4:Y$9999,6,0)&amp;CHAR(34)</f>
        <v>"ATOSYM"</v>
      </c>
      <c r="F265" s="131" t="str">
        <f t="shared" si="8"/>
        <v xml:space="preserve">                      if (strcompare(commandnumber,"ATOSYM" )) {strcpy(commandnumber, "1752");} else</v>
      </c>
      <c r="H265" t="b">
        <f>ISNA(VLOOKUP(J265,J266:J$500,1,0))</f>
        <v>1</v>
      </c>
      <c r="I265" s="137">
        <f>VLOOKUP(C265,SOURCE!S$4:Y$9999,7,0)</f>
        <v>1752</v>
      </c>
      <c r="J265" s="138" t="str">
        <f>VLOOKUP(C265,SOURCE!S$4:Y$9999,6,0)</f>
        <v>ATOSYM</v>
      </c>
      <c r="K265" s="139" t="str">
        <f t="shared" si="9"/>
        <v>&gt;012</v>
      </c>
      <c r="N265" s="136" t="str">
        <f>VLOOKUP(I265,SOURCE!B:M,5,0)</f>
        <v>STD_RIGHT_ARROW STD_SPACE_3_PER_EM "012"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"1753"</v>
      </c>
      <c r="E266" s="136" t="str">
        <f>CHAR(34)&amp;VLOOKUP(C266,SOURCE!S$4:Y$9999,6,0)&amp;CHAR(34)</f>
        <v>"SYMTOA"</v>
      </c>
      <c r="F266" s="131" t="str">
        <f t="shared" si="8"/>
        <v xml:space="preserve">                      if (strcompare(commandnumber,"SYMTOA" )) {strcpy(commandnumber, "1753");} else</v>
      </c>
      <c r="H266" t="b">
        <f>ISNA(VLOOKUP(J266,J267:J$500,1,0))</f>
        <v>1</v>
      </c>
      <c r="I266" s="137">
        <f>VLOOKUP(C266,SOURCE!S$4:Y$9999,7,0)</f>
        <v>1753</v>
      </c>
      <c r="J266" s="138" t="str">
        <f>VLOOKUP(C266,SOURCE!S$4:Y$9999,6,0)</f>
        <v>SYMTOA</v>
      </c>
      <c r="K266" s="139" t="str">
        <f t="shared" si="9"/>
        <v>&gt;abc</v>
      </c>
      <c r="N266" s="136" t="str">
        <f>VLOOKUP(I266,SOURCE!B:M,5,0)</f>
        <v>STD_RIGHT_ARROW STD_SPACE_3_PER_EM "abc"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"1755"</v>
      </c>
      <c r="E267" s="136" t="str">
        <f>CHAR(34)&amp;VLOOKUP(C267,SOURCE!S$4:Y$9999,6,0)&amp;CHAR(34)</f>
        <v>"E^THETAJ"</v>
      </c>
      <c r="F267" s="131" t="str">
        <f t="shared" si="8"/>
        <v xml:space="preserve">                      if (strcompare(commandnumber,"E^THETAJ" )) {strcpy(commandnumber, "1755");} else</v>
      </c>
      <c r="H267" t="b">
        <f>ISNA(VLOOKUP(J267,J268:J$500,1,0))</f>
        <v>1</v>
      </c>
      <c r="I267" s="137">
        <f>VLOOKUP(C267,SOURCE!S$4:Y$9999,7,0)</f>
        <v>1755</v>
      </c>
      <c r="J267" s="138" t="str">
        <f>VLOOKUP(C267,SOURCE!S$4:Y$9999,6,0)</f>
        <v>E^THETAJ</v>
      </c>
      <c r="K267" s="139" t="str">
        <f t="shared" si="9"/>
        <v>e^THETAj</v>
      </c>
      <c r="N267" s="136" t="str">
        <f>VLOOKUP(I267,SOURCE!B:M,5,0)</f>
        <v>"e^" STD_THETA "j"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"1756"</v>
      </c>
      <c r="E268" s="136" t="str">
        <f>CHAR(34)&amp;VLOOKUP(C268,SOURCE!S$4:Y$9999,6,0)&amp;CHAR(34)</f>
        <v>"STO3Z"</v>
      </c>
      <c r="F268" s="131" t="str">
        <f t="shared" si="8"/>
        <v xml:space="preserve">                      if (strcompare(commandnumber,"STO3Z" )) {strcpy(commandnumber, "1756");} else</v>
      </c>
      <c r="H268" t="b">
        <f>ISNA(VLOOKUP(J268,J269:J$500,1,0))</f>
        <v>1</v>
      </c>
      <c r="I268" s="137">
        <f>VLOOKUP(C268,SOURCE!S$4:Y$9999,7,0)</f>
        <v>1756</v>
      </c>
      <c r="J268" s="138" t="str">
        <f>VLOOKUP(C268,SOURCE!S$4:Y$9999,6,0)</f>
        <v>STO3Z</v>
      </c>
      <c r="K268" s="139" t="str">
        <f t="shared" si="9"/>
        <v>STO3Z</v>
      </c>
      <c r="N268" s="136" t="str">
        <f>VLOOKUP(I268,SOURCE!B:M,5,0)</f>
        <v>"STO" STD_SPACE_3_PER_EM "3Z"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"1757"</v>
      </c>
      <c r="E269" s="136" t="str">
        <f>CHAR(34)&amp;VLOOKUP(C269,SOURCE!S$4:Y$9999,6,0)&amp;CHAR(34)</f>
        <v>"RCL3Z"</v>
      </c>
      <c r="F269" s="131" t="str">
        <f t="shared" si="8"/>
        <v xml:space="preserve">                      if (strcompare(commandnumber,"RCL3Z" )) {strcpy(commandnumber, "1757");} else</v>
      </c>
      <c r="H269" t="b">
        <f>ISNA(VLOOKUP(J269,J270:J$500,1,0))</f>
        <v>1</v>
      </c>
      <c r="I269" s="137">
        <f>VLOOKUP(C269,SOURCE!S$4:Y$9999,7,0)</f>
        <v>1757</v>
      </c>
      <c r="J269" s="138" t="str">
        <f>VLOOKUP(C269,SOURCE!S$4:Y$9999,6,0)</f>
        <v>RCL3Z</v>
      </c>
      <c r="K269" s="139" t="str">
        <f t="shared" si="9"/>
        <v>RCL3Z</v>
      </c>
      <c r="N269" s="136" t="str">
        <f>VLOOKUP(I269,SOURCE!B:M,5,0)</f>
        <v>"RCL"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"1758"</v>
      </c>
      <c r="E270" s="136" t="str">
        <f>CHAR(34)&amp;VLOOKUP(C270,SOURCE!S$4:Y$9999,6,0)&amp;CHAR(34)</f>
        <v>"STO3V"</v>
      </c>
      <c r="F270" s="131" t="str">
        <f t="shared" si="8"/>
        <v xml:space="preserve">                      if (strcompare(commandnumber,"STO3V" )) {strcpy(commandnumber, "1758");} else</v>
      </c>
      <c r="H270" t="b">
        <f>ISNA(VLOOKUP(J270,J271:J$500,1,0))</f>
        <v>1</v>
      </c>
      <c r="I270" s="137">
        <f>VLOOKUP(C270,SOURCE!S$4:Y$9999,7,0)</f>
        <v>1758</v>
      </c>
      <c r="J270" s="138" t="str">
        <f>VLOOKUP(C270,SOURCE!S$4:Y$9999,6,0)</f>
        <v>STO3V</v>
      </c>
      <c r="K270" s="139" t="str">
        <f t="shared" si="9"/>
        <v>STO3V</v>
      </c>
      <c r="N270" s="136" t="str">
        <f>VLOOKUP(I270,SOURCE!B:M,5,0)</f>
        <v>"STO" STD_SPACE_3_PER_EM "3V"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"1759"</v>
      </c>
      <c r="E271" s="136" t="str">
        <f>CHAR(34)&amp;VLOOKUP(C271,SOURCE!S$4:Y$9999,6,0)&amp;CHAR(34)</f>
        <v>"RCL3V"</v>
      </c>
      <c r="F271" s="131" t="str">
        <f t="shared" si="8"/>
        <v xml:space="preserve">                      if (strcompare(commandnumber,"RCL3V" )) {strcpy(commandnumber, "1759");} else</v>
      </c>
      <c r="H271" t="b">
        <f>ISNA(VLOOKUP(J271,J272:J$500,1,0))</f>
        <v>1</v>
      </c>
      <c r="I271" s="137">
        <f>VLOOKUP(C271,SOURCE!S$4:Y$9999,7,0)</f>
        <v>1759</v>
      </c>
      <c r="J271" s="138" t="str">
        <f>VLOOKUP(C271,SOURCE!S$4:Y$9999,6,0)</f>
        <v>RCL3V</v>
      </c>
      <c r="K271" s="139" t="str">
        <f t="shared" si="9"/>
        <v>RCL3V</v>
      </c>
      <c r="N271" s="136" t="str">
        <f>VLOOKUP(I271,SOURCE!B:M,5,0)</f>
        <v>"RCL"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"1760"</v>
      </c>
      <c r="E272" s="136" t="str">
        <f>CHAR(34)&amp;VLOOKUP(C272,SOURCE!S$4:Y$9999,6,0)&amp;CHAR(34)</f>
        <v>"STO3I"</v>
      </c>
      <c r="F272" s="131" t="str">
        <f t="shared" si="8"/>
        <v xml:space="preserve">                      if (strcompare(commandnumber,"STO3I" )) {strcpy(commandnumber, "1760");} else</v>
      </c>
      <c r="H272" t="b">
        <f>ISNA(VLOOKUP(J272,J273:J$500,1,0))</f>
        <v>1</v>
      </c>
      <c r="I272" s="137">
        <f>VLOOKUP(C272,SOURCE!S$4:Y$9999,7,0)</f>
        <v>1760</v>
      </c>
      <c r="J272" s="138" t="str">
        <f>VLOOKUP(C272,SOURCE!S$4:Y$9999,6,0)</f>
        <v>STO3I</v>
      </c>
      <c r="K272" s="139" t="str">
        <f t="shared" si="9"/>
        <v>STO3I</v>
      </c>
      <c r="N272" s="136" t="str">
        <f>VLOOKUP(I272,SOURCE!B:M,5,0)</f>
        <v>"STO" STD_SPACE_3_PER_EM "3I"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"1761"</v>
      </c>
      <c r="E273" s="136" t="str">
        <f>CHAR(34)&amp;VLOOKUP(C273,SOURCE!S$4:Y$9999,6,0)&amp;CHAR(34)</f>
        <v>"RCL3I"</v>
      </c>
      <c r="F273" s="131" t="str">
        <f t="shared" si="8"/>
        <v xml:space="preserve">                      if (strcompare(commandnumber,"RCL3I" )) {strcpy(commandnumber, "1761");} else</v>
      </c>
      <c r="H273" t="b">
        <f>ISNA(VLOOKUP(J273,J274:J$500,1,0))</f>
        <v>1</v>
      </c>
      <c r="I273" s="137">
        <f>VLOOKUP(C273,SOURCE!S$4:Y$9999,7,0)</f>
        <v>1761</v>
      </c>
      <c r="J273" s="138" t="str">
        <f>VLOOKUP(C273,SOURCE!S$4:Y$9999,6,0)</f>
        <v>RCL3I</v>
      </c>
      <c r="K273" s="139" t="str">
        <f t="shared" si="9"/>
        <v>RCL3I</v>
      </c>
      <c r="N273" s="136" t="str">
        <f>VLOOKUP(I273,SOURCE!B:M,5,0)</f>
        <v>"RCL"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"1762"</v>
      </c>
      <c r="E274" s="136" t="str">
        <f>CHAR(34)&amp;VLOOKUP(C274,SOURCE!S$4:Y$9999,6,0)&amp;CHAR(34)</f>
        <v>"3V/3I"</v>
      </c>
      <c r="F274" s="131" t="str">
        <f t="shared" si="8"/>
        <v xml:space="preserve">                      if (strcompare(commandnumber,"3V/3I" )) {strcpy(commandnumber, "1762");} else</v>
      </c>
      <c r="H274" t="b">
        <f>ISNA(VLOOKUP(J274,J275:J$500,1,0))</f>
        <v>1</v>
      </c>
      <c r="I274" s="137">
        <f>VLOOKUP(C274,SOURCE!S$4:Y$9999,7,0)</f>
        <v>1762</v>
      </c>
      <c r="J274" s="138" t="str">
        <f>VLOOKUP(C274,SOURCE!S$4:Y$9999,6,0)</f>
        <v>3V/3I</v>
      </c>
      <c r="K274" s="139" t="str">
        <f t="shared" si="9"/>
        <v>V/I</v>
      </c>
      <c r="N274" s="136" t="str">
        <f>VLOOKUP(I274,SOURCE!B:M,5,0)</f>
        <v>"V" STD_DIVIDE "I"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"1763"</v>
      </c>
      <c r="E275" s="136" t="str">
        <f>CHAR(34)&amp;VLOOKUP(C275,SOURCE!S$4:Y$9999,6,0)&amp;CHAR(34)</f>
        <v>"3Ix3Z"</v>
      </c>
      <c r="F275" s="131" t="str">
        <f t="shared" si="8"/>
        <v xml:space="preserve">                      if (strcompare(commandnumber,"3Ix3Z" )) {strcpy(commandnumber, "1763");} else</v>
      </c>
      <c r="H275" t="b">
        <f>ISNA(VLOOKUP(J275,J276:J$500,1,0))</f>
        <v>1</v>
      </c>
      <c r="I275" s="137">
        <f>VLOOKUP(C275,SOURCE!S$4:Y$9999,7,0)</f>
        <v>1763</v>
      </c>
      <c r="J275" s="138" t="str">
        <f>VLOOKUP(C275,SOURCE!S$4:Y$9999,6,0)</f>
        <v>3Ix3Z</v>
      </c>
      <c r="K275" s="139" t="str">
        <f t="shared" si="9"/>
        <v>ICROSSZ</v>
      </c>
      <c r="N275" s="136" t="str">
        <f>VLOOKUP(I275,SOURCE!B:M,5,0)</f>
        <v>"I" STD_CROSS "Z"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"1764"</v>
      </c>
      <c r="E276" s="136" t="str">
        <f>CHAR(34)&amp;VLOOKUP(C276,SOURCE!S$4:Y$9999,6,0)&amp;CHAR(34)</f>
        <v>"3V/3Z"</v>
      </c>
      <c r="F276" s="131" t="str">
        <f t="shared" si="8"/>
        <v xml:space="preserve">                      if (strcompare(commandnumber,"3V/3Z" )) {strcpy(commandnumber, "1764");} else</v>
      </c>
      <c r="H276" t="b">
        <f>ISNA(VLOOKUP(J276,J277:J$500,1,0))</f>
        <v>1</v>
      </c>
      <c r="I276" s="137">
        <f>VLOOKUP(C276,SOURCE!S$4:Y$9999,7,0)</f>
        <v>1764</v>
      </c>
      <c r="J276" s="138" t="str">
        <f>VLOOKUP(C276,SOURCE!S$4:Y$9999,6,0)</f>
        <v>3V/3Z</v>
      </c>
      <c r="K276" s="139" t="str">
        <f t="shared" si="9"/>
        <v>V/Z</v>
      </c>
      <c r="N276" s="136" t="str">
        <f>VLOOKUP(I276,SOURCE!B:M,5,0)</f>
        <v>"V" STD_DIVIDE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"1765"</v>
      </c>
      <c r="E277" s="136" t="str">
        <f>CHAR(34)&amp;VLOOKUP(C277,SOURCE!S$4:Y$9999,6,0)&amp;CHAR(34)</f>
        <v>"X&gt;BAL"</v>
      </c>
      <c r="F277" s="131" t="str">
        <f t="shared" si="8"/>
        <v xml:space="preserve">                      if (strcompare(commandnumber,"X&gt;BAL" )) {strcpy(commandnumber, "1765");} else</v>
      </c>
      <c r="H277" t="b">
        <f>ISNA(VLOOKUP(J277,J278:J$500,1,0))</f>
        <v>1</v>
      </c>
      <c r="I277" s="137">
        <f>VLOOKUP(C277,SOURCE!S$4:Y$9999,7,0)</f>
        <v>1765</v>
      </c>
      <c r="J277" s="138" t="str">
        <f>VLOOKUP(C277,SOURCE!S$4:Y$9999,6,0)</f>
        <v>X&gt;BAL</v>
      </c>
      <c r="K277" s="139" t="str">
        <f t="shared" si="9"/>
        <v>X&gt;BAL</v>
      </c>
      <c r="N277" s="136" t="str">
        <f>VLOOKUP(I277,SOURCE!B:M,5,0)</f>
        <v>"X" STD_SPACE_3_PER_EM STD_RIGHT_ARROW STD_SPACE_3_PER_EM "BAL"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"1766"</v>
      </c>
      <c r="E278" s="136" t="str">
        <f>CHAR(34)&amp;VLOOKUP(C278,SOURCE!S$4:Y$9999,6,0)&amp;CHAR(34)</f>
        <v>"COMPLEX"</v>
      </c>
      <c r="F278" s="131" t="str">
        <f t="shared" si="8"/>
        <v xml:space="preserve">                      if (strcompare(commandnumber,"COMPLEX" )) {strcpy(commandnumber, "1766");} else</v>
      </c>
      <c r="H278" t="b">
        <f>ISNA(VLOOKUP(J278,J279:J$500,1,0))</f>
        <v>1</v>
      </c>
      <c r="I278" s="137">
        <f>VLOOKUP(C278,SOURCE!S$4:Y$9999,7,0)</f>
        <v>1766</v>
      </c>
      <c r="J278" s="138" t="str">
        <f>VLOOKUP(C278,SOURCE!S$4:Y$9999,6,0)</f>
        <v>COMPLEX</v>
      </c>
      <c r="K278" s="139" t="str">
        <f t="shared" si="9"/>
        <v>COMPLEX</v>
      </c>
      <c r="N278" s="136" t="str">
        <f>VLOOKUP(I278,SOURCE!B:M,5,0)</f>
        <v>"COMPLEX"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"1768"</v>
      </c>
      <c r="E279" s="136" t="str">
        <f>CHAR(34)&amp;VLOOKUP(C279,SOURCE!S$4:Y$9999,6,0)&amp;CHAR(34)</f>
        <v>"CONVUP"</v>
      </c>
      <c r="F279" s="131" t="str">
        <f t="shared" si="8"/>
        <v xml:space="preserve">                      if (strcompare(commandnumber,"CONVUP" )) {strcpy(commandnumber, "1768");} else</v>
      </c>
      <c r="H279" t="b">
        <f>ISNA(VLOOKUP(J279,J280:J$500,1,0))</f>
        <v>1</v>
      </c>
      <c r="I279" s="137">
        <f>VLOOKUP(C279,SOURCE!S$4:Y$9999,7,0)</f>
        <v>1768</v>
      </c>
      <c r="J279" s="138" t="str">
        <f>VLOOKUP(C279,SOURCE!S$4:Y$9999,6,0)</f>
        <v>CONVUP</v>
      </c>
      <c r="K279" s="139" t="str">
        <f t="shared" si="9"/>
        <v>&gt;&gt;LI</v>
      </c>
      <c r="N279" s="136" t="str">
        <f>VLOOKUP(I279,SOURCE!B:M,5,0)</f>
        <v>STD_RIGHT_ARROW STD_RIGHT_ARROW "LI"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"1769"</v>
      </c>
      <c r="E280" s="136" t="str">
        <f>CHAR(34)&amp;VLOOKUP(C280,SOURCE!S$4:Y$9999,6,0)&amp;CHAR(34)</f>
        <v>"CONVDN"</v>
      </c>
      <c r="F280" s="131" t="str">
        <f t="shared" si="8"/>
        <v xml:space="preserve">                      if (strcompare(commandnumber,"CONVDN" )) {strcpy(commandnumber, "1769");} else</v>
      </c>
      <c r="H280" t="b">
        <f>ISNA(VLOOKUP(J280,J281:J$500,1,0))</f>
        <v>1</v>
      </c>
      <c r="I280" s="137">
        <f>VLOOKUP(C280,SOURCE!S$4:Y$9999,7,0)</f>
        <v>1769</v>
      </c>
      <c r="J280" s="138" t="str">
        <f>VLOOKUP(C280,SOURCE!S$4:Y$9999,6,0)</f>
        <v>CONVDN</v>
      </c>
      <c r="K280" s="139" t="str">
        <f t="shared" si="9"/>
        <v>SI&lt;&lt;</v>
      </c>
      <c r="N280" s="136" t="str">
        <f>VLOOKUP(I280,SOURCE!B:M,5,0)</f>
        <v>"SI" STD_LEFT_ARROW STD_LEFT_ARROW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"1925"</v>
      </c>
      <c r="E281" s="136" t="str">
        <f>CHAR(34)&amp;VLOOKUP(C281,SOURCE!S$4:Y$9999,6,0)&amp;CHAR(34)</f>
        <v>"&gt;LI&lt;&gt;SI"</v>
      </c>
      <c r="F281" s="131" t="str">
        <f t="shared" si="8"/>
        <v xml:space="preserve">                      if (strcompare(commandnumber,"&gt;LI&lt;&gt;SI" )) {strcpy(commandnumber, "1925");} else</v>
      </c>
      <c r="H281" t="b">
        <f>ISNA(VLOOKUP(J281,J282:J$500,1,0))</f>
        <v>1</v>
      </c>
      <c r="I281" s="137">
        <f>VLOOKUP(C281,SOURCE!S$4:Y$9999,7,0)</f>
        <v>1925</v>
      </c>
      <c r="J281" s="138" t="str">
        <f>VLOOKUP(C281,SOURCE!S$4:Y$9999,6,0)</f>
        <v>&gt;LI&lt;&gt;SI</v>
      </c>
      <c r="K281" s="139" t="str">
        <f t="shared" si="9"/>
        <v>&gt;LI&lt;&gt;SI</v>
      </c>
      <c r="N281" s="136" t="str">
        <f>VLOOKUP(I281,SOURCE!B:M,5,0)</f>
        <v>STD_RIGHT_ARROW "LI" STD_LEFT_RIGHT_ARROWS "SI"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"1926"</v>
      </c>
      <c r="E282" s="136" t="str">
        <f>CHAR(34)&amp;VLOOKUP(C282,SOURCE!S$4:Y$9999,6,0)&amp;CHAR(34)</f>
        <v>".MS"</v>
      </c>
      <c r="F282" s="131" t="str">
        <f t="shared" si="8"/>
        <v xml:space="preserve">                      if (strcompare(commandnumber,".MS" )) {strcpy(commandnumber, "1926");} else</v>
      </c>
      <c r="H282" t="b">
        <f>ISNA(VLOOKUP(J282,J283:J$500,1,0))</f>
        <v>1</v>
      </c>
      <c r="I282" s="137">
        <f>VLOOKUP(C282,SOURCE!S$4:Y$9999,7,0)</f>
        <v>1926</v>
      </c>
      <c r="J282" s="138" t="str">
        <f>VLOOKUP(C282,SOURCE!S$4:Y$9999,6,0)</f>
        <v>.MS</v>
      </c>
      <c r="K282" s="139" t="str">
        <f t="shared" si="9"/>
        <v>.ms</v>
      </c>
      <c r="N282" s="136" t="str">
        <f>VLOOKUP(I282,SOURCE!B:M,5,0)</f>
        <v>".ms"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"1955"</v>
      </c>
      <c r="E283" s="136" t="str">
        <f>CHAR(34)&amp;VLOOKUP(C283,SOURCE!S$4:Y$9999,6,0)&amp;CHAR(34)</f>
        <v>"&gt;POLAR"</v>
      </c>
      <c r="F283" s="131" t="str">
        <f t="shared" si="8"/>
        <v xml:space="preserve">                      if (strcompare(commandnumber,"&gt;POLAR" )) {strcpy(commandnumber, "1955");} else</v>
      </c>
      <c r="H283" t="b">
        <f>ISNA(VLOOKUP(J283,J284:J$500,1,0))</f>
        <v>1</v>
      </c>
      <c r="I283" s="137">
        <f>VLOOKUP(C283,SOURCE!S$4:Y$9999,7,0)</f>
        <v>1955</v>
      </c>
      <c r="J283" s="138" t="str">
        <f>VLOOKUP(C283,SOURCE!S$4:Y$9999,6,0)</f>
        <v>&gt;POLAR</v>
      </c>
      <c r="K283" s="139" t="str">
        <f t="shared" si="9"/>
        <v>&gt;P</v>
      </c>
      <c r="N283" s="136" t="str">
        <f>VLOOKUP(I283,SOURCE!B:M,5,0)</f>
        <v>STD_RIGHT_ARROW "P"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"1956"</v>
      </c>
      <c r="E284" s="136" t="str">
        <f>CHAR(34)&amp;VLOOKUP(C284,SOURCE!S$4:Y$9999,6,0)&amp;CHAR(34)</f>
        <v>"&gt;RECT"</v>
      </c>
      <c r="F284" s="131" t="str">
        <f t="shared" si="8"/>
        <v xml:space="preserve">                      if (strcompare(commandnumber,"&gt;RECT" )) {strcpy(commandnumber, "1956");} else</v>
      </c>
      <c r="H284" t="b">
        <f>ISNA(VLOOKUP(J284,J285:J$500,1,0))</f>
        <v>1</v>
      </c>
      <c r="I284" s="137">
        <f>VLOOKUP(C284,SOURCE!S$4:Y$9999,7,0)</f>
        <v>1956</v>
      </c>
      <c r="J284" s="138" t="str">
        <f>VLOOKUP(C284,SOURCE!S$4:Y$9999,6,0)</f>
        <v>&gt;RECT</v>
      </c>
      <c r="K284" s="139" t="str">
        <f t="shared" si="9"/>
        <v>&gt;R</v>
      </c>
      <c r="N284" s="136" t="str">
        <f>VLOOKUP(I284,SOURCE!B:M,5,0)</f>
        <v>STD_RIGHT_ARROW "R"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"1960"</v>
      </c>
      <c r="E285" s="136" t="str">
        <f>CHAR(34)&amp;VLOOKUP(C285,SOURCE!S$4:Y$9999,6,0)&amp;CHAR(34)</f>
        <v>"CPXI"</v>
      </c>
      <c r="F285" s="131" t="str">
        <f t="shared" si="8"/>
        <v xml:space="preserve">                      if (strcompare(commandnumber,"CPXI" )) {strcpy(commandnumber, "1960");} else</v>
      </c>
      <c r="H285" t="b">
        <f>ISNA(VLOOKUP(J285,J286:J$500,1,0))</f>
        <v>1</v>
      </c>
      <c r="I285" s="137">
        <f>VLOOKUP(C285,SOURCE!S$4:Y$9999,7,0)</f>
        <v>1960</v>
      </c>
      <c r="J285" s="138" t="str">
        <f>VLOOKUP(C285,SOURCE!S$4:Y$9999,6,0)</f>
        <v>CPXI</v>
      </c>
      <c r="K285" s="139" t="str">
        <f t="shared" si="9"/>
        <v>CPXi</v>
      </c>
      <c r="N285" s="136" t="str">
        <f>VLOOKUP(I285,SOURCE!B:M,5,0)</f>
        <v>"CPXi"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"1961"</v>
      </c>
      <c r="E286" s="136" t="str">
        <f>CHAR(34)&amp;VLOOKUP(C286,SOURCE!S$4:Y$9999,6,0)&amp;CHAR(34)</f>
        <v>"CPXJ"</v>
      </c>
      <c r="F286" s="131" t="str">
        <f t="shared" si="8"/>
        <v xml:space="preserve">                      if (strcompare(commandnumber,"CPXJ" )) {strcpy(commandnumber, "1961");} else</v>
      </c>
      <c r="H286" t="b">
        <f>ISNA(VLOOKUP(J286,J287:J$500,1,0))</f>
        <v>1</v>
      </c>
      <c r="I286" s="137">
        <f>VLOOKUP(C286,SOURCE!S$4:Y$9999,7,0)</f>
        <v>1961</v>
      </c>
      <c r="J286" s="138" t="str">
        <f>VLOOKUP(C286,SOURCE!S$4:Y$9999,6,0)</f>
        <v>CPXJ</v>
      </c>
      <c r="K286" s="139" t="str">
        <f t="shared" si="9"/>
        <v>CPXj</v>
      </c>
      <c r="N286" s="136" t="str">
        <f>VLOOKUP(I286,SOURCE!B:M,5,0)</f>
        <v>"CPXj"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"1964"</v>
      </c>
      <c r="E287" s="136" t="str">
        <f>CHAR(34)&amp;VLOOKUP(C287,SOURCE!S$4:Y$9999,6,0)&amp;CHAR(34)</f>
        <v>"SSIZE4"</v>
      </c>
      <c r="F287" s="131" t="str">
        <f t="shared" si="8"/>
        <v xml:space="preserve">                      if (strcompare(commandnumber,"SSIZE4" )) {strcpy(commandnumber, "1964");} else</v>
      </c>
      <c r="H287" t="b">
        <f>ISNA(VLOOKUP(J287,J288:J$500,1,0))</f>
        <v>1</v>
      </c>
      <c r="I287" s="137">
        <f>VLOOKUP(C287,SOURCE!S$4:Y$9999,7,0)</f>
        <v>1964</v>
      </c>
      <c r="J287" s="138" t="str">
        <f>VLOOKUP(C287,SOURCE!S$4:Y$9999,6,0)</f>
        <v>SSIZE4</v>
      </c>
      <c r="K287" s="139" t="str">
        <f t="shared" si="9"/>
        <v>SSIZE4</v>
      </c>
      <c r="N287" s="136" t="str">
        <f>VLOOKUP(I287,SOURCE!B:M,5,0)</f>
        <v>"SSIZE4"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"1968"</v>
      </c>
      <c r="E288" s="136" t="str">
        <f>CHAR(34)&amp;VLOOKUP(C288,SOURCE!S$4:Y$9999,6,0)&amp;CHAR(34)</f>
        <v>"SSIZE8"</v>
      </c>
      <c r="F288" s="131" t="str">
        <f t="shared" si="8"/>
        <v xml:space="preserve">                      if (strcompare(commandnumber,"SSIZE8" )) {strcpy(commandnumber, "1968");} else</v>
      </c>
      <c r="H288" t="b">
        <f>ISNA(VLOOKUP(J288,J289:J$500,1,0))</f>
        <v>1</v>
      </c>
      <c r="I288" s="137">
        <f>VLOOKUP(C288,SOURCE!S$4:Y$9999,7,0)</f>
        <v>1968</v>
      </c>
      <c r="J288" s="138" t="str">
        <f>VLOOKUP(C288,SOURCE!S$4:Y$9999,6,0)</f>
        <v>SSIZE8</v>
      </c>
      <c r="K288" s="139" t="str">
        <f t="shared" si="9"/>
        <v>SSIZE8</v>
      </c>
      <c r="N288" s="136" t="str">
        <f>VLOOKUP(I288,SOURCE!B:M,5,0)</f>
        <v>"SSIZE8"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"1979"</v>
      </c>
      <c r="E289" s="136" t="str">
        <f>CHAR(34)&amp;VLOOKUP(C289,SOURCE!S$4:Y$9999,6,0)&amp;CHAR(34)</f>
        <v>"XEQM01"</v>
      </c>
      <c r="F289" s="131" t="str">
        <f t="shared" si="8"/>
        <v xml:space="preserve">                      if (strcompare(commandnumber,"XEQM01" ) &amp;&amp; exec) {strcpy(commandnumber, "1979");} else</v>
      </c>
      <c r="H289" t="b">
        <f>ISNA(VLOOKUP(J289,J290:J$500,1,0))</f>
        <v>1</v>
      </c>
      <c r="I289" s="137">
        <f>VLOOKUP(C289,SOURCE!S$4:Y$9999,7,0)</f>
        <v>1979</v>
      </c>
      <c r="J289" s="138" t="str">
        <f>VLOOKUP(C289,SOURCE!S$4:Y$9999,6,0)</f>
        <v>XEQM01</v>
      </c>
      <c r="K289" s="139" t="str">
        <f t="shared" si="9"/>
        <v>XEQM01</v>
      </c>
      <c r="N289" s="136" t="str">
        <f>VLOOKUP(I289,SOURCE!B:M,5,0)</f>
        <v>"XEQM01"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"1980"</v>
      </c>
      <c r="E290" s="136" t="str">
        <f>CHAR(34)&amp;VLOOKUP(C290,SOURCE!S$4:Y$9999,6,0)&amp;CHAR(34)</f>
        <v>"XEQM02"</v>
      </c>
      <c r="F290" s="131" t="str">
        <f t="shared" si="8"/>
        <v xml:space="preserve">                      if (strcompare(commandnumber,"XEQM02" ) &amp;&amp; exec) {strcpy(commandnumber, "1980");} else</v>
      </c>
      <c r="H290" t="b">
        <f>ISNA(VLOOKUP(J290,J291:J$500,1,0))</f>
        <v>1</v>
      </c>
      <c r="I290" s="137">
        <f>VLOOKUP(C290,SOURCE!S$4:Y$9999,7,0)</f>
        <v>1980</v>
      </c>
      <c r="J290" s="138" t="str">
        <f>VLOOKUP(C290,SOURCE!S$4:Y$9999,6,0)</f>
        <v>XEQM02</v>
      </c>
      <c r="K290" s="139" t="str">
        <f t="shared" si="9"/>
        <v>XEQM02</v>
      </c>
      <c r="N290" s="136" t="str">
        <f>VLOOKUP(I290,SOURCE!B:M,5,0)</f>
        <v>"XEQM02"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"1981"</v>
      </c>
      <c r="E291" s="136" t="str">
        <f>CHAR(34)&amp;VLOOKUP(C291,SOURCE!S$4:Y$9999,6,0)&amp;CHAR(34)</f>
        <v>"XEQM03"</v>
      </c>
      <c r="F291" s="131" t="str">
        <f t="shared" si="8"/>
        <v xml:space="preserve">                      if (strcompare(commandnumber,"XEQM03" ) &amp;&amp; exec) {strcpy(commandnumber, "1981");} else</v>
      </c>
      <c r="H291" t="b">
        <f>ISNA(VLOOKUP(J291,J292:J$500,1,0))</f>
        <v>1</v>
      </c>
      <c r="I291" s="137">
        <f>VLOOKUP(C291,SOURCE!S$4:Y$9999,7,0)</f>
        <v>1981</v>
      </c>
      <c r="J291" s="138" t="str">
        <f>VLOOKUP(C291,SOURCE!S$4:Y$9999,6,0)</f>
        <v>XEQM03</v>
      </c>
      <c r="K291" s="139" t="str">
        <f t="shared" si="9"/>
        <v>XEQM03</v>
      </c>
      <c r="N291" s="136" t="str">
        <f>VLOOKUP(I291,SOURCE!B:M,5,0)</f>
        <v>"XEQM03"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"1982"</v>
      </c>
      <c r="E292" s="136" t="str">
        <f>CHAR(34)&amp;VLOOKUP(C292,SOURCE!S$4:Y$9999,6,0)&amp;CHAR(34)</f>
        <v>"XEQM04"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(strcompare(commandnumber,"XEQM04" ) &amp;&amp; exec) {strcpy(commandnumber, "1982");} else</v>
      </c>
      <c r="H292" t="b">
        <f>ISNA(VLOOKUP(J292,J293:J$500,1,0))</f>
        <v>1</v>
      </c>
      <c r="I292" s="137">
        <f>VLOOKUP(C292,SOURCE!S$4:Y$9999,7,0)</f>
        <v>1982</v>
      </c>
      <c r="J292" s="138" t="str">
        <f>VLOOKUP(C292,SOURCE!S$4:Y$9999,6,0)</f>
        <v>XEQM04</v>
      </c>
      <c r="K292" s="139" t="str">
        <f t="shared" si="9"/>
        <v>XEQM04</v>
      </c>
      <c r="N292" s="136" t="str">
        <f>VLOOKUP(I292,SOURCE!B:M,5,0)</f>
        <v>"XEQM04"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"1983"</v>
      </c>
      <c r="E293" s="136" t="str">
        <f>CHAR(34)&amp;VLOOKUP(C293,SOURCE!S$4:Y$9999,6,0)&amp;CHAR(34)</f>
        <v>"XEQM05"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(strcompare(commandnumber,"XEQM05" ) &amp;&amp; exec) {strcpy(commandnumber, "1983");} else</v>
      </c>
      <c r="H293" t="b">
        <f>ISNA(VLOOKUP(J293,J294:J$500,1,0))</f>
        <v>1</v>
      </c>
      <c r="I293" s="137">
        <f>VLOOKUP(C293,SOURCE!S$4:Y$9999,7,0)</f>
        <v>1983</v>
      </c>
      <c r="J293" s="138" t="str">
        <f>VLOOKUP(C293,SOURCE!S$4:Y$9999,6,0)</f>
        <v>XEQM05</v>
      </c>
      <c r="K293" s="139" t="str">
        <f t="shared" si="9"/>
        <v>XEQM05</v>
      </c>
      <c r="N293" s="136" t="str">
        <f>VLOOKUP(I293,SOURCE!B:M,5,0)</f>
        <v>"XEQM05"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"1984"</v>
      </c>
      <c r="E294" s="136" t="str">
        <f>CHAR(34)&amp;VLOOKUP(C294,SOURCE!S$4:Y$9999,6,0)&amp;CHAR(34)</f>
        <v>"XEQM06"</v>
      </c>
      <c r="F294" s="131" t="str">
        <f t="shared" si="10"/>
        <v xml:space="preserve">                      if (strcompare(commandnumber,"XEQM06" ) &amp;&amp; exec) {strcpy(commandnumber, "1984");} else</v>
      </c>
      <c r="H294" t="b">
        <f>ISNA(VLOOKUP(J294,J295:J$500,1,0))</f>
        <v>1</v>
      </c>
      <c r="I294" s="137">
        <f>VLOOKUP(C294,SOURCE!S$4:Y$9999,7,0)</f>
        <v>1984</v>
      </c>
      <c r="J294" s="138" t="str">
        <f>VLOOKUP(C294,SOURCE!S$4:Y$9999,6,0)</f>
        <v>XEQM06</v>
      </c>
      <c r="K294" s="139" t="str">
        <f t="shared" si="9"/>
        <v>XEQM06</v>
      </c>
      <c r="N294" s="136" t="str">
        <f>VLOOKUP(I294,SOURCE!B:M,5,0)</f>
        <v>"XEQM06"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"1985"</v>
      </c>
      <c r="E295" s="136" t="str">
        <f>CHAR(34)&amp;VLOOKUP(C295,SOURCE!S$4:Y$9999,6,0)&amp;CHAR(34)</f>
        <v>"XEQM07"</v>
      </c>
      <c r="F295" s="131" t="str">
        <f t="shared" si="10"/>
        <v xml:space="preserve">                      if (strcompare(commandnumber,"XEQM07" ) &amp;&amp; exec) {strcpy(commandnumber, "1985");} else</v>
      </c>
      <c r="H295" t="b">
        <f>ISNA(VLOOKUP(J295,J296:J$500,1,0))</f>
        <v>1</v>
      </c>
      <c r="I295" s="137">
        <f>VLOOKUP(C295,SOURCE!S$4:Y$9999,7,0)</f>
        <v>1985</v>
      </c>
      <c r="J295" s="138" t="str">
        <f>VLOOKUP(C295,SOURCE!S$4:Y$9999,6,0)</f>
        <v>XEQM07</v>
      </c>
      <c r="K295" s="139" t="str">
        <f t="shared" si="9"/>
        <v>XEQM07</v>
      </c>
      <c r="N295" s="136" t="str">
        <f>VLOOKUP(I295,SOURCE!B:M,5,0)</f>
        <v>"XEQM07"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"1986"</v>
      </c>
      <c r="E296" s="136" t="str">
        <f>CHAR(34)&amp;VLOOKUP(C296,SOURCE!S$4:Y$9999,6,0)&amp;CHAR(34)</f>
        <v>"XEQM08"</v>
      </c>
      <c r="F296" s="131" t="str">
        <f t="shared" si="10"/>
        <v xml:space="preserve">                      if (strcompare(commandnumber,"XEQM08" ) &amp;&amp; exec) {strcpy(commandnumber, "1986");} else</v>
      </c>
      <c r="H296" t="b">
        <f>ISNA(VLOOKUP(J296,J297:J$500,1,0))</f>
        <v>1</v>
      </c>
      <c r="I296" s="137">
        <f>VLOOKUP(C296,SOURCE!S$4:Y$9999,7,0)</f>
        <v>1986</v>
      </c>
      <c r="J296" s="138" t="str">
        <f>VLOOKUP(C296,SOURCE!S$4:Y$9999,6,0)</f>
        <v>XEQM08</v>
      </c>
      <c r="K296" s="139" t="str">
        <f t="shared" si="9"/>
        <v>XEQM08</v>
      </c>
      <c r="N296" s="136" t="str">
        <f>VLOOKUP(I296,SOURCE!B:M,5,0)</f>
        <v>"XEQM08"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"1987"</v>
      </c>
      <c r="E297" s="136" t="str">
        <f>CHAR(34)&amp;VLOOKUP(C297,SOURCE!S$4:Y$9999,6,0)&amp;CHAR(34)</f>
        <v>"XEQM09"</v>
      </c>
      <c r="F297" s="131" t="str">
        <f t="shared" si="10"/>
        <v xml:space="preserve">                      if (strcompare(commandnumber,"XEQM09" ) &amp;&amp; exec) {strcpy(commandnumber, "1987");} else</v>
      </c>
      <c r="H297" t="b">
        <f>ISNA(VLOOKUP(J297,J298:J$500,1,0))</f>
        <v>1</v>
      </c>
      <c r="I297" s="137">
        <f>VLOOKUP(C297,SOURCE!S$4:Y$9999,7,0)</f>
        <v>1987</v>
      </c>
      <c r="J297" s="138" t="str">
        <f>VLOOKUP(C297,SOURCE!S$4:Y$9999,6,0)</f>
        <v>XEQM09</v>
      </c>
      <c r="K297" s="139" t="str">
        <f t="shared" si="9"/>
        <v>XEQM09</v>
      </c>
      <c r="N297" s="136" t="str">
        <f>VLOOKUP(I297,SOURCE!B:M,5,0)</f>
        <v>"XEQM09"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"1988"</v>
      </c>
      <c r="E298" s="136" t="str">
        <f>CHAR(34)&amp;VLOOKUP(C298,SOURCE!S$4:Y$9999,6,0)&amp;CHAR(34)</f>
        <v>"XEQM10"</v>
      </c>
      <c r="F298" s="131" t="str">
        <f t="shared" si="10"/>
        <v xml:space="preserve">                      if (strcompare(commandnumber,"XEQM10" ) &amp;&amp; exec) {strcpy(commandnumber, "1988");} else</v>
      </c>
      <c r="H298" t="b">
        <f>ISNA(VLOOKUP(J298,J299:J$500,1,0))</f>
        <v>1</v>
      </c>
      <c r="I298" s="137">
        <f>VLOOKUP(C298,SOURCE!S$4:Y$9999,7,0)</f>
        <v>1988</v>
      </c>
      <c r="J298" s="138" t="str">
        <f>VLOOKUP(C298,SOURCE!S$4:Y$9999,6,0)</f>
        <v>XEQM10</v>
      </c>
      <c r="K298" s="139" t="str">
        <f t="shared" si="9"/>
        <v>XEQM10</v>
      </c>
      <c r="N298" s="136" t="str">
        <f>VLOOKUP(I298,SOURCE!B:M,5,0)</f>
        <v>"XEQM10"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"1989"</v>
      </c>
      <c r="E299" s="136" t="str">
        <f>CHAR(34)&amp;VLOOKUP(C299,SOURCE!S$4:Y$9999,6,0)&amp;CHAR(34)</f>
        <v>"XEQM11"</v>
      </c>
      <c r="F299" s="131" t="str">
        <f t="shared" si="10"/>
        <v xml:space="preserve">                      if (strcompare(commandnumber,"XEQM11" ) &amp;&amp; exec) {strcpy(commandnumber, "1989");} else</v>
      </c>
      <c r="H299" t="b">
        <f>ISNA(VLOOKUP(J299,J300:J$500,1,0))</f>
        <v>1</v>
      </c>
      <c r="I299" s="137">
        <f>VLOOKUP(C299,SOURCE!S$4:Y$9999,7,0)</f>
        <v>1989</v>
      </c>
      <c r="J299" s="138" t="str">
        <f>VLOOKUP(C299,SOURCE!S$4:Y$9999,6,0)</f>
        <v>XEQM11</v>
      </c>
      <c r="K299" s="139" t="str">
        <f t="shared" si="9"/>
        <v>XEQM11</v>
      </c>
      <c r="N299" s="136" t="str">
        <f>VLOOKUP(I299,SOURCE!B:M,5,0)</f>
        <v>"XEQM11"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"1990"</v>
      </c>
      <c r="E300" s="136" t="str">
        <f>CHAR(34)&amp;VLOOKUP(C300,SOURCE!S$4:Y$9999,6,0)&amp;CHAR(34)</f>
        <v>"XEQM12"</v>
      </c>
      <c r="F300" s="131" t="str">
        <f t="shared" si="10"/>
        <v xml:space="preserve">                      if (strcompare(commandnumber,"XEQM12" ) &amp;&amp; exec) {strcpy(commandnumber, "1990");} else</v>
      </c>
      <c r="H300" t="b">
        <f>ISNA(VLOOKUP(J300,J301:J$500,1,0))</f>
        <v>1</v>
      </c>
      <c r="I300" s="137">
        <f>VLOOKUP(C300,SOURCE!S$4:Y$9999,7,0)</f>
        <v>1990</v>
      </c>
      <c r="J300" s="138" t="str">
        <f>VLOOKUP(C300,SOURCE!S$4:Y$9999,6,0)</f>
        <v>XEQM12</v>
      </c>
      <c r="K300" s="139" t="str">
        <f t="shared" si="9"/>
        <v>XEQM12</v>
      </c>
      <c r="N300" s="136" t="str">
        <f>VLOOKUP(I300,SOURCE!B:M,5,0)</f>
        <v>"XEQM12"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"1991"</v>
      </c>
      <c r="E301" s="136" t="str">
        <f>CHAR(34)&amp;VLOOKUP(C301,SOURCE!S$4:Y$9999,6,0)&amp;CHAR(34)</f>
        <v>"XEQM13"</v>
      </c>
      <c r="F301" s="131" t="str">
        <f t="shared" si="10"/>
        <v xml:space="preserve">                      if (strcompare(commandnumber,"XEQM13" ) &amp;&amp; exec) {strcpy(commandnumber, "1991");} else</v>
      </c>
      <c r="H301" t="b">
        <f>ISNA(VLOOKUP(J301,J302:J$500,1,0))</f>
        <v>1</v>
      </c>
      <c r="I301" s="137">
        <f>VLOOKUP(C301,SOURCE!S$4:Y$9999,7,0)</f>
        <v>1991</v>
      </c>
      <c r="J301" s="138" t="str">
        <f>VLOOKUP(C301,SOURCE!S$4:Y$9999,6,0)</f>
        <v>XEQM13</v>
      </c>
      <c r="K301" s="139" t="str">
        <f t="shared" si="9"/>
        <v>XEQM13</v>
      </c>
      <c r="N301" s="136" t="str">
        <f>VLOOKUP(I301,SOURCE!B:M,5,0)</f>
        <v>"XEQM13"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"1992"</v>
      </c>
      <c r="E302" s="136" t="str">
        <f>CHAR(34)&amp;VLOOKUP(C302,SOURCE!S$4:Y$9999,6,0)&amp;CHAR(34)</f>
        <v>"XEQM14"</v>
      </c>
      <c r="F302" s="131" t="str">
        <f t="shared" si="10"/>
        <v xml:space="preserve">                      if (strcompare(commandnumber,"XEQM14" ) &amp;&amp; exec) {strcpy(commandnumber, "1992");} else</v>
      </c>
      <c r="H302" t="b">
        <f>ISNA(VLOOKUP(J302,J303:J$500,1,0))</f>
        <v>1</v>
      </c>
      <c r="I302" s="137">
        <f>VLOOKUP(C302,SOURCE!S$4:Y$9999,7,0)</f>
        <v>1992</v>
      </c>
      <c r="J302" s="138" t="str">
        <f>VLOOKUP(C302,SOURCE!S$4:Y$9999,6,0)</f>
        <v>XEQM14</v>
      </c>
      <c r="K302" s="139" t="str">
        <f t="shared" si="9"/>
        <v>XEQM14</v>
      </c>
      <c r="N302" s="136" t="str">
        <f>VLOOKUP(I302,SOURCE!B:M,5,0)</f>
        <v>"XEQM14"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"1993"</v>
      </c>
      <c r="E303" s="136" t="str">
        <f>CHAR(34)&amp;VLOOKUP(C303,SOURCE!S$4:Y$9999,6,0)&amp;CHAR(34)</f>
        <v>"XEQM15"</v>
      </c>
      <c r="F303" s="131" t="str">
        <f t="shared" si="10"/>
        <v xml:space="preserve">                      if (strcompare(commandnumber,"XEQM15" ) &amp;&amp; exec) {strcpy(commandnumber, "1993");} else</v>
      </c>
      <c r="H303" t="b">
        <f>ISNA(VLOOKUP(J303,J304:J$500,1,0))</f>
        <v>1</v>
      </c>
      <c r="I303" s="137">
        <f>VLOOKUP(C303,SOURCE!S$4:Y$9999,7,0)</f>
        <v>1993</v>
      </c>
      <c r="J303" s="138" t="str">
        <f>VLOOKUP(C303,SOURCE!S$4:Y$9999,6,0)</f>
        <v>XEQM15</v>
      </c>
      <c r="K303" s="139" t="str">
        <f t="shared" si="9"/>
        <v>XEQM15</v>
      </c>
      <c r="N303" s="136" t="str">
        <f>VLOOKUP(I303,SOURCE!B:M,5,0)</f>
        <v>"XEQM15"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"1994"</v>
      </c>
      <c r="E304" s="136" t="str">
        <f>CHAR(34)&amp;VLOOKUP(C304,SOURCE!S$4:Y$9999,6,0)&amp;CHAR(34)</f>
        <v>"XEQM16"</v>
      </c>
      <c r="F304" s="131" t="str">
        <f t="shared" si="10"/>
        <v xml:space="preserve">                      if (strcompare(commandnumber,"XEQM16" ) &amp;&amp; exec) {strcpy(commandnumber, "1994");} else</v>
      </c>
      <c r="H304" t="b">
        <f>ISNA(VLOOKUP(J304,J305:J$500,1,0))</f>
        <v>1</v>
      </c>
      <c r="I304" s="137">
        <f>VLOOKUP(C304,SOURCE!S$4:Y$9999,7,0)</f>
        <v>1994</v>
      </c>
      <c r="J304" s="138" t="str">
        <f>VLOOKUP(C304,SOURCE!S$4:Y$9999,6,0)</f>
        <v>XEQM16</v>
      </c>
      <c r="K304" s="139" t="str">
        <f t="shared" si="9"/>
        <v>XEQM16</v>
      </c>
      <c r="N304" s="136" t="str">
        <f>VLOOKUP(I304,SOURCE!B:M,5,0)</f>
        <v>"XEQM16"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"1995"</v>
      </c>
      <c r="E305" s="136" t="str">
        <f>CHAR(34)&amp;VLOOKUP(C305,SOURCE!S$4:Y$9999,6,0)&amp;CHAR(34)</f>
        <v>"XEQM17"</v>
      </c>
      <c r="F305" s="131" t="str">
        <f t="shared" si="10"/>
        <v xml:space="preserve">                      if (strcompare(commandnumber,"XEQM17" ) &amp;&amp; exec) {strcpy(commandnumber, "1995");} else</v>
      </c>
      <c r="H305" t="b">
        <f>ISNA(VLOOKUP(J305,J306:J$500,1,0))</f>
        <v>1</v>
      </c>
      <c r="I305" s="137">
        <f>VLOOKUP(C305,SOURCE!S$4:Y$9999,7,0)</f>
        <v>1995</v>
      </c>
      <c r="J305" s="138" t="str">
        <f>VLOOKUP(C305,SOURCE!S$4:Y$9999,6,0)</f>
        <v>XEQM17</v>
      </c>
      <c r="K305" s="139" t="str">
        <f t="shared" si="9"/>
        <v>XEQM17</v>
      </c>
      <c r="N305" s="136" t="str">
        <f>VLOOKUP(I305,SOURCE!B:M,5,0)</f>
        <v>"XEQM17"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"1996"</v>
      </c>
      <c r="E306" s="136" t="str">
        <f>CHAR(34)&amp;VLOOKUP(C306,SOURCE!S$4:Y$9999,6,0)&amp;CHAR(34)</f>
        <v>"XEQM18"</v>
      </c>
      <c r="F306" s="131" t="str">
        <f t="shared" si="10"/>
        <v xml:space="preserve">                      if (strcompare(commandnumber,"XEQM18" ) &amp;&amp; exec) {strcpy(commandnumber, "1996");} else</v>
      </c>
      <c r="H306" t="b">
        <f>ISNA(VLOOKUP(J306,J307:J$500,1,0))</f>
        <v>1</v>
      </c>
      <c r="I306" s="137">
        <f>VLOOKUP(C306,SOURCE!S$4:Y$9999,7,0)</f>
        <v>1996</v>
      </c>
      <c r="J306" s="138" t="str">
        <f>VLOOKUP(C306,SOURCE!S$4:Y$9999,6,0)</f>
        <v>XEQM18</v>
      </c>
      <c r="K306" s="139" t="str">
        <f t="shared" si="9"/>
        <v>XEQM18</v>
      </c>
      <c r="N306" s="136" t="str">
        <f>VLOOKUP(I306,SOURCE!B:M,5,0)</f>
        <v>"XEQM18"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"1997"</v>
      </c>
      <c r="E307" s="136" t="str">
        <f>CHAR(34)&amp;VLOOKUP(C307,SOURCE!S$4:Y$9999,6,0)&amp;CHAR(34)</f>
        <v>"ROUND"</v>
      </c>
      <c r="F307" s="131" t="str">
        <f t="shared" si="10"/>
        <v xml:space="preserve">                      if (strcompare(commandnumber,"ROUND" )) {strcpy(commandnumber, "1997");} else</v>
      </c>
      <c r="H307" t="b">
        <f>ISNA(VLOOKUP(J307,J308:J$500,1,0))</f>
        <v>1</v>
      </c>
      <c r="I307" s="137">
        <f>VLOOKUP(C307,SOURCE!S$4:Y$9999,7,0)</f>
        <v>1997</v>
      </c>
      <c r="J307" s="138" t="str">
        <f>VLOOKUP(C307,SOURCE!S$4:Y$9999,6,0)</f>
        <v>ROUND</v>
      </c>
      <c r="K307" s="139" t="str">
        <f t="shared" si="9"/>
        <v>ROUND</v>
      </c>
      <c r="N307" s="136" t="str">
        <f>VLOOKUP(I307,SOURCE!B:M,5,0)</f>
        <v>"ROUND"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"1998"</v>
      </c>
      <c r="E308" s="136" t="str">
        <f>CHAR(34)&amp;VLOOKUP(C308,SOURCE!S$4:Y$9999,6,0)&amp;CHAR(34)</f>
        <v>"ROUNDI"</v>
      </c>
      <c r="F308" s="131" t="str">
        <f t="shared" si="10"/>
        <v xml:space="preserve">                      if (strcompare(commandnumber,"ROUNDI" )) {strcpy(commandnumber, "1998");} else</v>
      </c>
      <c r="H308" t="b">
        <f>ISNA(VLOOKUP(J308,J309:J$500,1,0))</f>
        <v>1</v>
      </c>
      <c r="I308" s="137">
        <f>VLOOKUP(C308,SOURCE!S$4:Y$9999,7,0)</f>
        <v>1998</v>
      </c>
      <c r="J308" s="138" t="str">
        <f>VLOOKUP(C308,SOURCE!S$4:Y$9999,6,0)</f>
        <v>ROUNDI</v>
      </c>
      <c r="K308" s="139" t="str">
        <f t="shared" si="9"/>
        <v>ROUNDI</v>
      </c>
      <c r="N308" s="136" t="str">
        <f>VLOOKUP(I308,SOURCE!B:M,5,0)</f>
        <v>"ROUNDI"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"2000"</v>
      </c>
      <c r="E309" s="136" t="str">
        <f>CHAR(34)&amp;VLOOKUP(C309,SOURCE!S$4:Y$9999,6,0)&amp;CHAR(34)</f>
        <v>"ERPN"</v>
      </c>
      <c r="F309" s="131" t="str">
        <f t="shared" si="10"/>
        <v xml:space="preserve">                      if (strcompare(commandnumber,"ERPN" )) {strcpy(commandnumber, "2000");} else</v>
      </c>
      <c r="H309" t="b">
        <f>ISNA(VLOOKUP(J309,J310:J$500,1,0))</f>
        <v>1</v>
      </c>
      <c r="I309" s="137">
        <f>VLOOKUP(C309,SOURCE!S$4:Y$9999,7,0)</f>
        <v>2000</v>
      </c>
      <c r="J309" s="138" t="str">
        <f>VLOOKUP(C309,SOURCE!S$4:Y$9999,6,0)</f>
        <v>ERPN</v>
      </c>
      <c r="K309" s="139" t="str">
        <f t="shared" si="9"/>
        <v>eRPN</v>
      </c>
      <c r="N309" s="136" t="str">
        <f>VLOOKUP(I309,SOURCE!B:M,5,0)</f>
        <v>"eRPN"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"2001"</v>
      </c>
      <c r="E310" s="136" t="str">
        <f>CHAR(34)&amp;VLOOKUP(C310,SOURCE!S$4:Y$9999,6,0)&amp;CHAR(34)</f>
        <v>"RPN"</v>
      </c>
      <c r="F310" s="131" t="str">
        <f t="shared" si="10"/>
        <v xml:space="preserve">                      if (strcompare(commandnumber,"RPN" )) {strcpy(commandnumber, "2001");} else</v>
      </c>
      <c r="H310" t="b">
        <f>ISNA(VLOOKUP(J310,J311:J$500,1,0))</f>
        <v>1</v>
      </c>
      <c r="I310" s="137">
        <f>VLOOKUP(C310,SOURCE!S$4:Y$9999,7,0)</f>
        <v>2001</v>
      </c>
      <c r="J310" s="138" t="str">
        <f>VLOOKUP(C310,SOURCE!S$4:Y$9999,6,0)</f>
        <v>RPN</v>
      </c>
      <c r="K310" s="139" t="str">
        <f t="shared" si="9"/>
        <v>RPN</v>
      </c>
      <c r="N310" s="136" t="str">
        <f>VLOOKUP(I310,SOURCE!B:M,5,0)</f>
        <v>"RPN"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CHAR(34)&amp;VLOOKUP(C311,SOURCE!S$4:Y$9999,6,0)&amp;CHAR(34)</f>
        <v>#N/A</v>
      </c>
      <c r="F311" s="131" t="e">
        <f t="shared" si="10"/>
        <v>#N/A</v>
      </c>
      <c r="H311" t="b">
        <f>ISNA(VLOOKUP(J311,J312:J$500,1,0))</f>
        <v>1</v>
      </c>
      <c r="I311" s="137" t="e">
        <f>VLOOKUP(C311,SOURCE!S$4:Y$9999,7,0)</f>
        <v>#N/A</v>
      </c>
      <c r="J311" s="138" t="e">
        <f>VLOOKUP(C311,SOURCE!S$4:Y$9999,6,0)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CHAR(34)&amp;VLOOKUP(C312,SOURCE!S$4:Y$9999,6,0)&amp;CHAR(34)</f>
        <v>#N/A</v>
      </c>
      <c r="F312" s="131" t="e">
        <f t="shared" si="10"/>
        <v>#N/A</v>
      </c>
      <c r="H312" t="b">
        <f>ISNA(VLOOKUP(J312,J313:J$500,1,0))</f>
        <v>1</v>
      </c>
      <c r="I312" s="137" t="e">
        <f>VLOOKUP(C312,SOURCE!S$4:Y$9999,7,0)</f>
        <v>#N/A</v>
      </c>
      <c r="J312" s="138" t="e">
        <f>VLOOKUP(C312,SOURCE!S$4:Y$9999,6,0)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CHAR(34)&amp;VLOOKUP(C313,SOURCE!S$4:Y$9999,6,0)&amp;CHAR(34)</f>
        <v>#N/A</v>
      </c>
      <c r="F313" s="131" t="e">
        <f t="shared" si="10"/>
        <v>#N/A</v>
      </c>
      <c r="H313" t="b">
        <f>ISNA(VLOOKUP(J313,J314:J$500,1,0))</f>
        <v>1</v>
      </c>
      <c r="I313" s="137" t="e">
        <f>VLOOKUP(C313,SOURCE!S$4:Y$9999,7,0)</f>
        <v>#N/A</v>
      </c>
      <c r="J313" s="138" t="e">
        <f>VLOOKUP(C313,SOURCE!S$4:Y$9999,6,0)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CHAR(34)&amp;VLOOKUP(C314,SOURCE!S$4:Y$9999,6,0)&amp;CHAR(34)</f>
        <v>#N/A</v>
      </c>
      <c r="F314" s="131" t="e">
        <f t="shared" si="10"/>
        <v>#N/A</v>
      </c>
      <c r="H314" t="b">
        <f>ISNA(VLOOKUP(J314,J315:J$500,1,0))</f>
        <v>1</v>
      </c>
      <c r="I314" s="137" t="e">
        <f>VLOOKUP(C314,SOURCE!S$4:Y$9999,7,0)</f>
        <v>#N/A</v>
      </c>
      <c r="J314" s="138" t="e">
        <f>VLOOKUP(C314,SOURCE!S$4:Y$9999,6,0)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CHAR(34)&amp;VLOOKUP(C315,SOURCE!S$4:Y$9999,6,0)&amp;CHAR(34)</f>
        <v>#N/A</v>
      </c>
      <c r="F315" s="131" t="e">
        <f t="shared" si="10"/>
        <v>#N/A</v>
      </c>
      <c r="H315" t="b">
        <f>ISNA(VLOOKUP(J315,J316:J$500,1,0))</f>
        <v>1</v>
      </c>
      <c r="I315" s="137" t="e">
        <f>VLOOKUP(C315,SOURCE!S$4:Y$9999,7,0)</f>
        <v>#N/A</v>
      </c>
      <c r="J315" s="138" t="e">
        <f>VLOOKUP(C315,SOURCE!S$4:Y$9999,6,0)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CHAR(34)&amp;VLOOKUP(C316,SOURCE!S$4:Y$9999,6,0)&amp;CHAR(34)</f>
        <v>#N/A</v>
      </c>
      <c r="F316" s="131" t="e">
        <f t="shared" si="10"/>
        <v>#N/A</v>
      </c>
      <c r="H316" t="b">
        <f>ISNA(VLOOKUP(J316,J317:J$500,1,0))</f>
        <v>1</v>
      </c>
      <c r="I316" s="137" t="e">
        <f>VLOOKUP(C316,SOURCE!S$4:Y$9999,7,0)</f>
        <v>#N/A</v>
      </c>
      <c r="J316" s="138" t="e">
        <f>VLOOKUP(C316,SOURCE!S$4:Y$9999,6,0)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CHAR(34)&amp;VLOOKUP(C317,SOURCE!S$4:Y$9999,6,0)&amp;CHAR(34)</f>
        <v>#N/A</v>
      </c>
      <c r="F317" s="131" t="e">
        <f t="shared" si="10"/>
        <v>#N/A</v>
      </c>
      <c r="H317" t="b">
        <f>ISNA(VLOOKUP(J317,J318:J$500,1,0))</f>
        <v>1</v>
      </c>
      <c r="I317" s="137" t="e">
        <f>VLOOKUP(C317,SOURCE!S$4:Y$9999,7,0)</f>
        <v>#N/A</v>
      </c>
      <c r="J317" s="138" t="e">
        <f>VLOOKUP(C317,SOURCE!S$4:Y$9999,6,0)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CHAR(34)&amp;VLOOKUP(C318,SOURCE!S$4:Y$9999,6,0)&amp;CHAR(34)</f>
        <v>#N/A</v>
      </c>
      <c r="F318" s="131" t="e">
        <f t="shared" si="10"/>
        <v>#N/A</v>
      </c>
      <c r="H318" t="b">
        <f>ISNA(VLOOKUP(J318,J319:J$500,1,0))</f>
        <v>1</v>
      </c>
      <c r="I318" s="137" t="e">
        <f>VLOOKUP(C318,SOURCE!S$4:Y$9999,7,0)</f>
        <v>#N/A</v>
      </c>
      <c r="J318" s="138" t="e">
        <f>VLOOKUP(C318,SOURCE!S$4:Y$9999,6,0)</f>
        <v>#N/A</v>
      </c>
      <c r="K318" s="140" t="e">
        <f t="shared" si="9"/>
        <v>#N/A</v>
      </c>
      <c r="N318" s="136" t="e">
        <f>VLOOKUP(I318,SOURCE!B:M,5,0)</f>
        <v>#N/A</v>
      </c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2012" workbookViewId="0">
      <selection activeCell="A201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STD_UP_ARROW,                                  STD_UP_ARROW,                 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STD_DOWN_ARROW,                                STD_DOWN_ARROW,                 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fnT_ARROW,                   6,                           "DEL",                                         "DEL",  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5" workbookViewId="0">
      <selection activeCell="D2005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ITM_T_UP_ARROW   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ITM_T_DOWN_ARROW  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ITM_T_DELETE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/>
      </c>
    </row>
    <row r="2031" spans="1:4"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/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2020-07-24T22:16:18Z</dcterms:modified>
</cp:coreProperties>
</file>