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EEADCAC3-B83B-3345-8E84-724D0B43CECF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7" i="1" l="1"/>
  <c r="M436" i="1"/>
  <c r="M435" i="1"/>
  <c r="M434" i="1"/>
  <c r="M433" i="1"/>
  <c r="M432" i="1"/>
  <c r="M431" i="1"/>
  <c r="M430" i="1"/>
  <c r="A2246" i="4"/>
  <c r="A2245" i="4"/>
  <c r="A2244" i="4"/>
  <c r="A2243" i="4"/>
  <c r="A2242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" i="4"/>
  <c r="A4" i="4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D4" i="9"/>
  <c r="D5" i="9"/>
  <c r="D6" i="9"/>
  <c r="D7" i="9"/>
  <c r="D8" i="9"/>
  <c r="D9" i="9"/>
  <c r="D10" i="9"/>
  <c r="D11" i="9"/>
  <c r="D12" i="9"/>
  <c r="D13" i="9"/>
  <c r="D14" i="9"/>
  <c r="E3" i="9"/>
  <c r="E4" i="9"/>
  <c r="E5" i="9"/>
  <c r="E6" i="9"/>
  <c r="E7" i="9"/>
  <c r="E8" i="9"/>
  <c r="E9" i="9"/>
  <c r="E10" i="9"/>
  <c r="E11" i="9"/>
  <c r="D3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Y430" i="1"/>
  <c r="W430" i="1"/>
  <c r="X430" i="1" s="1"/>
  <c r="Z430" i="1"/>
  <c r="B430" i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60" i="1" l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P430" i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169" i="1" l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Z431" i="1"/>
  <c r="Y431" i="1"/>
  <c r="P431" i="1"/>
  <c r="B432" i="1"/>
  <c r="A431" i="1"/>
  <c r="Y409" i="1"/>
  <c r="B410" i="1"/>
  <c r="A409" i="1"/>
  <c r="A130" i="1"/>
  <c r="Y130" i="1"/>
  <c r="B131" i="1"/>
  <c r="A121" i="1"/>
  <c r="B122" i="1"/>
  <c r="Y121" i="1"/>
  <c r="F1170" i="1" l="1"/>
  <c r="P1170" i="1" s="1"/>
  <c r="E1171" i="1"/>
  <c r="M1171" i="1"/>
  <c r="Z1171" i="1" s="1"/>
  <c r="B1172" i="1"/>
  <c r="A1171" i="1"/>
  <c r="Y1171" i="1"/>
  <c r="Z432" i="1"/>
  <c r="Y432" i="1"/>
  <c r="A432" i="1"/>
  <c r="P432" i="1"/>
  <c r="B433" i="1"/>
  <c r="B411" i="1"/>
  <c r="A410" i="1"/>
  <c r="Y410" i="1"/>
  <c r="Y131" i="1"/>
  <c r="A131" i="1"/>
  <c r="Y122" i="1"/>
  <c r="A122" i="1"/>
  <c r="B6" i="1"/>
  <c r="A6" i="1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Z433" i="1"/>
  <c r="P433" i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Y350" i="9" l="1"/>
  <c r="A1173" i="1"/>
  <c r="M1173" i="1"/>
  <c r="Z1173" i="1" s="1"/>
  <c r="E1173" i="1"/>
  <c r="B1174" i="1"/>
  <c r="Y1173" i="1"/>
  <c r="F1172" i="1"/>
  <c r="P1172" i="1" s="1"/>
  <c r="A434" i="1"/>
  <c r="Z434" i="1"/>
  <c r="B435" i="1"/>
  <c r="Y434" i="1"/>
  <c r="Y412" i="1"/>
  <c r="A412" i="1"/>
  <c r="B413" i="1"/>
  <c r="B5" i="7"/>
  <c r="D5" i="7" s="1"/>
  <c r="A7" i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Y435" i="1"/>
  <c r="Z435" i="1"/>
  <c r="A435" i="1"/>
  <c r="P435" i="1"/>
  <c r="B436" i="1"/>
  <c r="P434" i="1"/>
  <c r="B414" i="1"/>
  <c r="A413" i="1"/>
  <c r="Y413" i="1"/>
  <c r="B9" i="1"/>
  <c r="B7" i="7" s="1"/>
  <c r="D7" i="7" s="1"/>
  <c r="A8" i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Z436" i="1"/>
  <c r="B437" i="1"/>
  <c r="A436" i="1"/>
  <c r="A414" i="1"/>
  <c r="B415" i="1"/>
  <c r="Y414" i="1"/>
  <c r="B10" i="1"/>
  <c r="B8" i="7" s="1"/>
  <c r="D8" i="7" s="1"/>
  <c r="A9" i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Z437" i="1"/>
  <c r="P437" i="1"/>
  <c r="P436" i="1"/>
  <c r="Y415" i="1"/>
  <c r="B416" i="1"/>
  <c r="A415" i="1"/>
  <c r="Y10" i="1"/>
  <c r="A10" i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B11" i="7"/>
  <c r="D11" i="7" s="1"/>
  <c r="S17" i="1"/>
  <c r="E27" i="8"/>
  <c r="A28" i="8"/>
  <c r="B420" i="1" l="1"/>
  <c r="A419" i="1"/>
  <c r="Y419" i="1"/>
  <c r="Y14" i="1"/>
  <c r="B15" i="1"/>
  <c r="A14" i="1"/>
  <c r="S18" i="1"/>
  <c r="E28" i="8"/>
  <c r="A29" i="8"/>
  <c r="E29" i="8" s="1"/>
  <c r="A420" i="1" l="1"/>
  <c r="B421" i="1"/>
  <c r="Y420" i="1"/>
  <c r="Y15" i="1"/>
  <c r="A15" i="1"/>
  <c r="B16" i="1"/>
  <c r="B13" i="7"/>
  <c r="D13" i="7" s="1"/>
  <c r="S19" i="1"/>
  <c r="Y421" i="1" l="1"/>
  <c r="B422" i="1"/>
  <c r="A421" i="1"/>
  <c r="Y16" i="1"/>
  <c r="A16" i="1"/>
  <c r="B17" i="1"/>
  <c r="B15" i="7" s="1"/>
  <c r="D15" i="7" s="1"/>
  <c r="B14" i="7"/>
  <c r="D14" i="7" s="1"/>
  <c r="S20" i="1"/>
  <c r="B423" i="1" l="1"/>
  <c r="A422" i="1"/>
  <c r="Y422" i="1"/>
  <c r="Y17" i="1"/>
  <c r="A17" i="1"/>
  <c r="B18" i="1"/>
  <c r="S21" i="1"/>
  <c r="A423" i="1" l="1"/>
  <c r="B424" i="1"/>
  <c r="Y423" i="1"/>
  <c r="Y18" i="1"/>
  <c r="A18" i="1"/>
  <c r="B16" i="7"/>
  <c r="D16" i="7" s="1"/>
  <c r="B19" i="1"/>
  <c r="S22" i="1"/>
  <c r="Y424" i="1" l="1"/>
  <c r="B425" i="1"/>
  <c r="A424" i="1"/>
  <c r="Y19" i="1"/>
  <c r="A19" i="1"/>
  <c r="B20" i="1"/>
  <c r="S23" i="1"/>
  <c r="B426" i="1" l="1"/>
  <c r="A425" i="1"/>
  <c r="Y425" i="1"/>
  <c r="Y20" i="1"/>
  <c r="B21" i="1"/>
  <c r="A20" i="1"/>
  <c r="S24" i="1"/>
  <c r="S25" i="1" s="1"/>
  <c r="A426" i="1" l="1"/>
  <c r="B427" i="1"/>
  <c r="Y426" i="1"/>
  <c r="Y21" i="1"/>
  <c r="B22" i="1"/>
  <c r="A21" i="1"/>
  <c r="Y427" i="1" l="1"/>
  <c r="B428" i="1"/>
  <c r="A427" i="1"/>
  <c r="Y22" i="1"/>
  <c r="A22" i="1"/>
  <c r="B23" i="1"/>
  <c r="S26" i="1"/>
  <c r="A428" i="1" l="1"/>
  <c r="B429" i="1"/>
  <c r="Y428" i="1"/>
  <c r="Y23" i="1"/>
  <c r="A23" i="1"/>
  <c r="B24" i="1"/>
  <c r="B25" i="1" s="1"/>
  <c r="S27" i="1"/>
  <c r="A429" i="1" l="1"/>
  <c r="Y429" i="1"/>
  <c r="A25" i="1"/>
  <c r="Y25" i="1"/>
  <c r="Y24" i="1"/>
  <c r="A24" i="1"/>
  <c r="S28" i="1"/>
  <c r="B26" i="1" l="1"/>
  <c r="S29" i="1"/>
  <c r="Y26" i="1" l="1"/>
  <c r="A26" i="1"/>
  <c r="B27" i="1"/>
  <c r="S30" i="1"/>
  <c r="Y27" i="1" l="1"/>
  <c r="B28" i="1"/>
  <c r="A27" i="1"/>
  <c r="S31" i="1"/>
  <c r="Y28" i="1" l="1"/>
  <c r="B29" i="1"/>
  <c r="A28" i="1"/>
  <c r="S32" i="1"/>
  <c r="Y29" i="1" l="1"/>
  <c r="B30" i="1"/>
  <c r="A29" i="1"/>
  <c r="S33" i="1"/>
  <c r="Y30" i="1" l="1"/>
  <c r="A30" i="1"/>
  <c r="B31" i="1"/>
  <c r="S34" i="1"/>
  <c r="Y31" i="1" l="1"/>
  <c r="A31" i="1"/>
  <c r="B32" i="1"/>
  <c r="S35" i="1"/>
  <c r="Y32" i="1" l="1"/>
  <c r="B33" i="1"/>
  <c r="A32" i="1"/>
  <c r="S36" i="1"/>
  <c r="Y33" i="1" l="1"/>
  <c r="A33" i="1"/>
  <c r="B34" i="1"/>
  <c r="S37" i="1"/>
  <c r="Y34" i="1" l="1"/>
  <c r="A34" i="1"/>
  <c r="B35" i="1"/>
  <c r="S38" i="1"/>
  <c r="Y35" i="1" l="1"/>
  <c r="B36" i="1"/>
  <c r="A35" i="1"/>
  <c r="S39" i="1"/>
  <c r="Y36" i="1" l="1"/>
  <c r="B37" i="1"/>
  <c r="A36" i="1"/>
  <c r="S40" i="1"/>
  <c r="Y37" i="1" l="1"/>
  <c r="A37" i="1"/>
  <c r="B38" i="1"/>
  <c r="S41" i="1"/>
  <c r="Y38" i="1" l="1"/>
  <c r="A38" i="1"/>
  <c r="B39" i="1"/>
  <c r="S42" i="1"/>
  <c r="S43" i="1" s="1"/>
  <c r="Y39" i="1" l="1"/>
  <c r="B40" i="1"/>
  <c r="A39" i="1"/>
  <c r="Y40" i="1" l="1"/>
  <c r="A40" i="1"/>
  <c r="B41" i="1"/>
  <c r="S44" i="1"/>
  <c r="Y41" i="1" l="1"/>
  <c r="A41" i="1"/>
  <c r="B42" i="1"/>
  <c r="B43" i="1" s="1"/>
  <c r="S45" i="1"/>
  <c r="A43" i="1" l="1"/>
  <c r="Y43" i="1"/>
  <c r="Y42" i="1"/>
  <c r="A42" i="1"/>
  <c r="S46" i="1"/>
  <c r="B44" i="1" l="1"/>
  <c r="S47" i="1"/>
  <c r="Y44" i="1" l="1"/>
  <c r="B45" i="1"/>
  <c r="A44" i="1"/>
  <c r="S48" i="1"/>
  <c r="Y45" i="1" l="1"/>
  <c r="B46" i="1"/>
  <c r="A45" i="1"/>
  <c r="S49" i="1"/>
  <c r="Y46" i="1" l="1"/>
  <c r="A46" i="1"/>
  <c r="B47" i="1"/>
  <c r="S50" i="1"/>
  <c r="Y47" i="1" l="1"/>
  <c r="A47" i="1"/>
  <c r="B48" i="1"/>
  <c r="S51" i="1"/>
  <c r="Y48" i="1" l="1"/>
  <c r="B49" i="1"/>
  <c r="A48" i="1"/>
  <c r="S52" i="1"/>
  <c r="Y49" i="1" l="1"/>
  <c r="B50" i="1"/>
  <c r="A49" i="1"/>
  <c r="S53" i="1"/>
  <c r="S54" i="1" s="1"/>
  <c r="S55" i="1" s="1"/>
  <c r="Y50" i="1" l="1"/>
  <c r="A50" i="1"/>
  <c r="B51" i="1"/>
  <c r="Y51" i="1" l="1"/>
  <c r="A51" i="1"/>
  <c r="B52" i="1"/>
  <c r="Y52" i="1" l="1"/>
  <c r="B53" i="1"/>
  <c r="B54" i="1" s="1"/>
  <c r="A52" i="1"/>
  <c r="S56" i="1"/>
  <c r="Y54" i="1" l="1"/>
  <c r="B55" i="1"/>
  <c r="A54" i="1"/>
  <c r="Y53" i="1"/>
  <c r="A53" i="1"/>
  <c r="S57" i="1"/>
  <c r="A55" i="1" l="1"/>
  <c r="Y55" i="1"/>
  <c r="S58" i="1"/>
  <c r="B56" i="1" l="1"/>
  <c r="S59" i="1"/>
  <c r="Y56" i="1" l="1"/>
  <c r="B57" i="1"/>
  <c r="A56" i="1"/>
  <c r="S60" i="1"/>
  <c r="S61" i="1" s="1"/>
  <c r="S62" i="1" s="1"/>
  <c r="Y57" i="1" l="1"/>
  <c r="A57" i="1"/>
  <c r="B58" i="1"/>
  <c r="Y58" i="1" l="1"/>
  <c r="A58" i="1"/>
  <c r="B59" i="1"/>
  <c r="Y59" i="1" l="1"/>
  <c r="B60" i="1"/>
  <c r="B61" i="1" s="1"/>
  <c r="A59" i="1"/>
  <c r="S63" i="1"/>
  <c r="Y61" i="1" l="1"/>
  <c r="B62" i="1"/>
  <c r="A61" i="1"/>
  <c r="Y60" i="1"/>
  <c r="A60" i="1"/>
  <c r="S64" i="1"/>
  <c r="Y62" i="1" l="1"/>
  <c r="A62" i="1"/>
  <c r="S65" i="1"/>
  <c r="B63" i="1" l="1"/>
  <c r="S66" i="1"/>
  <c r="Y63" i="1" l="1"/>
  <c r="B64" i="1"/>
  <c r="A63" i="1"/>
  <c r="S67" i="1"/>
  <c r="Y64" i="1" l="1"/>
  <c r="B65" i="1"/>
  <c r="A64" i="1"/>
  <c r="S68" i="1"/>
  <c r="Y65" i="1" l="1"/>
  <c r="A65" i="1"/>
  <c r="B66" i="1"/>
  <c r="S69" i="1"/>
  <c r="Y66" i="1" l="1"/>
  <c r="A66" i="1"/>
  <c r="B67" i="1"/>
  <c r="S70" i="1"/>
  <c r="S71" i="1" s="1"/>
  <c r="Y67" i="1" l="1"/>
  <c r="A67" i="1"/>
  <c r="B68" i="1"/>
  <c r="Y68" i="1" l="1"/>
  <c r="A68" i="1"/>
  <c r="B69" i="1"/>
  <c r="S72" i="1"/>
  <c r="Y69" i="1" l="1"/>
  <c r="B70" i="1"/>
  <c r="B71" i="1" s="1"/>
  <c r="A69" i="1"/>
  <c r="S73" i="1"/>
  <c r="Y71" i="1" l="1"/>
  <c r="A71" i="1"/>
  <c r="Y70" i="1"/>
  <c r="A70" i="1"/>
  <c r="S74" i="1"/>
  <c r="S75" i="1" s="1"/>
  <c r="B72" i="1" l="1"/>
  <c r="Y72" i="1" l="1"/>
  <c r="B73" i="1"/>
  <c r="A72" i="1"/>
  <c r="S76" i="1"/>
  <c r="Y73" i="1" l="1"/>
  <c r="A73" i="1"/>
  <c r="B74" i="1"/>
  <c r="B75" i="1" s="1"/>
  <c r="S77" i="1"/>
  <c r="A75" i="1" l="1"/>
  <c r="Y75" i="1"/>
  <c r="Y74" i="1"/>
  <c r="A74" i="1"/>
  <c r="S78" i="1"/>
  <c r="B76" i="1" l="1"/>
  <c r="S79" i="1"/>
  <c r="Y76" i="1" l="1"/>
  <c r="A76" i="1"/>
  <c r="B77" i="1"/>
  <c r="S80" i="1"/>
  <c r="Y77" i="1" l="1"/>
  <c r="A77" i="1"/>
  <c r="B78" i="1"/>
  <c r="S81" i="1"/>
  <c r="S82" i="1" s="1"/>
  <c r="Y78" i="1" l="1"/>
  <c r="B79" i="1"/>
  <c r="A78" i="1"/>
  <c r="Y79" i="1" l="1"/>
  <c r="A79" i="1"/>
  <c r="B80" i="1"/>
  <c r="S83" i="1"/>
  <c r="Y80" i="1" l="1"/>
  <c r="A80" i="1"/>
  <c r="B81" i="1"/>
  <c r="B82" i="1" s="1"/>
  <c r="S84" i="1"/>
  <c r="Y82" i="1" l="1"/>
  <c r="A82" i="1"/>
  <c r="Y81" i="1"/>
  <c r="A81" i="1"/>
  <c r="S85" i="1"/>
  <c r="B83" i="1" l="1"/>
  <c r="S86" i="1"/>
  <c r="Y83" i="1" l="1"/>
  <c r="A83" i="1"/>
  <c r="B84" i="1"/>
  <c r="S87" i="1"/>
  <c r="Y84" i="1" l="1"/>
  <c r="B85" i="1"/>
  <c r="A84" i="1"/>
  <c r="S88" i="1"/>
  <c r="Y85" i="1" l="1"/>
  <c r="B86" i="1"/>
  <c r="A85" i="1"/>
  <c r="S89" i="1"/>
  <c r="Y86" i="1" l="1"/>
  <c r="A86" i="1"/>
  <c r="B87" i="1"/>
  <c r="S90" i="1"/>
  <c r="Y87" i="1" l="1"/>
  <c r="A87" i="1"/>
  <c r="B88" i="1"/>
  <c r="S91" i="1"/>
  <c r="Y88" i="1" l="1"/>
  <c r="B89" i="1"/>
  <c r="A88" i="1"/>
  <c r="S92" i="1"/>
  <c r="Y89" i="1" l="1"/>
  <c r="A89" i="1"/>
  <c r="B90" i="1"/>
  <c r="S93" i="1"/>
  <c r="Y90" i="1" l="1"/>
  <c r="A90" i="1"/>
  <c r="B91" i="1"/>
  <c r="S94" i="1"/>
  <c r="Y91" i="1" l="1"/>
  <c r="B92" i="1"/>
  <c r="A91" i="1"/>
  <c r="S95" i="1"/>
  <c r="Y92" i="1" l="1"/>
  <c r="B93" i="1"/>
  <c r="A92" i="1"/>
  <c r="S96" i="1"/>
  <c r="E46" i="9" l="1"/>
  <c r="Y93" i="1"/>
  <c r="A93" i="1"/>
  <c r="B94" i="1"/>
  <c r="S97" i="1"/>
  <c r="E47" i="9" l="1"/>
  <c r="Y94" i="1"/>
  <c r="A94" i="1"/>
  <c r="B95" i="1"/>
  <c r="S98" i="1"/>
  <c r="E48" i="9" l="1"/>
  <c r="Y95" i="1"/>
  <c r="B96" i="1"/>
  <c r="A95" i="1"/>
  <c r="S99" i="1"/>
  <c r="E49" i="9" l="1"/>
  <c r="Y96" i="1"/>
  <c r="B97" i="1"/>
  <c r="A96" i="1"/>
  <c r="S100" i="1"/>
  <c r="E50" i="9" l="1"/>
  <c r="Y97" i="1"/>
  <c r="A97" i="1"/>
  <c r="B98" i="1"/>
  <c r="S101" i="1"/>
  <c r="E51" i="9" l="1"/>
  <c r="Y98" i="1"/>
  <c r="B99" i="1"/>
  <c r="A98" i="1"/>
  <c r="S102" i="1"/>
  <c r="Y99" i="1" l="1"/>
  <c r="B100" i="1"/>
  <c r="A99" i="1"/>
  <c r="S103" i="1"/>
  <c r="Y100" i="1" l="1"/>
  <c r="A100" i="1"/>
  <c r="B101" i="1"/>
  <c r="S104" i="1"/>
  <c r="Y101" i="1" l="1"/>
  <c r="A101" i="1"/>
  <c r="B102" i="1"/>
  <c r="S105" i="1"/>
  <c r="S106" i="1" s="1"/>
  <c r="Y102" i="1" l="1"/>
  <c r="B103" i="1"/>
  <c r="A102" i="1"/>
  <c r="Y103" i="1" l="1"/>
  <c r="A103" i="1"/>
  <c r="B104" i="1"/>
  <c r="S107" i="1"/>
  <c r="Y104" i="1" l="1"/>
  <c r="A104" i="1"/>
  <c r="B105" i="1"/>
  <c r="S108" i="1"/>
  <c r="Y105" i="1" l="1"/>
  <c r="A105" i="1"/>
  <c r="S109" i="1"/>
  <c r="B107" i="1" l="1"/>
  <c r="S110" i="1"/>
  <c r="Y107" i="1" l="1"/>
  <c r="A107" i="1"/>
  <c r="B108" i="1"/>
  <c r="S111" i="1"/>
  <c r="Y108" i="1" l="1"/>
  <c r="B109" i="1"/>
  <c r="A108" i="1"/>
  <c r="S112" i="1"/>
  <c r="Y109" i="1" l="1"/>
  <c r="A109" i="1"/>
  <c r="B110" i="1"/>
  <c r="S113" i="1"/>
  <c r="Y110" i="1" l="1"/>
  <c r="A110" i="1"/>
  <c r="B111" i="1"/>
  <c r="S114" i="1"/>
  <c r="Y111" i="1" l="1"/>
  <c r="B112" i="1"/>
  <c r="A111" i="1"/>
  <c r="S115" i="1"/>
  <c r="Y112" i="1" l="1"/>
  <c r="A112" i="1"/>
  <c r="B113" i="1"/>
  <c r="S116" i="1"/>
  <c r="Y113" i="1" l="1"/>
  <c r="A113" i="1"/>
  <c r="B114" i="1"/>
  <c r="S117" i="1"/>
  <c r="S118" i="1" s="1"/>
  <c r="Y114" i="1" l="1"/>
  <c r="A114" i="1"/>
  <c r="B115" i="1"/>
  <c r="Y115" i="1" l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B117" i="1"/>
  <c r="Y117" i="1" l="1"/>
  <c r="A117" i="1"/>
  <c r="Z119" i="1"/>
  <c r="P119" i="1"/>
  <c r="B119" i="1" l="1"/>
  <c r="Y119" i="1" l="1"/>
  <c r="A119" i="1"/>
  <c r="S133" i="1" l="1"/>
  <c r="S134" i="1" l="1"/>
  <c r="S135" i="1" l="1"/>
  <c r="B133" i="1" l="1"/>
  <c r="S136" i="1"/>
  <c r="Y133" i="1" l="1"/>
  <c r="B134" i="1"/>
  <c r="A133" i="1"/>
  <c r="S137" i="1"/>
  <c r="Y134" i="1" l="1"/>
  <c r="A134" i="1"/>
  <c r="B135" i="1"/>
  <c r="S138" i="1"/>
  <c r="Y135" i="1" l="1"/>
  <c r="B136" i="1"/>
  <c r="A135" i="1"/>
  <c r="S139" i="1"/>
  <c r="Y136" i="1" l="1"/>
  <c r="A136" i="1"/>
  <c r="B137" i="1"/>
  <c r="S140" i="1"/>
  <c r="Y137" i="1" l="1"/>
  <c r="B138" i="1"/>
  <c r="A137" i="1"/>
  <c r="S141" i="1"/>
  <c r="Y138" i="1" l="1"/>
  <c r="A138" i="1"/>
  <c r="B139" i="1"/>
  <c r="S142" i="1"/>
  <c r="Y139" i="1" l="1"/>
  <c r="A139" i="1"/>
  <c r="B140" i="1"/>
  <c r="S143" i="1"/>
  <c r="Y140" i="1" l="1"/>
  <c r="B141" i="1"/>
  <c r="A140" i="1"/>
  <c r="S144" i="1"/>
  <c r="Y141" i="1" l="1"/>
  <c r="A141" i="1"/>
  <c r="B142" i="1"/>
  <c r="S145" i="1"/>
  <c r="Y142" i="1" l="1"/>
  <c r="A142" i="1"/>
  <c r="B143" i="1"/>
  <c r="S146" i="1"/>
  <c r="Y143" i="1" l="1"/>
  <c r="B144" i="1"/>
  <c r="A143" i="1"/>
  <c r="S147" i="1"/>
  <c r="Y144" i="1" l="1"/>
  <c r="A144" i="1"/>
  <c r="B145" i="1"/>
  <c r="S148" i="1"/>
  <c r="Y145" i="1" l="1"/>
  <c r="A145" i="1"/>
  <c r="B146" i="1"/>
  <c r="S149" i="1"/>
  <c r="Y146" i="1" l="1"/>
  <c r="B147" i="1"/>
  <c r="A146" i="1"/>
  <c r="S150" i="1"/>
  <c r="Y147" i="1" l="1"/>
  <c r="A147" i="1"/>
  <c r="B148" i="1"/>
  <c r="S151" i="1"/>
  <c r="Y148" i="1" l="1"/>
  <c r="A148" i="1"/>
  <c r="B149" i="1"/>
  <c r="S152" i="1"/>
  <c r="Y149" i="1" l="1"/>
  <c r="A149" i="1"/>
  <c r="B150" i="1"/>
  <c r="S153" i="1"/>
  <c r="Y150" i="1" l="1"/>
  <c r="A150" i="1"/>
  <c r="B151" i="1"/>
  <c r="S154" i="1"/>
  <c r="Y151" i="1" l="1"/>
  <c r="A151" i="1"/>
  <c r="B152" i="1"/>
  <c r="S155" i="1"/>
  <c r="Y152" i="1" l="1"/>
  <c r="A152" i="1"/>
  <c r="B153" i="1"/>
  <c r="S156" i="1"/>
  <c r="Y153" i="1" l="1"/>
  <c r="A153" i="1"/>
  <c r="B154" i="1"/>
  <c r="S157" i="1"/>
  <c r="Y154" i="1" l="1"/>
  <c r="A154" i="1"/>
  <c r="B155" i="1"/>
  <c r="S158" i="1"/>
  <c r="Y155" i="1" l="1"/>
  <c r="A155" i="1"/>
  <c r="B156" i="1"/>
  <c r="S159" i="1"/>
  <c r="Y156" i="1" l="1"/>
  <c r="A156" i="1"/>
  <c r="B157" i="1"/>
  <c r="S160" i="1"/>
  <c r="Y157" i="1" l="1"/>
  <c r="B158" i="1"/>
  <c r="A157" i="1"/>
  <c r="S161" i="1"/>
  <c r="Y158" i="1" l="1"/>
  <c r="B159" i="1"/>
  <c r="A158" i="1"/>
  <c r="S162" i="1"/>
  <c r="Y159" i="1" l="1"/>
  <c r="A159" i="1"/>
  <c r="B160" i="1"/>
  <c r="S163" i="1"/>
  <c r="Y160" i="1" l="1"/>
  <c r="A160" i="1"/>
  <c r="B161" i="1"/>
  <c r="S164" i="1"/>
  <c r="Y161" i="1" l="1"/>
  <c r="B162" i="1"/>
  <c r="A161" i="1"/>
  <c r="S165" i="1"/>
  <c r="Y162" i="1" l="1"/>
  <c r="B163" i="1"/>
  <c r="A162" i="1"/>
  <c r="S166" i="1"/>
  <c r="Y163" i="1" l="1"/>
  <c r="A163" i="1"/>
  <c r="B164" i="1"/>
  <c r="S167" i="1"/>
  <c r="Y164" i="1" l="1"/>
  <c r="A164" i="1"/>
  <c r="B165" i="1"/>
  <c r="S168" i="1"/>
  <c r="Y165" i="1" l="1"/>
  <c r="B166" i="1"/>
  <c r="A165" i="1"/>
  <c r="S169" i="1"/>
  <c r="Y166" i="1" l="1"/>
  <c r="A166" i="1"/>
  <c r="B167" i="1"/>
  <c r="S170" i="1"/>
  <c r="Y167" i="1" l="1"/>
  <c r="A167" i="1"/>
  <c r="B168" i="1"/>
  <c r="S171" i="1"/>
  <c r="Y168" i="1" l="1"/>
  <c r="B169" i="1"/>
  <c r="A168" i="1"/>
  <c r="S172" i="1"/>
  <c r="Y169" i="1" l="1"/>
  <c r="B170" i="1"/>
  <c r="A169" i="1"/>
  <c r="S173" i="1"/>
  <c r="Y170" i="1" l="1"/>
  <c r="A170" i="1"/>
  <c r="B171" i="1"/>
  <c r="S174" i="1"/>
  <c r="Y171" i="1" l="1"/>
  <c r="B172" i="1"/>
  <c r="A171" i="1"/>
  <c r="S175" i="1"/>
  <c r="Y172" i="1" l="1"/>
  <c r="B173" i="1"/>
  <c r="A172" i="1"/>
  <c r="S176" i="1"/>
  <c r="Y173" i="1" l="1"/>
  <c r="A173" i="1"/>
  <c r="B174" i="1"/>
  <c r="S177" i="1"/>
  <c r="Y174" i="1" l="1"/>
  <c r="B175" i="1"/>
  <c r="A174" i="1"/>
  <c r="S178" i="1"/>
  <c r="Y175" i="1" l="1"/>
  <c r="B176" i="1"/>
  <c r="A175" i="1"/>
  <c r="S179" i="1"/>
  <c r="Y176" i="1" l="1"/>
  <c r="A176" i="1"/>
  <c r="B177" i="1"/>
  <c r="S180" i="1"/>
  <c r="Y177" i="1" l="1"/>
  <c r="B178" i="1"/>
  <c r="A177" i="1"/>
  <c r="S181" i="1"/>
  <c r="Y178" i="1" l="1"/>
  <c r="A178" i="1"/>
  <c r="B179" i="1"/>
  <c r="S182" i="1"/>
  <c r="Y179" i="1" l="1"/>
  <c r="A179" i="1"/>
  <c r="B180" i="1"/>
  <c r="S183" i="1"/>
  <c r="Y180" i="1" l="1"/>
  <c r="B181" i="1"/>
  <c r="A180" i="1"/>
  <c r="S184" i="1"/>
  <c r="Y181" i="1" l="1"/>
  <c r="B182" i="1"/>
  <c r="A181" i="1"/>
  <c r="S185" i="1"/>
  <c r="Y182" i="1" l="1"/>
  <c r="A182" i="1"/>
  <c r="B183" i="1"/>
  <c r="S186" i="1"/>
  <c r="Y183" i="1" l="1"/>
  <c r="B184" i="1"/>
  <c r="A183" i="1"/>
  <c r="S187" i="1"/>
  <c r="Y184" i="1" l="1"/>
  <c r="B185" i="1"/>
  <c r="A184" i="1"/>
  <c r="S188" i="1"/>
  <c r="Y185" i="1" l="1"/>
  <c r="A185" i="1"/>
  <c r="B186" i="1"/>
  <c r="S189" i="1"/>
  <c r="Y186" i="1" l="1"/>
  <c r="A186" i="1"/>
  <c r="B187" i="1"/>
  <c r="S190" i="1"/>
  <c r="Y187" i="1" l="1"/>
  <c r="B188" i="1"/>
  <c r="A187" i="1"/>
  <c r="S191" i="1"/>
  <c r="Y188" i="1" l="1"/>
  <c r="A188" i="1"/>
  <c r="B189" i="1"/>
  <c r="S192" i="1"/>
  <c r="Y189" i="1" l="1"/>
  <c r="A189" i="1"/>
  <c r="B190" i="1"/>
  <c r="S193" i="1"/>
  <c r="Y190" i="1" l="1"/>
  <c r="B191" i="1"/>
  <c r="A190" i="1"/>
  <c r="S194" i="1"/>
  <c r="Y191" i="1" l="1"/>
  <c r="B192" i="1"/>
  <c r="A191" i="1"/>
  <c r="S195" i="1"/>
  <c r="Y192" i="1" l="1"/>
  <c r="A192" i="1"/>
  <c r="B193" i="1"/>
  <c r="S196" i="1"/>
  <c r="Y193" i="1" l="1"/>
  <c r="A193" i="1"/>
  <c r="B194" i="1"/>
  <c r="S197" i="1"/>
  <c r="Y194" i="1" l="1"/>
  <c r="B195" i="1"/>
  <c r="A194" i="1"/>
  <c r="S198" i="1"/>
  <c r="Y195" i="1" l="1"/>
  <c r="A195" i="1"/>
  <c r="B196" i="1"/>
  <c r="S199" i="1"/>
  <c r="Y196" i="1" l="1"/>
  <c r="A196" i="1"/>
  <c r="B197" i="1"/>
  <c r="S200" i="1"/>
  <c r="Y197" i="1" l="1"/>
  <c r="B198" i="1"/>
  <c r="A197" i="1"/>
  <c r="S201" i="1"/>
  <c r="Y198" i="1" l="1"/>
  <c r="B199" i="1"/>
  <c r="A198" i="1"/>
  <c r="S202" i="1"/>
  <c r="Y199" i="1" l="1"/>
  <c r="A199" i="1"/>
  <c r="B200" i="1"/>
  <c r="S203" i="1"/>
  <c r="Y200" i="1" l="1"/>
  <c r="A200" i="1"/>
  <c r="B201" i="1"/>
  <c r="S204" i="1"/>
  <c r="Y201" i="1" l="1"/>
  <c r="B202" i="1"/>
  <c r="A201" i="1"/>
  <c r="S205" i="1"/>
  <c r="Y202" i="1" l="1"/>
  <c r="B203" i="1"/>
  <c r="A202" i="1"/>
  <c r="S206" i="1"/>
  <c r="Y203" i="1" l="1"/>
  <c r="A203" i="1"/>
  <c r="B204" i="1"/>
  <c r="S207" i="1"/>
  <c r="Y204" i="1" l="1"/>
  <c r="B205" i="1"/>
  <c r="A204" i="1"/>
  <c r="S208" i="1"/>
  <c r="Y205" i="1" l="1"/>
  <c r="B206" i="1"/>
  <c r="A205" i="1"/>
  <c r="S209" i="1"/>
  <c r="Y206" i="1" l="1"/>
  <c r="B207" i="1"/>
  <c r="A206" i="1"/>
  <c r="S210" i="1"/>
  <c r="Y207" i="1" l="1"/>
  <c r="A207" i="1"/>
  <c r="B208" i="1"/>
  <c r="S211" i="1"/>
  <c r="Y208" i="1" l="1"/>
  <c r="A208" i="1"/>
  <c r="B209" i="1"/>
  <c r="S212" i="1"/>
  <c r="Y209" i="1" l="1"/>
  <c r="B210" i="1"/>
  <c r="A209" i="1"/>
  <c r="S213" i="1"/>
  <c r="Y210" i="1" l="1"/>
  <c r="A210" i="1"/>
  <c r="B211" i="1"/>
  <c r="S214" i="1"/>
  <c r="Y211" i="1" l="1"/>
  <c r="A211" i="1"/>
  <c r="B212" i="1"/>
  <c r="S215" i="1"/>
  <c r="Y212" i="1" l="1"/>
  <c r="B213" i="1"/>
  <c r="A212" i="1"/>
  <c r="S216" i="1"/>
  <c r="Y213" i="1" l="1"/>
  <c r="A213" i="1"/>
  <c r="B214" i="1"/>
  <c r="S217" i="1"/>
  <c r="Y214" i="1" l="1"/>
  <c r="A214" i="1"/>
  <c r="B215" i="1"/>
  <c r="Z217" i="1"/>
  <c r="S218" i="1"/>
  <c r="Y215" i="1" l="1"/>
  <c r="B216" i="1"/>
  <c r="A215" i="1"/>
  <c r="P217" i="1"/>
  <c r="Z218" i="1"/>
  <c r="S219" i="1"/>
  <c r="Y216" i="1" l="1"/>
  <c r="A216" i="1"/>
  <c r="B217" i="1"/>
  <c r="Z219" i="1"/>
  <c r="P218" i="1"/>
  <c r="S220" i="1"/>
  <c r="Y217" i="1" l="1"/>
  <c r="A217" i="1"/>
  <c r="B218" i="1"/>
  <c r="P219" i="1"/>
  <c r="Z220" i="1"/>
  <c r="S221" i="1"/>
  <c r="Y218" i="1" l="1"/>
  <c r="B219" i="1"/>
  <c r="A218" i="1"/>
  <c r="P220" i="1"/>
  <c r="S222" i="1"/>
  <c r="Y219" i="1" l="1"/>
  <c r="A219" i="1"/>
  <c r="B220" i="1"/>
  <c r="Z221" i="1"/>
  <c r="P221" i="1"/>
  <c r="Z222" i="1"/>
  <c r="S223" i="1"/>
  <c r="Y220" i="1" l="1"/>
  <c r="A220" i="1"/>
  <c r="B221" i="1"/>
  <c r="P222" i="1"/>
  <c r="P223" i="1"/>
  <c r="S224" i="1"/>
  <c r="Y221" i="1" l="1"/>
  <c r="B222" i="1"/>
  <c r="A221" i="1"/>
  <c r="Z223" i="1"/>
  <c r="Z224" i="1"/>
  <c r="S225" i="1"/>
  <c r="Y222" i="1" l="1"/>
  <c r="B223" i="1"/>
  <c r="A222" i="1"/>
  <c r="P224" i="1"/>
  <c r="Z225" i="1"/>
  <c r="S226" i="1"/>
  <c r="Y223" i="1" l="1"/>
  <c r="B224" i="1"/>
  <c r="A223" i="1"/>
  <c r="P225" i="1"/>
  <c r="Z226" i="1"/>
  <c r="S227" i="1"/>
  <c r="Y224" i="1" l="1"/>
  <c r="A224" i="1"/>
  <c r="B225" i="1"/>
  <c r="P226" i="1"/>
  <c r="S228" i="1"/>
  <c r="Y225" i="1" l="1"/>
  <c r="B226" i="1"/>
  <c r="A225" i="1"/>
  <c r="Z227" i="1"/>
  <c r="P227" i="1"/>
  <c r="Z228" i="1"/>
  <c r="S229" i="1"/>
  <c r="Y226" i="1" l="1"/>
  <c r="B227" i="1"/>
  <c r="A226" i="1"/>
  <c r="P228" i="1"/>
  <c r="S230" i="1"/>
  <c r="Y227" i="1" l="1"/>
  <c r="A227" i="1"/>
  <c r="B228" i="1"/>
  <c r="S231" i="1"/>
  <c r="Y228" i="1" l="1"/>
  <c r="A228" i="1"/>
  <c r="B229" i="1"/>
  <c r="S232" i="1"/>
  <c r="Y229" i="1" l="1"/>
  <c r="A229" i="1"/>
  <c r="B230" i="1"/>
  <c r="S233" i="1"/>
  <c r="Y230" i="1" l="1"/>
  <c r="A230" i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S235" i="1"/>
  <c r="Y232" i="1" l="1"/>
  <c r="B233" i="1"/>
  <c r="A232" i="1"/>
  <c r="S236" i="1"/>
  <c r="Y233" i="1" l="1"/>
  <c r="A233" i="1"/>
  <c r="B234" i="1"/>
  <c r="S237" i="1"/>
  <c r="B235" i="1" l="1"/>
  <c r="Y234" i="1"/>
  <c r="A234" i="1"/>
  <c r="S238" i="1"/>
  <c r="B236" i="1" l="1"/>
  <c r="A235" i="1"/>
  <c r="Y235" i="1"/>
  <c r="S239" i="1"/>
  <c r="A236" i="1" l="1"/>
  <c r="B237" i="1"/>
  <c r="Y236" i="1"/>
  <c r="S240" i="1"/>
  <c r="A237" i="1" l="1"/>
  <c r="Y237" i="1"/>
  <c r="B238" i="1"/>
  <c r="S241" i="1"/>
  <c r="A238" i="1" l="1"/>
  <c r="B239" i="1"/>
  <c r="Y238" i="1"/>
  <c r="S242" i="1"/>
  <c r="A239" i="1" l="1"/>
  <c r="Y239" i="1"/>
  <c r="B240" i="1"/>
  <c r="S243" i="1"/>
  <c r="A240" i="1" l="1"/>
  <c r="B241" i="1"/>
  <c r="Y240" i="1"/>
  <c r="S244" i="1"/>
  <c r="A241" i="1" l="1"/>
  <c r="B242" i="1"/>
  <c r="Y241" i="1"/>
  <c r="S245" i="1"/>
  <c r="A242" i="1" l="1"/>
  <c r="B243" i="1"/>
  <c r="Y242" i="1"/>
  <c r="S246" i="1"/>
  <c r="A243" i="1" l="1"/>
  <c r="B244" i="1"/>
  <c r="Y243" i="1"/>
  <c r="S247" i="1"/>
  <c r="A244" i="1" l="1"/>
  <c r="Y244" i="1"/>
  <c r="B245" i="1"/>
  <c r="S248" i="1"/>
  <c r="A245" i="1" l="1"/>
  <c r="Y245" i="1"/>
  <c r="B246" i="1"/>
  <c r="S249" i="1"/>
  <c r="A246" i="1" l="1"/>
  <c r="Y246" i="1"/>
  <c r="B247" i="1"/>
  <c r="S250" i="1"/>
  <c r="A247" i="1" l="1"/>
  <c r="Y247" i="1"/>
  <c r="B248" i="1"/>
  <c r="S251" i="1"/>
  <c r="A248" i="1" l="1"/>
  <c r="Y248" i="1"/>
  <c r="B249" i="1"/>
  <c r="S252" i="1"/>
  <c r="Y249" i="1" l="1"/>
  <c r="A249" i="1"/>
  <c r="B250" i="1"/>
  <c r="S253" i="1"/>
  <c r="A250" i="1" l="1"/>
  <c r="B251" i="1"/>
  <c r="Y250" i="1"/>
  <c r="S254" i="1"/>
  <c r="A251" i="1" l="1"/>
  <c r="Y251" i="1"/>
  <c r="B252" i="1"/>
  <c r="S255" i="1"/>
  <c r="Y252" i="1" l="1"/>
  <c r="A252" i="1"/>
  <c r="B253" i="1"/>
  <c r="S256" i="1"/>
  <c r="A253" i="1" l="1"/>
  <c r="Y253" i="1"/>
  <c r="B254" i="1"/>
  <c r="S257" i="1"/>
  <c r="Y254" i="1" l="1"/>
  <c r="A254" i="1"/>
  <c r="B255" i="1"/>
  <c r="S258" i="1"/>
  <c r="A255" i="1" l="1"/>
  <c r="B256" i="1"/>
  <c r="Y255" i="1"/>
  <c r="S259" i="1"/>
  <c r="Y256" i="1" l="1"/>
  <c r="A256" i="1"/>
  <c r="B257" i="1"/>
  <c r="S260" i="1"/>
  <c r="A257" i="1" l="1"/>
  <c r="B258" i="1"/>
  <c r="Y257" i="1"/>
  <c r="S261" i="1"/>
  <c r="A258" i="1" l="1"/>
  <c r="Y258" i="1"/>
  <c r="B259" i="1"/>
  <c r="S262" i="1"/>
  <c r="A259" i="1" l="1"/>
  <c r="Y259" i="1"/>
  <c r="B260" i="1"/>
  <c r="S263" i="1"/>
  <c r="Y260" i="1" l="1"/>
  <c r="A260" i="1"/>
  <c r="B261" i="1"/>
  <c r="S264" i="1"/>
  <c r="A261" i="1" l="1"/>
  <c r="Y261" i="1"/>
  <c r="B262" i="1"/>
  <c r="S265" i="1"/>
  <c r="A262" i="1" l="1"/>
  <c r="Y262" i="1"/>
  <c r="B263" i="1"/>
  <c r="S266" i="1"/>
  <c r="A263" i="1" l="1"/>
  <c r="B264" i="1"/>
  <c r="Y263" i="1"/>
  <c r="S267" i="1"/>
  <c r="A264" i="1" l="1"/>
  <c r="Y264" i="1"/>
  <c r="B265" i="1"/>
  <c r="S268" i="1"/>
  <c r="A265" i="1" l="1"/>
  <c r="Y265" i="1"/>
  <c r="B266" i="1"/>
  <c r="S269" i="1"/>
  <c r="A266" i="1" l="1"/>
  <c r="B267" i="1"/>
  <c r="Y266" i="1"/>
  <c r="S270" i="1"/>
  <c r="Y267" i="1" l="1"/>
  <c r="A267" i="1"/>
  <c r="B268" i="1"/>
  <c r="S271" i="1"/>
  <c r="Y268" i="1" l="1"/>
  <c r="A268" i="1"/>
  <c r="B269" i="1"/>
  <c r="S272" i="1"/>
  <c r="A269" i="1" l="1"/>
  <c r="B270" i="1"/>
  <c r="Y269" i="1"/>
  <c r="S273" i="1"/>
  <c r="A270" i="1" l="1"/>
  <c r="Y270" i="1"/>
  <c r="B271" i="1"/>
  <c r="S274" i="1"/>
  <c r="A271" i="1" l="1"/>
  <c r="Y271" i="1"/>
  <c r="B272" i="1"/>
  <c r="S275" i="1"/>
  <c r="B273" i="1" l="1"/>
  <c r="A272" i="1"/>
  <c r="Y272" i="1"/>
  <c r="S276" i="1"/>
  <c r="B274" i="1" l="1"/>
  <c r="A273" i="1"/>
  <c r="Y273" i="1"/>
  <c r="S277" i="1"/>
  <c r="Y274" i="1" l="1"/>
  <c r="A274" i="1"/>
  <c r="B275" i="1"/>
  <c r="S278" i="1"/>
  <c r="B276" i="1" l="1"/>
  <c r="A275" i="1"/>
  <c r="Y275" i="1"/>
  <c r="S279" i="1"/>
  <c r="A276" i="1" l="1"/>
  <c r="Y276" i="1"/>
  <c r="B277" i="1"/>
  <c r="S280" i="1"/>
  <c r="B278" i="1" l="1"/>
  <c r="A277" i="1"/>
  <c r="Y277" i="1"/>
  <c r="S281" i="1"/>
  <c r="A278" i="1" l="1"/>
  <c r="Y278" i="1"/>
  <c r="B279" i="1"/>
  <c r="S282" i="1"/>
  <c r="A279" i="1" l="1"/>
  <c r="Y279" i="1"/>
  <c r="B280" i="1"/>
  <c r="S283" i="1"/>
  <c r="A280" i="1" l="1"/>
  <c r="Y280" i="1"/>
  <c r="B281" i="1"/>
  <c r="S284" i="1"/>
  <c r="Y281" i="1" l="1"/>
  <c r="A281" i="1"/>
  <c r="B282" i="1"/>
  <c r="S285" i="1"/>
  <c r="A282" i="1" l="1"/>
  <c r="B283" i="1"/>
  <c r="Y282" i="1"/>
  <c r="S286" i="1"/>
  <c r="A283" i="1" l="1"/>
  <c r="Y283" i="1"/>
  <c r="B284" i="1"/>
  <c r="S287" i="1"/>
  <c r="Y284" i="1" l="1"/>
  <c r="A284" i="1"/>
  <c r="B285" i="1"/>
  <c r="S288" i="1"/>
  <c r="Y285" i="1" l="1"/>
  <c r="A285" i="1"/>
  <c r="B286" i="1"/>
  <c r="S289" i="1"/>
  <c r="Y286" i="1" l="1"/>
  <c r="A286" i="1"/>
  <c r="B287" i="1"/>
  <c r="S290" i="1"/>
  <c r="Y287" i="1" l="1"/>
  <c r="A287" i="1"/>
  <c r="B288" i="1"/>
  <c r="S291" i="1"/>
  <c r="A288" i="1" l="1"/>
  <c r="Y288" i="1"/>
  <c r="B289" i="1"/>
  <c r="S292" i="1"/>
  <c r="A289" i="1" l="1"/>
  <c r="Y289" i="1"/>
  <c r="B290" i="1"/>
  <c r="S293" i="1"/>
  <c r="A290" i="1" l="1"/>
  <c r="Y290" i="1"/>
  <c r="B291" i="1"/>
  <c r="S294" i="1"/>
  <c r="Y291" i="1" l="1"/>
  <c r="A291" i="1"/>
  <c r="B292" i="1"/>
  <c r="S295" i="1"/>
  <c r="Y292" i="1" l="1"/>
  <c r="A292" i="1"/>
  <c r="B293" i="1"/>
  <c r="S296" i="1"/>
  <c r="Y293" i="1" l="1"/>
  <c r="A293" i="1"/>
  <c r="B294" i="1"/>
  <c r="S297" i="1"/>
  <c r="A294" i="1" l="1"/>
  <c r="Y294" i="1"/>
  <c r="B295" i="1"/>
  <c r="S298" i="1"/>
  <c r="B296" i="1" l="1"/>
  <c r="A295" i="1"/>
  <c r="Y295" i="1"/>
  <c r="S299" i="1"/>
  <c r="A296" i="1" l="1"/>
  <c r="Y296" i="1"/>
  <c r="B297" i="1"/>
  <c r="S300" i="1"/>
  <c r="A297" i="1" l="1"/>
  <c r="B298" i="1"/>
  <c r="Y297" i="1"/>
  <c r="S301" i="1"/>
  <c r="A298" i="1" l="1"/>
  <c r="Y298" i="1"/>
  <c r="B299" i="1"/>
  <c r="S302" i="1"/>
  <c r="A299" i="1" l="1"/>
  <c r="B300" i="1"/>
  <c r="Y299" i="1"/>
  <c r="S303" i="1"/>
  <c r="A300" i="1" l="1"/>
  <c r="Y300" i="1"/>
  <c r="B301" i="1"/>
  <c r="S304" i="1"/>
  <c r="A301" i="1" l="1"/>
  <c r="Y301" i="1"/>
  <c r="B302" i="1"/>
  <c r="S305" i="1"/>
  <c r="A302" i="1" l="1"/>
  <c r="Y302" i="1"/>
  <c r="B303" i="1"/>
  <c r="S306" i="1"/>
  <c r="A303" i="1" l="1"/>
  <c r="Y303" i="1"/>
  <c r="B304" i="1"/>
  <c r="S307" i="1"/>
  <c r="Y304" i="1" l="1"/>
  <c r="A304" i="1"/>
  <c r="B305" i="1"/>
  <c r="S308" i="1"/>
  <c r="Y305" i="1" l="1"/>
  <c r="A305" i="1"/>
  <c r="B306" i="1"/>
  <c r="S309" i="1"/>
  <c r="Y306" i="1" l="1"/>
  <c r="A306" i="1"/>
  <c r="B307" i="1"/>
  <c r="S310" i="1"/>
  <c r="A307" i="1" l="1"/>
  <c r="Y307" i="1"/>
  <c r="B308" i="1"/>
  <c r="S311" i="1"/>
  <c r="A308" i="1" l="1"/>
  <c r="Y308" i="1"/>
  <c r="B309" i="1"/>
  <c r="S312" i="1"/>
  <c r="A309" i="1" l="1"/>
  <c r="B310" i="1"/>
  <c r="Y309" i="1"/>
  <c r="S313" i="1"/>
  <c r="A310" i="1" l="1"/>
  <c r="Y310" i="1"/>
  <c r="B311" i="1"/>
  <c r="S314" i="1"/>
  <c r="Y311" i="1" l="1"/>
  <c r="A311" i="1"/>
  <c r="B312" i="1"/>
  <c r="S315" i="1"/>
  <c r="Y312" i="1" l="1"/>
  <c r="A312" i="1"/>
  <c r="B313" i="1"/>
  <c r="S316" i="1"/>
  <c r="A313" i="1" l="1"/>
  <c r="Y313" i="1"/>
  <c r="B314" i="1"/>
  <c r="S317" i="1"/>
  <c r="B315" i="1" l="1"/>
  <c r="A314" i="1"/>
  <c r="Y314" i="1"/>
  <c r="S318" i="1"/>
  <c r="B316" i="1" l="1"/>
  <c r="A315" i="1"/>
  <c r="Y315" i="1"/>
  <c r="S319" i="1"/>
  <c r="A316" i="1" l="1"/>
  <c r="Y316" i="1"/>
  <c r="B317" i="1"/>
  <c r="S320" i="1"/>
  <c r="B318" i="1" l="1"/>
  <c r="A317" i="1"/>
  <c r="Y317" i="1"/>
  <c r="S321" i="1"/>
  <c r="A318" i="1" l="1"/>
  <c r="Y318" i="1"/>
  <c r="B319" i="1"/>
  <c r="S322" i="1"/>
  <c r="B320" i="1" l="1"/>
  <c r="A319" i="1"/>
  <c r="Y319" i="1"/>
  <c r="S323" i="1"/>
  <c r="A320" i="1" l="1"/>
  <c r="Y320" i="1"/>
  <c r="B321" i="1"/>
  <c r="S324" i="1"/>
  <c r="A321" i="1" l="1"/>
  <c r="Y321" i="1"/>
  <c r="B322" i="1"/>
  <c r="S325" i="1"/>
  <c r="A322" i="1" l="1"/>
  <c r="B323" i="1"/>
  <c r="Y322" i="1"/>
  <c r="S326" i="1"/>
  <c r="Y323" i="1" l="1"/>
  <c r="A323" i="1"/>
  <c r="B324" i="1"/>
  <c r="S327" i="1"/>
  <c r="A324" i="1" l="1"/>
  <c r="Y324" i="1"/>
  <c r="B325" i="1"/>
  <c r="S328" i="1"/>
  <c r="A325" i="1" l="1"/>
  <c r="Y325" i="1"/>
  <c r="B326" i="1"/>
  <c r="S329" i="1"/>
  <c r="A326" i="1" l="1"/>
  <c r="Y326" i="1"/>
  <c r="B327" i="1"/>
  <c r="S330" i="1"/>
  <c r="A327" i="1" l="1"/>
  <c r="B328" i="1"/>
  <c r="Y327" i="1"/>
  <c r="S331" i="1"/>
  <c r="A328" i="1" l="1"/>
  <c r="B329" i="1"/>
  <c r="Y328" i="1"/>
  <c r="S332" i="1"/>
  <c r="A329" i="1" l="1"/>
  <c r="Y329" i="1"/>
  <c r="B330" i="1"/>
  <c r="S333" i="1"/>
  <c r="B331" i="1" l="1"/>
  <c r="A330" i="1"/>
  <c r="Y330" i="1"/>
  <c r="S334" i="1"/>
  <c r="B332" i="1" l="1"/>
  <c r="A331" i="1"/>
  <c r="Y331" i="1"/>
  <c r="S335" i="1"/>
  <c r="Y332" i="1" l="1"/>
  <c r="A332" i="1"/>
  <c r="B333" i="1"/>
  <c r="S336" i="1"/>
  <c r="Y333" i="1" l="1"/>
  <c r="B334" i="1"/>
  <c r="A333" i="1"/>
  <c r="S337" i="1"/>
  <c r="A334" i="1" l="1"/>
  <c r="B335" i="1"/>
  <c r="Y334" i="1"/>
  <c r="S338" i="1"/>
  <c r="B336" i="1" l="1"/>
  <c r="A335" i="1"/>
  <c r="Y335" i="1"/>
  <c r="S339" i="1"/>
  <c r="A336" i="1" l="1"/>
  <c r="B337" i="1"/>
  <c r="Y336" i="1"/>
  <c r="S340" i="1"/>
  <c r="A337" i="1" l="1"/>
  <c r="Y337" i="1"/>
  <c r="B338" i="1"/>
  <c r="S341" i="1"/>
  <c r="A338" i="1" l="1"/>
  <c r="Y338" i="1"/>
  <c r="B339" i="1"/>
  <c r="S342" i="1"/>
  <c r="B340" i="1" l="1"/>
  <c r="A339" i="1"/>
  <c r="Y339" i="1"/>
  <c r="S343" i="1"/>
  <c r="Y340" i="1" l="1"/>
  <c r="A340" i="1"/>
  <c r="B341" i="1"/>
  <c r="S344" i="1"/>
  <c r="A341" i="1" l="1"/>
  <c r="B342" i="1"/>
  <c r="Y341" i="1"/>
  <c r="S345" i="1"/>
  <c r="A342" i="1" l="1"/>
  <c r="Y342" i="1"/>
  <c r="B343" i="1"/>
  <c r="S346" i="1"/>
  <c r="B344" i="1" l="1"/>
  <c r="A343" i="1"/>
  <c r="Y343" i="1"/>
  <c r="S347" i="1"/>
  <c r="Y344" i="1" l="1"/>
  <c r="A344" i="1"/>
  <c r="B345" i="1"/>
  <c r="S348" i="1"/>
  <c r="A345" i="1" l="1"/>
  <c r="Y345" i="1"/>
  <c r="B346" i="1"/>
  <c r="S349" i="1"/>
  <c r="A346" i="1" l="1"/>
  <c r="B347" i="1"/>
  <c r="Y346" i="1"/>
  <c r="S350" i="1"/>
  <c r="A347" i="1" l="1"/>
  <c r="Y347" i="1"/>
  <c r="B348" i="1"/>
  <c r="S351" i="1"/>
  <c r="B349" i="1" l="1"/>
  <c r="A348" i="1"/>
  <c r="Y348" i="1"/>
  <c r="S352" i="1"/>
  <c r="A349" i="1" l="1"/>
  <c r="Y349" i="1"/>
  <c r="B350" i="1"/>
  <c r="S353" i="1"/>
  <c r="A350" i="1" l="1"/>
  <c r="B351" i="1"/>
  <c r="Y350" i="1"/>
  <c r="S354" i="1"/>
  <c r="A351" i="1" l="1"/>
  <c r="B352" i="1"/>
  <c r="Y351" i="1"/>
  <c r="S355" i="1"/>
  <c r="A352" i="1" l="1"/>
  <c r="B353" i="1"/>
  <c r="Y352" i="1"/>
  <c r="S356" i="1"/>
  <c r="A353" i="1" l="1"/>
  <c r="Y353" i="1"/>
  <c r="B354" i="1"/>
  <c r="S357" i="1"/>
  <c r="B355" i="1" l="1"/>
  <c r="A354" i="1"/>
  <c r="Y354" i="1"/>
  <c r="S358" i="1"/>
  <c r="A355" i="1" l="1"/>
  <c r="Y355" i="1"/>
  <c r="B356" i="1"/>
  <c r="S359" i="1"/>
  <c r="A356" i="1" l="1"/>
  <c r="Y356" i="1"/>
  <c r="B357" i="1"/>
  <c r="S360" i="1"/>
  <c r="Y357" i="1" l="1"/>
  <c r="A357" i="1"/>
  <c r="B358" i="1"/>
  <c r="S361" i="1"/>
  <c r="Y358" i="1" l="1"/>
  <c r="A358" i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A362" i="1"/>
  <c r="B363" i="1"/>
  <c r="Y362" i="1"/>
  <c r="S1450" i="1" l="1"/>
  <c r="S1451" i="1" s="1"/>
  <c r="S1452" i="1" s="1"/>
  <c r="S1453" i="1" s="1"/>
  <c r="S1454" i="1" s="1"/>
  <c r="S1455" i="1" s="1"/>
  <c r="S1456" i="1" s="1"/>
  <c r="S1457" i="1" s="1"/>
  <c r="S1458" i="1" s="1"/>
  <c r="S1459" i="1" s="1"/>
  <c r="E160" i="9"/>
  <c r="E161" i="9"/>
  <c r="E162" i="9"/>
  <c r="E163" i="9"/>
  <c r="E164" i="9"/>
  <c r="E165" i="9"/>
  <c r="S1460" i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Y363" i="1"/>
  <c r="E167" i="9" l="1"/>
  <c r="E168" i="9"/>
  <c r="E172" i="9"/>
  <c r="E170" i="9"/>
  <c r="E173" i="9"/>
  <c r="E174" i="9"/>
  <c r="E166" i="9"/>
  <c r="E171" i="9"/>
  <c r="E169" i="9"/>
  <c r="S1483" i="1"/>
  <c r="A364" i="1"/>
  <c r="B365" i="1"/>
  <c r="Y364" i="1"/>
  <c r="S1484" i="1" l="1"/>
  <c r="A365" i="1"/>
  <c r="B366" i="1"/>
  <c r="Y365" i="1"/>
  <c r="S1485" i="1" l="1"/>
  <c r="A366" i="1"/>
  <c r="Y366" i="1"/>
  <c r="B367" i="1"/>
  <c r="S1486" i="1" l="1"/>
  <c r="A367" i="1"/>
  <c r="Y367" i="1"/>
  <c r="B368" i="1"/>
  <c r="S1487" i="1" l="1"/>
  <c r="A368" i="1"/>
  <c r="B369" i="1"/>
  <c r="Y368" i="1"/>
  <c r="S1488" i="1" l="1"/>
  <c r="E175" i="9"/>
  <c r="A369" i="1"/>
  <c r="Y369" i="1"/>
  <c r="B370" i="1"/>
  <c r="S1489" i="1" l="1"/>
  <c r="Y370" i="1"/>
  <c r="A370" i="1"/>
  <c r="B371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E176" i="9"/>
  <c r="E192" i="9"/>
  <c r="A371" i="1"/>
  <c r="B372" i="1"/>
  <c r="Y371" i="1"/>
  <c r="E216" i="9" l="1"/>
  <c r="E208" i="9"/>
  <c r="S1718" i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A373" i="1"/>
  <c r="Y373" i="1"/>
  <c r="B374" i="1"/>
  <c r="S1772" i="1" l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E259" i="9"/>
  <c r="Y374" i="1"/>
  <c r="A374" i="1"/>
  <c r="B375" i="1"/>
  <c r="E136" i="9" l="1"/>
  <c r="E96" i="9"/>
  <c r="E98" i="9"/>
  <c r="E132" i="9"/>
  <c r="E145" i="9"/>
  <c r="E147" i="9"/>
  <c r="E150" i="9"/>
  <c r="E157" i="9"/>
  <c r="E149" i="9"/>
  <c r="E89" i="9"/>
  <c r="E68" i="9"/>
  <c r="E124" i="9"/>
  <c r="E158" i="9"/>
  <c r="E70" i="9"/>
  <c r="E84" i="9"/>
  <c r="E118" i="9"/>
  <c r="E97" i="9"/>
  <c r="E115" i="9"/>
  <c r="E85" i="9"/>
  <c r="E69" i="9"/>
  <c r="E133" i="9"/>
  <c r="E143" i="9"/>
  <c r="E87" i="9"/>
  <c r="E129" i="9"/>
  <c r="E101" i="9"/>
  <c r="E126" i="9"/>
  <c r="E152" i="9"/>
  <c r="E134" i="9"/>
  <c r="E128" i="9"/>
  <c r="E107" i="9"/>
  <c r="E151" i="9"/>
  <c r="E104" i="9"/>
  <c r="E139" i="9"/>
  <c r="E56" i="9"/>
  <c r="E144" i="9"/>
  <c r="E81" i="9"/>
  <c r="E108" i="9"/>
  <c r="E79" i="9"/>
  <c r="E127" i="9"/>
  <c r="E52" i="9"/>
  <c r="E146" i="9"/>
  <c r="E120" i="9"/>
  <c r="E112" i="9"/>
  <c r="E121" i="9"/>
  <c r="E62" i="9"/>
  <c r="E74" i="9"/>
  <c r="E66" i="9"/>
  <c r="E109" i="9"/>
  <c r="E73" i="9"/>
  <c r="E86" i="9"/>
  <c r="E153" i="9"/>
  <c r="E82" i="9"/>
  <c r="E59" i="9"/>
  <c r="E90" i="9"/>
  <c r="E102" i="9"/>
  <c r="E148" i="9"/>
  <c r="E142" i="9"/>
  <c r="E119" i="9"/>
  <c r="E54" i="9"/>
  <c r="E141" i="9"/>
  <c r="E64" i="9"/>
  <c r="E135" i="9"/>
  <c r="E94" i="9"/>
  <c r="E138" i="9"/>
  <c r="E92" i="9"/>
  <c r="E65" i="9"/>
  <c r="E117" i="9"/>
  <c r="E88" i="9"/>
  <c r="E91" i="9"/>
  <c r="E99" i="9"/>
  <c r="E111" i="9"/>
  <c r="E113" i="9"/>
  <c r="E116" i="9"/>
  <c r="E61" i="9"/>
  <c r="E103" i="9"/>
  <c r="E137" i="9"/>
  <c r="E159" i="9"/>
  <c r="E83" i="9"/>
  <c r="E105" i="9"/>
  <c r="E140" i="9"/>
  <c r="E100" i="9"/>
  <c r="E76" i="9"/>
  <c r="E106" i="9"/>
  <c r="E78" i="9"/>
  <c r="E125" i="9"/>
  <c r="E71" i="9"/>
  <c r="E93" i="9"/>
  <c r="E72" i="9"/>
  <c r="E122" i="9"/>
  <c r="E63" i="9"/>
  <c r="E80" i="9"/>
  <c r="E67" i="9"/>
  <c r="E130" i="9"/>
  <c r="E154" i="9"/>
  <c r="E55" i="9"/>
  <c r="E77" i="9"/>
  <c r="E58" i="9"/>
  <c r="E53" i="9"/>
  <c r="E131" i="9"/>
  <c r="E75" i="9"/>
  <c r="E156" i="9"/>
  <c r="E110" i="9"/>
  <c r="E114" i="9"/>
  <c r="E123" i="9"/>
  <c r="E95" i="9"/>
  <c r="E155" i="9"/>
  <c r="E57" i="9"/>
  <c r="E60" i="9"/>
  <c r="E189" i="9"/>
  <c r="E181" i="9"/>
  <c r="E184" i="9"/>
  <c r="E179" i="9"/>
  <c r="E238" i="9"/>
  <c r="E219" i="9"/>
  <c r="E242" i="9"/>
  <c r="E194" i="9"/>
  <c r="E207" i="9"/>
  <c r="E212" i="9"/>
  <c r="E203" i="9"/>
  <c r="E205" i="9"/>
  <c r="E249" i="9"/>
  <c r="E223" i="9"/>
  <c r="E248" i="9"/>
  <c r="E211" i="9"/>
  <c r="E196" i="9"/>
  <c r="E235" i="9"/>
  <c r="E186" i="9"/>
  <c r="E209" i="9"/>
  <c r="E227" i="9"/>
  <c r="E180" i="9"/>
  <c r="E217" i="9"/>
  <c r="E229" i="9"/>
  <c r="E252" i="9"/>
  <c r="E195" i="9"/>
  <c r="E247" i="9"/>
  <c r="E190" i="9"/>
  <c r="E197" i="9"/>
  <c r="E243" i="9"/>
  <c r="E206" i="9"/>
  <c r="E224" i="9"/>
  <c r="E250" i="9"/>
  <c r="E199" i="9"/>
  <c r="E256" i="9"/>
  <c r="E246" i="9"/>
  <c r="E210" i="9"/>
  <c r="E236" i="9"/>
  <c r="E202" i="9"/>
  <c r="E241" i="9"/>
  <c r="E177" i="9"/>
  <c r="E215" i="9"/>
  <c r="E232" i="9"/>
  <c r="E222" i="9"/>
  <c r="E185" i="9"/>
  <c r="E193" i="9"/>
  <c r="E237" i="9"/>
  <c r="E182" i="9"/>
  <c r="E214" i="9"/>
  <c r="E187" i="9"/>
  <c r="E201" i="9"/>
  <c r="E257" i="9"/>
  <c r="E226" i="9"/>
  <c r="E231" i="9"/>
  <c r="E234" i="9"/>
  <c r="E183" i="9"/>
  <c r="E221" i="9"/>
  <c r="E198" i="9"/>
  <c r="E178" i="9"/>
  <c r="E191" i="9"/>
  <c r="E188" i="9"/>
  <c r="E200" i="9"/>
  <c r="E225" i="9"/>
  <c r="E230" i="9"/>
  <c r="E204" i="9"/>
  <c r="E255" i="9"/>
  <c r="E254" i="9"/>
  <c r="E253" i="9"/>
  <c r="E244" i="9"/>
  <c r="E245" i="9"/>
  <c r="E220" i="9"/>
  <c r="E218" i="9"/>
  <c r="E240" i="9"/>
  <c r="E213" i="9"/>
  <c r="E258" i="9"/>
  <c r="E233" i="9"/>
  <c r="E228" i="9"/>
  <c r="E251" i="9"/>
  <c r="E239" i="9"/>
  <c r="E301" i="9"/>
  <c r="E260" i="9"/>
  <c r="E319" i="9"/>
  <c r="E329" i="9"/>
  <c r="E270" i="9"/>
  <c r="E349" i="9"/>
  <c r="E346" i="9"/>
  <c r="E281" i="9"/>
  <c r="E315" i="9"/>
  <c r="E289" i="9"/>
  <c r="E278" i="9"/>
  <c r="E285" i="9"/>
  <c r="E338" i="9"/>
  <c r="E334" i="9"/>
  <c r="E274" i="9"/>
  <c r="E303" i="9"/>
  <c r="E277" i="9"/>
  <c r="E275" i="9"/>
  <c r="E268" i="9"/>
  <c r="E294" i="9"/>
  <c r="E337" i="9"/>
  <c r="E351" i="9"/>
  <c r="E325" i="9"/>
  <c r="E328" i="9"/>
  <c r="E286" i="9"/>
  <c r="E320" i="9"/>
  <c r="E262" i="9"/>
  <c r="E291" i="9"/>
  <c r="E265" i="9"/>
  <c r="E318" i="9"/>
  <c r="E311" i="9"/>
  <c r="E350" i="9"/>
  <c r="E339" i="9"/>
  <c r="E309" i="9"/>
  <c r="E323" i="9"/>
  <c r="E336" i="9"/>
  <c r="E304" i="9"/>
  <c r="E273" i="9"/>
  <c r="E279" i="9"/>
  <c r="E324" i="9"/>
  <c r="E342" i="9"/>
  <c r="E293" i="9"/>
  <c r="E282" i="9"/>
  <c r="E267" i="9"/>
  <c r="E312" i="9"/>
  <c r="E340" i="9"/>
  <c r="E269" i="9"/>
  <c r="E271" i="9"/>
  <c r="E299" i="9"/>
  <c r="E347" i="9"/>
  <c r="E310" i="9"/>
  <c r="E322" i="9"/>
  <c r="E335" i="9"/>
  <c r="E344" i="9"/>
  <c r="E308" i="9"/>
  <c r="E326" i="9"/>
  <c r="E300" i="9"/>
  <c r="E313" i="9"/>
  <c r="E297" i="9"/>
  <c r="E348" i="9"/>
  <c r="E292" i="9"/>
  <c r="E343" i="9"/>
  <c r="E306" i="9"/>
  <c r="E321" i="9"/>
  <c r="E295" i="9"/>
  <c r="E296" i="9"/>
  <c r="E314" i="9"/>
  <c r="E288" i="9"/>
  <c r="E333" i="9"/>
  <c r="E307" i="9"/>
  <c r="E327" i="9"/>
  <c r="E261" i="9"/>
  <c r="E263" i="9"/>
  <c r="E317" i="9"/>
  <c r="E332" i="9"/>
  <c r="E305" i="9"/>
  <c r="E341" i="9"/>
  <c r="E284" i="9"/>
  <c r="E302" i="9"/>
  <c r="E276" i="9"/>
  <c r="E316" i="9"/>
  <c r="E266" i="9"/>
  <c r="E287" i="9"/>
  <c r="E280" i="9"/>
  <c r="E298" i="9"/>
  <c r="E330" i="9"/>
  <c r="E331" i="9"/>
  <c r="E283" i="9"/>
  <c r="E345" i="9"/>
  <c r="E272" i="9"/>
  <c r="E290" i="9"/>
  <c r="E264" i="9"/>
  <c r="A375" i="1"/>
  <c r="Y375" i="1"/>
  <c r="B376" i="1"/>
  <c r="Y376" i="1" l="1"/>
  <c r="A376" i="1"/>
  <c r="B377" i="1"/>
  <c r="Y377" i="1" l="1"/>
  <c r="A377" i="1"/>
  <c r="B378" i="1"/>
  <c r="A378" i="1" l="1"/>
  <c r="Y378" i="1"/>
  <c r="B379" i="1"/>
  <c r="A379" i="1" l="1"/>
  <c r="B380" i="1"/>
  <c r="Y379" i="1"/>
  <c r="Y380" i="1" l="1"/>
  <c r="A380" i="1"/>
  <c r="B381" i="1"/>
  <c r="A381" i="1" l="1"/>
  <c r="B382" i="1"/>
  <c r="Y381" i="1"/>
  <c r="A382" i="1" l="1"/>
  <c r="Y382" i="1"/>
  <c r="B383" i="1"/>
  <c r="A383" i="1" l="1"/>
  <c r="B384" i="1"/>
  <c r="Y383" i="1"/>
  <c r="Z385" i="1"/>
  <c r="P384" i="1"/>
  <c r="Z384" i="1"/>
  <c r="A384" i="1" l="1"/>
  <c r="Y384" i="1"/>
  <c r="B385" i="1"/>
  <c r="P385" i="1"/>
  <c r="Y385" i="1" l="1"/>
  <c r="A385" i="1"/>
  <c r="B386" i="1"/>
  <c r="P387" i="1"/>
  <c r="Z387" i="1"/>
  <c r="Z386" i="1"/>
  <c r="P386" i="1"/>
  <c r="Y386" i="1" l="1"/>
  <c r="A386" i="1"/>
  <c r="B387" i="1"/>
  <c r="A387" i="1" l="1"/>
  <c r="B388" i="1"/>
  <c r="Y387" i="1"/>
  <c r="Z389" i="1"/>
  <c r="P389" i="1"/>
  <c r="P388" i="1"/>
  <c r="Z388" i="1"/>
  <c r="A388" i="1" l="1"/>
  <c r="Y388" i="1"/>
  <c r="B389" i="1"/>
  <c r="P390" i="1"/>
  <c r="Y389" i="1" l="1"/>
  <c r="A389" i="1"/>
  <c r="B390" i="1"/>
  <c r="Z390" i="1"/>
  <c r="Z391" i="1"/>
  <c r="Y390" i="1" l="1"/>
  <c r="A390" i="1"/>
  <c r="B391" i="1"/>
  <c r="Z392" i="1"/>
  <c r="P391" i="1"/>
  <c r="A391" i="1" l="1"/>
  <c r="B392" i="1"/>
  <c r="Y391" i="1"/>
  <c r="Z393" i="1"/>
  <c r="P392" i="1"/>
  <c r="A392" i="1" l="1"/>
  <c r="Y392" i="1"/>
  <c r="B393" i="1"/>
  <c r="Z394" i="1"/>
  <c r="P393" i="1"/>
  <c r="A393" i="1" l="1"/>
  <c r="Y393" i="1"/>
  <c r="B394" i="1"/>
  <c r="P394" i="1"/>
  <c r="P395" i="1"/>
  <c r="Z395" i="1"/>
  <c r="A394" i="1" l="1"/>
  <c r="Y394" i="1"/>
  <c r="B395" i="1"/>
  <c r="Z396" i="1"/>
  <c r="P396" i="1"/>
  <c r="A395" i="1" l="1"/>
  <c r="B396" i="1"/>
  <c r="Y395" i="1"/>
  <c r="Z397" i="1"/>
  <c r="A396" i="1" l="1"/>
  <c r="Y396" i="1"/>
  <c r="B397" i="1"/>
  <c r="P397" i="1"/>
  <c r="A397" i="1" l="1"/>
  <c r="B398" i="1"/>
  <c r="Y397" i="1"/>
  <c r="A398" i="1" l="1"/>
  <c r="Y398" i="1"/>
  <c r="B399" i="1"/>
  <c r="A399" i="1" l="1"/>
  <c r="Y399" i="1"/>
  <c r="B400" i="1"/>
  <c r="Y400" i="1" l="1"/>
  <c r="B401" i="1"/>
  <c r="A400" i="1"/>
  <c r="A401" i="1" l="1"/>
  <c r="Y401" i="1"/>
  <c r="B402" i="1"/>
  <c r="Y402" i="1" l="1"/>
  <c r="A402" i="1"/>
  <c r="B403" i="1"/>
  <c r="A403" i="1" l="1"/>
  <c r="B404" i="1"/>
  <c r="Y403" i="1"/>
  <c r="Y404" i="1" l="1"/>
  <c r="A404" i="1"/>
  <c r="B405" i="1"/>
  <c r="Y405" i="1" l="1"/>
  <c r="A405" i="1"/>
  <c r="B406" i="1"/>
  <c r="A406" i="1" l="1"/>
  <c r="Y406" i="1"/>
  <c r="B438" i="1" l="1"/>
  <c r="A438" i="1" l="1"/>
  <c r="Y438" i="1"/>
  <c r="B439" i="1"/>
  <c r="A439" i="1" l="1"/>
  <c r="Y439" i="1"/>
  <c r="B440" i="1"/>
  <c r="Y440" i="1" l="1"/>
  <c r="B441" i="1"/>
  <c r="A440" i="1"/>
  <c r="A441" i="1" l="1"/>
  <c r="Y441" i="1"/>
  <c r="B442" i="1"/>
  <c r="A442" i="1" l="1"/>
  <c r="Y442" i="1"/>
  <c r="B443" i="1"/>
  <c r="A443" i="1" l="1"/>
  <c r="B444" i="1"/>
  <c r="Y443" i="1"/>
  <c r="A444" i="1" l="1"/>
  <c r="B445" i="1"/>
  <c r="Y444" i="1"/>
  <c r="A445" i="1" l="1"/>
  <c r="Y445" i="1"/>
  <c r="B446" i="1"/>
  <c r="Y446" i="1" l="1"/>
  <c r="A446" i="1"/>
  <c r="B447" i="1"/>
  <c r="B448" i="1" l="1"/>
  <c r="A447" i="1"/>
  <c r="Y447" i="1"/>
  <c r="L279" i="9"/>
  <c r="J43" i="9"/>
  <c r="J284" i="9"/>
  <c r="J87" i="9"/>
  <c r="J34" i="9"/>
  <c r="L107" i="9"/>
  <c r="L230" i="9"/>
  <c r="J70" i="9"/>
  <c r="L18" i="9"/>
  <c r="I105" i="9"/>
  <c r="L283" i="9"/>
  <c r="L298" i="9"/>
  <c r="L266" i="9"/>
  <c r="J76" i="9"/>
  <c r="J255" i="9"/>
  <c r="L147" i="9"/>
  <c r="J22" i="9"/>
  <c r="J117" i="9"/>
  <c r="I8" i="9"/>
  <c r="I48" i="9"/>
  <c r="L139" i="9"/>
  <c r="J228" i="9"/>
  <c r="J247" i="9"/>
  <c r="L246" i="9"/>
  <c r="L10" i="9"/>
  <c r="I87" i="9"/>
  <c r="J200" i="9"/>
  <c r="J231" i="9"/>
  <c r="L57" i="9"/>
  <c r="J253" i="9"/>
  <c r="L256" i="9"/>
  <c r="I57" i="9"/>
  <c r="J55" i="9"/>
  <c r="J218" i="9"/>
  <c r="L132" i="9"/>
  <c r="I28" i="9"/>
  <c r="I65" i="9"/>
  <c r="J128" i="9"/>
  <c r="L153" i="9"/>
  <c r="J277" i="9"/>
  <c r="L35" i="9"/>
  <c r="J219" i="9"/>
  <c r="J16" i="9"/>
  <c r="L330" i="9"/>
  <c r="L175" i="9"/>
  <c r="L11" i="9"/>
  <c r="L204" i="9"/>
  <c r="J23" i="9"/>
  <c r="L22" i="9"/>
  <c r="J74" i="9"/>
  <c r="J103" i="9"/>
  <c r="L164" i="9"/>
  <c r="J91" i="9"/>
  <c r="L155" i="9"/>
  <c r="J28" i="9"/>
  <c r="L72" i="9"/>
  <c r="L274" i="9"/>
  <c r="J127" i="9"/>
  <c r="I75" i="9"/>
  <c r="J260" i="9"/>
  <c r="J269" i="9"/>
  <c r="L51" i="9"/>
  <c r="L3" i="9"/>
  <c r="J21" i="9"/>
  <c r="J172" i="9"/>
  <c r="L309" i="9"/>
  <c r="J167" i="9"/>
  <c r="L322" i="9"/>
  <c r="I29" i="9"/>
  <c r="I81" i="9"/>
  <c r="I39" i="9"/>
  <c r="L121" i="9"/>
  <c r="L138" i="9"/>
  <c r="J63" i="9"/>
  <c r="L340" i="9"/>
  <c r="J146" i="9"/>
  <c r="L166" i="9"/>
  <c r="L9" i="9"/>
  <c r="J318" i="9"/>
  <c r="J69" i="9"/>
  <c r="J347" i="9"/>
  <c r="J82" i="9"/>
  <c r="J184" i="9"/>
  <c r="I77" i="9"/>
  <c r="J7" i="9"/>
  <c r="L47" i="9"/>
  <c r="L32" i="9"/>
  <c r="L119" i="9"/>
  <c r="J321" i="9"/>
  <c r="J236" i="9"/>
  <c r="I76" i="9"/>
  <c r="L96" i="9"/>
  <c r="J129" i="9"/>
  <c r="I348" i="9"/>
  <c r="L347" i="9"/>
  <c r="J92" i="9"/>
  <c r="L68" i="9"/>
  <c r="I38" i="9"/>
  <c r="J215" i="9"/>
  <c r="L217" i="9"/>
  <c r="L127" i="9"/>
  <c r="J105" i="9"/>
  <c r="L234" i="9"/>
  <c r="J42" i="9"/>
  <c r="L335" i="9"/>
  <c r="L324" i="9"/>
  <c r="J57" i="9"/>
  <c r="J196" i="9"/>
  <c r="J10" i="9"/>
  <c r="J346" i="9"/>
  <c r="J186" i="9"/>
  <c r="L142" i="9"/>
  <c r="L308" i="9"/>
  <c r="J97" i="9"/>
  <c r="L146" i="9"/>
  <c r="L303" i="9"/>
  <c r="L235" i="9"/>
  <c r="J151" i="9"/>
  <c r="L137" i="9"/>
  <c r="L350" i="9"/>
  <c r="J193" i="9"/>
  <c r="J206" i="9"/>
  <c r="L20" i="9"/>
  <c r="L198" i="9"/>
  <c r="L215" i="9"/>
  <c r="L269" i="9"/>
  <c r="L124" i="9"/>
  <c r="L91" i="9"/>
  <c r="J175" i="9"/>
  <c r="I97" i="9"/>
  <c r="L14" i="9"/>
  <c r="L117" i="9"/>
  <c r="J156" i="9"/>
  <c r="J54" i="9"/>
  <c r="L306" i="9"/>
  <c r="L314" i="9"/>
  <c r="J333" i="9"/>
  <c r="L93" i="9"/>
  <c r="I26" i="9"/>
  <c r="L292" i="9"/>
  <c r="J316" i="9"/>
  <c r="L31" i="9"/>
  <c r="J188" i="9"/>
  <c r="J90" i="9"/>
  <c r="J114" i="9"/>
  <c r="J340" i="9"/>
  <c r="L302" i="9"/>
  <c r="J160" i="9"/>
  <c r="J302" i="9"/>
  <c r="L24" i="9"/>
  <c r="L167" i="9"/>
  <c r="J51" i="9"/>
  <c r="J52" i="9"/>
  <c r="I64" i="9"/>
  <c r="I3" i="9"/>
  <c r="L36" i="9"/>
  <c r="J222" i="9"/>
  <c r="L148" i="9"/>
  <c r="I25" i="9"/>
  <c r="J304" i="9"/>
  <c r="L76" i="9"/>
  <c r="L48" i="9"/>
  <c r="J165" i="9"/>
  <c r="J305" i="9"/>
  <c r="J241" i="9"/>
  <c r="J264" i="9"/>
  <c r="I30" i="9"/>
  <c r="L60" i="9"/>
  <c r="J5" i="9"/>
  <c r="L273" i="9"/>
  <c r="L281" i="9"/>
  <c r="J155" i="9"/>
  <c r="I52" i="9"/>
  <c r="L154" i="9"/>
  <c r="J152" i="9"/>
  <c r="L89" i="9"/>
  <c r="J308" i="9"/>
  <c r="J182" i="9"/>
  <c r="J181" i="9"/>
  <c r="L95" i="9"/>
  <c r="I72" i="9"/>
  <c r="J106" i="9"/>
  <c r="L152" i="9"/>
  <c r="J324" i="9"/>
  <c r="L16" i="9"/>
  <c r="L122" i="9"/>
  <c r="J98" i="9"/>
  <c r="I32" i="9"/>
  <c r="J107" i="9"/>
  <c r="L327" i="9"/>
  <c r="J31" i="9"/>
  <c r="L182" i="9"/>
  <c r="L240" i="9"/>
  <c r="J58" i="9"/>
  <c r="I15" i="9"/>
  <c r="L44" i="9"/>
  <c r="J111" i="9"/>
  <c r="J234" i="9"/>
  <c r="I41" i="9"/>
  <c r="J9" i="9"/>
  <c r="L307" i="9"/>
  <c r="L319" i="9"/>
  <c r="I6" i="9"/>
  <c r="I88" i="9"/>
  <c r="I23" i="9"/>
  <c r="L300" i="9"/>
  <c r="L33" i="9"/>
  <c r="L255" i="9"/>
  <c r="J36" i="9"/>
  <c r="L168" i="9"/>
  <c r="J191" i="9"/>
  <c r="J288" i="9"/>
  <c r="J295" i="9"/>
  <c r="J351" i="9"/>
  <c r="H351" i="9" s="1"/>
  <c r="J275" i="9"/>
  <c r="L79" i="9"/>
  <c r="J138" i="9"/>
  <c r="L332" i="9"/>
  <c r="J285" i="9"/>
  <c r="J298" i="9"/>
  <c r="J322" i="9"/>
  <c r="L348" i="9"/>
  <c r="L323" i="9"/>
  <c r="I54" i="9"/>
  <c r="J37" i="9"/>
  <c r="J40" i="9"/>
  <c r="J71" i="9"/>
  <c r="L296" i="9"/>
  <c r="J209" i="9"/>
  <c r="L320" i="9"/>
  <c r="L287" i="9"/>
  <c r="L135" i="9"/>
  <c r="L310" i="9"/>
  <c r="L260" i="9"/>
  <c r="L205" i="9"/>
  <c r="L115" i="9"/>
  <c r="L109" i="9"/>
  <c r="J68" i="9"/>
  <c r="J208" i="9"/>
  <c r="L112" i="9"/>
  <c r="J53" i="9"/>
  <c r="J271" i="9"/>
  <c r="L63" i="9"/>
  <c r="J25" i="9"/>
  <c r="J293" i="9"/>
  <c r="L38" i="9"/>
  <c r="L312" i="9"/>
  <c r="I22" i="9"/>
  <c r="J145" i="9"/>
  <c r="L201" i="9"/>
  <c r="J334" i="9"/>
  <c r="J166" i="9"/>
  <c r="J77" i="9"/>
  <c r="L225" i="9"/>
  <c r="L131" i="9"/>
  <c r="J183" i="9"/>
  <c r="L97" i="9"/>
  <c r="L211" i="9"/>
  <c r="L285" i="9"/>
  <c r="J250" i="9"/>
  <c r="L129" i="9"/>
  <c r="J139" i="9"/>
  <c r="L326" i="9"/>
  <c r="L344" i="9"/>
  <c r="J148" i="9"/>
  <c r="L81" i="9"/>
  <c r="L284" i="9"/>
  <c r="J344" i="9"/>
  <c r="L58" i="9"/>
  <c r="J171" i="9"/>
  <c r="J84" i="9"/>
  <c r="L345" i="9"/>
  <c r="I9" i="9"/>
  <c r="J199" i="9"/>
  <c r="J342" i="9"/>
  <c r="J99" i="9"/>
  <c r="I35" i="9"/>
  <c r="L229" i="9"/>
  <c r="I58" i="9"/>
  <c r="L244" i="9"/>
  <c r="L293" i="9"/>
  <c r="L192" i="9"/>
  <c r="J120" i="9"/>
  <c r="L34" i="9"/>
  <c r="L92" i="9"/>
  <c r="L8" i="9"/>
  <c r="L185" i="9"/>
  <c r="J104" i="9"/>
  <c r="I7" i="9"/>
  <c r="J89" i="9"/>
  <c r="L208" i="9"/>
  <c r="L325" i="9"/>
  <c r="L318" i="9"/>
  <c r="J115" i="9"/>
  <c r="I59" i="9"/>
  <c r="J237" i="9"/>
  <c r="J195" i="9"/>
  <c r="L242" i="9"/>
  <c r="J169" i="9"/>
  <c r="J11" i="9"/>
  <c r="J14" i="9"/>
  <c r="J311" i="9"/>
  <c r="J303" i="9"/>
  <c r="L29" i="9"/>
  <c r="L207" i="9"/>
  <c r="J45" i="9"/>
  <c r="J245" i="9"/>
  <c r="J38" i="9"/>
  <c r="J204" i="9"/>
  <c r="J235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J214" i="9"/>
  <c r="I24" i="9"/>
  <c r="J262" i="9"/>
  <c r="L214" i="9"/>
  <c r="J197" i="9"/>
  <c r="J330" i="9"/>
  <c r="J239" i="9"/>
  <c r="L114" i="9"/>
  <c r="J310" i="9"/>
  <c r="J280" i="9"/>
  <c r="L102" i="9"/>
  <c r="L111" i="9"/>
  <c r="I100" i="9"/>
  <c r="I82" i="9"/>
  <c r="I102" i="9"/>
  <c r="J189" i="9"/>
  <c r="J144" i="9"/>
  <c r="L349" i="9"/>
  <c r="J332" i="9"/>
  <c r="J276" i="9"/>
  <c r="L130" i="9"/>
  <c r="L25" i="9"/>
  <c r="I66" i="9"/>
  <c r="L346" i="9"/>
  <c r="L40" i="9"/>
  <c r="L74" i="9"/>
  <c r="L336" i="9"/>
  <c r="L249" i="9"/>
  <c r="L86" i="9"/>
  <c r="L19" i="9"/>
  <c r="L103" i="9"/>
  <c r="I14" i="9"/>
  <c r="J306" i="9"/>
  <c r="L195" i="9"/>
  <c r="J19" i="9"/>
  <c r="L172" i="9"/>
  <c r="J315" i="9"/>
  <c r="L23" i="9"/>
  <c r="J119" i="9"/>
  <c r="L339" i="9"/>
  <c r="J62" i="9"/>
  <c r="L199" i="9"/>
  <c r="J59" i="9"/>
  <c r="J79" i="9"/>
  <c r="L66" i="9"/>
  <c r="J211" i="9"/>
  <c r="L259" i="9"/>
  <c r="L30" i="9"/>
  <c r="L331" i="9"/>
  <c r="J109" i="9"/>
  <c r="J325" i="9"/>
  <c r="L157" i="9"/>
  <c r="J170" i="9"/>
  <c r="L191" i="9"/>
  <c r="L241" i="9"/>
  <c r="J134" i="9"/>
  <c r="J273" i="9"/>
  <c r="L73" i="9"/>
  <c r="J229" i="9"/>
  <c r="I63" i="9"/>
  <c r="L305" i="9"/>
  <c r="J312" i="9"/>
  <c r="J8" i="9"/>
  <c r="L87" i="9"/>
  <c r="J258" i="9"/>
  <c r="J136" i="9"/>
  <c r="J254" i="9"/>
  <c r="L5" i="9"/>
  <c r="I95" i="9"/>
  <c r="L151" i="9"/>
  <c r="J350" i="9"/>
  <c r="H350" i="9" s="1"/>
  <c r="J248" i="9"/>
  <c r="L286" i="9"/>
  <c r="I79" i="9"/>
  <c r="J210" i="9"/>
  <c r="J313" i="9"/>
  <c r="L262" i="9"/>
  <c r="L13" i="9"/>
  <c r="I13" i="9"/>
  <c r="J17" i="9"/>
  <c r="L210" i="9"/>
  <c r="L315" i="9"/>
  <c r="J251" i="9"/>
  <c r="J164" i="9"/>
  <c r="J221" i="9"/>
  <c r="I20" i="9"/>
  <c r="J314" i="9"/>
  <c r="L270" i="9"/>
  <c r="J174" i="9"/>
  <c r="L219" i="9"/>
  <c r="J329" i="9"/>
  <c r="J61" i="9"/>
  <c r="J141" i="9"/>
  <c r="J274" i="9"/>
  <c r="L316" i="9"/>
  <c r="L333" i="9"/>
  <c r="L321" i="9"/>
  <c r="L141" i="9"/>
  <c r="L145" i="9"/>
  <c r="J143" i="9"/>
  <c r="I51" i="9"/>
  <c r="I78" i="9"/>
  <c r="J124" i="9"/>
  <c r="L12" i="9"/>
  <c r="L301" i="9"/>
  <c r="J300" i="9"/>
  <c r="J201" i="9"/>
  <c r="I5" i="9"/>
  <c r="J176" i="9"/>
  <c r="J13" i="9"/>
  <c r="I36" i="9"/>
  <c r="L291" i="9"/>
  <c r="L178" i="9"/>
  <c r="L194" i="9"/>
  <c r="I11" i="9"/>
  <c r="I62" i="9"/>
  <c r="L232" i="9"/>
  <c r="J290" i="9"/>
  <c r="L161" i="9"/>
  <c r="J279" i="9"/>
  <c r="L275" i="9"/>
  <c r="J147" i="9"/>
  <c r="J113" i="9"/>
  <c r="J66" i="9"/>
  <c r="J173" i="9"/>
  <c r="L337" i="9"/>
  <c r="J158" i="9"/>
  <c r="I85" i="9"/>
  <c r="L254" i="9"/>
  <c r="L181" i="9"/>
  <c r="J220" i="9"/>
  <c r="L71" i="9"/>
  <c r="J289" i="9"/>
  <c r="J338" i="9"/>
  <c r="L243" i="9"/>
  <c r="J327" i="9"/>
  <c r="L253" i="9"/>
  <c r="L177" i="9"/>
  <c r="I84" i="9"/>
  <c r="I10" i="9"/>
  <c r="L62" i="9"/>
  <c r="L50" i="9"/>
  <c r="I89" i="9"/>
  <c r="J161" i="9"/>
  <c r="L223" i="9"/>
  <c r="J198" i="9"/>
  <c r="L228" i="9"/>
  <c r="J64" i="9"/>
  <c r="I96" i="9"/>
  <c r="J268" i="9"/>
  <c r="L83" i="9"/>
  <c r="L67" i="9"/>
  <c r="J15" i="9"/>
  <c r="L203" i="9"/>
  <c r="J27" i="9"/>
  <c r="J78" i="9"/>
  <c r="J118" i="9"/>
  <c r="L247" i="9"/>
  <c r="J142" i="9"/>
  <c r="J309" i="9"/>
  <c r="L216" i="9"/>
  <c r="J349" i="9"/>
  <c r="H349" i="9" s="1"/>
  <c r="J18" i="9"/>
  <c r="J213" i="9"/>
  <c r="I351" i="9"/>
  <c r="I90" i="9"/>
  <c r="J162" i="9"/>
  <c r="L84" i="9"/>
  <c r="I33" i="9"/>
  <c r="L173" i="9"/>
  <c r="J86" i="9"/>
  <c r="I34" i="9"/>
  <c r="I91" i="9"/>
  <c r="J339" i="9"/>
  <c r="L100" i="9"/>
  <c r="J102" i="9"/>
  <c r="J108" i="9"/>
  <c r="J265" i="9"/>
  <c r="J179" i="9"/>
  <c r="J292" i="9"/>
  <c r="I74" i="9"/>
  <c r="J75" i="9"/>
  <c r="I93" i="9"/>
  <c r="I42" i="9"/>
  <c r="L101" i="9"/>
  <c r="I101" i="9"/>
  <c r="L156" i="9"/>
  <c r="L85" i="9"/>
  <c r="J85" i="9"/>
  <c r="L209" i="9"/>
  <c r="L64" i="9"/>
  <c r="I43" i="9"/>
  <c r="I83" i="9"/>
  <c r="L170" i="9"/>
  <c r="I98" i="9"/>
  <c r="J125" i="9"/>
  <c r="L180" i="9"/>
  <c r="J297" i="9"/>
  <c r="L299" i="9"/>
  <c r="L77" i="9"/>
  <c r="I80" i="9"/>
  <c r="L176" i="9"/>
  <c r="I104" i="9"/>
  <c r="J317" i="9"/>
  <c r="L338" i="9"/>
  <c r="L282" i="9"/>
  <c r="J291" i="9"/>
  <c r="J240" i="9"/>
  <c r="L144" i="9"/>
  <c r="L113" i="9"/>
  <c r="J267" i="9"/>
  <c r="J101" i="9"/>
  <c r="L351" i="9"/>
  <c r="L37" i="9"/>
  <c r="L158" i="9"/>
  <c r="J39" i="9"/>
  <c r="L342" i="9"/>
  <c r="L105" i="9"/>
  <c r="J4" i="9"/>
  <c r="L343" i="9"/>
  <c r="L143" i="9"/>
  <c r="J278" i="9"/>
  <c r="I67" i="9"/>
  <c r="J319" i="9"/>
  <c r="J217" i="9"/>
  <c r="J301" i="9"/>
  <c r="L264" i="9"/>
  <c r="L271" i="9"/>
  <c r="J130" i="9"/>
  <c r="I349" i="9"/>
  <c r="L257" i="9"/>
  <c r="J60" i="9"/>
  <c r="L278" i="9"/>
  <c r="J282" i="9"/>
  <c r="L42" i="9"/>
  <c r="L171" i="9"/>
  <c r="J216" i="9"/>
  <c r="L120" i="9"/>
  <c r="J163" i="9"/>
  <c r="J32" i="9"/>
  <c r="L39" i="9"/>
  <c r="J323" i="9"/>
  <c r="J225" i="9"/>
  <c r="L80" i="9"/>
  <c r="J80" i="9"/>
  <c r="L189" i="9"/>
  <c r="I60" i="9"/>
  <c r="L17" i="9"/>
  <c r="J26" i="9"/>
  <c r="L265" i="9"/>
  <c r="L163" i="9"/>
  <c r="L162" i="9"/>
  <c r="J202" i="9"/>
  <c r="I73" i="9"/>
  <c r="L169" i="9"/>
  <c r="J223" i="9"/>
  <c r="L118" i="9"/>
  <c r="J226" i="9"/>
  <c r="J259" i="9"/>
  <c r="L149" i="9"/>
  <c r="L41" i="9"/>
  <c r="L263" i="9"/>
  <c r="I69" i="9"/>
  <c r="J49" i="9"/>
  <c r="J72" i="9"/>
  <c r="J187" i="9"/>
  <c r="L197" i="9"/>
  <c r="J94" i="9"/>
  <c r="J336" i="9"/>
  <c r="L202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L206" i="9"/>
  <c r="I12" i="9"/>
  <c r="J95" i="9"/>
  <c r="J263" i="9"/>
  <c r="J246" i="9"/>
  <c r="J343" i="9"/>
  <c r="I53" i="9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I44" i="9"/>
  <c r="L277" i="9"/>
  <c r="J81" i="9"/>
  <c r="J100" i="9"/>
  <c r="L128" i="9"/>
  <c r="I61" i="9"/>
  <c r="I21" i="9"/>
  <c r="L212" i="9"/>
  <c r="J320" i="9"/>
  <c r="J47" i="9"/>
  <c r="I19" i="9"/>
  <c r="L317" i="9"/>
  <c r="L251" i="9"/>
  <c r="J270" i="9"/>
  <c r="L69" i="9"/>
  <c r="J341" i="9"/>
  <c r="J177" i="9"/>
  <c r="L61" i="9"/>
  <c r="L272" i="9"/>
  <c r="J29" i="9"/>
  <c r="I71" i="9"/>
  <c r="L45" i="9"/>
  <c r="L136" i="9"/>
  <c r="J233" i="9"/>
  <c r="J261" i="9"/>
  <c r="J194" i="9"/>
  <c r="L134" i="9"/>
  <c r="J224" i="9"/>
  <c r="J67" i="9"/>
  <c r="J131" i="9"/>
  <c r="L82" i="9"/>
  <c r="J335" i="9"/>
  <c r="I45" i="9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J326" i="9"/>
  <c r="J180" i="9"/>
  <c r="L193" i="9"/>
  <c r="J137" i="9"/>
  <c r="J296" i="9"/>
  <c r="L226" i="9"/>
  <c r="J46" i="9"/>
  <c r="L289" i="9"/>
  <c r="I16" i="9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L159" i="9"/>
  <c r="L297" i="9"/>
  <c r="J50" i="9"/>
  <c r="L329" i="9"/>
  <c r="I37" i="9"/>
  <c r="J281" i="9"/>
  <c r="L290" i="9"/>
  <c r="J153" i="9"/>
  <c r="I55" i="9"/>
  <c r="L252" i="9"/>
  <c r="J112" i="9"/>
  <c r="L276" i="9"/>
  <c r="J256" i="9"/>
  <c r="J207" i="9"/>
  <c r="L231" i="9"/>
  <c r="J135" i="9"/>
  <c r="J345" i="9"/>
  <c r="I27" i="9"/>
  <c r="I18" i="9"/>
  <c r="I17" i="9"/>
  <c r="J140" i="9"/>
  <c r="L123" i="9"/>
  <c r="L21" i="9"/>
  <c r="L267" i="9"/>
  <c r="J133" i="9"/>
  <c r="L196" i="9"/>
  <c r="J168" i="9"/>
  <c r="I103" i="9"/>
  <c r="L200" i="9"/>
  <c r="J232" i="9"/>
  <c r="L98" i="9"/>
  <c r="I350" i="9"/>
  <c r="L313" i="9"/>
  <c r="L248" i="9"/>
  <c r="J266" i="9"/>
  <c r="I86" i="9"/>
  <c r="I4" i="9"/>
  <c r="I68" i="9"/>
  <c r="J212" i="9"/>
  <c r="J41" i="9"/>
  <c r="L245" i="9"/>
  <c r="L213" i="9"/>
  <c r="L53" i="9"/>
  <c r="L239" i="9"/>
  <c r="J44" i="9"/>
  <c r="I56" i="9"/>
  <c r="L236" i="9"/>
  <c r="L110" i="9"/>
  <c r="L56" i="9"/>
  <c r="L126" i="9"/>
  <c r="L237" i="9"/>
  <c r="I50" i="9"/>
  <c r="L125" i="9"/>
  <c r="L224" i="9"/>
  <c r="J30" i="9"/>
  <c r="L341" i="9"/>
  <c r="L304" i="9"/>
  <c r="J244" i="9"/>
  <c r="J88" i="9"/>
  <c r="I94" i="9"/>
  <c r="J178" i="9"/>
  <c r="L222" i="9"/>
  <c r="J185" i="9"/>
  <c r="J159" i="9"/>
  <c r="J123" i="9"/>
  <c r="J230" i="9"/>
  <c r="I31" i="9"/>
  <c r="J272" i="9"/>
  <c r="J3" i="9"/>
  <c r="O3" i="9" s="1"/>
  <c r="J132" i="9"/>
  <c r="L28" i="9"/>
  <c r="I70" i="9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L250" i="9"/>
  <c r="L106" i="9"/>
  <c r="J157" i="9"/>
  <c r="J238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O230" i="9" l="1"/>
  <c r="O67" i="9"/>
  <c r="O6" i="9"/>
  <c r="X46" i="9"/>
  <c r="O232" i="9"/>
  <c r="X27" i="9"/>
  <c r="O281" i="9"/>
  <c r="O331" i="9"/>
  <c r="O177" i="9"/>
  <c r="O126" i="9"/>
  <c r="O94" i="9"/>
  <c r="O223" i="9"/>
  <c r="O60" i="9"/>
  <c r="O240" i="9"/>
  <c r="O125" i="9"/>
  <c r="X42" i="9"/>
  <c r="X34" i="9"/>
  <c r="O309" i="9"/>
  <c r="O64" i="9"/>
  <c r="O327" i="9"/>
  <c r="O66" i="9"/>
  <c r="O143" i="9"/>
  <c r="O313" i="9"/>
  <c r="O189" i="9"/>
  <c r="O204" i="9"/>
  <c r="O195" i="9"/>
  <c r="X9" i="9"/>
  <c r="O145" i="9"/>
  <c r="O37" i="9"/>
  <c r="O295" i="9"/>
  <c r="O107" i="9"/>
  <c r="O308" i="9"/>
  <c r="O241" i="9"/>
  <c r="O52" i="9"/>
  <c r="O316" i="9"/>
  <c r="O175" i="9"/>
  <c r="O129" i="9"/>
  <c r="X29" i="9"/>
  <c r="O55" i="9"/>
  <c r="O123" i="9"/>
  <c r="W37" i="9"/>
  <c r="X37" i="9"/>
  <c r="O180" i="9"/>
  <c r="O190" i="9"/>
  <c r="O224" i="9"/>
  <c r="O100" i="9"/>
  <c r="O96" i="9"/>
  <c r="X47" i="9"/>
  <c r="O307" i="9"/>
  <c r="O225" i="9"/>
  <c r="O4" i="9"/>
  <c r="N4" i="9" s="1"/>
  <c r="O291" i="9"/>
  <c r="X98" i="9"/>
  <c r="X93" i="9"/>
  <c r="O86" i="9"/>
  <c r="O142" i="9"/>
  <c r="O113" i="9"/>
  <c r="X36" i="9"/>
  <c r="O314" i="9"/>
  <c r="O210" i="9"/>
  <c r="O8" i="9"/>
  <c r="O325" i="9"/>
  <c r="O119" i="9"/>
  <c r="X102" i="9"/>
  <c r="O262" i="9"/>
  <c r="O38" i="9"/>
  <c r="W38" i="9" s="1"/>
  <c r="O237" i="9"/>
  <c r="O250" i="9"/>
  <c r="X22" i="9"/>
  <c r="X54" i="9"/>
  <c r="O288" i="9"/>
  <c r="O9" i="9"/>
  <c r="W9" i="9" s="1"/>
  <c r="X32" i="9"/>
  <c r="O305" i="9"/>
  <c r="O51" i="9"/>
  <c r="O42" i="9"/>
  <c r="W42" i="9" s="1"/>
  <c r="O69" i="9"/>
  <c r="X57" i="9"/>
  <c r="X48" i="9"/>
  <c r="O70" i="9"/>
  <c r="O154" i="9"/>
  <c r="O159" i="9"/>
  <c r="X50" i="9"/>
  <c r="O41" i="9"/>
  <c r="W41" i="9" s="1"/>
  <c r="X103" i="9"/>
  <c r="O135" i="9"/>
  <c r="O326" i="9"/>
  <c r="O81" i="9"/>
  <c r="O283" i="9"/>
  <c r="O187" i="9"/>
  <c r="X73" i="9"/>
  <c r="O323" i="9"/>
  <c r="O75" i="9"/>
  <c r="O198" i="9"/>
  <c r="O338" i="9"/>
  <c r="O147" i="9"/>
  <c r="O13" i="9"/>
  <c r="X20" i="9"/>
  <c r="X79" i="9"/>
  <c r="O312" i="9"/>
  <c r="O109" i="9"/>
  <c r="X82" i="9"/>
  <c r="X24" i="9"/>
  <c r="O65" i="9"/>
  <c r="O245" i="9"/>
  <c r="X59" i="9"/>
  <c r="O120" i="9"/>
  <c r="O84" i="9"/>
  <c r="O191" i="9"/>
  <c r="X41" i="9"/>
  <c r="O98" i="9"/>
  <c r="N98" i="9" s="1"/>
  <c r="O152" i="9"/>
  <c r="O165" i="9"/>
  <c r="X26" i="9"/>
  <c r="X76" i="9"/>
  <c r="O318" i="9"/>
  <c r="O167" i="9"/>
  <c r="O28" i="9"/>
  <c r="O16" i="9"/>
  <c r="W16" i="9" s="1"/>
  <c r="W8" i="9"/>
  <c r="X8" i="9"/>
  <c r="O294" i="9"/>
  <c r="O185" i="9"/>
  <c r="O212" i="9"/>
  <c r="O168" i="9"/>
  <c r="O50" i="9"/>
  <c r="W50" i="9" s="1"/>
  <c r="X49" i="9"/>
  <c r="O33" i="9"/>
  <c r="W33" i="9" s="1"/>
  <c r="O194" i="9"/>
  <c r="O270" i="9"/>
  <c r="O227" i="9"/>
  <c r="O299" i="9"/>
  <c r="O150" i="9"/>
  <c r="O72" i="9"/>
  <c r="W72" i="9" s="1"/>
  <c r="O202" i="9"/>
  <c r="O130" i="9"/>
  <c r="X83" i="9"/>
  <c r="X74" i="9"/>
  <c r="X33" i="9"/>
  <c r="O118" i="9"/>
  <c r="O289" i="9"/>
  <c r="O176" i="9"/>
  <c r="O221" i="9"/>
  <c r="O315" i="9"/>
  <c r="N100" i="9"/>
  <c r="W100" i="9"/>
  <c r="X100" i="9"/>
  <c r="O214" i="9"/>
  <c r="O12" i="9"/>
  <c r="O45" i="9"/>
  <c r="W45" i="9" s="1"/>
  <c r="O115" i="9"/>
  <c r="O171" i="9"/>
  <c r="O234" i="9"/>
  <c r="O97" i="9"/>
  <c r="O105" i="9"/>
  <c r="O236" i="9"/>
  <c r="O219" i="9"/>
  <c r="O253" i="9"/>
  <c r="O117" i="9"/>
  <c r="O93" i="9"/>
  <c r="N93" i="9" s="1"/>
  <c r="X68" i="9"/>
  <c r="O207" i="9"/>
  <c r="O83" i="9"/>
  <c r="W83" i="9" s="1"/>
  <c r="O122" i="9"/>
  <c r="O261" i="9"/>
  <c r="X44" i="9"/>
  <c r="O287" i="9"/>
  <c r="O20" i="9"/>
  <c r="W20" i="9" s="1"/>
  <c r="O49" i="9"/>
  <c r="W49" i="9" s="1"/>
  <c r="O32" i="9"/>
  <c r="W32" i="9" s="1"/>
  <c r="O39" i="9"/>
  <c r="O317" i="9"/>
  <c r="X43" i="9"/>
  <c r="O292" i="9"/>
  <c r="O78" i="9"/>
  <c r="O161" i="9"/>
  <c r="O279" i="9"/>
  <c r="X5" i="9"/>
  <c r="O164" i="9"/>
  <c r="O248" i="9"/>
  <c r="X63" i="9"/>
  <c r="X92" i="9"/>
  <c r="O249" i="9"/>
  <c r="O293" i="9"/>
  <c r="O322" i="9"/>
  <c r="O36" i="9"/>
  <c r="W36" i="9" s="1"/>
  <c r="O111" i="9"/>
  <c r="W52" i="9"/>
  <c r="X52" i="9"/>
  <c r="O302" i="9"/>
  <c r="O333" i="9"/>
  <c r="O321" i="9"/>
  <c r="O172" i="9"/>
  <c r="O91" i="9"/>
  <c r="O22" i="9"/>
  <c r="W22" i="9" s="1"/>
  <c r="O34" i="9"/>
  <c r="W34" i="9" s="1"/>
  <c r="O243" i="9"/>
  <c r="O178" i="9"/>
  <c r="X4" i="9"/>
  <c r="W4" i="9"/>
  <c r="O133" i="9"/>
  <c r="O256" i="9"/>
  <c r="O24" i="9"/>
  <c r="W24" i="9" s="1"/>
  <c r="O233" i="9"/>
  <c r="X40" i="9"/>
  <c r="W69" i="9"/>
  <c r="X69" i="9"/>
  <c r="O163" i="9"/>
  <c r="X104" i="9"/>
  <c r="O179" i="9"/>
  <c r="O162" i="9"/>
  <c r="O27" i="9"/>
  <c r="W27" i="9" s="1"/>
  <c r="X89" i="9"/>
  <c r="O220" i="9"/>
  <c r="O201" i="9"/>
  <c r="O251" i="9"/>
  <c r="O229" i="9"/>
  <c r="O19" i="9"/>
  <c r="W19" i="9" s="1"/>
  <c r="N66" i="9"/>
  <c r="W66" i="9"/>
  <c r="X66" i="9"/>
  <c r="O183" i="9"/>
  <c r="O25" i="9"/>
  <c r="O298" i="9"/>
  <c r="O324" i="9"/>
  <c r="O155" i="9"/>
  <c r="O304" i="9"/>
  <c r="O160" i="9"/>
  <c r="O146" i="9"/>
  <c r="O21" i="9"/>
  <c r="W21" i="9" s="1"/>
  <c r="O277" i="9"/>
  <c r="O231" i="9"/>
  <c r="O87" i="9"/>
  <c r="W87" i="9" s="1"/>
  <c r="W70" i="9"/>
  <c r="X70" i="9"/>
  <c r="N94" i="9"/>
  <c r="W94" i="9"/>
  <c r="X94" i="9"/>
  <c r="N86" i="9"/>
  <c r="W86" i="9"/>
  <c r="X86" i="9"/>
  <c r="X99" i="9"/>
  <c r="X16" i="9"/>
  <c r="O56" i="9"/>
  <c r="W56" i="9" s="1"/>
  <c r="X19" i="9"/>
  <c r="O121" i="9"/>
  <c r="X53" i="9"/>
  <c r="O252" i="9"/>
  <c r="O110" i="9"/>
  <c r="O301" i="9"/>
  <c r="O265" i="9"/>
  <c r="X90" i="9"/>
  <c r="O290" i="9"/>
  <c r="O300" i="9"/>
  <c r="O274" i="9"/>
  <c r="O211" i="9"/>
  <c r="O280" i="9"/>
  <c r="O242" i="9"/>
  <c r="O303" i="9"/>
  <c r="X58" i="9"/>
  <c r="O285" i="9"/>
  <c r="X15" i="9"/>
  <c r="W25" i="9"/>
  <c r="X25" i="9"/>
  <c r="O186" i="9"/>
  <c r="O215" i="9"/>
  <c r="O103" i="9"/>
  <c r="N103" i="9" s="1"/>
  <c r="Y103" i="9" s="1"/>
  <c r="O200" i="9"/>
  <c r="O255" i="9"/>
  <c r="O284" i="9"/>
  <c r="O116" i="9"/>
  <c r="O88" i="9"/>
  <c r="O266" i="9"/>
  <c r="O112" i="9"/>
  <c r="O47" i="9"/>
  <c r="W47" i="9" s="1"/>
  <c r="O149" i="9"/>
  <c r="O35" i="9"/>
  <c r="O26" i="9"/>
  <c r="W26" i="9" s="1"/>
  <c r="O216" i="9"/>
  <c r="O217" i="9"/>
  <c r="X80" i="9"/>
  <c r="O85" i="9"/>
  <c r="W85" i="9" s="1"/>
  <c r="O108" i="9"/>
  <c r="O15" i="9"/>
  <c r="W15" i="9" s="1"/>
  <c r="O141" i="9"/>
  <c r="X95" i="9"/>
  <c r="O273" i="9"/>
  <c r="O306" i="9"/>
  <c r="O310" i="9"/>
  <c r="O311" i="9"/>
  <c r="O89" i="9"/>
  <c r="W89" i="9" s="1"/>
  <c r="O271" i="9"/>
  <c r="O58" i="9"/>
  <c r="W58" i="9" s="1"/>
  <c r="O106" i="9"/>
  <c r="O54" i="9"/>
  <c r="W54" i="9" s="1"/>
  <c r="O206" i="9"/>
  <c r="X38" i="9"/>
  <c r="O63" i="9"/>
  <c r="W63" i="9" s="1"/>
  <c r="O74" i="9"/>
  <c r="N74" i="9" s="1"/>
  <c r="O128" i="9"/>
  <c r="N87" i="9"/>
  <c r="X87" i="9"/>
  <c r="O76" i="9"/>
  <c r="N76" i="9" s="1"/>
  <c r="Y76" i="9" s="1"/>
  <c r="O43" i="9"/>
  <c r="W43" i="9" s="1"/>
  <c r="O238" i="9"/>
  <c r="O203" i="9"/>
  <c r="O132" i="9"/>
  <c r="O244" i="9"/>
  <c r="X56" i="9"/>
  <c r="O46" i="9"/>
  <c r="W46" i="9" s="1"/>
  <c r="X45" i="9"/>
  <c r="X71" i="9"/>
  <c r="O320" i="9"/>
  <c r="O246" i="9"/>
  <c r="O48" i="9"/>
  <c r="W48" i="9" s="1"/>
  <c r="O192" i="9"/>
  <c r="O319" i="9"/>
  <c r="O101" i="9"/>
  <c r="W101" i="9" s="1"/>
  <c r="O102" i="9"/>
  <c r="N102" i="9" s="1"/>
  <c r="Y102" i="9" s="1"/>
  <c r="O213" i="9"/>
  <c r="X10" i="9"/>
  <c r="X85" i="9"/>
  <c r="X62" i="9"/>
  <c r="O61" i="9"/>
  <c r="W61" i="9" s="1"/>
  <c r="O17" i="9"/>
  <c r="W17" i="9" s="1"/>
  <c r="O134" i="9"/>
  <c r="O79" i="9"/>
  <c r="N79" i="9" s="1"/>
  <c r="X14" i="9"/>
  <c r="O276" i="9"/>
  <c r="O14" i="9"/>
  <c r="W14" i="9" s="1"/>
  <c r="X7" i="9"/>
  <c r="W35" i="9"/>
  <c r="X35" i="9"/>
  <c r="O148" i="9"/>
  <c r="O77" i="9"/>
  <c r="N77" i="9" s="1"/>
  <c r="O53" i="9"/>
  <c r="N53" i="9" s="1"/>
  <c r="Y53" i="9" s="1"/>
  <c r="O209" i="9"/>
  <c r="O138" i="9"/>
  <c r="X23" i="9"/>
  <c r="X72" i="9"/>
  <c r="O5" i="9"/>
  <c r="W5" i="9" s="1"/>
  <c r="O222" i="9"/>
  <c r="O114" i="9"/>
  <c r="O156" i="9"/>
  <c r="O193" i="9"/>
  <c r="O10" i="9"/>
  <c r="W10" i="9" s="1"/>
  <c r="O7" i="9"/>
  <c r="W7" i="9" s="1"/>
  <c r="O269" i="9"/>
  <c r="W65" i="9"/>
  <c r="X65" i="9"/>
  <c r="O157" i="9"/>
  <c r="O44" i="9"/>
  <c r="W44" i="9" s="1"/>
  <c r="O140" i="9"/>
  <c r="W55" i="9"/>
  <c r="X55" i="9"/>
  <c r="O335" i="9"/>
  <c r="O29" i="9"/>
  <c r="W29" i="9" s="1"/>
  <c r="O328" i="9"/>
  <c r="O263" i="9"/>
  <c r="O337" i="9"/>
  <c r="O259" i="9"/>
  <c r="W60" i="9"/>
  <c r="N60" i="9"/>
  <c r="X60" i="9"/>
  <c r="W67" i="9"/>
  <c r="N67" i="9"/>
  <c r="X67" i="9"/>
  <c r="O267" i="9"/>
  <c r="O18" i="9"/>
  <c r="W18" i="9" s="1"/>
  <c r="W84" i="9"/>
  <c r="N84" i="9"/>
  <c r="X84" i="9"/>
  <c r="O158" i="9"/>
  <c r="X11" i="9"/>
  <c r="O124" i="9"/>
  <c r="O329" i="9"/>
  <c r="W13" i="9"/>
  <c r="X13" i="9"/>
  <c r="O254" i="9"/>
  <c r="O59" i="9"/>
  <c r="W59" i="9" s="1"/>
  <c r="O332" i="9"/>
  <c r="O239" i="9"/>
  <c r="O11" i="9"/>
  <c r="W11" i="9" s="1"/>
  <c r="O104" i="9"/>
  <c r="N104" i="9" s="1"/>
  <c r="Y104" i="9" s="1"/>
  <c r="O99" i="9"/>
  <c r="N99" i="9" s="1"/>
  <c r="O166" i="9"/>
  <c r="N88" i="9"/>
  <c r="W88" i="9"/>
  <c r="X88" i="9"/>
  <c r="O90" i="9"/>
  <c r="N90" i="9" s="1"/>
  <c r="Y90" i="9" s="1"/>
  <c r="O196" i="9"/>
  <c r="O92" i="9"/>
  <c r="N92" i="9" s="1"/>
  <c r="Y92" i="9" s="1"/>
  <c r="X77" i="9"/>
  <c r="O260" i="9"/>
  <c r="O23" i="9"/>
  <c r="W23" i="9" s="1"/>
  <c r="W28" i="9"/>
  <c r="X28" i="9"/>
  <c r="O272" i="9"/>
  <c r="X17" i="9"/>
  <c r="O153" i="9"/>
  <c r="O296" i="9"/>
  <c r="O205" i="9"/>
  <c r="X21" i="9"/>
  <c r="O95" i="9"/>
  <c r="W95" i="9" s="1"/>
  <c r="O226" i="9"/>
  <c r="O282" i="9"/>
  <c r="O278" i="9"/>
  <c r="O297" i="9"/>
  <c r="X101" i="9"/>
  <c r="O268" i="9"/>
  <c r="W78" i="9"/>
  <c r="X78" i="9"/>
  <c r="O136" i="9"/>
  <c r="O330" i="9"/>
  <c r="O169" i="9"/>
  <c r="O334" i="9"/>
  <c r="O208" i="9"/>
  <c r="O71" i="9"/>
  <c r="W71" i="9" s="1"/>
  <c r="O275" i="9"/>
  <c r="W6" i="9"/>
  <c r="X6" i="9"/>
  <c r="O31" i="9"/>
  <c r="W31" i="9" s="1"/>
  <c r="O181" i="9"/>
  <c r="X30" i="9"/>
  <c r="N3" i="9"/>
  <c r="W3" i="9"/>
  <c r="X3" i="9"/>
  <c r="O188" i="9"/>
  <c r="O57" i="9"/>
  <c r="W57" i="9" s="1"/>
  <c r="O184" i="9"/>
  <c r="W39" i="9"/>
  <c r="X39" i="9"/>
  <c r="N75" i="9"/>
  <c r="W75" i="9"/>
  <c r="X75" i="9"/>
  <c r="O247" i="9"/>
  <c r="O73" i="9"/>
  <c r="N73" i="9" s="1"/>
  <c r="Y73" i="9" s="1"/>
  <c r="X31" i="9"/>
  <c r="O30" i="9"/>
  <c r="W30" i="9" s="1"/>
  <c r="X18" i="9"/>
  <c r="O286" i="9"/>
  <c r="O137" i="9"/>
  <c r="O257" i="9"/>
  <c r="O131" i="9"/>
  <c r="X61" i="9"/>
  <c r="W12" i="9"/>
  <c r="X12" i="9"/>
  <c r="O336" i="9"/>
  <c r="O80" i="9"/>
  <c r="N80" i="9" s="1"/>
  <c r="Y80" i="9" s="1"/>
  <c r="N91" i="9"/>
  <c r="W91" i="9"/>
  <c r="X91" i="9"/>
  <c r="W96" i="9"/>
  <c r="N96" i="9"/>
  <c r="X96" i="9"/>
  <c r="O173" i="9"/>
  <c r="W51" i="9"/>
  <c r="X51" i="9"/>
  <c r="O174" i="9"/>
  <c r="O258" i="9"/>
  <c r="O170" i="9"/>
  <c r="O62" i="9"/>
  <c r="W62" i="9" s="1"/>
  <c r="O144" i="9"/>
  <c r="O197" i="9"/>
  <c r="O235" i="9"/>
  <c r="O199" i="9"/>
  <c r="O139" i="9"/>
  <c r="O68" i="9"/>
  <c r="W68" i="9" s="1"/>
  <c r="O40" i="9"/>
  <c r="W40" i="9" s="1"/>
  <c r="O182" i="9"/>
  <c r="O264" i="9"/>
  <c r="N64" i="9"/>
  <c r="W64" i="9"/>
  <c r="X64" i="9"/>
  <c r="N97" i="9"/>
  <c r="W97" i="9"/>
  <c r="X97" i="9"/>
  <c r="O151" i="9"/>
  <c r="O82" i="9"/>
  <c r="N82" i="9" s="1"/>
  <c r="Y82" i="9" s="1"/>
  <c r="N81" i="9"/>
  <c r="W81" i="9"/>
  <c r="X81" i="9"/>
  <c r="O127" i="9"/>
  <c r="O218" i="9"/>
  <c r="O228" i="9"/>
  <c r="N105" i="9"/>
  <c r="W105" i="9"/>
  <c r="X105" i="9"/>
  <c r="Q99" i="9"/>
  <c r="K99" i="9" s="1"/>
  <c r="M99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92" i="9"/>
  <c r="K92" i="9" s="1"/>
  <c r="M92" i="9"/>
  <c r="Q22" i="9"/>
  <c r="K22" i="9" s="1"/>
  <c r="M22" i="9"/>
  <c r="Q3" i="9"/>
  <c r="K3" i="9" s="1"/>
  <c r="M3" i="9"/>
  <c r="Q97" i="9"/>
  <c r="K97" i="9" s="1"/>
  <c r="M97" i="9"/>
  <c r="Q39" i="9"/>
  <c r="K39" i="9" s="1"/>
  <c r="M39" i="9"/>
  <c r="Q56" i="9"/>
  <c r="K56" i="9" s="1"/>
  <c r="M56" i="9"/>
  <c r="Q96" i="9"/>
  <c r="K96" i="9" s="1"/>
  <c r="M9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101" i="9"/>
  <c r="K101" i="9" s="1"/>
  <c r="M10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350" i="9"/>
  <c r="K350" i="9" s="1"/>
  <c r="M350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98" i="9"/>
  <c r="K98" i="9" s="1"/>
  <c r="M98" i="9"/>
  <c r="Q90" i="9"/>
  <c r="K90" i="9" s="1"/>
  <c r="M90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351" i="9"/>
  <c r="K351" i="9" s="1"/>
  <c r="M351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93" i="9"/>
  <c r="K93" i="9" s="1"/>
  <c r="M93" i="9"/>
  <c r="Q87" i="9"/>
  <c r="K87" i="9" s="1"/>
  <c r="M87" i="9"/>
  <c r="Q83" i="9"/>
  <c r="K83" i="9" s="1"/>
  <c r="M83" i="9"/>
  <c r="Q91" i="9"/>
  <c r="K91" i="9" s="1"/>
  <c r="M91" i="9"/>
  <c r="Q51" i="9"/>
  <c r="K51" i="9" s="1"/>
  <c r="M51" i="9"/>
  <c r="Q32" i="9"/>
  <c r="K32" i="9" s="1"/>
  <c r="M32" i="9"/>
  <c r="Q25" i="9"/>
  <c r="K25" i="9" s="1"/>
  <c r="M25" i="9"/>
  <c r="Q348" i="9"/>
  <c r="K348" i="9" s="1"/>
  <c r="M348" i="9"/>
  <c r="Q50" i="9"/>
  <c r="K50" i="9" s="1"/>
  <c r="M50" i="9"/>
  <c r="Q103" i="9"/>
  <c r="K103" i="9" s="1"/>
  <c r="M103" i="9"/>
  <c r="Q37" i="9"/>
  <c r="K37" i="9" s="1"/>
  <c r="M37" i="9"/>
  <c r="Q47" i="9"/>
  <c r="K47" i="9" s="1"/>
  <c r="M47" i="9"/>
  <c r="Q104" i="9"/>
  <c r="K104" i="9" s="1"/>
  <c r="M104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105" i="9"/>
  <c r="K105" i="9" s="1"/>
  <c r="M105" i="9"/>
  <c r="Q349" i="9"/>
  <c r="K349" i="9" s="1"/>
  <c r="M349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95" i="9"/>
  <c r="K95" i="9" s="1"/>
  <c r="M95" i="9"/>
  <c r="Q102" i="9"/>
  <c r="K102" i="9" s="1"/>
  <c r="M102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94" i="9"/>
  <c r="K94" i="9" s="1"/>
  <c r="M94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100" i="9"/>
  <c r="K100" i="9" s="1"/>
  <c r="M100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347" i="9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N101" i="9" l="1"/>
  <c r="Y74" i="9"/>
  <c r="Y93" i="9"/>
  <c r="Y98" i="9"/>
  <c r="N85" i="9"/>
  <c r="Y94" i="9"/>
  <c r="W77" i="9"/>
  <c r="Y60" i="9"/>
  <c r="N72" i="9"/>
  <c r="Y72" i="9" s="1"/>
  <c r="Y105" i="9"/>
  <c r="Y99" i="9"/>
  <c r="Y85" i="9"/>
  <c r="Y101" i="9"/>
  <c r="Y86" i="9"/>
  <c r="W53" i="9"/>
  <c r="W80" i="9"/>
  <c r="Y87" i="9"/>
  <c r="Y64" i="9"/>
  <c r="Y79" i="9"/>
  <c r="U5" i="9"/>
  <c r="N15" i="9"/>
  <c r="Y15" i="9" s="1"/>
  <c r="W90" i="9"/>
  <c r="N89" i="9"/>
  <c r="Y89" i="9" s="1"/>
  <c r="W92" i="9"/>
  <c r="W98" i="9"/>
  <c r="Y84" i="9"/>
  <c r="N68" i="9"/>
  <c r="Y68" i="9" s="1"/>
  <c r="Y77" i="9"/>
  <c r="W99" i="9"/>
  <c r="Y66" i="9"/>
  <c r="W82" i="9"/>
  <c r="W103" i="9"/>
  <c r="Y81" i="9"/>
  <c r="Y96" i="9"/>
  <c r="Y75" i="9"/>
  <c r="W104" i="9"/>
  <c r="W74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N95" i="9"/>
  <c r="Y95" i="9" s="1"/>
  <c r="Y97" i="9"/>
  <c r="Y67" i="9"/>
  <c r="Y100" i="9"/>
  <c r="N83" i="9"/>
  <c r="Y83" i="9" s="1"/>
  <c r="W73" i="9"/>
  <c r="Y91" i="9"/>
  <c r="W76" i="9"/>
  <c r="W79" i="9"/>
  <c r="W102" i="9"/>
  <c r="Y88" i="9"/>
  <c r="W93" i="9"/>
  <c r="K5" i="9"/>
  <c r="I106" i="9"/>
  <c r="A449" i="1"/>
  <c r="B450" i="1"/>
  <c r="Y449" i="1"/>
  <c r="I107" i="9" s="1"/>
  <c r="B1" i="9"/>
  <c r="H1" i="9"/>
  <c r="A1" i="9"/>
  <c r="N106" i="9" l="1"/>
  <c r="W106" i="9"/>
  <c r="X106" i="9"/>
  <c r="W107" i="9"/>
  <c r="N107" i="9"/>
  <c r="X107" i="9"/>
  <c r="N5" i="9"/>
  <c r="Y5" i="9" s="1"/>
  <c r="U6" i="9"/>
  <c r="Q107" i="9"/>
  <c r="K107" i="9" s="1"/>
  <c r="M107" i="9"/>
  <c r="Q106" i="9"/>
  <c r="K106" i="9" s="1"/>
  <c r="M106" i="9"/>
  <c r="A450" i="1"/>
  <c r="B451" i="1"/>
  <c r="Y450" i="1"/>
  <c r="I108" i="9" s="1"/>
  <c r="Y107" i="9" l="1"/>
  <c r="Y106" i="9"/>
  <c r="N6" i="9"/>
  <c r="Y6" i="9" s="1"/>
  <c r="U7" i="9"/>
  <c r="W108" i="9"/>
  <c r="N108" i="9"/>
  <c r="X108" i="9"/>
  <c r="V106" i="9"/>
  <c r="V107" i="9" s="1"/>
  <c r="Q108" i="9"/>
  <c r="K108" i="9" s="1"/>
  <c r="M108" i="9"/>
  <c r="A451" i="1"/>
  <c r="B452" i="1"/>
  <c r="Y451" i="1"/>
  <c r="I109" i="9" s="1"/>
  <c r="V108" i="9" l="1"/>
  <c r="Y108" i="9"/>
  <c r="N7" i="9"/>
  <c r="Y7" i="9" s="1"/>
  <c r="U8" i="9"/>
  <c r="N109" i="9"/>
  <c r="W109" i="9"/>
  <c r="X109" i="9"/>
  <c r="Q109" i="9"/>
  <c r="K109" i="9" s="1"/>
  <c r="M109" i="9"/>
  <c r="B453" i="1"/>
  <c r="A452" i="1"/>
  <c r="Y452" i="1"/>
  <c r="Y109" i="9" l="1"/>
  <c r="N8" i="9"/>
  <c r="Y8" i="9" s="1"/>
  <c r="U9" i="9"/>
  <c r="V109" i="9"/>
  <c r="I111" i="9"/>
  <c r="I110" i="9"/>
  <c r="Y453" i="1"/>
  <c r="B454" i="1"/>
  <c r="A453" i="1"/>
  <c r="N110" i="9" l="1"/>
  <c r="W110" i="9"/>
  <c r="X110" i="9"/>
  <c r="V110" i="9" s="1"/>
  <c r="N111" i="9"/>
  <c r="W111" i="9"/>
  <c r="X111" i="9"/>
  <c r="N9" i="9"/>
  <c r="Y9" i="9" s="1"/>
  <c r="U10" i="9"/>
  <c r="Q110" i="9"/>
  <c r="K110" i="9" s="1"/>
  <c r="M110" i="9"/>
  <c r="Q111" i="9"/>
  <c r="K111" i="9" s="1"/>
  <c r="M111" i="9"/>
  <c r="A454" i="1"/>
  <c r="B455" i="1"/>
  <c r="Y454" i="1"/>
  <c r="I112" i="9" s="1"/>
  <c r="V111" i="9" l="1"/>
  <c r="Y111" i="9"/>
  <c r="N10" i="9"/>
  <c r="Y10" i="9" s="1"/>
  <c r="U11" i="9"/>
  <c r="N112" i="9"/>
  <c r="W112" i="9"/>
  <c r="X112" i="9"/>
  <c r="Y110" i="9"/>
  <c r="Q112" i="9"/>
  <c r="K112" i="9" s="1"/>
  <c r="M112" i="9"/>
  <c r="A455" i="1"/>
  <c r="B456" i="1"/>
  <c r="Y455" i="1"/>
  <c r="I113" i="9" s="1"/>
  <c r="V112" i="9" l="1"/>
  <c r="Y112" i="9"/>
  <c r="N11" i="9"/>
  <c r="Y11" i="9" s="1"/>
  <c r="U12" i="9"/>
  <c r="N113" i="9"/>
  <c r="W113" i="9"/>
  <c r="X113" i="9"/>
  <c r="V113" i="9" s="1"/>
  <c r="Q113" i="9"/>
  <c r="K113" i="9" s="1"/>
  <c r="M113" i="9"/>
  <c r="I114" i="9"/>
  <c r="A456" i="1"/>
  <c r="Y456" i="1"/>
  <c r="B457" i="1"/>
  <c r="N114" i="9" l="1"/>
  <c r="W114" i="9"/>
  <c r="X114" i="9"/>
  <c r="V114" i="9" s="1"/>
  <c r="Y113" i="9"/>
  <c r="N12" i="9"/>
  <c r="Y12" i="9" s="1"/>
  <c r="U13" i="9"/>
  <c r="Q114" i="9"/>
  <c r="K114" i="9" s="1"/>
  <c r="M114" i="9"/>
  <c r="A457" i="1"/>
  <c r="Y457" i="1"/>
  <c r="B458" i="1"/>
  <c r="N13" i="9" l="1"/>
  <c r="Y13" i="9" s="1"/>
  <c r="U14" i="9"/>
  <c r="Y114" i="9"/>
  <c r="I115" i="9"/>
  <c r="A458" i="1"/>
  <c r="Y458" i="1"/>
  <c r="I116" i="9" s="1"/>
  <c r="B459" i="1"/>
  <c r="N115" i="9" l="1"/>
  <c r="W115" i="9"/>
  <c r="X115" i="9"/>
  <c r="V115" i="9" s="1"/>
  <c r="N14" i="9"/>
  <c r="Y14" i="9" s="1"/>
  <c r="U15" i="9"/>
  <c r="U16" i="9" s="1"/>
  <c r="N116" i="9"/>
  <c r="W116" i="9"/>
  <c r="X116" i="9"/>
  <c r="Q116" i="9"/>
  <c r="K116" i="9" s="1"/>
  <c r="M116" i="9"/>
  <c r="Q115" i="9"/>
  <c r="K115" i="9" s="1"/>
  <c r="M115" i="9"/>
  <c r="Y459" i="1"/>
  <c r="I117" i="9" s="1"/>
  <c r="A459" i="1"/>
  <c r="B460" i="1"/>
  <c r="Y116" i="9" l="1"/>
  <c r="V116" i="9"/>
  <c r="N16" i="9"/>
  <c r="Y16" i="9" s="1"/>
  <c r="U17" i="9"/>
  <c r="N117" i="9"/>
  <c r="W117" i="9"/>
  <c r="X117" i="9"/>
  <c r="V117" i="9" s="1"/>
  <c r="Y115" i="9"/>
  <c r="Q117" i="9"/>
  <c r="K117" i="9" s="1"/>
  <c r="M117" i="9"/>
  <c r="A460" i="1"/>
  <c r="Y460" i="1"/>
  <c r="B461" i="1"/>
  <c r="Y117" i="9" l="1"/>
  <c r="N17" i="9"/>
  <c r="Y17" i="9" s="1"/>
  <c r="U18" i="9"/>
  <c r="I119" i="9"/>
  <c r="I118" i="9"/>
  <c r="A461" i="1"/>
  <c r="Y461" i="1"/>
  <c r="B462" i="1"/>
  <c r="N118" i="9" l="1"/>
  <c r="W118" i="9"/>
  <c r="X118" i="9"/>
  <c r="V118" i="9" s="1"/>
  <c r="W119" i="9"/>
  <c r="N119" i="9"/>
  <c r="X119" i="9"/>
  <c r="N18" i="9"/>
  <c r="Y18" i="9" s="1"/>
  <c r="U19" i="9"/>
  <c r="Q118" i="9"/>
  <c r="K118" i="9" s="1"/>
  <c r="M118" i="9"/>
  <c r="Q119" i="9"/>
  <c r="K119" i="9" s="1"/>
  <c r="M119" i="9"/>
  <c r="A462" i="1"/>
  <c r="B463" i="1"/>
  <c r="Y462" i="1"/>
  <c r="Y119" i="9" l="1"/>
  <c r="N19" i="9"/>
  <c r="Y19" i="9" s="1"/>
  <c r="U20" i="9"/>
  <c r="V119" i="9"/>
  <c r="Y118" i="9"/>
  <c r="I120" i="9"/>
  <c r="Y463" i="1"/>
  <c r="I121" i="9" s="1"/>
  <c r="A463" i="1"/>
  <c r="B464" i="1"/>
  <c r="W120" i="9" l="1"/>
  <c r="N120" i="9"/>
  <c r="X120" i="9"/>
  <c r="V120" i="9" s="1"/>
  <c r="N121" i="9"/>
  <c r="W121" i="9"/>
  <c r="X121" i="9"/>
  <c r="N20" i="9"/>
  <c r="Y20" i="9" s="1"/>
  <c r="U21" i="9"/>
  <c r="Q121" i="9"/>
  <c r="K121" i="9" s="1"/>
  <c r="M121" i="9"/>
  <c r="Q120" i="9"/>
  <c r="K120" i="9" s="1"/>
  <c r="M120" i="9"/>
  <c r="A464" i="1"/>
  <c r="Y464" i="1"/>
  <c r="B465" i="1"/>
  <c r="Z466" i="1"/>
  <c r="Y120" i="9" l="1"/>
  <c r="V121" i="9"/>
  <c r="N21" i="9"/>
  <c r="Y21" i="9" s="1"/>
  <c r="U22" i="9"/>
  <c r="Y121" i="9"/>
  <c r="I122" i="9"/>
  <c r="A465" i="1"/>
  <c r="B466" i="1"/>
  <c r="Y465" i="1"/>
  <c r="Z467" i="1"/>
  <c r="P466" i="1"/>
  <c r="N122" i="9" l="1"/>
  <c r="W122" i="9"/>
  <c r="X122" i="9"/>
  <c r="V122" i="9" s="1"/>
  <c r="N22" i="9"/>
  <c r="Y22" i="9" s="1"/>
  <c r="U23" i="9"/>
  <c r="Q122" i="9"/>
  <c r="K122" i="9" s="1"/>
  <c r="M122" i="9"/>
  <c r="I123" i="9"/>
  <c r="Y466" i="1"/>
  <c r="A466" i="1"/>
  <c r="B467" i="1"/>
  <c r="P467" i="1"/>
  <c r="Z468" i="1"/>
  <c r="N123" i="9" l="1"/>
  <c r="W123" i="9"/>
  <c r="X123" i="9"/>
  <c r="V123" i="9" s="1"/>
  <c r="N23" i="9"/>
  <c r="Y23" i="9" s="1"/>
  <c r="U24" i="9"/>
  <c r="Y122" i="9"/>
  <c r="Q123" i="9"/>
  <c r="K123" i="9" s="1"/>
  <c r="M123" i="9"/>
  <c r="B468" i="1"/>
  <c r="A467" i="1"/>
  <c r="Y467" i="1"/>
  <c r="P469" i="1"/>
  <c r="Z469" i="1"/>
  <c r="P468" i="1"/>
  <c r="N24" i="9" l="1"/>
  <c r="Y24" i="9" s="1"/>
  <c r="U25" i="9"/>
  <c r="Y123" i="9"/>
  <c r="A468" i="1"/>
  <c r="B469" i="1"/>
  <c r="Y468" i="1"/>
  <c r="Z470" i="1"/>
  <c r="N25" i="9" l="1"/>
  <c r="Y25" i="9" s="1"/>
  <c r="U26" i="9"/>
  <c r="A469" i="1"/>
  <c r="B470" i="1"/>
  <c r="Y469" i="1"/>
  <c r="P470" i="1"/>
  <c r="N26" i="9" l="1"/>
  <c r="Y26" i="9" s="1"/>
  <c r="U27" i="9"/>
  <c r="A470" i="1"/>
  <c r="Y470" i="1"/>
  <c r="B471" i="1"/>
  <c r="N27" i="9" l="1"/>
  <c r="Y27" i="9" s="1"/>
  <c r="U28" i="9"/>
  <c r="Y471" i="1"/>
  <c r="A471" i="1"/>
  <c r="B472" i="1"/>
  <c r="N28" i="9" l="1"/>
  <c r="Y28" i="9" s="1"/>
  <c r="U29" i="9"/>
  <c r="B473" i="1"/>
  <c r="A472" i="1"/>
  <c r="Y472" i="1"/>
  <c r="N29" i="9" l="1"/>
  <c r="Y29" i="9" s="1"/>
  <c r="U30" i="9"/>
  <c r="Y473" i="1"/>
  <c r="B474" i="1"/>
  <c r="A473" i="1"/>
  <c r="N30" i="9" l="1"/>
  <c r="Y30" i="9" s="1"/>
  <c r="U31" i="9"/>
  <c r="A474" i="1"/>
  <c r="Y474" i="1"/>
  <c r="B475" i="1"/>
  <c r="N31" i="9" l="1"/>
  <c r="Y31" i="9" s="1"/>
  <c r="U32" i="9"/>
  <c r="Y475" i="1"/>
  <c r="B476" i="1"/>
  <c r="A475" i="1"/>
  <c r="N32" i="9" l="1"/>
  <c r="Y32" i="9" s="1"/>
  <c r="U33" i="9"/>
  <c r="A476" i="1"/>
  <c r="B477" i="1"/>
  <c r="Y476" i="1"/>
  <c r="N33" i="9" l="1"/>
  <c r="Y33" i="9" s="1"/>
  <c r="U34" i="9"/>
  <c r="A477" i="1"/>
  <c r="Y477" i="1"/>
  <c r="B478" i="1"/>
  <c r="N34" i="9" l="1"/>
  <c r="Y34" i="9" s="1"/>
  <c r="U35" i="9"/>
  <c r="A478" i="1"/>
  <c r="Y478" i="1"/>
  <c r="B479" i="1"/>
  <c r="N35" i="9" l="1"/>
  <c r="Y35" i="9" s="1"/>
  <c r="U36" i="9"/>
  <c r="A479" i="1"/>
  <c r="Y479" i="1"/>
  <c r="B480" i="1"/>
  <c r="N36" i="9" l="1"/>
  <c r="Y36" i="9" s="1"/>
  <c r="U37" i="9"/>
  <c r="A480" i="1"/>
  <c r="Y480" i="1"/>
  <c r="B481" i="1"/>
  <c r="N37" i="9" l="1"/>
  <c r="Y37" i="9" s="1"/>
  <c r="U38" i="9"/>
  <c r="Y481" i="1"/>
  <c r="I124" i="9" s="1"/>
  <c r="A481" i="1"/>
  <c r="B482" i="1"/>
  <c r="N124" i="9" l="1"/>
  <c r="W124" i="9"/>
  <c r="X124" i="9"/>
  <c r="V124" i="9" s="1"/>
  <c r="N38" i="9"/>
  <c r="Y38" i="9" s="1"/>
  <c r="U39" i="9"/>
  <c r="Q124" i="9"/>
  <c r="K124" i="9" s="1"/>
  <c r="M124" i="9"/>
  <c r="A482" i="1"/>
  <c r="Y482" i="1"/>
  <c r="I125" i="9" s="1"/>
  <c r="B483" i="1"/>
  <c r="N125" i="9" l="1"/>
  <c r="W125" i="9"/>
  <c r="X125" i="9"/>
  <c r="V125" i="9" s="1"/>
  <c r="N39" i="9"/>
  <c r="Y39" i="9" s="1"/>
  <c r="U40" i="9"/>
  <c r="Y124" i="9"/>
  <c r="Q125" i="9"/>
  <c r="K125" i="9" s="1"/>
  <c r="M125" i="9"/>
  <c r="A483" i="1"/>
  <c r="Y483" i="1"/>
  <c r="I126" i="9" s="1"/>
  <c r="B484" i="1"/>
  <c r="N126" i="9" l="1"/>
  <c r="W126" i="9"/>
  <c r="X126" i="9"/>
  <c r="V126" i="9" s="1"/>
  <c r="N40" i="9"/>
  <c r="Y40" i="9" s="1"/>
  <c r="U41" i="9"/>
  <c r="Y125" i="9"/>
  <c r="Q126" i="9"/>
  <c r="K126" i="9" s="1"/>
  <c r="M126" i="9"/>
  <c r="A484" i="1"/>
  <c r="Y484" i="1"/>
  <c r="I127" i="9" s="1"/>
  <c r="B485" i="1"/>
  <c r="N127" i="9" l="1"/>
  <c r="W127" i="9"/>
  <c r="X127" i="9"/>
  <c r="V127" i="9" s="1"/>
  <c r="N41" i="9"/>
  <c r="Y41" i="9" s="1"/>
  <c r="U42" i="9"/>
  <c r="Y126" i="9"/>
  <c r="Q127" i="9"/>
  <c r="K127" i="9" s="1"/>
  <c r="M127" i="9"/>
  <c r="Y485" i="1"/>
  <c r="A485" i="1"/>
  <c r="B486" i="1"/>
  <c r="N42" i="9" l="1"/>
  <c r="Y42" i="9" s="1"/>
  <c r="U43" i="9"/>
  <c r="Y127" i="9"/>
  <c r="B487" i="1"/>
  <c r="A486" i="1"/>
  <c r="Y486" i="1"/>
  <c r="N43" i="9" l="1"/>
  <c r="Y43" i="9" s="1"/>
  <c r="U44" i="9"/>
  <c r="B488" i="1"/>
  <c r="A487" i="1"/>
  <c r="Y487" i="1"/>
  <c r="N44" i="9" l="1"/>
  <c r="Y44" i="9" s="1"/>
  <c r="U45" i="9"/>
  <c r="Y488" i="1"/>
  <c r="B489" i="1"/>
  <c r="A488" i="1"/>
  <c r="N45" i="9" l="1"/>
  <c r="Y45" i="9" s="1"/>
  <c r="U46" i="9"/>
  <c r="A489" i="1"/>
  <c r="B490" i="1"/>
  <c r="Y489" i="1"/>
  <c r="N46" i="9" l="1"/>
  <c r="Y46" i="9" s="1"/>
  <c r="U47" i="9"/>
  <c r="Y490" i="1"/>
  <c r="B491" i="1"/>
  <c r="A490" i="1"/>
  <c r="N47" i="9" l="1"/>
  <c r="Y47" i="9" s="1"/>
  <c r="U48" i="9"/>
  <c r="A491" i="1"/>
  <c r="B492" i="1"/>
  <c r="Y491" i="1"/>
  <c r="N48" i="9" l="1"/>
  <c r="Y48" i="9" s="1"/>
  <c r="U49" i="9"/>
  <c r="Y492" i="1"/>
  <c r="A492" i="1"/>
  <c r="B493" i="1"/>
  <c r="N49" i="9" l="1"/>
  <c r="Y49" i="9" s="1"/>
  <c r="U50" i="9"/>
  <c r="A493" i="1"/>
  <c r="Y493" i="1"/>
  <c r="B494" i="1"/>
  <c r="N50" i="9" l="1"/>
  <c r="Y50" i="9" s="1"/>
  <c r="U51" i="9"/>
  <c r="Y494" i="1"/>
  <c r="A494" i="1"/>
  <c r="B495" i="1"/>
  <c r="N51" i="9" l="1"/>
  <c r="Y51" i="9" s="1"/>
  <c r="U52" i="9"/>
  <c r="A495" i="1"/>
  <c r="B496" i="1"/>
  <c r="Y495" i="1"/>
  <c r="N52" i="9" l="1"/>
  <c r="Y52" i="9" s="1"/>
  <c r="U53" i="9"/>
  <c r="U54" i="9" s="1"/>
  <c r="Y496" i="1"/>
  <c r="A496" i="1"/>
  <c r="B497" i="1"/>
  <c r="N54" i="9" l="1"/>
  <c r="Y54" i="9" s="1"/>
  <c r="U55" i="9"/>
  <c r="A497" i="1"/>
  <c r="B498" i="1"/>
  <c r="Y497" i="1"/>
  <c r="N55" i="9" l="1"/>
  <c r="Y55" i="9" s="1"/>
  <c r="U56" i="9"/>
  <c r="A498" i="1"/>
  <c r="Y498" i="1"/>
  <c r="B499" i="1"/>
  <c r="N56" i="9" l="1"/>
  <c r="Y56" i="9" s="1"/>
  <c r="U57" i="9"/>
  <c r="A499" i="1"/>
  <c r="Y499" i="1"/>
  <c r="B500" i="1"/>
  <c r="N57" i="9" l="1"/>
  <c r="Y57" i="9" s="1"/>
  <c r="U58" i="9"/>
  <c r="A500" i="1"/>
  <c r="B501" i="1"/>
  <c r="Y500" i="1"/>
  <c r="N58" i="9" l="1"/>
  <c r="Y58" i="9" s="1"/>
  <c r="U59" i="9"/>
  <c r="A501" i="1"/>
  <c r="B502" i="1"/>
  <c r="Y501" i="1"/>
  <c r="N59" i="9" l="1"/>
  <c r="Y59" i="9" s="1"/>
  <c r="U60" i="9"/>
  <c r="U61" i="9" s="1"/>
  <c r="A502" i="1"/>
  <c r="Y502" i="1"/>
  <c r="B503" i="1"/>
  <c r="N61" i="9" l="1"/>
  <c r="Y61" i="9" s="1"/>
  <c r="U62" i="9"/>
  <c r="Y503" i="1"/>
  <c r="A503" i="1"/>
  <c r="B504" i="1"/>
  <c r="N62" i="9" l="1"/>
  <c r="Y62" i="9" s="1"/>
  <c r="U63" i="9"/>
  <c r="A504" i="1"/>
  <c r="Y504" i="1"/>
  <c r="B505" i="1"/>
  <c r="N63" i="9" l="1"/>
  <c r="Y63" i="9" s="1"/>
  <c r="U64" i="9"/>
  <c r="U65" i="9" s="1"/>
  <c r="A505" i="1"/>
  <c r="Y505" i="1"/>
  <c r="B506" i="1"/>
  <c r="N65" i="9" l="1"/>
  <c r="Y65" i="9" s="1"/>
  <c r="U66" i="9"/>
  <c r="U67" i="9" s="1"/>
  <c r="U68" i="9" s="1"/>
  <c r="U69" i="9" s="1"/>
  <c r="A506" i="1"/>
  <c r="Y506" i="1"/>
  <c r="B507" i="1"/>
  <c r="N69" i="9" l="1"/>
  <c r="Y69" i="9" s="1"/>
  <c r="U70" i="9"/>
  <c r="Y507" i="1"/>
  <c r="A507" i="1"/>
  <c r="B508" i="1"/>
  <c r="N70" i="9" l="1"/>
  <c r="Y70" i="9" s="1"/>
  <c r="U71" i="9"/>
  <c r="A508" i="1"/>
  <c r="Y508" i="1"/>
  <c r="B509" i="1"/>
  <c r="N71" i="9" l="1"/>
  <c r="Y71" i="9" s="1"/>
  <c r="U72" i="9"/>
  <c r="U73" i="9" s="1"/>
  <c r="U74" i="9" s="1"/>
  <c r="U75" i="9" s="1"/>
  <c r="U76" i="9" s="1"/>
  <c r="U77" i="9" s="1"/>
  <c r="U78" i="9" s="1"/>
  <c r="Y509" i="1"/>
  <c r="A509" i="1"/>
  <c r="B510" i="1"/>
  <c r="N78" i="9" l="1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A510" i="1"/>
  <c r="Y510" i="1"/>
  <c r="B511" i="1"/>
  <c r="Y511" i="1" l="1"/>
  <c r="A511" i="1"/>
  <c r="B512" i="1"/>
  <c r="Y512" i="1" l="1"/>
  <c r="A512" i="1"/>
  <c r="B513" i="1"/>
  <c r="A513" i="1" l="1"/>
  <c r="Y513" i="1"/>
  <c r="B514" i="1"/>
  <c r="Z515" i="1"/>
  <c r="Y514" i="1" l="1"/>
  <c r="A514" i="1"/>
  <c r="B515" i="1"/>
  <c r="P515" i="1"/>
  <c r="Z516" i="1"/>
  <c r="Y515" i="1" l="1"/>
  <c r="A515" i="1"/>
  <c r="B516" i="1"/>
  <c r="Z517" i="1"/>
  <c r="P516" i="1"/>
  <c r="A516" i="1" l="1"/>
  <c r="Y516" i="1"/>
  <c r="B517" i="1"/>
  <c r="P517" i="1"/>
  <c r="Z518" i="1"/>
  <c r="P518" i="1"/>
  <c r="Y517" i="1" l="1"/>
  <c r="A517" i="1"/>
  <c r="B518" i="1"/>
  <c r="P519" i="1"/>
  <c r="Z519" i="1"/>
  <c r="Y518" i="1" l="1"/>
  <c r="A518" i="1"/>
  <c r="B519" i="1"/>
  <c r="Z520" i="1"/>
  <c r="Y519" i="1" l="1"/>
  <c r="A519" i="1"/>
  <c r="B520" i="1"/>
  <c r="P520" i="1"/>
  <c r="Z521" i="1"/>
  <c r="Y520" i="1" l="1"/>
  <c r="A520" i="1"/>
  <c r="B521" i="1"/>
  <c r="P521" i="1"/>
  <c r="Z522" i="1"/>
  <c r="P522" i="1"/>
  <c r="Y521" i="1" l="1"/>
  <c r="A521" i="1"/>
  <c r="B522" i="1"/>
  <c r="P523" i="1"/>
  <c r="Z523" i="1"/>
  <c r="A522" i="1" l="1"/>
  <c r="Y522" i="1"/>
  <c r="B523" i="1"/>
  <c r="Z524" i="1"/>
  <c r="P524" i="1"/>
  <c r="A523" i="1" l="1"/>
  <c r="B524" i="1"/>
  <c r="Y523" i="1"/>
  <c r="Z525" i="1"/>
  <c r="A524" i="1" l="1"/>
  <c r="Y524" i="1"/>
  <c r="B525" i="1"/>
  <c r="P525" i="1"/>
  <c r="Z526" i="1"/>
  <c r="Y525" i="1" l="1"/>
  <c r="A525" i="1"/>
  <c r="B526" i="1"/>
  <c r="P526" i="1"/>
  <c r="P527" i="1"/>
  <c r="Z527" i="1"/>
  <c r="Y526" i="1" l="1"/>
  <c r="A526" i="1"/>
  <c r="B527" i="1"/>
  <c r="Z528" i="1"/>
  <c r="P528" i="1"/>
  <c r="Y527" i="1" l="1"/>
  <c r="A527" i="1"/>
  <c r="B528" i="1"/>
  <c r="Z529" i="1"/>
  <c r="P529" i="1"/>
  <c r="A528" i="1" l="1"/>
  <c r="B529" i="1"/>
  <c r="Y528" i="1"/>
  <c r="P530" i="1"/>
  <c r="Z530" i="1"/>
  <c r="Y529" i="1" l="1"/>
  <c r="A529" i="1"/>
  <c r="B530" i="1"/>
  <c r="Z531" i="1"/>
  <c r="A530" i="1" l="1"/>
  <c r="B531" i="1"/>
  <c r="Y530" i="1"/>
  <c r="Z532" i="1"/>
  <c r="P532" i="1"/>
  <c r="P531" i="1"/>
  <c r="A531" i="1" l="1"/>
  <c r="Y531" i="1"/>
  <c r="B532" i="1"/>
  <c r="Z533" i="1"/>
  <c r="A532" i="1" l="1"/>
  <c r="Y532" i="1"/>
  <c r="B533" i="1"/>
  <c r="P533" i="1"/>
  <c r="Z534" i="1"/>
  <c r="Y533" i="1" l="1"/>
  <c r="A533" i="1"/>
  <c r="B534" i="1"/>
  <c r="P534" i="1"/>
  <c r="P535" i="1"/>
  <c r="Z535" i="1"/>
  <c r="Y534" i="1" l="1"/>
  <c r="A534" i="1"/>
  <c r="B535" i="1"/>
  <c r="Z536" i="1"/>
  <c r="Y535" i="1" l="1"/>
  <c r="A535" i="1"/>
  <c r="B536" i="1"/>
  <c r="P536" i="1"/>
  <c r="Z537" i="1"/>
  <c r="P537" i="1"/>
  <c r="Y536" i="1" l="1"/>
  <c r="A536" i="1"/>
  <c r="B537" i="1"/>
  <c r="A537" i="1" l="1"/>
  <c r="Y537" i="1"/>
  <c r="B538" i="1"/>
  <c r="A538" i="1" l="1"/>
  <c r="B539" i="1"/>
  <c r="Y538" i="1"/>
  <c r="B540" i="1" l="1"/>
  <c r="A539" i="1"/>
  <c r="Y539" i="1"/>
  <c r="B541" i="1" l="1"/>
  <c r="A540" i="1"/>
  <c r="Y540" i="1"/>
  <c r="A541" i="1" l="1"/>
  <c r="B542" i="1"/>
  <c r="Y541" i="1"/>
  <c r="I128" i="9" l="1"/>
  <c r="A542" i="1"/>
  <c r="Y542" i="1"/>
  <c r="B543" i="1"/>
  <c r="N128" i="9" l="1"/>
  <c r="W128" i="9"/>
  <c r="U128" i="9" s="1"/>
  <c r="X128" i="9"/>
  <c r="V128" i="9" s="1"/>
  <c r="Q128" i="9"/>
  <c r="K128" i="9" s="1"/>
  <c r="M128" i="9"/>
  <c r="I129" i="9"/>
  <c r="A543" i="1"/>
  <c r="B544" i="1"/>
  <c r="Y543" i="1"/>
  <c r="N129" i="9" l="1"/>
  <c r="W129" i="9"/>
  <c r="U129" i="9" s="1"/>
  <c r="X129" i="9"/>
  <c r="V129" i="9" s="1"/>
  <c r="Y128" i="9"/>
  <c r="Q129" i="9"/>
  <c r="K129" i="9" s="1"/>
  <c r="M129" i="9"/>
  <c r="I130" i="9"/>
  <c r="A544" i="1"/>
  <c r="Y544" i="1"/>
  <c r="B545" i="1"/>
  <c r="N130" i="9" l="1"/>
  <c r="W130" i="9"/>
  <c r="U130" i="9" s="1"/>
  <c r="X130" i="9"/>
  <c r="V130" i="9" s="1"/>
  <c r="Y129" i="9"/>
  <c r="Q130" i="9"/>
  <c r="K130" i="9" s="1"/>
  <c r="M130" i="9"/>
  <c r="I131" i="9"/>
  <c r="A545" i="1"/>
  <c r="Y545" i="1"/>
  <c r="B546" i="1"/>
  <c r="W131" i="9" l="1"/>
  <c r="U131" i="9" s="1"/>
  <c r="N131" i="9"/>
  <c r="X131" i="9"/>
  <c r="V131" i="9" s="1"/>
  <c r="Y130" i="9"/>
  <c r="Q131" i="9"/>
  <c r="K131" i="9" s="1"/>
  <c r="M131" i="9"/>
  <c r="I132" i="9"/>
  <c r="A546" i="1"/>
  <c r="Y546" i="1"/>
  <c r="B547" i="1"/>
  <c r="W132" i="9" l="1"/>
  <c r="U132" i="9" s="1"/>
  <c r="N132" i="9"/>
  <c r="X132" i="9"/>
  <c r="V132" i="9" s="1"/>
  <c r="Y131" i="9"/>
  <c r="Q132" i="9"/>
  <c r="K132" i="9" s="1"/>
  <c r="M132" i="9"/>
  <c r="I133" i="9"/>
  <c r="A547" i="1"/>
  <c r="Y547" i="1"/>
  <c r="B548" i="1"/>
  <c r="N133" i="9" l="1"/>
  <c r="W133" i="9"/>
  <c r="U133" i="9" s="1"/>
  <c r="X133" i="9"/>
  <c r="V133" i="9" s="1"/>
  <c r="Y132" i="9"/>
  <c r="Q133" i="9"/>
  <c r="K133" i="9" s="1"/>
  <c r="M133" i="9"/>
  <c r="I134" i="9"/>
  <c r="Y548" i="1"/>
  <c r="A548" i="1"/>
  <c r="B549" i="1"/>
  <c r="N134" i="9" l="1"/>
  <c r="W134" i="9"/>
  <c r="U134" i="9" s="1"/>
  <c r="X134" i="9"/>
  <c r="V134" i="9" s="1"/>
  <c r="Y133" i="9"/>
  <c r="Q134" i="9"/>
  <c r="K134" i="9" s="1"/>
  <c r="M134" i="9"/>
  <c r="I135" i="9"/>
  <c r="Y549" i="1"/>
  <c r="A549" i="1"/>
  <c r="B550" i="1"/>
  <c r="N135" i="9" l="1"/>
  <c r="W135" i="9"/>
  <c r="U135" i="9" s="1"/>
  <c r="X135" i="9"/>
  <c r="V135" i="9" s="1"/>
  <c r="Y134" i="9"/>
  <c r="Q135" i="9"/>
  <c r="K135" i="9" s="1"/>
  <c r="M135" i="9"/>
  <c r="I136" i="9"/>
  <c r="A550" i="1"/>
  <c r="B551" i="1"/>
  <c r="Y550" i="1"/>
  <c r="I137" i="9" s="1"/>
  <c r="N137" i="9" l="1"/>
  <c r="W137" i="9"/>
  <c r="X137" i="9"/>
  <c r="N136" i="9"/>
  <c r="W136" i="9"/>
  <c r="U136" i="9" s="1"/>
  <c r="X136" i="9"/>
  <c r="V136" i="9" s="1"/>
  <c r="Y135" i="9"/>
  <c r="Q137" i="9"/>
  <c r="K137" i="9" s="1"/>
  <c r="M137" i="9"/>
  <c r="Q136" i="9"/>
  <c r="K136" i="9" s="1"/>
  <c r="M136" i="9"/>
  <c r="A551" i="1"/>
  <c r="B552" i="1"/>
  <c r="Y551" i="1"/>
  <c r="Y137" i="9" l="1"/>
  <c r="V137" i="9"/>
  <c r="U137" i="9"/>
  <c r="Y136" i="9"/>
  <c r="I138" i="9"/>
  <c r="A552" i="1"/>
  <c r="Y552" i="1"/>
  <c r="I139" i="9" s="1"/>
  <c r="B553" i="1"/>
  <c r="N139" i="9" l="1"/>
  <c r="W139" i="9"/>
  <c r="X139" i="9"/>
  <c r="N138" i="9"/>
  <c r="W138" i="9"/>
  <c r="U138" i="9" s="1"/>
  <c r="U139" i="9" s="1"/>
  <c r="X138" i="9"/>
  <c r="V138" i="9" s="1"/>
  <c r="V139" i="9" s="1"/>
  <c r="Q139" i="9"/>
  <c r="K139" i="9" s="1"/>
  <c r="M139" i="9"/>
  <c r="Q138" i="9"/>
  <c r="K138" i="9" s="1"/>
  <c r="M138" i="9"/>
  <c r="A553" i="1"/>
  <c r="Y553" i="1"/>
  <c r="B554" i="1"/>
  <c r="Y138" i="9" l="1"/>
  <c r="Y139" i="9"/>
  <c r="A554" i="1"/>
  <c r="Y554" i="1"/>
  <c r="I140" i="9" s="1"/>
  <c r="B555" i="1"/>
  <c r="N140" i="9" l="1"/>
  <c r="W140" i="9"/>
  <c r="U140" i="9" s="1"/>
  <c r="X140" i="9"/>
  <c r="V140" i="9" s="1"/>
  <c r="Q140" i="9"/>
  <c r="K140" i="9" s="1"/>
  <c r="M140" i="9"/>
  <c r="A555" i="1"/>
  <c r="B556" i="1"/>
  <c r="Y555" i="1"/>
  <c r="Y140" i="9" l="1"/>
  <c r="A556" i="1"/>
  <c r="Y556" i="1"/>
  <c r="B557" i="1"/>
  <c r="Y557" i="1" l="1"/>
  <c r="B558" i="1"/>
  <c r="A557" i="1"/>
  <c r="A558" i="1" l="1"/>
  <c r="B559" i="1"/>
  <c r="Y558" i="1"/>
  <c r="I141" i="9" l="1"/>
  <c r="Y559" i="1"/>
  <c r="I142" i="9" s="1"/>
  <c r="B560" i="1"/>
  <c r="A559" i="1"/>
  <c r="N142" i="9" l="1"/>
  <c r="W142" i="9"/>
  <c r="X142" i="9"/>
  <c r="N141" i="9"/>
  <c r="W141" i="9"/>
  <c r="U141" i="9" s="1"/>
  <c r="X141" i="9"/>
  <c r="V141" i="9" s="1"/>
  <c r="Q142" i="9"/>
  <c r="K142" i="9" s="1"/>
  <c r="M142" i="9"/>
  <c r="Q141" i="9"/>
  <c r="K141" i="9" s="1"/>
  <c r="M141" i="9"/>
  <c r="B561" i="1"/>
  <c r="A560" i="1"/>
  <c r="Y560" i="1"/>
  <c r="U142" i="9" l="1"/>
  <c r="Y141" i="9"/>
  <c r="V142" i="9"/>
  <c r="V143" i="9" s="1"/>
  <c r="Y142" i="9"/>
  <c r="I143" i="9"/>
  <c r="Y561" i="1"/>
  <c r="I144" i="9" s="1"/>
  <c r="B562" i="1"/>
  <c r="A561" i="1"/>
  <c r="W144" i="9" l="1"/>
  <c r="N144" i="9"/>
  <c r="X144" i="9"/>
  <c r="V144" i="9" s="1"/>
  <c r="W143" i="9"/>
  <c r="U143" i="9" s="1"/>
  <c r="U144" i="9" s="1"/>
  <c r="N143" i="9"/>
  <c r="X143" i="9"/>
  <c r="Q144" i="9"/>
  <c r="K144" i="9" s="1"/>
  <c r="M144" i="9"/>
  <c r="Q143" i="9"/>
  <c r="K143" i="9" s="1"/>
  <c r="M143" i="9"/>
  <c r="A562" i="1"/>
  <c r="B563" i="1"/>
  <c r="Y562" i="1"/>
  <c r="Y144" i="9" l="1"/>
  <c r="Y143" i="9"/>
  <c r="B564" i="1"/>
  <c r="A563" i="1"/>
  <c r="Y563" i="1"/>
  <c r="B565" i="1" l="1"/>
  <c r="A564" i="1"/>
  <c r="Y564" i="1"/>
  <c r="A565" i="1" l="1"/>
  <c r="Y565" i="1"/>
  <c r="B566" i="1"/>
  <c r="A566" i="1" l="1"/>
  <c r="B567" i="1"/>
  <c r="Y566" i="1"/>
  <c r="A567" i="1" l="1"/>
  <c r="Y567" i="1"/>
  <c r="B568" i="1"/>
  <c r="Y568" i="1" l="1"/>
  <c r="A568" i="1"/>
  <c r="B569" i="1"/>
  <c r="A569" i="1" l="1"/>
  <c r="Y569" i="1"/>
  <c r="B570" i="1"/>
  <c r="Y570" i="1" l="1"/>
  <c r="A570" i="1"/>
  <c r="B571" i="1"/>
  <c r="Y571" i="1" l="1"/>
  <c r="A571" i="1"/>
  <c r="B572" i="1"/>
  <c r="A572" i="1" l="1"/>
  <c r="B573" i="1"/>
  <c r="Y572" i="1"/>
  <c r="A573" i="1" l="1"/>
  <c r="Y573" i="1"/>
  <c r="B574" i="1"/>
  <c r="Y574" i="1" l="1"/>
  <c r="A574" i="1"/>
  <c r="B575" i="1"/>
  <c r="A575" i="1" l="1"/>
  <c r="B576" i="1"/>
  <c r="Y575" i="1"/>
  <c r="Y576" i="1" l="1"/>
  <c r="A576" i="1"/>
  <c r="B577" i="1"/>
  <c r="A577" i="1" l="1"/>
  <c r="B578" i="1"/>
  <c r="Y577" i="1"/>
  <c r="Y578" i="1" l="1"/>
  <c r="A578" i="1"/>
  <c r="B579" i="1"/>
  <c r="A579" i="1" l="1"/>
  <c r="B580" i="1"/>
  <c r="Y579" i="1"/>
  <c r="Y580" i="1" l="1"/>
  <c r="A580" i="1"/>
  <c r="B581" i="1"/>
  <c r="Y581" i="1" l="1"/>
  <c r="A581" i="1"/>
  <c r="B582" i="1"/>
  <c r="A582" i="1" l="1"/>
  <c r="Y582" i="1"/>
  <c r="B583" i="1"/>
  <c r="Y583" i="1" l="1"/>
  <c r="A583" i="1"/>
  <c r="B584" i="1"/>
  <c r="A584" i="1" l="1"/>
  <c r="B585" i="1"/>
  <c r="Y584" i="1"/>
  <c r="A585" i="1" l="1"/>
  <c r="B586" i="1"/>
  <c r="Y585" i="1"/>
  <c r="Y586" i="1" l="1"/>
  <c r="A586" i="1"/>
  <c r="B587" i="1"/>
  <c r="Y587" i="1" l="1"/>
  <c r="A587" i="1"/>
  <c r="B588" i="1"/>
  <c r="A588" i="1" l="1"/>
  <c r="B589" i="1"/>
  <c r="Y588" i="1"/>
  <c r="Y589" i="1" l="1"/>
  <c r="A589" i="1"/>
  <c r="B590" i="1"/>
  <c r="Y590" i="1" l="1"/>
  <c r="A590" i="1"/>
  <c r="B591" i="1"/>
  <c r="A591" i="1" l="1"/>
  <c r="B592" i="1"/>
  <c r="Y591" i="1"/>
  <c r="A592" i="1" l="1"/>
  <c r="Y592" i="1"/>
  <c r="B593" i="1"/>
  <c r="A593" i="1" l="1"/>
  <c r="Y593" i="1"/>
  <c r="B594" i="1"/>
  <c r="A594" i="1" l="1"/>
  <c r="B595" i="1"/>
  <c r="Y594" i="1"/>
  <c r="A595" i="1" l="1"/>
  <c r="B596" i="1"/>
  <c r="Y595" i="1"/>
  <c r="A596" i="1" l="1"/>
  <c r="B597" i="1"/>
  <c r="Y596" i="1"/>
  <c r="A597" i="1" l="1"/>
  <c r="Y597" i="1"/>
  <c r="B598" i="1"/>
  <c r="A598" i="1" l="1"/>
  <c r="Y598" i="1"/>
  <c r="B599" i="1"/>
  <c r="A599" i="1" l="1"/>
  <c r="B600" i="1"/>
  <c r="Y599" i="1"/>
  <c r="Y600" i="1" l="1"/>
  <c r="A600" i="1"/>
  <c r="B601" i="1"/>
  <c r="A601" i="1" l="1"/>
  <c r="Y601" i="1"/>
  <c r="B602" i="1"/>
  <c r="A602" i="1" l="1"/>
  <c r="Y602" i="1"/>
  <c r="B603" i="1"/>
  <c r="A603" i="1" l="1"/>
  <c r="Y603" i="1"/>
  <c r="B604" i="1"/>
  <c r="A604" i="1" l="1"/>
  <c r="B605" i="1"/>
  <c r="Y604" i="1"/>
  <c r="A605" i="1" l="1"/>
  <c r="Y605" i="1"/>
  <c r="B606" i="1"/>
  <c r="A606" i="1" l="1"/>
  <c r="Y606" i="1"/>
  <c r="B607" i="1"/>
  <c r="A607" i="1" l="1"/>
  <c r="Y607" i="1"/>
  <c r="B608" i="1"/>
  <c r="A608" i="1" l="1"/>
  <c r="Y608" i="1"/>
  <c r="B609" i="1"/>
  <c r="A609" i="1" l="1"/>
  <c r="Y609" i="1"/>
  <c r="B610" i="1"/>
  <c r="A610" i="1" l="1"/>
  <c r="B611" i="1"/>
  <c r="Y610" i="1"/>
  <c r="A611" i="1" l="1"/>
  <c r="Y611" i="1"/>
  <c r="B612" i="1"/>
  <c r="Y612" i="1" l="1"/>
  <c r="A612" i="1"/>
  <c r="B613" i="1"/>
  <c r="Y613" i="1" l="1"/>
  <c r="A613" i="1"/>
  <c r="B614" i="1"/>
  <c r="A614" i="1" l="1"/>
  <c r="Y614" i="1"/>
  <c r="B615" i="1"/>
  <c r="A615" i="1" l="1"/>
  <c r="B616" i="1"/>
  <c r="Y615" i="1"/>
  <c r="A616" i="1" l="1"/>
  <c r="Y616" i="1"/>
  <c r="B617" i="1"/>
  <c r="Y617" i="1" l="1"/>
  <c r="A617" i="1"/>
  <c r="B618" i="1"/>
  <c r="A618" i="1" l="1"/>
  <c r="Y618" i="1"/>
  <c r="B619" i="1"/>
  <c r="Y619" i="1" l="1"/>
  <c r="A619" i="1"/>
  <c r="B620" i="1"/>
  <c r="Y620" i="1" l="1"/>
  <c r="A620" i="1"/>
  <c r="B621" i="1"/>
  <c r="A621" i="1" l="1"/>
  <c r="B622" i="1"/>
  <c r="Y621" i="1"/>
  <c r="Y622" i="1" l="1"/>
  <c r="A622" i="1"/>
  <c r="B623" i="1"/>
  <c r="A623" i="1" l="1"/>
  <c r="Y623" i="1"/>
  <c r="B624" i="1"/>
  <c r="P625" i="1"/>
  <c r="Z625" i="1"/>
  <c r="A624" i="1" l="1"/>
  <c r="Y624" i="1"/>
  <c r="B625" i="1"/>
  <c r="A625" i="1" l="1"/>
  <c r="B626" i="1"/>
  <c r="Y625" i="1"/>
  <c r="A626" i="1" l="1"/>
  <c r="Y626" i="1"/>
  <c r="B627" i="1"/>
  <c r="Y627" i="1" l="1"/>
  <c r="A627" i="1"/>
  <c r="B628" i="1"/>
  <c r="Y628" i="1" l="1"/>
  <c r="A628" i="1"/>
  <c r="B629" i="1"/>
  <c r="Z630" i="1"/>
  <c r="A629" i="1" l="1"/>
  <c r="Y629" i="1"/>
  <c r="B630" i="1"/>
  <c r="P630" i="1"/>
  <c r="Y630" i="1" l="1"/>
  <c r="A630" i="1"/>
  <c r="B631" i="1"/>
  <c r="Y631" i="1" l="1"/>
  <c r="A631" i="1"/>
  <c r="B632" i="1"/>
  <c r="Z633" i="1"/>
  <c r="A632" i="1" l="1"/>
  <c r="Y632" i="1"/>
  <c r="B633" i="1"/>
  <c r="P633" i="1"/>
  <c r="A633" i="1" l="1"/>
  <c r="B634" i="1"/>
  <c r="Y633" i="1"/>
  <c r="Y634" i="1" l="1"/>
  <c r="A634" i="1"/>
  <c r="B635" i="1"/>
  <c r="Z636" i="1"/>
  <c r="A635" i="1" l="1"/>
  <c r="Y635" i="1"/>
  <c r="B636" i="1"/>
  <c r="Z637" i="1"/>
  <c r="P637" i="1"/>
  <c r="P636" i="1"/>
  <c r="A636" i="1" l="1"/>
  <c r="B637" i="1"/>
  <c r="Y636" i="1"/>
  <c r="A637" i="1" l="1"/>
  <c r="B638" i="1"/>
  <c r="Y637" i="1"/>
  <c r="A638" i="1" l="1"/>
  <c r="Y638" i="1"/>
  <c r="B639" i="1"/>
  <c r="Y639" i="1" l="1"/>
  <c r="A639" i="1"/>
  <c r="B640" i="1"/>
  <c r="A640" i="1" l="1"/>
  <c r="Y640" i="1"/>
  <c r="B641" i="1"/>
  <c r="A641" i="1" l="1"/>
  <c r="Y641" i="1"/>
  <c r="B642" i="1"/>
  <c r="A642" i="1" l="1"/>
  <c r="B643" i="1"/>
  <c r="Y642" i="1"/>
  <c r="A643" i="1" l="1"/>
  <c r="B644" i="1"/>
  <c r="Y643" i="1"/>
  <c r="Z645" i="1"/>
  <c r="A644" i="1" l="1"/>
  <c r="Y644" i="1"/>
  <c r="B645" i="1"/>
  <c r="P645" i="1"/>
  <c r="Y645" i="1" l="1"/>
  <c r="A645" i="1"/>
  <c r="B646" i="1"/>
  <c r="Y646" i="1" l="1"/>
  <c r="A646" i="1"/>
  <c r="B647" i="1"/>
  <c r="Y647" i="1" l="1"/>
  <c r="A647" i="1"/>
  <c r="B648" i="1"/>
  <c r="Z649" i="1"/>
  <c r="P649" i="1"/>
  <c r="A648" i="1" l="1"/>
  <c r="Y648" i="1"/>
  <c r="B649" i="1"/>
  <c r="B650" i="1" l="1"/>
  <c r="A649" i="1"/>
  <c r="Y649" i="1"/>
  <c r="A650" i="1" l="1"/>
  <c r="Y650" i="1"/>
  <c r="B651" i="1"/>
  <c r="Z652" i="1"/>
  <c r="P652" i="1"/>
  <c r="A651" i="1" l="1"/>
  <c r="Y651" i="1"/>
  <c r="B652" i="1"/>
  <c r="A652" i="1" l="1"/>
  <c r="B653" i="1"/>
  <c r="Y652" i="1"/>
  <c r="Z654" i="1"/>
  <c r="A653" i="1" l="1"/>
  <c r="B654" i="1"/>
  <c r="Y653" i="1"/>
  <c r="P654" i="1"/>
  <c r="A654" i="1" l="1"/>
  <c r="Y654" i="1"/>
  <c r="B655" i="1"/>
  <c r="Y655" i="1" l="1"/>
  <c r="A655" i="1"/>
  <c r="B656" i="1"/>
  <c r="Y656" i="1" l="1"/>
  <c r="A656" i="1"/>
  <c r="B657" i="1"/>
  <c r="A657" i="1" l="1"/>
  <c r="B658" i="1"/>
  <c r="Y657" i="1"/>
  <c r="P659" i="1"/>
  <c r="Z659" i="1"/>
  <c r="A658" i="1" l="1"/>
  <c r="B659" i="1"/>
  <c r="Y658" i="1"/>
  <c r="A659" i="1" l="1"/>
  <c r="B660" i="1"/>
  <c r="Y659" i="1"/>
  <c r="A660" i="1" l="1"/>
  <c r="Y660" i="1"/>
  <c r="B661" i="1"/>
  <c r="A661" i="1" l="1"/>
  <c r="Y661" i="1"/>
  <c r="B662" i="1"/>
  <c r="A662" i="1" l="1"/>
  <c r="Y662" i="1"/>
  <c r="B663" i="1"/>
  <c r="Y663" i="1" l="1"/>
  <c r="A663" i="1"/>
  <c r="B664" i="1"/>
  <c r="A664" i="1" l="1"/>
  <c r="Y664" i="1"/>
  <c r="B665" i="1"/>
  <c r="A665" i="1" l="1"/>
  <c r="B666" i="1"/>
  <c r="Y665" i="1"/>
  <c r="A666" i="1" l="1"/>
  <c r="B667" i="1"/>
  <c r="Y666" i="1"/>
  <c r="A667" i="1" l="1"/>
  <c r="Y667" i="1"/>
  <c r="B668" i="1"/>
  <c r="A668" i="1" l="1"/>
  <c r="Y668" i="1"/>
  <c r="B669" i="1"/>
  <c r="A669" i="1" l="1"/>
  <c r="Y669" i="1"/>
  <c r="B670" i="1"/>
  <c r="A670" i="1" l="1"/>
  <c r="Y670" i="1"/>
  <c r="B671" i="1"/>
  <c r="A671" i="1" l="1"/>
  <c r="B672" i="1"/>
  <c r="Y671" i="1"/>
  <c r="A672" i="1" l="1"/>
  <c r="Y672" i="1"/>
  <c r="B673" i="1"/>
  <c r="B674" i="1" l="1"/>
  <c r="A673" i="1"/>
  <c r="Y673" i="1"/>
  <c r="A674" i="1" l="1"/>
  <c r="B675" i="1"/>
  <c r="Y674" i="1"/>
  <c r="A675" i="1" l="1"/>
  <c r="Y675" i="1"/>
  <c r="B676" i="1"/>
  <c r="Y676" i="1" l="1"/>
  <c r="A676" i="1"/>
  <c r="B677" i="1"/>
  <c r="Y677" i="1" l="1"/>
  <c r="A677" i="1"/>
  <c r="B678" i="1"/>
  <c r="Y678" i="1" l="1"/>
  <c r="A678" i="1"/>
  <c r="B679" i="1"/>
  <c r="A679" i="1" l="1"/>
  <c r="B680" i="1"/>
  <c r="Y679" i="1"/>
  <c r="A680" i="1" l="1"/>
  <c r="B681" i="1"/>
  <c r="Y680" i="1"/>
  <c r="Y681" i="1" l="1"/>
  <c r="A681" i="1"/>
  <c r="B682" i="1"/>
  <c r="A682" i="1" l="1"/>
  <c r="Y682" i="1"/>
  <c r="B683" i="1"/>
  <c r="B684" i="1" l="1"/>
  <c r="A683" i="1"/>
  <c r="Y683" i="1"/>
  <c r="Y684" i="1" l="1"/>
  <c r="A684" i="1"/>
  <c r="B685" i="1"/>
  <c r="A685" i="1" l="1"/>
  <c r="B686" i="1"/>
  <c r="Y685" i="1"/>
  <c r="A686" i="1" l="1"/>
  <c r="B687" i="1"/>
  <c r="Y686" i="1"/>
  <c r="Y687" i="1" l="1"/>
  <c r="A687" i="1"/>
  <c r="B688" i="1"/>
  <c r="A688" i="1" l="1"/>
  <c r="B689" i="1"/>
  <c r="Y688" i="1"/>
  <c r="A689" i="1" l="1"/>
  <c r="B690" i="1"/>
  <c r="Y689" i="1"/>
  <c r="A690" i="1" l="1"/>
  <c r="B691" i="1"/>
  <c r="Y690" i="1"/>
  <c r="A691" i="1" l="1"/>
  <c r="Y691" i="1"/>
  <c r="B692" i="1"/>
  <c r="A692" i="1" l="1"/>
  <c r="B693" i="1"/>
  <c r="Y692" i="1"/>
  <c r="A693" i="1" l="1"/>
  <c r="B694" i="1"/>
  <c r="Y693" i="1"/>
  <c r="A694" i="1" l="1"/>
  <c r="B695" i="1"/>
  <c r="Y694" i="1"/>
  <c r="Z696" i="1"/>
  <c r="A695" i="1" l="1"/>
  <c r="Y695" i="1"/>
  <c r="B696" i="1"/>
  <c r="Z697" i="1"/>
  <c r="P697" i="1"/>
  <c r="P696" i="1"/>
  <c r="A696" i="1" l="1"/>
  <c r="Y696" i="1"/>
  <c r="B697" i="1"/>
  <c r="Z698" i="1"/>
  <c r="P698" i="1"/>
  <c r="Y697" i="1" l="1"/>
  <c r="A697" i="1"/>
  <c r="B698" i="1"/>
  <c r="P699" i="1"/>
  <c r="Z699" i="1"/>
  <c r="A698" i="1" l="1"/>
  <c r="B699" i="1"/>
  <c r="Y698" i="1"/>
  <c r="Z700" i="1"/>
  <c r="Y699" i="1" l="1"/>
  <c r="A699" i="1"/>
  <c r="B700" i="1"/>
  <c r="P700" i="1"/>
  <c r="Z701" i="1"/>
  <c r="A700" i="1" l="1"/>
  <c r="B701" i="1"/>
  <c r="Y700" i="1"/>
  <c r="P701" i="1"/>
  <c r="A701" i="1" l="1"/>
  <c r="Y701" i="1"/>
  <c r="B702" i="1"/>
  <c r="A702" i="1" l="1"/>
  <c r="B703" i="1"/>
  <c r="Y702" i="1"/>
  <c r="A703" i="1" l="1"/>
  <c r="B704" i="1"/>
  <c r="Y703" i="1"/>
  <c r="A704" i="1" l="1"/>
  <c r="Y704" i="1"/>
  <c r="B705" i="1"/>
  <c r="A705" i="1" l="1"/>
  <c r="B706" i="1"/>
  <c r="Y705" i="1"/>
  <c r="A706" i="1" l="1"/>
  <c r="Y706" i="1"/>
  <c r="B707" i="1"/>
  <c r="A707" i="1" l="1"/>
  <c r="Y707" i="1"/>
  <c r="B708" i="1"/>
  <c r="A708" i="1" l="1"/>
  <c r="B709" i="1"/>
  <c r="Y708" i="1"/>
  <c r="Y709" i="1" l="1"/>
  <c r="A709" i="1"/>
  <c r="B710" i="1"/>
  <c r="A710" i="1" l="1"/>
  <c r="B711" i="1"/>
  <c r="Y710" i="1"/>
  <c r="Y711" i="1" l="1"/>
  <c r="A711" i="1"/>
  <c r="B712" i="1"/>
  <c r="A712" i="1" l="1"/>
  <c r="Y712" i="1"/>
  <c r="B713" i="1"/>
  <c r="Y713" i="1" l="1"/>
  <c r="A713" i="1"/>
  <c r="B714" i="1"/>
  <c r="A714" i="1" l="1"/>
  <c r="Y714" i="1"/>
  <c r="B715" i="1"/>
  <c r="A715" i="1" l="1"/>
  <c r="Y715" i="1"/>
  <c r="B716" i="1"/>
  <c r="A716" i="1" l="1"/>
  <c r="Y716" i="1"/>
  <c r="B717" i="1"/>
  <c r="B718" i="1" l="1"/>
  <c r="A717" i="1"/>
  <c r="Y717" i="1"/>
  <c r="A718" i="1" l="1"/>
  <c r="Y718" i="1"/>
  <c r="B719" i="1"/>
  <c r="A719" i="1" l="1"/>
  <c r="Y719" i="1"/>
  <c r="B720" i="1"/>
  <c r="A720" i="1" l="1"/>
  <c r="B721" i="1"/>
  <c r="Y720" i="1"/>
  <c r="Y721" i="1" l="1"/>
  <c r="A721" i="1"/>
  <c r="B722" i="1"/>
  <c r="A722" i="1" l="1"/>
  <c r="Y722" i="1"/>
  <c r="B723" i="1"/>
  <c r="A723" i="1" l="1"/>
  <c r="Y723" i="1"/>
  <c r="B724" i="1"/>
  <c r="Z725" i="1"/>
  <c r="Y724" i="1" l="1"/>
  <c r="B725" i="1"/>
  <c r="A724" i="1"/>
  <c r="P725" i="1"/>
  <c r="A725" i="1" l="1"/>
  <c r="Y725" i="1"/>
  <c r="B726" i="1"/>
  <c r="B727" i="1" l="1"/>
  <c r="A726" i="1"/>
  <c r="Y726" i="1"/>
  <c r="Y727" i="1" l="1"/>
  <c r="A727" i="1"/>
  <c r="B728" i="1"/>
  <c r="A728" i="1" l="1"/>
  <c r="Y728" i="1"/>
  <c r="B729" i="1"/>
  <c r="A729" i="1" l="1"/>
  <c r="B730" i="1"/>
  <c r="Y729" i="1"/>
  <c r="A730" i="1" l="1"/>
  <c r="Y730" i="1"/>
  <c r="B731" i="1"/>
  <c r="B732" i="1" l="1"/>
  <c r="A731" i="1"/>
  <c r="Y731" i="1"/>
  <c r="A732" i="1" l="1"/>
  <c r="Y732" i="1"/>
  <c r="B733" i="1"/>
  <c r="A733" i="1" l="1"/>
  <c r="Y733" i="1"/>
  <c r="B734" i="1"/>
  <c r="A734" i="1" l="1"/>
  <c r="Y734" i="1"/>
  <c r="B735" i="1"/>
  <c r="Y735" i="1" l="1"/>
  <c r="A735" i="1"/>
  <c r="B736" i="1"/>
  <c r="Y736" i="1" l="1"/>
  <c r="A736" i="1"/>
  <c r="B737" i="1"/>
  <c r="Y737" i="1" l="1"/>
  <c r="A737" i="1"/>
  <c r="B738" i="1"/>
  <c r="Y738" i="1" l="1"/>
  <c r="A738" i="1"/>
  <c r="B739" i="1"/>
  <c r="Y739" i="1" l="1"/>
  <c r="A739" i="1"/>
  <c r="B740" i="1"/>
  <c r="Y740" i="1" l="1"/>
  <c r="A740" i="1"/>
  <c r="B741" i="1"/>
  <c r="A741" i="1" l="1"/>
  <c r="Y741" i="1"/>
  <c r="B742" i="1"/>
  <c r="Y742" i="1" l="1"/>
  <c r="A742" i="1"/>
  <c r="B743" i="1"/>
  <c r="Y743" i="1" l="1"/>
  <c r="A743" i="1"/>
  <c r="B744" i="1"/>
  <c r="A744" i="1" l="1"/>
  <c r="Y744" i="1"/>
  <c r="B745" i="1"/>
  <c r="A745" i="1" l="1"/>
  <c r="B746" i="1"/>
  <c r="Y745" i="1"/>
  <c r="A746" i="1" l="1"/>
  <c r="B747" i="1"/>
  <c r="Y746" i="1"/>
  <c r="A747" i="1" l="1"/>
  <c r="B748" i="1"/>
  <c r="Y747" i="1"/>
  <c r="B749" i="1" l="1"/>
  <c r="A748" i="1"/>
  <c r="Y748" i="1"/>
  <c r="Z750" i="1"/>
  <c r="A749" i="1" l="1"/>
  <c r="B750" i="1"/>
  <c r="Y749" i="1"/>
  <c r="P750" i="1"/>
  <c r="Z751" i="1"/>
  <c r="A750" i="1" l="1"/>
  <c r="Y750" i="1"/>
  <c r="B751" i="1"/>
  <c r="P751" i="1"/>
  <c r="Y751" i="1" l="1"/>
  <c r="A751" i="1"/>
  <c r="B752" i="1"/>
  <c r="A752" i="1" l="1"/>
  <c r="Y752" i="1"/>
  <c r="B753" i="1"/>
  <c r="Y753" i="1" l="1"/>
  <c r="A753" i="1"/>
  <c r="B754" i="1"/>
  <c r="Y754" i="1" l="1"/>
  <c r="A754" i="1"/>
  <c r="B755" i="1"/>
  <c r="Y755" i="1" l="1"/>
  <c r="A755" i="1"/>
  <c r="B756" i="1"/>
  <c r="A756" i="1" l="1"/>
  <c r="B757" i="1"/>
  <c r="Y756" i="1"/>
  <c r="B758" i="1" l="1"/>
  <c r="A757" i="1"/>
  <c r="Y757" i="1"/>
  <c r="Y758" i="1" l="1"/>
  <c r="A758" i="1"/>
  <c r="B759" i="1"/>
  <c r="A759" i="1" l="1"/>
  <c r="B760" i="1"/>
  <c r="Y759" i="1"/>
  <c r="A760" i="1" l="1"/>
  <c r="Y760" i="1"/>
  <c r="B761" i="1"/>
  <c r="Y761" i="1" l="1"/>
  <c r="A761" i="1"/>
  <c r="B762" i="1"/>
  <c r="A762" i="1" l="1"/>
  <c r="B763" i="1"/>
  <c r="Y762" i="1"/>
  <c r="Y763" i="1" l="1"/>
  <c r="A763" i="1"/>
  <c r="B764" i="1"/>
  <c r="B765" i="1" l="1"/>
  <c r="A764" i="1"/>
  <c r="Y764" i="1"/>
  <c r="A765" i="1" l="1"/>
  <c r="B766" i="1"/>
  <c r="Y765" i="1"/>
  <c r="P767" i="1"/>
  <c r="Z767" i="1"/>
  <c r="A766" i="1" l="1"/>
  <c r="B767" i="1"/>
  <c r="Y766" i="1"/>
  <c r="Z768" i="1"/>
  <c r="Y767" i="1" l="1"/>
  <c r="A767" i="1"/>
  <c r="B768" i="1"/>
  <c r="P768" i="1"/>
  <c r="Z769" i="1"/>
  <c r="A768" i="1" l="1"/>
  <c r="B769" i="1"/>
  <c r="Y768" i="1"/>
  <c r="P769" i="1"/>
  <c r="Y769" i="1" l="1"/>
  <c r="A769" i="1"/>
  <c r="B770" i="1"/>
  <c r="B771" i="1" l="1"/>
  <c r="A770" i="1"/>
  <c r="Y770" i="1"/>
  <c r="Y771" i="1" l="1"/>
  <c r="A771" i="1"/>
  <c r="B772" i="1"/>
  <c r="A772" i="1" l="1"/>
  <c r="Y772" i="1"/>
  <c r="B773" i="1"/>
  <c r="A773" i="1" l="1"/>
  <c r="Y773" i="1"/>
  <c r="B774" i="1"/>
  <c r="A774" i="1" l="1"/>
  <c r="B775" i="1"/>
  <c r="Y774" i="1"/>
  <c r="Z776" i="1"/>
  <c r="B776" i="1" l="1"/>
  <c r="A775" i="1"/>
  <c r="Y775" i="1"/>
  <c r="P776" i="1"/>
  <c r="Z777" i="1"/>
  <c r="Y776" i="1" l="1"/>
  <c r="A776" i="1"/>
  <c r="B777" i="1"/>
  <c r="Z778" i="1"/>
  <c r="P777" i="1"/>
  <c r="A777" i="1" l="1"/>
  <c r="Y777" i="1"/>
  <c r="B778" i="1"/>
  <c r="P778" i="1"/>
  <c r="Z779" i="1"/>
  <c r="Y778" i="1" l="1"/>
  <c r="A778" i="1"/>
  <c r="B779" i="1"/>
  <c r="Z780" i="1"/>
  <c r="P779" i="1"/>
  <c r="A779" i="1" l="1"/>
  <c r="Y779" i="1"/>
  <c r="B780" i="1"/>
  <c r="P780" i="1"/>
  <c r="Z781" i="1"/>
  <c r="P781" i="1"/>
  <c r="A780" i="1" l="1"/>
  <c r="Y780" i="1"/>
  <c r="B781" i="1"/>
  <c r="A781" i="1" l="1"/>
  <c r="Y781" i="1"/>
  <c r="B782" i="1"/>
  <c r="B783" i="1" l="1"/>
  <c r="A782" i="1"/>
  <c r="Y782" i="1"/>
  <c r="A783" i="1" l="1"/>
  <c r="B784" i="1"/>
  <c r="Y783" i="1"/>
  <c r="A784" i="1" l="1"/>
  <c r="Y784" i="1"/>
  <c r="B785" i="1"/>
  <c r="A785" i="1" l="1"/>
  <c r="B786" i="1"/>
  <c r="Y785" i="1"/>
  <c r="A786" i="1" l="1"/>
  <c r="B787" i="1"/>
  <c r="Y786" i="1"/>
  <c r="A787" i="1" l="1"/>
  <c r="Y787" i="1"/>
  <c r="B788" i="1"/>
  <c r="A788" i="1" l="1"/>
  <c r="B789" i="1"/>
  <c r="Y788" i="1"/>
  <c r="Y789" i="1" l="1"/>
  <c r="A789" i="1"/>
  <c r="B790" i="1"/>
  <c r="A790" i="1" l="1"/>
  <c r="Y790" i="1"/>
  <c r="B791" i="1"/>
  <c r="A791" i="1" l="1"/>
  <c r="Y791" i="1"/>
  <c r="B792" i="1"/>
  <c r="A792" i="1" l="1"/>
  <c r="Y792" i="1"/>
  <c r="B793" i="1"/>
  <c r="Y793" i="1" l="1"/>
  <c r="A793" i="1"/>
  <c r="B794" i="1"/>
  <c r="Y794" i="1" l="1"/>
  <c r="A794" i="1"/>
  <c r="B795" i="1"/>
  <c r="Y795" i="1" l="1"/>
  <c r="B796" i="1"/>
  <c r="A795" i="1"/>
  <c r="A796" i="1" l="1"/>
  <c r="Y796" i="1"/>
  <c r="B797" i="1"/>
  <c r="B798" i="1" l="1"/>
  <c r="A797" i="1"/>
  <c r="Y797" i="1"/>
  <c r="A798" i="1" l="1"/>
  <c r="Y798" i="1"/>
  <c r="B799" i="1"/>
  <c r="A799" i="1" l="1"/>
  <c r="B800" i="1"/>
  <c r="Y799" i="1"/>
  <c r="A800" i="1" l="1"/>
  <c r="Y800" i="1"/>
  <c r="B801" i="1"/>
  <c r="A801" i="1" l="1"/>
  <c r="Y801" i="1"/>
  <c r="B802" i="1"/>
  <c r="Y802" i="1" l="1"/>
  <c r="A802" i="1"/>
  <c r="B803" i="1"/>
  <c r="A803" i="1" l="1"/>
  <c r="Y803" i="1"/>
  <c r="B804" i="1"/>
  <c r="A804" i="1" l="1"/>
  <c r="Y804" i="1"/>
  <c r="B805" i="1"/>
  <c r="A805" i="1" l="1"/>
  <c r="Y805" i="1"/>
  <c r="B806" i="1"/>
  <c r="A806" i="1" l="1"/>
  <c r="Y806" i="1"/>
  <c r="B807" i="1"/>
  <c r="Y807" i="1" l="1"/>
  <c r="A807" i="1"/>
  <c r="B808" i="1"/>
  <c r="A808" i="1" l="1"/>
  <c r="Y808" i="1"/>
  <c r="B809" i="1"/>
  <c r="A809" i="1" l="1"/>
  <c r="Y809" i="1"/>
  <c r="B810" i="1"/>
  <c r="Y810" i="1" l="1"/>
  <c r="A810" i="1"/>
  <c r="B811" i="1"/>
  <c r="A811" i="1" l="1"/>
  <c r="B812" i="1"/>
  <c r="Y811" i="1"/>
  <c r="Y812" i="1" l="1"/>
  <c r="A812" i="1"/>
  <c r="B813" i="1"/>
  <c r="A813" i="1" l="1"/>
  <c r="B814" i="1"/>
  <c r="Y813" i="1"/>
  <c r="Y814" i="1" l="1"/>
  <c r="A814" i="1"/>
  <c r="B815" i="1"/>
  <c r="A815" i="1" l="1"/>
  <c r="Y815" i="1"/>
  <c r="B816" i="1"/>
  <c r="A816" i="1" l="1"/>
  <c r="Y816" i="1"/>
  <c r="B817" i="1"/>
  <c r="A817" i="1" l="1"/>
  <c r="Y817" i="1"/>
  <c r="B818" i="1"/>
  <c r="Y818" i="1" l="1"/>
  <c r="A818" i="1"/>
  <c r="B819" i="1"/>
  <c r="B820" i="1" l="1"/>
  <c r="A819" i="1"/>
  <c r="Y819" i="1"/>
  <c r="A820" i="1" l="1"/>
  <c r="Y820" i="1"/>
  <c r="B821" i="1"/>
  <c r="Y821" i="1" l="1"/>
  <c r="A821" i="1"/>
  <c r="B822" i="1"/>
  <c r="A822" i="1" l="1"/>
  <c r="B823" i="1"/>
  <c r="Y822" i="1"/>
  <c r="A823" i="1" l="1"/>
  <c r="Y823" i="1"/>
  <c r="B824" i="1"/>
  <c r="Y824" i="1" l="1"/>
  <c r="A824" i="1"/>
  <c r="B825" i="1"/>
  <c r="A825" i="1" l="1"/>
  <c r="Y825" i="1"/>
  <c r="B826" i="1"/>
  <c r="A826" i="1" l="1"/>
  <c r="Y826" i="1"/>
  <c r="B827" i="1"/>
  <c r="A827" i="1" l="1"/>
  <c r="Y827" i="1"/>
  <c r="B828" i="1"/>
  <c r="A828" i="1" l="1"/>
  <c r="B829" i="1"/>
  <c r="Y828" i="1"/>
  <c r="Y829" i="1" l="1"/>
  <c r="A829" i="1"/>
  <c r="B830" i="1"/>
  <c r="A830" i="1" l="1"/>
  <c r="Y830" i="1"/>
  <c r="B831" i="1"/>
  <c r="Y831" i="1" l="1"/>
  <c r="A831" i="1"/>
  <c r="B832" i="1"/>
  <c r="A832" i="1" l="1"/>
  <c r="Y832" i="1"/>
  <c r="B833" i="1"/>
  <c r="A833" i="1" l="1"/>
  <c r="Y833" i="1"/>
  <c r="B834" i="1"/>
  <c r="Y834" i="1" l="1"/>
  <c r="A834" i="1"/>
  <c r="B835" i="1"/>
  <c r="B836" i="1" l="1"/>
  <c r="A835" i="1"/>
  <c r="Y835" i="1"/>
  <c r="A836" i="1" l="1"/>
  <c r="Y836" i="1"/>
  <c r="B837" i="1"/>
  <c r="B838" i="1" l="1"/>
  <c r="A837" i="1"/>
  <c r="Y837" i="1"/>
  <c r="A838" i="1" l="1"/>
  <c r="B839" i="1"/>
  <c r="Y838" i="1"/>
  <c r="A839" i="1" l="1"/>
  <c r="B840" i="1"/>
  <c r="Y839" i="1"/>
  <c r="A840" i="1" l="1"/>
  <c r="B841" i="1"/>
  <c r="Y840" i="1"/>
  <c r="Y841" i="1" l="1"/>
  <c r="A841" i="1"/>
  <c r="B842" i="1"/>
  <c r="Y842" i="1" l="1"/>
  <c r="A842" i="1"/>
  <c r="B843" i="1"/>
  <c r="A843" i="1" l="1"/>
  <c r="Y843" i="1"/>
  <c r="B844" i="1"/>
  <c r="A844" i="1" l="1"/>
  <c r="Y844" i="1"/>
  <c r="B845" i="1"/>
  <c r="Y845" i="1" l="1"/>
  <c r="A845" i="1"/>
  <c r="B846" i="1"/>
  <c r="A846" i="1" l="1"/>
  <c r="Y846" i="1"/>
  <c r="B847" i="1"/>
  <c r="A847" i="1" l="1"/>
  <c r="B848" i="1"/>
  <c r="Y847" i="1"/>
  <c r="Y848" i="1" l="1"/>
  <c r="A848" i="1"/>
  <c r="B849" i="1"/>
  <c r="Y849" i="1" l="1"/>
  <c r="A849" i="1"/>
  <c r="B850" i="1"/>
  <c r="A850" i="1" l="1"/>
  <c r="B851" i="1"/>
  <c r="Y850" i="1"/>
  <c r="Y851" i="1" l="1"/>
  <c r="A851" i="1"/>
  <c r="B852" i="1"/>
  <c r="A852" i="1" l="1"/>
  <c r="B853" i="1"/>
  <c r="Y852" i="1"/>
  <c r="A853" i="1" l="1"/>
  <c r="Y853" i="1"/>
  <c r="B854" i="1"/>
  <c r="Y854" i="1" l="1"/>
  <c r="A854" i="1"/>
  <c r="B855" i="1"/>
  <c r="Z856" i="1"/>
  <c r="P856" i="1"/>
  <c r="Y855" i="1" l="1"/>
  <c r="A855" i="1"/>
  <c r="B856" i="1"/>
  <c r="Z857" i="1"/>
  <c r="P857" i="1"/>
  <c r="A856" i="1" l="1"/>
  <c r="Y856" i="1"/>
  <c r="B857" i="1"/>
  <c r="Z858" i="1"/>
  <c r="A857" i="1" l="1"/>
  <c r="B858" i="1"/>
  <c r="Y857" i="1"/>
  <c r="P858" i="1"/>
  <c r="Z859" i="1"/>
  <c r="B859" i="1" l="1"/>
  <c r="A858" i="1"/>
  <c r="Y858" i="1"/>
  <c r="Z860" i="1"/>
  <c r="P859" i="1"/>
  <c r="Y859" i="1" l="1"/>
  <c r="A859" i="1"/>
  <c r="B860" i="1"/>
  <c r="P860" i="1"/>
  <c r="Z861" i="1"/>
  <c r="A860" i="1" l="1"/>
  <c r="Y860" i="1"/>
  <c r="B861" i="1"/>
  <c r="P861" i="1"/>
  <c r="A861" i="1" l="1"/>
  <c r="Y861" i="1"/>
  <c r="B862" i="1"/>
  <c r="A862" i="1" l="1"/>
  <c r="B863" i="1"/>
  <c r="Y862" i="1"/>
  <c r="Y863" i="1" l="1"/>
  <c r="A863" i="1"/>
  <c r="B864" i="1"/>
  <c r="A864" i="1" l="1"/>
  <c r="Y864" i="1"/>
  <c r="B865" i="1"/>
  <c r="Y865" i="1" l="1"/>
  <c r="A865" i="1"/>
  <c r="B866" i="1"/>
  <c r="A866" i="1" l="1"/>
  <c r="B867" i="1"/>
  <c r="Y866" i="1"/>
  <c r="A867" i="1" l="1"/>
  <c r="B868" i="1"/>
  <c r="Y867" i="1"/>
  <c r="Y868" i="1" l="1"/>
  <c r="A868" i="1"/>
  <c r="B869" i="1"/>
  <c r="Y869" i="1" l="1"/>
  <c r="A869" i="1"/>
  <c r="B870" i="1"/>
  <c r="A870" i="1" l="1"/>
  <c r="B871" i="1"/>
  <c r="Y870" i="1"/>
  <c r="Y871" i="1" l="1"/>
  <c r="A871" i="1"/>
  <c r="B872" i="1"/>
  <c r="A872" i="1" l="1"/>
  <c r="Y872" i="1"/>
  <c r="B873" i="1"/>
  <c r="A873" i="1" l="1"/>
  <c r="B874" i="1"/>
  <c r="Y873" i="1"/>
  <c r="Y874" i="1" l="1"/>
  <c r="A874" i="1"/>
  <c r="B875" i="1"/>
  <c r="Y875" i="1" l="1"/>
  <c r="A875" i="1"/>
  <c r="B876" i="1"/>
  <c r="Y876" i="1" l="1"/>
  <c r="A876" i="1"/>
  <c r="B877" i="1"/>
  <c r="A877" i="1" l="1"/>
  <c r="Y877" i="1"/>
  <c r="B878" i="1"/>
  <c r="Y878" i="1" l="1"/>
  <c r="A878" i="1"/>
  <c r="B879" i="1"/>
  <c r="B880" i="1" l="1"/>
  <c r="A879" i="1"/>
  <c r="Y879" i="1"/>
  <c r="Y880" i="1" l="1"/>
  <c r="A880" i="1"/>
  <c r="B881" i="1"/>
  <c r="A881" i="1" l="1"/>
  <c r="Y881" i="1"/>
  <c r="B882" i="1"/>
  <c r="A882" i="1" l="1"/>
  <c r="B883" i="1"/>
  <c r="Y882" i="1"/>
  <c r="A883" i="1" l="1"/>
  <c r="B884" i="1"/>
  <c r="Y883" i="1"/>
  <c r="Y884" i="1" l="1"/>
  <c r="A884" i="1"/>
  <c r="B885" i="1"/>
  <c r="Y885" i="1" l="1"/>
  <c r="A885" i="1"/>
  <c r="B886" i="1"/>
  <c r="Y886" i="1" l="1"/>
  <c r="A886" i="1"/>
  <c r="B887" i="1"/>
  <c r="A887" i="1" l="1"/>
  <c r="Y887" i="1"/>
  <c r="B888" i="1"/>
  <c r="A888" i="1" l="1"/>
  <c r="Y888" i="1"/>
  <c r="B889" i="1"/>
  <c r="Y889" i="1" l="1"/>
  <c r="A889" i="1"/>
  <c r="B890" i="1"/>
  <c r="A890" i="1" l="1"/>
  <c r="B891" i="1"/>
  <c r="Y890" i="1"/>
  <c r="A891" i="1" l="1"/>
  <c r="B892" i="1"/>
  <c r="Y891" i="1"/>
  <c r="A892" i="1" l="1"/>
  <c r="Y892" i="1"/>
  <c r="B893" i="1"/>
  <c r="Y893" i="1" l="1"/>
  <c r="A893" i="1"/>
  <c r="B894" i="1"/>
  <c r="A894" i="1" l="1"/>
  <c r="B895" i="1"/>
  <c r="Y894" i="1"/>
  <c r="A895" i="1" l="1"/>
  <c r="Y895" i="1"/>
  <c r="B896" i="1"/>
  <c r="Y896" i="1" l="1"/>
  <c r="A896" i="1"/>
  <c r="B897" i="1"/>
  <c r="A897" i="1" l="1"/>
  <c r="Y897" i="1"/>
  <c r="B898" i="1"/>
  <c r="A898" i="1" l="1"/>
  <c r="B899" i="1"/>
  <c r="Y898" i="1"/>
  <c r="A899" i="1" l="1"/>
  <c r="B900" i="1"/>
  <c r="Y899" i="1"/>
  <c r="Y900" i="1" l="1"/>
  <c r="A900" i="1"/>
  <c r="B901" i="1"/>
  <c r="A901" i="1" l="1"/>
  <c r="B902" i="1"/>
  <c r="Y901" i="1"/>
  <c r="Y902" i="1" l="1"/>
  <c r="A902" i="1"/>
  <c r="B903" i="1"/>
  <c r="Y903" i="1" l="1"/>
  <c r="A903" i="1"/>
  <c r="B904" i="1"/>
  <c r="A904" i="1" l="1"/>
  <c r="Y904" i="1"/>
  <c r="B905" i="1"/>
  <c r="A905" i="1" l="1"/>
  <c r="Y905" i="1"/>
  <c r="B906" i="1"/>
  <c r="A906" i="1" l="1"/>
  <c r="B907" i="1"/>
  <c r="Y906" i="1"/>
  <c r="Y907" i="1" l="1"/>
  <c r="A907" i="1"/>
  <c r="B908" i="1"/>
  <c r="A908" i="1" l="1"/>
  <c r="Y908" i="1"/>
  <c r="B909" i="1"/>
  <c r="A909" i="1" l="1"/>
  <c r="B910" i="1"/>
  <c r="Y909" i="1"/>
  <c r="A910" i="1" l="1"/>
  <c r="Y910" i="1"/>
  <c r="B911" i="1"/>
  <c r="Y911" i="1" l="1"/>
  <c r="A911" i="1"/>
  <c r="B912" i="1"/>
  <c r="A912" i="1" l="1"/>
  <c r="Y912" i="1"/>
  <c r="B913" i="1"/>
  <c r="A913" i="1" l="1"/>
  <c r="Y913" i="1"/>
  <c r="B914" i="1"/>
  <c r="A914" i="1" l="1"/>
  <c r="Y914" i="1"/>
  <c r="B915" i="1"/>
  <c r="A915" i="1" l="1"/>
  <c r="B916" i="1"/>
  <c r="Y915" i="1"/>
  <c r="A916" i="1" l="1"/>
  <c r="Y916" i="1"/>
  <c r="B917" i="1"/>
  <c r="A917" i="1" l="1"/>
  <c r="Y917" i="1"/>
  <c r="B918" i="1"/>
  <c r="Y918" i="1" l="1"/>
  <c r="A918" i="1"/>
  <c r="B919" i="1"/>
  <c r="A919" i="1" l="1"/>
  <c r="Y919" i="1"/>
  <c r="B920" i="1"/>
  <c r="A920" i="1" l="1"/>
  <c r="Y920" i="1"/>
  <c r="B921" i="1"/>
  <c r="A921" i="1" l="1"/>
  <c r="B922" i="1"/>
  <c r="Y921" i="1"/>
  <c r="Y922" i="1" l="1"/>
  <c r="A922" i="1"/>
  <c r="B923" i="1"/>
  <c r="A923" i="1" l="1"/>
  <c r="Y923" i="1"/>
  <c r="B924" i="1"/>
  <c r="A924" i="1" l="1"/>
  <c r="Y924" i="1"/>
  <c r="B925" i="1"/>
  <c r="B926" i="1" l="1"/>
  <c r="A925" i="1"/>
  <c r="Y925" i="1"/>
  <c r="B927" i="1" l="1"/>
  <c r="A926" i="1"/>
  <c r="Y926" i="1"/>
  <c r="A927" i="1" l="1"/>
  <c r="B928" i="1"/>
  <c r="Y927" i="1"/>
  <c r="A928" i="1" l="1"/>
  <c r="Y928" i="1"/>
  <c r="B929" i="1"/>
  <c r="A929" i="1" l="1"/>
  <c r="Y929" i="1"/>
  <c r="B930" i="1"/>
  <c r="A930" i="1" l="1"/>
  <c r="B931" i="1"/>
  <c r="Y930" i="1"/>
  <c r="Y931" i="1" l="1"/>
  <c r="A931" i="1"/>
  <c r="B932" i="1"/>
  <c r="A932" i="1" l="1"/>
  <c r="Y932" i="1"/>
  <c r="B933" i="1"/>
  <c r="A933" i="1" l="1"/>
  <c r="B934" i="1"/>
  <c r="Y933" i="1"/>
  <c r="A934" i="1" l="1"/>
  <c r="B935" i="1"/>
  <c r="Y934" i="1"/>
  <c r="Y935" i="1" l="1"/>
  <c r="A935" i="1"/>
  <c r="B936" i="1"/>
  <c r="Y936" i="1" l="1"/>
  <c r="A936" i="1"/>
  <c r="B937" i="1"/>
  <c r="A937" i="1" l="1"/>
  <c r="B938" i="1"/>
  <c r="Y937" i="1"/>
  <c r="Y938" i="1" l="1"/>
  <c r="A938" i="1"/>
  <c r="B939" i="1"/>
  <c r="A939" i="1" l="1"/>
  <c r="Y939" i="1"/>
  <c r="B940" i="1"/>
  <c r="A940" i="1" l="1"/>
  <c r="B941" i="1"/>
  <c r="Y940" i="1"/>
  <c r="A941" i="1" l="1"/>
  <c r="B942" i="1"/>
  <c r="Y941" i="1"/>
  <c r="A942" i="1" l="1"/>
  <c r="B943" i="1"/>
  <c r="Y942" i="1"/>
  <c r="A943" i="1" l="1"/>
  <c r="B944" i="1"/>
  <c r="Y943" i="1"/>
  <c r="A944" i="1" l="1"/>
  <c r="B945" i="1"/>
  <c r="Y944" i="1"/>
  <c r="B946" i="1" l="1"/>
  <c r="A945" i="1"/>
  <c r="Y945" i="1"/>
  <c r="Y946" i="1" l="1"/>
  <c r="A946" i="1"/>
  <c r="B947" i="1"/>
  <c r="B948" i="1" l="1"/>
  <c r="A947" i="1"/>
  <c r="Y947" i="1"/>
  <c r="A948" i="1" l="1"/>
  <c r="Y948" i="1"/>
  <c r="B949" i="1"/>
  <c r="A949" i="1" l="1"/>
  <c r="Y949" i="1"/>
  <c r="B950" i="1"/>
  <c r="A950" i="1" l="1"/>
  <c r="B951" i="1"/>
  <c r="Y950" i="1"/>
  <c r="Y951" i="1" l="1"/>
  <c r="A951" i="1"/>
  <c r="B952" i="1"/>
  <c r="A952" i="1" l="1"/>
  <c r="Y952" i="1"/>
  <c r="B953" i="1"/>
  <c r="A953" i="1" l="1"/>
  <c r="Y953" i="1"/>
  <c r="B954" i="1"/>
  <c r="A954" i="1" l="1"/>
  <c r="B955" i="1"/>
  <c r="Y954" i="1"/>
  <c r="Y955" i="1" l="1"/>
  <c r="A955" i="1"/>
  <c r="B956" i="1"/>
  <c r="Y956" i="1" l="1"/>
  <c r="A956" i="1"/>
  <c r="B957" i="1"/>
  <c r="Y957" i="1" l="1"/>
  <c r="A957" i="1"/>
  <c r="B958" i="1"/>
  <c r="A958" i="1" l="1"/>
  <c r="Y958" i="1"/>
  <c r="B960" i="1" l="1"/>
  <c r="Y960" i="1" l="1"/>
  <c r="A960" i="1"/>
  <c r="B961" i="1"/>
  <c r="Y961" i="1" l="1"/>
  <c r="A961" i="1"/>
  <c r="B962" i="1"/>
  <c r="A962" i="1" l="1"/>
  <c r="Y962" i="1"/>
  <c r="B963" i="1"/>
  <c r="A963" i="1" l="1"/>
  <c r="Y963" i="1"/>
  <c r="B964" i="1"/>
  <c r="A964" i="1" l="1"/>
  <c r="B965" i="1"/>
  <c r="Y964" i="1"/>
  <c r="A965" i="1" l="1"/>
  <c r="B966" i="1"/>
  <c r="Y965" i="1"/>
  <c r="Y966" i="1" l="1"/>
  <c r="A966" i="1"/>
  <c r="B967" i="1"/>
  <c r="A967" i="1" l="1"/>
  <c r="Y967" i="1"/>
  <c r="B968" i="1"/>
  <c r="A968" i="1" l="1"/>
  <c r="Y968" i="1"/>
  <c r="B969" i="1"/>
  <c r="A969" i="1" l="1"/>
  <c r="B970" i="1"/>
  <c r="Y969" i="1"/>
  <c r="A970" i="1" l="1"/>
  <c r="B971" i="1"/>
  <c r="Y970" i="1"/>
  <c r="A971" i="1" l="1"/>
  <c r="B972" i="1"/>
  <c r="Y971" i="1"/>
  <c r="Y972" i="1" l="1"/>
  <c r="A972" i="1"/>
  <c r="B973" i="1"/>
  <c r="B974" i="1" l="1"/>
  <c r="A973" i="1"/>
  <c r="Y973" i="1"/>
  <c r="A974" i="1" l="1"/>
  <c r="B975" i="1"/>
  <c r="Y974" i="1"/>
  <c r="A975" i="1" l="1"/>
  <c r="B976" i="1"/>
  <c r="Y975" i="1"/>
  <c r="A976" i="1" l="1"/>
  <c r="Y976" i="1"/>
  <c r="B977" i="1"/>
  <c r="Z978" i="1"/>
  <c r="P978" i="1"/>
  <c r="A977" i="1" l="1"/>
  <c r="B978" i="1"/>
  <c r="Y977" i="1"/>
  <c r="A978" i="1" l="1"/>
  <c r="B979" i="1"/>
  <c r="Y978" i="1"/>
  <c r="A979" i="1" l="1"/>
  <c r="Y979" i="1"/>
  <c r="B980" i="1"/>
  <c r="Y980" i="1" l="1"/>
  <c r="A980" i="1"/>
  <c r="B981" i="1"/>
  <c r="A981" i="1" l="1"/>
  <c r="B982" i="1"/>
  <c r="Y981" i="1"/>
  <c r="A982" i="1" l="1"/>
  <c r="Y982" i="1"/>
  <c r="B983" i="1"/>
  <c r="B984" i="1" l="1"/>
  <c r="A983" i="1"/>
  <c r="Y983" i="1"/>
  <c r="Y984" i="1" l="1"/>
  <c r="A984" i="1"/>
  <c r="B985" i="1"/>
  <c r="A985" i="1" l="1"/>
  <c r="B986" i="1"/>
  <c r="Y985" i="1"/>
  <c r="A986" i="1" l="1"/>
  <c r="Y986" i="1"/>
  <c r="B987" i="1"/>
  <c r="A987" i="1" l="1"/>
  <c r="B988" i="1"/>
  <c r="Y987" i="1"/>
  <c r="A988" i="1" l="1"/>
  <c r="B989" i="1"/>
  <c r="Y988" i="1"/>
  <c r="A989" i="1" l="1"/>
  <c r="B990" i="1"/>
  <c r="Y989" i="1"/>
  <c r="A990" i="1" l="1"/>
  <c r="Y990" i="1"/>
  <c r="B991" i="1"/>
  <c r="Y991" i="1" l="1"/>
  <c r="A991" i="1"/>
  <c r="B992" i="1"/>
  <c r="A992" i="1" l="1"/>
  <c r="Y992" i="1"/>
  <c r="B993" i="1"/>
  <c r="Y993" i="1" l="1"/>
  <c r="A993" i="1"/>
  <c r="B994" i="1"/>
  <c r="Y994" i="1" l="1"/>
  <c r="A994" i="1"/>
  <c r="B995" i="1"/>
  <c r="A995" i="1" l="1"/>
  <c r="Y995" i="1"/>
  <c r="B996" i="1"/>
  <c r="A996" i="1" l="1"/>
  <c r="Y996" i="1"/>
  <c r="B997" i="1"/>
  <c r="Y997" i="1" l="1"/>
  <c r="A997" i="1"/>
  <c r="B998" i="1"/>
  <c r="Y998" i="1" l="1"/>
  <c r="A998" i="1"/>
  <c r="B999" i="1"/>
  <c r="Y999" i="1" l="1"/>
  <c r="A999" i="1"/>
  <c r="B1000" i="1"/>
  <c r="Y1000" i="1" l="1"/>
  <c r="A1000" i="1"/>
  <c r="B1001" i="1"/>
  <c r="A1001" i="1" l="1"/>
  <c r="B1002" i="1"/>
  <c r="Y1001" i="1"/>
  <c r="A1002" i="1" l="1"/>
  <c r="B1003" i="1"/>
  <c r="Y1002" i="1"/>
  <c r="A1003" i="1" l="1"/>
  <c r="Y1003" i="1"/>
  <c r="B1004" i="1"/>
  <c r="A1004" i="1" l="1"/>
  <c r="B1005" i="1"/>
  <c r="Y1004" i="1"/>
  <c r="Y1005" i="1" l="1"/>
  <c r="A1005" i="1"/>
  <c r="B1006" i="1"/>
  <c r="Y1006" i="1" l="1"/>
  <c r="A1006" i="1"/>
  <c r="B1007" i="1"/>
  <c r="A1007" i="1" l="1"/>
  <c r="Y1007" i="1"/>
  <c r="B1008" i="1"/>
  <c r="A1008" i="1" l="1"/>
  <c r="Y1008" i="1"/>
  <c r="B1009" i="1"/>
  <c r="Y1009" i="1" l="1"/>
  <c r="A1009" i="1"/>
  <c r="B1010" i="1"/>
  <c r="A1010" i="1" l="1"/>
  <c r="Y1010" i="1"/>
  <c r="B1011" i="1"/>
  <c r="Y1011" i="1" l="1"/>
  <c r="A1011" i="1"/>
  <c r="B1012" i="1"/>
  <c r="Y1012" i="1" l="1"/>
  <c r="A1012" i="1"/>
  <c r="B1013" i="1"/>
  <c r="A1013" i="1" l="1"/>
  <c r="B1014" i="1"/>
  <c r="Y1013" i="1"/>
  <c r="Y1014" i="1" l="1"/>
  <c r="A1014" i="1"/>
  <c r="B1015" i="1"/>
  <c r="Y1015" i="1" l="1"/>
  <c r="A1015" i="1"/>
  <c r="B1016" i="1"/>
  <c r="A1016" i="1" l="1"/>
  <c r="Y1016" i="1"/>
  <c r="B1017" i="1"/>
  <c r="A1017" i="1" l="1"/>
  <c r="Y1017" i="1"/>
  <c r="B1018" i="1"/>
  <c r="A1018" i="1" l="1"/>
  <c r="Y1018" i="1"/>
  <c r="B1019" i="1"/>
  <c r="A1019" i="1" l="1"/>
  <c r="B1020" i="1"/>
  <c r="Y1019" i="1"/>
  <c r="A1020" i="1" l="1"/>
  <c r="Y1020" i="1"/>
  <c r="B1021" i="1"/>
  <c r="A1021" i="1" l="1"/>
  <c r="Y1021" i="1"/>
  <c r="B1022" i="1"/>
  <c r="A1022" i="1" l="1"/>
  <c r="Y1022" i="1"/>
  <c r="B1023" i="1"/>
  <c r="A1023" i="1" l="1"/>
  <c r="Y1023" i="1"/>
  <c r="B1024" i="1"/>
  <c r="Y1024" i="1" l="1"/>
  <c r="A1024" i="1"/>
  <c r="B1025" i="1"/>
  <c r="B1026" i="1" l="1"/>
  <c r="A1025" i="1"/>
  <c r="Y1025" i="1"/>
  <c r="A1026" i="1" l="1"/>
  <c r="B1027" i="1"/>
  <c r="Y1026" i="1"/>
  <c r="A1027" i="1" l="1"/>
  <c r="Y1027" i="1"/>
  <c r="B1028" i="1"/>
  <c r="A1028" i="1" l="1"/>
  <c r="B1029" i="1"/>
  <c r="Y1028" i="1"/>
  <c r="Y1029" i="1" l="1"/>
  <c r="B1030" i="1"/>
  <c r="A1029" i="1"/>
  <c r="Y1030" i="1" l="1"/>
  <c r="A1030" i="1"/>
  <c r="B1031" i="1"/>
  <c r="B1032" i="1" l="1"/>
  <c r="A1031" i="1"/>
  <c r="Y1031" i="1"/>
  <c r="A1032" i="1" l="1"/>
  <c r="B1033" i="1"/>
  <c r="Y1032" i="1"/>
  <c r="A1033" i="1" l="1"/>
  <c r="Y1033" i="1"/>
  <c r="B1034" i="1"/>
  <c r="A1034" i="1" l="1"/>
  <c r="Y1034" i="1"/>
  <c r="B1035" i="1"/>
  <c r="A1035" i="1" l="1"/>
  <c r="Y1035" i="1"/>
  <c r="B1036" i="1"/>
  <c r="A1036" i="1" l="1"/>
  <c r="Y1036" i="1"/>
  <c r="B1037" i="1"/>
  <c r="Y1037" i="1" l="1"/>
  <c r="A1037" i="1"/>
  <c r="B1038" i="1"/>
  <c r="Y1038" i="1" l="1"/>
  <c r="A1038" i="1"/>
  <c r="B1039" i="1"/>
  <c r="A1039" i="1" l="1"/>
  <c r="Y1039" i="1"/>
  <c r="B1040" i="1"/>
  <c r="A1040" i="1" l="1"/>
  <c r="B1041" i="1"/>
  <c r="Y1040" i="1"/>
  <c r="A1041" i="1" l="1"/>
  <c r="Y1041" i="1"/>
  <c r="B1042" i="1"/>
  <c r="A1042" i="1" l="1"/>
  <c r="Y1042" i="1"/>
  <c r="B1043" i="1"/>
  <c r="A1043" i="1" l="1"/>
  <c r="B1044" i="1"/>
  <c r="Y1043" i="1"/>
  <c r="A1044" i="1" l="1"/>
  <c r="B1045" i="1"/>
  <c r="Y1044" i="1"/>
  <c r="B1046" i="1" l="1"/>
  <c r="A1045" i="1"/>
  <c r="Y1045" i="1"/>
  <c r="B1047" i="1" l="1"/>
  <c r="A1046" i="1"/>
  <c r="Y1046" i="1"/>
  <c r="A1047" i="1" l="1"/>
  <c r="Y1047" i="1"/>
  <c r="B1048" i="1"/>
  <c r="A1048" i="1" l="1"/>
  <c r="Y1048" i="1"/>
  <c r="B1049" i="1"/>
  <c r="A1049" i="1" l="1"/>
  <c r="Y1049" i="1"/>
  <c r="B1050" i="1"/>
  <c r="A1050" i="1" l="1"/>
  <c r="Y1050" i="1"/>
  <c r="B1051" i="1"/>
  <c r="A1051" i="1" l="1"/>
  <c r="Y1051" i="1"/>
  <c r="B1052" i="1"/>
  <c r="A1052" i="1" l="1"/>
  <c r="B1053" i="1"/>
  <c r="Y1052" i="1"/>
  <c r="Y1053" i="1" l="1"/>
  <c r="A1053" i="1"/>
  <c r="B1054" i="1"/>
  <c r="Y1054" i="1" l="1"/>
  <c r="A1054" i="1"/>
  <c r="B1055" i="1"/>
  <c r="Y1055" i="1" l="1"/>
  <c r="A1055" i="1"/>
  <c r="B1056" i="1"/>
  <c r="Y1056" i="1" l="1"/>
  <c r="A1056" i="1"/>
  <c r="B1058" i="1" l="1"/>
  <c r="B1059" i="1" l="1"/>
  <c r="A1058" i="1"/>
  <c r="Y1058" i="1"/>
  <c r="A1059" i="1" l="1"/>
  <c r="Y1059" i="1"/>
  <c r="B1061" i="1" l="1"/>
  <c r="A1061" i="1" l="1"/>
  <c r="B1062" i="1"/>
  <c r="Y1061" i="1"/>
  <c r="A1062" i="1" l="1"/>
  <c r="B1063" i="1"/>
  <c r="Y1062" i="1"/>
  <c r="Y1063" i="1" l="1"/>
  <c r="A1063" i="1"/>
  <c r="B1064" i="1"/>
  <c r="Y1064" i="1" l="1"/>
  <c r="A1064" i="1"/>
  <c r="B1065" i="1"/>
  <c r="Y1065" i="1" l="1"/>
  <c r="A1065" i="1"/>
  <c r="B1066" i="1"/>
  <c r="A1066" i="1" l="1"/>
  <c r="Y1066" i="1"/>
  <c r="B1067" i="1"/>
  <c r="Y1067" i="1" l="1"/>
  <c r="A1067" i="1"/>
  <c r="B1068" i="1"/>
  <c r="A1068" i="1" l="1"/>
  <c r="B1069" i="1"/>
  <c r="Y1068" i="1"/>
  <c r="Y1069" i="1" l="1"/>
  <c r="A1069" i="1"/>
  <c r="B1070" i="1"/>
  <c r="A1070" i="1" l="1"/>
  <c r="Y1070" i="1"/>
  <c r="B1071" i="1"/>
  <c r="B1072" i="1" l="1"/>
  <c r="A1071" i="1"/>
  <c r="Y1071" i="1"/>
  <c r="A1072" i="1" l="1"/>
  <c r="B1073" i="1"/>
  <c r="Y1072" i="1"/>
  <c r="A1073" i="1" l="1"/>
  <c r="B1074" i="1"/>
  <c r="Y1073" i="1"/>
  <c r="A1074" i="1" l="1"/>
  <c r="Y1074" i="1"/>
  <c r="B1075" i="1"/>
  <c r="A1075" i="1" l="1"/>
  <c r="Y1075" i="1"/>
  <c r="B1076" i="1"/>
  <c r="A1076" i="1" l="1"/>
  <c r="Y1076" i="1"/>
  <c r="B1077" i="1"/>
  <c r="A1077" i="1" l="1"/>
  <c r="Y1077" i="1"/>
  <c r="B1078" i="1"/>
  <c r="B1079" i="1" l="1"/>
  <c r="A1078" i="1"/>
  <c r="Y1078" i="1"/>
  <c r="Y1079" i="1" l="1"/>
  <c r="A1079" i="1"/>
  <c r="B1080" i="1"/>
  <c r="B1081" i="1" l="1"/>
  <c r="A1080" i="1"/>
  <c r="Y1080" i="1"/>
  <c r="Z1082" i="1"/>
  <c r="P1082" i="1"/>
  <c r="A1081" i="1" l="1"/>
  <c r="Y1081" i="1"/>
  <c r="B1082" i="1"/>
  <c r="Z1083" i="1"/>
  <c r="A1082" i="1" l="1"/>
  <c r="Y1082" i="1"/>
  <c r="B1083" i="1"/>
  <c r="P1083" i="1"/>
  <c r="A1083" i="1" l="1"/>
  <c r="B1084" i="1"/>
  <c r="Y1083" i="1"/>
  <c r="Z1085" i="1"/>
  <c r="A1084" i="1" l="1"/>
  <c r="Y1084" i="1"/>
  <c r="B1085" i="1"/>
  <c r="Z1086" i="1"/>
  <c r="P1085" i="1"/>
  <c r="A1085" i="1" l="1"/>
  <c r="Y1085" i="1"/>
  <c r="B1086" i="1"/>
  <c r="P1086" i="1"/>
  <c r="A1086" i="1" l="1"/>
  <c r="Y1086" i="1"/>
  <c r="B1087" i="1"/>
  <c r="Y1087" i="1" l="1"/>
  <c r="A1087" i="1"/>
  <c r="B1088" i="1"/>
  <c r="A1088" i="1" l="1"/>
  <c r="B1089" i="1"/>
  <c r="Y1088" i="1"/>
  <c r="B1090" i="1" l="1"/>
  <c r="A1089" i="1"/>
  <c r="Y1089" i="1"/>
  <c r="A1090" i="1" l="1"/>
  <c r="B1091" i="1"/>
  <c r="Y1090" i="1"/>
  <c r="A1091" i="1" l="1"/>
  <c r="B1092" i="1"/>
  <c r="Y1091" i="1"/>
  <c r="A1092" i="1" l="1"/>
  <c r="B1093" i="1"/>
  <c r="Y1092" i="1"/>
  <c r="A1093" i="1" l="1"/>
  <c r="B1094" i="1"/>
  <c r="Y1093" i="1"/>
  <c r="A1094" i="1" l="1"/>
  <c r="B1095" i="1"/>
  <c r="Y1094" i="1"/>
  <c r="A1095" i="1" l="1"/>
  <c r="Y1095" i="1"/>
  <c r="B1096" i="1"/>
  <c r="A1096" i="1" l="1"/>
  <c r="Y1096" i="1"/>
  <c r="B1097" i="1"/>
  <c r="Y1097" i="1" l="1"/>
  <c r="A1097" i="1"/>
  <c r="B1098" i="1"/>
  <c r="A1098" i="1" l="1"/>
  <c r="Y1098" i="1"/>
  <c r="B1099" i="1"/>
  <c r="A1099" i="1" l="1"/>
  <c r="Y1099" i="1"/>
  <c r="B1100" i="1"/>
  <c r="Y1100" i="1" l="1"/>
  <c r="A1100" i="1"/>
  <c r="B1101" i="1"/>
  <c r="Y1101" i="1" l="1"/>
  <c r="B1102" i="1"/>
  <c r="A1101" i="1"/>
  <c r="Y1102" i="1" l="1"/>
  <c r="A1102" i="1"/>
  <c r="B1103" i="1"/>
  <c r="B1104" i="1" l="1"/>
  <c r="A1103" i="1"/>
  <c r="Y1103" i="1"/>
  <c r="A1104" i="1" l="1"/>
  <c r="Y1104" i="1"/>
  <c r="B1105" i="1"/>
  <c r="A1105" i="1" l="1"/>
  <c r="Y1105" i="1"/>
  <c r="B1106" i="1"/>
  <c r="A1106" i="1" l="1"/>
  <c r="Y1106" i="1"/>
  <c r="B1107" i="1"/>
  <c r="A1107" i="1" l="1"/>
  <c r="B1108" i="1"/>
  <c r="Y1107" i="1"/>
  <c r="A1108" i="1" l="1"/>
  <c r="B1109" i="1"/>
  <c r="Y1108" i="1"/>
  <c r="A1109" i="1" l="1"/>
  <c r="Y1109" i="1"/>
  <c r="B1110" i="1"/>
  <c r="A1110" i="1" l="1"/>
  <c r="Y1110" i="1"/>
  <c r="B1111" i="1"/>
  <c r="B1112" i="1" l="1"/>
  <c r="A1111" i="1"/>
  <c r="Y1111" i="1"/>
  <c r="B1113" i="1" l="1"/>
  <c r="A1112" i="1"/>
  <c r="Y1112" i="1"/>
  <c r="A1113" i="1" l="1"/>
  <c r="B1114" i="1"/>
  <c r="Y1113" i="1"/>
  <c r="B1115" i="1" l="1"/>
  <c r="A1114" i="1"/>
  <c r="Y1114" i="1"/>
  <c r="A1115" i="1" l="1"/>
  <c r="B1116" i="1"/>
  <c r="Y1115" i="1"/>
  <c r="B1117" i="1" l="1"/>
  <c r="A1116" i="1"/>
  <c r="Y1116" i="1"/>
  <c r="A1117" i="1" l="1"/>
  <c r="Y1117" i="1"/>
  <c r="B1118" i="1"/>
  <c r="A1118" i="1" l="1"/>
  <c r="B1119" i="1"/>
  <c r="Y1118" i="1"/>
  <c r="A1119" i="1" l="1"/>
  <c r="Y1119" i="1"/>
  <c r="B1120" i="1"/>
  <c r="A1120" i="1" l="1"/>
  <c r="Y1120" i="1"/>
  <c r="B1121" i="1"/>
  <c r="A1121" i="1" l="1"/>
  <c r="Y1121" i="1"/>
  <c r="B1122" i="1"/>
  <c r="A1122" i="1" l="1"/>
  <c r="B1123" i="1"/>
  <c r="Y1122" i="1"/>
  <c r="A1123" i="1" l="1"/>
  <c r="B1124" i="1"/>
  <c r="Y1123" i="1"/>
  <c r="A1124" i="1" l="1"/>
  <c r="Y1124" i="1"/>
  <c r="B1125" i="1"/>
  <c r="A1125" i="1" l="1"/>
  <c r="Y1125" i="1"/>
  <c r="B1126" i="1"/>
  <c r="Y1126" i="1" l="1"/>
  <c r="B1127" i="1"/>
  <c r="A1126" i="1"/>
  <c r="A1127" i="1" l="1"/>
  <c r="Y1127" i="1"/>
  <c r="B1128" i="1"/>
  <c r="Y1128" i="1" l="1"/>
  <c r="A1128" i="1"/>
  <c r="B1129" i="1"/>
  <c r="A1129" i="1" l="1"/>
  <c r="Y1129" i="1"/>
  <c r="B1130" i="1"/>
  <c r="Y1130" i="1" l="1"/>
  <c r="A1130" i="1"/>
  <c r="B1131" i="1"/>
  <c r="Y1131" i="1" l="1"/>
  <c r="A1131" i="1"/>
  <c r="B1132" i="1"/>
  <c r="Y1132" i="1" l="1"/>
  <c r="A1132" i="1"/>
  <c r="B1133" i="1"/>
  <c r="Y1133" i="1" l="1"/>
  <c r="A1133" i="1"/>
  <c r="B1134" i="1"/>
  <c r="Y1134" i="1" l="1"/>
  <c r="A1134" i="1"/>
  <c r="B1135" i="1"/>
  <c r="A1135" i="1" l="1"/>
  <c r="B1136" i="1"/>
  <c r="Y1135" i="1"/>
  <c r="Y1136" i="1" l="1"/>
  <c r="A1136" i="1"/>
  <c r="B1137" i="1"/>
  <c r="A1137" i="1" l="1"/>
  <c r="B1138" i="1"/>
  <c r="Y1137" i="1"/>
  <c r="A1138" i="1" l="1"/>
  <c r="Y1138" i="1"/>
  <c r="B1139" i="1"/>
  <c r="A1139" i="1" l="1"/>
  <c r="Y1139" i="1"/>
  <c r="B1140" i="1"/>
  <c r="Y1140" i="1" l="1"/>
  <c r="A1140" i="1"/>
  <c r="B1141" i="1"/>
  <c r="A1141" i="1" l="1"/>
  <c r="Y1141" i="1"/>
  <c r="B1142" i="1"/>
  <c r="A1142" i="1" l="1"/>
  <c r="Y1142" i="1"/>
  <c r="B1143" i="1"/>
  <c r="Y1143" i="1" l="1"/>
  <c r="A1143" i="1"/>
  <c r="B1144" i="1"/>
  <c r="Y1144" i="1" l="1"/>
  <c r="A1144" i="1"/>
  <c r="B1145" i="1"/>
  <c r="Y1145" i="1" l="1"/>
  <c r="A1145" i="1"/>
  <c r="B1146" i="1"/>
  <c r="Y1146" i="1" l="1"/>
  <c r="A1146" i="1"/>
  <c r="B1147" i="1"/>
  <c r="A1147" i="1" l="1"/>
  <c r="Y1147" i="1"/>
  <c r="B1148" i="1"/>
  <c r="A1148" i="1" l="1"/>
  <c r="Y1148" i="1"/>
  <c r="B1149" i="1"/>
  <c r="A1149" i="1" l="1"/>
  <c r="Y1149" i="1"/>
  <c r="B1150" i="1"/>
  <c r="A1150" i="1" l="1"/>
  <c r="Y1150" i="1"/>
  <c r="B1151" i="1"/>
  <c r="Y1151" i="1" l="1"/>
  <c r="A1151" i="1"/>
  <c r="B1152" i="1"/>
  <c r="Y1152" i="1" l="1"/>
  <c r="A1152" i="1"/>
  <c r="B1153" i="1"/>
  <c r="Y1153" i="1" l="1"/>
  <c r="A1153" i="1"/>
  <c r="B1154" i="1"/>
  <c r="A1154" i="1" l="1"/>
  <c r="B1155" i="1"/>
  <c r="Y1154" i="1"/>
  <c r="Y1155" i="1" l="1"/>
  <c r="A1155" i="1"/>
  <c r="B1156" i="1"/>
  <c r="A1156" i="1" l="1"/>
  <c r="Y1156" i="1"/>
  <c r="B1157" i="1"/>
  <c r="A1157" i="1" l="1"/>
  <c r="B1158" i="1"/>
  <c r="Y1157" i="1"/>
  <c r="A1158" i="1" l="1"/>
  <c r="Y1158" i="1"/>
  <c r="B1159" i="1"/>
  <c r="A1159" i="1" l="1"/>
  <c r="Y1159" i="1"/>
  <c r="B1160" i="1"/>
  <c r="Y1160" i="1" l="1"/>
  <c r="A1160" i="1"/>
  <c r="Z1179" i="1" l="1"/>
  <c r="P1179" i="1"/>
  <c r="B1179" i="1" l="1"/>
  <c r="Z1180" i="1"/>
  <c r="A1179" i="1" l="1"/>
  <c r="B1180" i="1"/>
  <c r="Y1179" i="1"/>
  <c r="Z1181" i="1"/>
  <c r="P1180" i="1"/>
  <c r="Y1180" i="1" l="1"/>
  <c r="A1180" i="1"/>
  <c r="B1181" i="1"/>
  <c r="Z1182" i="1"/>
  <c r="P1182" i="1"/>
  <c r="P1181" i="1"/>
  <c r="A1181" i="1" l="1"/>
  <c r="Y1181" i="1"/>
  <c r="B1182" i="1"/>
  <c r="Z1183" i="1"/>
  <c r="P1183" i="1"/>
  <c r="A1182" i="1" l="1"/>
  <c r="Y1182" i="1"/>
  <c r="B1183" i="1"/>
  <c r="Z1184" i="1"/>
  <c r="Y1183" i="1" l="1"/>
  <c r="A1183" i="1"/>
  <c r="B1184" i="1"/>
  <c r="Z1185" i="1"/>
  <c r="P1184" i="1"/>
  <c r="A1184" i="1" l="1"/>
  <c r="Y1184" i="1"/>
  <c r="B1185" i="1"/>
  <c r="Z1186" i="1"/>
  <c r="P1186" i="1"/>
  <c r="P1185" i="1"/>
  <c r="Y1185" i="1" l="1"/>
  <c r="A1185" i="1"/>
  <c r="B1186" i="1"/>
  <c r="Z1187" i="1"/>
  <c r="A1186" i="1" l="1"/>
  <c r="B1187" i="1"/>
  <c r="Y1186" i="1"/>
  <c r="P1187" i="1"/>
  <c r="P1188" i="1"/>
  <c r="Z1188" i="1"/>
  <c r="A1187" i="1" l="1"/>
  <c r="Y1187" i="1"/>
  <c r="B1188" i="1"/>
  <c r="A1188" i="1" l="1"/>
  <c r="Y1188" i="1"/>
  <c r="B1189" i="1"/>
  <c r="A1189" i="1" l="1"/>
  <c r="B1190" i="1"/>
  <c r="Y1189" i="1"/>
  <c r="B1191" i="1" l="1"/>
  <c r="A1190" i="1"/>
  <c r="Y1190" i="1"/>
  <c r="A1191" i="1" l="1"/>
  <c r="B1192" i="1"/>
  <c r="Y1191" i="1"/>
  <c r="A1192" i="1" l="1"/>
  <c r="B1193" i="1"/>
  <c r="Y1192" i="1"/>
  <c r="A1193" i="1" l="1"/>
  <c r="B1194" i="1"/>
  <c r="Y1193" i="1"/>
  <c r="A1194" i="1" l="1"/>
  <c r="B1195" i="1"/>
  <c r="Y1194" i="1"/>
  <c r="A1195" i="1" l="1"/>
  <c r="B1196" i="1"/>
  <c r="Y1195" i="1"/>
  <c r="Y1196" i="1" l="1"/>
  <c r="A1196" i="1"/>
  <c r="B1197" i="1"/>
  <c r="A1197" i="1" l="1"/>
  <c r="Y1197" i="1"/>
  <c r="B1198" i="1"/>
  <c r="A1198" i="1" l="1"/>
  <c r="B1199" i="1"/>
  <c r="Y1198" i="1"/>
  <c r="A1199" i="1" l="1"/>
  <c r="Y1199" i="1"/>
  <c r="B1200" i="1"/>
  <c r="Y1200" i="1" l="1"/>
  <c r="A1200" i="1"/>
  <c r="B1201" i="1"/>
  <c r="A1201" i="1" l="1"/>
  <c r="B1202" i="1"/>
  <c r="Y1201" i="1"/>
  <c r="A1202" i="1" l="1"/>
  <c r="B1203" i="1"/>
  <c r="Y1202" i="1"/>
  <c r="A1203" i="1" l="1"/>
  <c r="B1204" i="1"/>
  <c r="Y1203" i="1"/>
  <c r="Y1204" i="1" l="1"/>
  <c r="A1204" i="1"/>
  <c r="B1205" i="1"/>
  <c r="A1205" i="1" l="1"/>
  <c r="Y1205" i="1"/>
  <c r="B1206" i="1"/>
  <c r="A1206" i="1" l="1"/>
  <c r="B1207" i="1"/>
  <c r="Y1206" i="1"/>
  <c r="A1207" i="1" l="1"/>
  <c r="B1208" i="1"/>
  <c r="Y1207" i="1"/>
  <c r="Y1208" i="1" l="1"/>
  <c r="A1208" i="1"/>
  <c r="B1209" i="1"/>
  <c r="Y1209" i="1" l="1"/>
  <c r="A1209" i="1"/>
  <c r="B1210" i="1"/>
  <c r="Y1210" i="1" l="1"/>
  <c r="A1210" i="1"/>
  <c r="B1211" i="1"/>
  <c r="B1212" i="1" l="1"/>
  <c r="A1211" i="1"/>
  <c r="Y1211" i="1"/>
  <c r="Y1212" i="1" l="1"/>
  <c r="A1212" i="1"/>
  <c r="B1213" i="1"/>
  <c r="A1213" i="1" l="1"/>
  <c r="Y1213" i="1"/>
  <c r="B1214" i="1"/>
  <c r="A1214" i="1" l="1"/>
  <c r="B1215" i="1"/>
  <c r="Y1214" i="1"/>
  <c r="A1215" i="1" l="1"/>
  <c r="B1216" i="1"/>
  <c r="Y1215" i="1"/>
  <c r="Z1217" i="1"/>
  <c r="A1216" i="1" l="1"/>
  <c r="Y1216" i="1"/>
  <c r="B1217" i="1"/>
  <c r="Z1218" i="1"/>
  <c r="P1217" i="1"/>
  <c r="B1218" i="1" l="1"/>
  <c r="A1217" i="1"/>
  <c r="Y1217" i="1"/>
  <c r="Z1219" i="1"/>
  <c r="P1218" i="1"/>
  <c r="A1218" i="1" l="1"/>
  <c r="Y1218" i="1"/>
  <c r="B1219" i="1"/>
  <c r="Z1220" i="1"/>
  <c r="P1219" i="1"/>
  <c r="A1219" i="1" l="1"/>
  <c r="B1220" i="1"/>
  <c r="Y1219" i="1"/>
  <c r="Z1221" i="1"/>
  <c r="P1220" i="1"/>
  <c r="Y1220" i="1" l="1"/>
  <c r="A1220" i="1"/>
  <c r="B1221" i="1"/>
  <c r="Z1222" i="1"/>
  <c r="P1221" i="1"/>
  <c r="A1221" i="1" l="1"/>
  <c r="Y1221" i="1"/>
  <c r="B1222" i="1"/>
  <c r="Z1223" i="1"/>
  <c r="P1222" i="1"/>
  <c r="A1222" i="1" l="1"/>
  <c r="Y1222" i="1"/>
  <c r="B1223" i="1"/>
  <c r="P1223" i="1"/>
  <c r="Y1223" i="1" l="1"/>
  <c r="A1223" i="1"/>
  <c r="B1224" i="1"/>
  <c r="Y1224" i="1" l="1"/>
  <c r="A1224" i="1"/>
  <c r="B1225" i="1"/>
  <c r="B1226" i="1" l="1"/>
  <c r="A1225" i="1"/>
  <c r="Y1225" i="1"/>
  <c r="Y1226" i="1" l="1"/>
  <c r="B1227" i="1"/>
  <c r="A1226" i="1"/>
  <c r="A1227" i="1" l="1"/>
  <c r="Y1227" i="1"/>
  <c r="B1228" i="1"/>
  <c r="A1228" i="1" l="1"/>
  <c r="Y1228" i="1"/>
  <c r="B1229" i="1"/>
  <c r="A1229" i="1" l="1"/>
  <c r="Y1229" i="1"/>
  <c r="B1230" i="1"/>
  <c r="A1230" i="1" l="1"/>
  <c r="Y1230" i="1"/>
  <c r="B1231" i="1"/>
  <c r="A1231" i="1" l="1"/>
  <c r="Y1231" i="1"/>
  <c r="B1232" i="1"/>
  <c r="A1232" i="1" l="1"/>
  <c r="Y1232" i="1"/>
  <c r="B1233" i="1"/>
  <c r="Y1233" i="1" l="1"/>
  <c r="A1233" i="1"/>
  <c r="B1234" i="1"/>
  <c r="A1234" i="1" l="1"/>
  <c r="Y1234" i="1"/>
  <c r="B1235" i="1"/>
  <c r="A1235" i="1" l="1"/>
  <c r="Y1235" i="1"/>
  <c r="B1236" i="1"/>
  <c r="A1236" i="1" l="1"/>
  <c r="Y1236" i="1"/>
  <c r="B1237" i="1"/>
  <c r="A1237" i="1" l="1"/>
  <c r="Y1237" i="1"/>
  <c r="B1238" i="1"/>
  <c r="B1239" i="1" l="1"/>
  <c r="A1238" i="1"/>
  <c r="Y1238" i="1"/>
  <c r="Y1239" i="1" l="1"/>
  <c r="A1239" i="1"/>
  <c r="B1240" i="1"/>
  <c r="A1240" i="1" l="1"/>
  <c r="Y1240" i="1"/>
  <c r="B1241" i="1"/>
  <c r="A1241" i="1" l="1"/>
  <c r="Y1241" i="1"/>
  <c r="B1242" i="1"/>
  <c r="A1242" i="1" l="1"/>
  <c r="B1243" i="1"/>
  <c r="Y1242" i="1"/>
  <c r="B1244" i="1" l="1"/>
  <c r="A1243" i="1"/>
  <c r="Y1243" i="1"/>
  <c r="A1244" i="1" l="1"/>
  <c r="Y1244" i="1"/>
  <c r="B1245" i="1"/>
  <c r="A1245" i="1" l="1"/>
  <c r="B1246" i="1"/>
  <c r="Y1245" i="1"/>
  <c r="A1246" i="1" l="1"/>
  <c r="B1247" i="1"/>
  <c r="Y1246" i="1"/>
  <c r="Y1247" i="1" l="1"/>
  <c r="A1247" i="1"/>
  <c r="B1248" i="1"/>
  <c r="Y1248" i="1" l="1"/>
  <c r="A1248" i="1"/>
  <c r="B1249" i="1"/>
  <c r="A1249" i="1" l="1"/>
  <c r="B1250" i="1"/>
  <c r="Y1249" i="1"/>
  <c r="Y1250" i="1" l="1"/>
  <c r="A1250" i="1"/>
  <c r="B1251" i="1"/>
  <c r="Y1251" i="1" l="1"/>
  <c r="A1251" i="1"/>
  <c r="B1252" i="1"/>
  <c r="Y1252" i="1" l="1"/>
  <c r="A1252" i="1"/>
  <c r="B1253" i="1"/>
  <c r="Y1253" i="1" l="1"/>
  <c r="A1253" i="1"/>
  <c r="B1254" i="1"/>
  <c r="A1254" i="1" l="1"/>
  <c r="B1255" i="1"/>
  <c r="Y1254" i="1"/>
  <c r="Y1255" i="1" l="1"/>
  <c r="A1255" i="1"/>
  <c r="B1256" i="1"/>
  <c r="Y1256" i="1" l="1"/>
  <c r="A1256" i="1"/>
  <c r="B1257" i="1"/>
  <c r="A1257" i="1" l="1"/>
  <c r="Y1257" i="1"/>
  <c r="B1258" i="1"/>
  <c r="A1258" i="1" l="1"/>
  <c r="Y1258" i="1"/>
  <c r="B1259" i="1"/>
  <c r="A1259" i="1" l="1"/>
  <c r="B1260" i="1"/>
  <c r="Y1259" i="1"/>
  <c r="A1260" i="1" l="1"/>
  <c r="B1261" i="1"/>
  <c r="Y1260" i="1"/>
  <c r="A1261" i="1" l="1"/>
  <c r="B1262" i="1"/>
  <c r="Y1261" i="1"/>
  <c r="A1262" i="1" l="1"/>
  <c r="Y1262" i="1"/>
  <c r="B1263" i="1"/>
  <c r="A1263" i="1" l="1"/>
  <c r="Y1263" i="1"/>
  <c r="B1264" i="1"/>
  <c r="A1264" i="1" l="1"/>
  <c r="B1265" i="1"/>
  <c r="Y1264" i="1"/>
  <c r="A1265" i="1" l="1"/>
  <c r="Y1265" i="1"/>
  <c r="B1266" i="1"/>
  <c r="A1266" i="1" l="1"/>
  <c r="B1267" i="1"/>
  <c r="Y1266" i="1"/>
  <c r="Y1267" i="1" l="1"/>
  <c r="A1267" i="1"/>
  <c r="B1268" i="1"/>
  <c r="A1268" i="1" l="1"/>
  <c r="B1269" i="1"/>
  <c r="Y1268" i="1"/>
  <c r="Y1269" i="1" l="1"/>
  <c r="A1269" i="1"/>
  <c r="B1270" i="1"/>
  <c r="A1270" i="1" l="1"/>
  <c r="Y1270" i="1"/>
  <c r="B1271" i="1"/>
  <c r="A1271" i="1" l="1"/>
  <c r="Y1271" i="1"/>
  <c r="B1272" i="1"/>
  <c r="A1272" i="1" l="1"/>
  <c r="B1273" i="1"/>
  <c r="Y1272" i="1"/>
  <c r="B1274" i="1" l="1"/>
  <c r="A1273" i="1"/>
  <c r="Y1273" i="1"/>
  <c r="B1275" i="1" l="1"/>
  <c r="A1274" i="1"/>
  <c r="Y1274" i="1"/>
  <c r="B1276" i="1" l="1"/>
  <c r="A1275" i="1"/>
  <c r="Y1275" i="1"/>
  <c r="A1276" i="1" l="1"/>
  <c r="Y1276" i="1"/>
  <c r="B1277" i="1"/>
  <c r="A1277" i="1" l="1"/>
  <c r="Y1277" i="1"/>
  <c r="B1278" i="1"/>
  <c r="A1278" i="1" l="1"/>
  <c r="B1279" i="1"/>
  <c r="Y1278" i="1"/>
  <c r="Y1279" i="1" l="1"/>
  <c r="A1279" i="1"/>
  <c r="B1280" i="1"/>
  <c r="Y1280" i="1" l="1"/>
  <c r="A1280" i="1"/>
  <c r="B1281" i="1"/>
  <c r="A1281" i="1" l="1"/>
  <c r="Y1281" i="1"/>
  <c r="B1282" i="1"/>
  <c r="A1282" i="1" l="1"/>
  <c r="Y1282" i="1"/>
  <c r="B1283" i="1"/>
  <c r="B1284" i="1" l="1"/>
  <c r="A1283" i="1"/>
  <c r="Y1283" i="1"/>
  <c r="Y1284" i="1" l="1"/>
  <c r="A1284" i="1"/>
  <c r="B1285" i="1"/>
  <c r="Y1285" i="1" l="1"/>
  <c r="A1285" i="1"/>
  <c r="B1286" i="1"/>
  <c r="A1286" i="1" l="1"/>
  <c r="B1287" i="1"/>
  <c r="Y1286" i="1"/>
  <c r="A1287" i="1" l="1"/>
  <c r="Y1287" i="1"/>
  <c r="B1288" i="1"/>
  <c r="Y1288" i="1" l="1"/>
  <c r="A1288" i="1"/>
  <c r="B1289" i="1"/>
  <c r="A1289" i="1" l="1"/>
  <c r="Y1289" i="1"/>
  <c r="B1290" i="1"/>
  <c r="A1290" i="1" l="1"/>
  <c r="Y1290" i="1"/>
  <c r="B1291" i="1"/>
  <c r="Y1291" i="1" l="1"/>
  <c r="A1291" i="1"/>
  <c r="B1292" i="1"/>
  <c r="A1292" i="1" l="1"/>
  <c r="B1293" i="1"/>
  <c r="Y1292" i="1"/>
  <c r="A1293" i="1" l="1"/>
  <c r="B1294" i="1"/>
  <c r="Y1293" i="1"/>
  <c r="A1294" i="1" l="1"/>
  <c r="Y1294" i="1"/>
  <c r="B1295" i="1"/>
  <c r="A1295" i="1" l="1"/>
  <c r="Y1295" i="1"/>
  <c r="B1296" i="1"/>
  <c r="Z1297" i="1"/>
  <c r="A1296" i="1" l="1"/>
  <c r="B1297" i="1"/>
  <c r="Y1296" i="1"/>
  <c r="Z1298" i="1"/>
  <c r="P1297" i="1"/>
  <c r="A1297" i="1" l="1"/>
  <c r="Y1297" i="1"/>
  <c r="B1298" i="1"/>
  <c r="Z1299" i="1"/>
  <c r="P1299" i="1"/>
  <c r="P1298" i="1"/>
  <c r="Y1298" i="1" l="1"/>
  <c r="A1298" i="1"/>
  <c r="B1299" i="1"/>
  <c r="Z1300" i="1"/>
  <c r="A1299" i="1" l="1"/>
  <c r="Y1299" i="1"/>
  <c r="B1300" i="1"/>
  <c r="Z1301" i="1"/>
  <c r="P1301" i="1"/>
  <c r="P1300" i="1"/>
  <c r="A1300" i="1" l="1"/>
  <c r="Y1300" i="1"/>
  <c r="B1301" i="1"/>
  <c r="Z1302" i="1"/>
  <c r="P1302" i="1"/>
  <c r="Y1301" i="1" l="1"/>
  <c r="A1301" i="1"/>
  <c r="B1302" i="1"/>
  <c r="Z1303" i="1"/>
  <c r="Y1302" i="1" l="1"/>
  <c r="A1302" i="1"/>
  <c r="B1303" i="1"/>
  <c r="P1304" i="1"/>
  <c r="Z1304" i="1"/>
  <c r="P1303" i="1"/>
  <c r="A1303" i="1" l="1"/>
  <c r="Y1303" i="1"/>
  <c r="B1304" i="1"/>
  <c r="P1305" i="1"/>
  <c r="Z1305" i="1"/>
  <c r="A1304" i="1" l="1"/>
  <c r="Y1304" i="1"/>
  <c r="B1305" i="1"/>
  <c r="P1306" i="1"/>
  <c r="Z1306" i="1"/>
  <c r="A1305" i="1" l="1"/>
  <c r="Y1305" i="1"/>
  <c r="B1306" i="1"/>
  <c r="Z1307" i="1"/>
  <c r="Y1306" i="1" l="1"/>
  <c r="A1306" i="1"/>
  <c r="B1307" i="1"/>
  <c r="Z1308" i="1"/>
  <c r="P1307" i="1"/>
  <c r="A1307" i="1" l="1"/>
  <c r="Y1307" i="1"/>
  <c r="B1308" i="1"/>
  <c r="P1308" i="1"/>
  <c r="Z1309" i="1"/>
  <c r="Y1308" i="1" l="1"/>
  <c r="A1308" i="1"/>
  <c r="B1309" i="1"/>
  <c r="P1309" i="1"/>
  <c r="Z1310" i="1"/>
  <c r="A1309" i="1" l="1"/>
  <c r="B1310" i="1"/>
  <c r="Y1309" i="1"/>
  <c r="Z1311" i="1"/>
  <c r="P1310" i="1"/>
  <c r="A1310" i="1" l="1"/>
  <c r="Y1310" i="1"/>
  <c r="B1311" i="1"/>
  <c r="P1312" i="1"/>
  <c r="Z1312" i="1"/>
  <c r="P1311" i="1"/>
  <c r="A1311" i="1" l="1"/>
  <c r="Y1311" i="1"/>
  <c r="B1312" i="1"/>
  <c r="Z1313" i="1"/>
  <c r="A1312" i="1" l="1"/>
  <c r="Y1312" i="1"/>
  <c r="B1313" i="1"/>
  <c r="P1313" i="1"/>
  <c r="P1314" i="1"/>
  <c r="Z1314" i="1"/>
  <c r="Y1313" i="1" l="1"/>
  <c r="A1313" i="1"/>
  <c r="B1314" i="1"/>
  <c r="P1315" i="1"/>
  <c r="Z1315" i="1"/>
  <c r="Y1314" i="1" l="1"/>
  <c r="A1314" i="1"/>
  <c r="B1315" i="1"/>
  <c r="Z1316" i="1"/>
  <c r="P1316" i="1"/>
  <c r="A1315" i="1" l="1"/>
  <c r="Y1315" i="1"/>
  <c r="B1316" i="1"/>
  <c r="Y1316" i="1" l="1"/>
  <c r="A1316" i="1"/>
  <c r="B1317" i="1"/>
  <c r="A1317" i="1" l="1"/>
  <c r="Y1317" i="1"/>
  <c r="B1318" i="1"/>
  <c r="Y1318" i="1" l="1"/>
  <c r="B1319" i="1"/>
  <c r="A1318" i="1"/>
  <c r="Y1319" i="1" l="1"/>
  <c r="B1320" i="1"/>
  <c r="A1319" i="1"/>
  <c r="A1320" i="1" l="1"/>
  <c r="Y1320" i="1"/>
  <c r="B1321" i="1"/>
  <c r="Y1321" i="1" l="1"/>
  <c r="B1322" i="1"/>
  <c r="A1321" i="1"/>
  <c r="A1322" i="1" l="1"/>
  <c r="Y1322" i="1"/>
  <c r="B1323" i="1"/>
  <c r="Y1323" i="1" l="1"/>
  <c r="B1324" i="1"/>
  <c r="A1323" i="1"/>
  <c r="A1324" i="1" l="1"/>
  <c r="B1325" i="1"/>
  <c r="Y1324" i="1"/>
  <c r="B1326" i="1" l="1"/>
  <c r="A1325" i="1"/>
  <c r="Y1325" i="1"/>
  <c r="A1326" i="1" l="1"/>
  <c r="Y1326" i="1"/>
  <c r="B1327" i="1"/>
  <c r="A1327" i="1" l="1"/>
  <c r="B1328" i="1"/>
  <c r="Y1327" i="1"/>
  <c r="A1328" i="1" l="1"/>
  <c r="B1329" i="1"/>
  <c r="Y1328" i="1"/>
  <c r="A1329" i="1" l="1"/>
  <c r="Y1329" i="1"/>
  <c r="B1330" i="1"/>
  <c r="Z1331" i="1"/>
  <c r="Y1330" i="1" l="1"/>
  <c r="A1330" i="1"/>
  <c r="B1331" i="1"/>
  <c r="P1331" i="1"/>
  <c r="Z1332" i="1"/>
  <c r="B1332" i="1" l="1"/>
  <c r="A1331" i="1"/>
  <c r="Y1331" i="1"/>
  <c r="P1332" i="1"/>
  <c r="Z1333" i="1"/>
  <c r="P1333" i="1"/>
  <c r="A1332" i="1" l="1"/>
  <c r="B1333" i="1"/>
  <c r="Y1332" i="1"/>
  <c r="Z1334" i="1"/>
  <c r="B1334" i="1" l="1"/>
  <c r="A1333" i="1"/>
  <c r="Y1333" i="1"/>
  <c r="Z1335" i="1"/>
  <c r="P1335" i="1"/>
  <c r="P1334" i="1"/>
  <c r="A1334" i="1" l="1"/>
  <c r="B1335" i="1"/>
  <c r="Y1334" i="1"/>
  <c r="A1335" i="1" l="1"/>
  <c r="Y1335" i="1"/>
  <c r="B1336" i="1"/>
  <c r="A1336" i="1" l="1"/>
  <c r="B1337" i="1"/>
  <c r="Y1336" i="1"/>
  <c r="B1338" i="1" l="1"/>
  <c r="A1337" i="1"/>
  <c r="Y1337" i="1"/>
  <c r="A1338" i="1" l="1"/>
  <c r="B1339" i="1"/>
  <c r="Y1338" i="1"/>
  <c r="A1339" i="1" l="1"/>
  <c r="B1340" i="1"/>
  <c r="Y1339" i="1"/>
  <c r="B1341" i="1" l="1"/>
  <c r="A1340" i="1"/>
  <c r="Y1340" i="1"/>
  <c r="A1341" i="1" l="1"/>
  <c r="Y1341" i="1"/>
  <c r="B1342" i="1"/>
  <c r="A1342" i="1" l="1"/>
  <c r="B1343" i="1"/>
  <c r="Y1342" i="1"/>
  <c r="A1343" i="1" l="1"/>
  <c r="B1344" i="1"/>
  <c r="Y1343" i="1"/>
  <c r="A1344" i="1" l="1"/>
  <c r="B1345" i="1"/>
  <c r="Y1344" i="1"/>
  <c r="A1345" i="1" l="1"/>
  <c r="Y1345" i="1"/>
  <c r="B1346" i="1"/>
  <c r="A1346" i="1" l="1"/>
  <c r="Y1346" i="1"/>
  <c r="B1347" i="1"/>
  <c r="Y1347" i="1" l="1"/>
  <c r="A1347" i="1"/>
  <c r="B1348" i="1"/>
  <c r="Y1348" i="1" l="1"/>
  <c r="A1348" i="1"/>
  <c r="B1349" i="1"/>
  <c r="Y1349" i="1" l="1"/>
  <c r="A1349" i="1"/>
  <c r="B1350" i="1"/>
  <c r="A1350" i="1" l="1"/>
  <c r="B1351" i="1"/>
  <c r="Y1350" i="1"/>
  <c r="Y1351" i="1" l="1"/>
  <c r="A1351" i="1"/>
  <c r="B1352" i="1"/>
  <c r="Y1352" i="1" l="1"/>
  <c r="A1352" i="1"/>
  <c r="B1353" i="1"/>
  <c r="A1353" i="1" l="1"/>
  <c r="Y1353" i="1"/>
  <c r="B1354" i="1"/>
  <c r="Y1354" i="1" l="1"/>
  <c r="A1354" i="1"/>
  <c r="B1355" i="1"/>
  <c r="B1356" i="1" l="1"/>
  <c r="A1355" i="1"/>
  <c r="Y1355" i="1"/>
  <c r="Y1356" i="1" l="1"/>
  <c r="A1356" i="1"/>
  <c r="B1357" i="1"/>
  <c r="A1357" i="1" l="1"/>
  <c r="Y1357" i="1"/>
  <c r="B1358" i="1"/>
  <c r="A1358" i="1" l="1"/>
  <c r="Y1358" i="1"/>
  <c r="B1359" i="1"/>
  <c r="A1359" i="1" l="1"/>
  <c r="B1360" i="1"/>
  <c r="Y1359" i="1"/>
  <c r="Y1360" i="1" l="1"/>
  <c r="A1360" i="1"/>
  <c r="B1361" i="1"/>
  <c r="Y1361" i="1" l="1"/>
  <c r="A1361" i="1"/>
  <c r="B1362" i="1"/>
  <c r="A1362" i="1" l="1"/>
  <c r="B1363" i="1"/>
  <c r="Y1362" i="1"/>
  <c r="B1364" i="1" l="1"/>
  <c r="A1363" i="1"/>
  <c r="Y1363" i="1"/>
  <c r="A1364" i="1" l="1"/>
  <c r="B1365" i="1"/>
  <c r="Y1364" i="1"/>
  <c r="A1365" i="1" l="1"/>
  <c r="Y1365" i="1"/>
  <c r="B1366" i="1"/>
  <c r="Y1366" i="1" l="1"/>
  <c r="A1366" i="1"/>
  <c r="B1367" i="1"/>
  <c r="A1367" i="1" l="1"/>
  <c r="B1368" i="1"/>
  <c r="Y1367" i="1"/>
  <c r="A1368" i="1" l="1"/>
  <c r="Y1368" i="1"/>
  <c r="B1369" i="1"/>
  <c r="A1369" i="1" l="1"/>
  <c r="Y1369" i="1"/>
  <c r="B1370" i="1"/>
  <c r="A1370" i="1" l="1"/>
  <c r="Y1370" i="1"/>
  <c r="B1371" i="1"/>
  <c r="B1372" i="1" l="1"/>
  <c r="A1371" i="1"/>
  <c r="Y1371" i="1"/>
  <c r="Y1372" i="1" l="1"/>
  <c r="A1372" i="1"/>
  <c r="B1373" i="1"/>
  <c r="A1373" i="1" l="1"/>
  <c r="Y1373" i="1"/>
  <c r="B1374" i="1"/>
  <c r="A1374" i="1" l="1"/>
  <c r="B1375" i="1"/>
  <c r="Y1374" i="1"/>
  <c r="A1375" i="1" l="1"/>
  <c r="B1376" i="1"/>
  <c r="Y1375" i="1"/>
  <c r="A1376" i="1" l="1"/>
  <c r="B1377" i="1"/>
  <c r="Y1376" i="1"/>
  <c r="A1377" i="1" l="1"/>
  <c r="B1378" i="1"/>
  <c r="Y1377" i="1"/>
  <c r="A1378" i="1" l="1"/>
  <c r="Y1378" i="1"/>
  <c r="B1379" i="1"/>
  <c r="A1379" i="1" l="1"/>
  <c r="B1380" i="1"/>
  <c r="Y1379" i="1"/>
  <c r="Y1380" i="1" l="1"/>
  <c r="A1380" i="1"/>
  <c r="B1381" i="1"/>
  <c r="A1381" i="1" l="1"/>
  <c r="Y1381" i="1"/>
  <c r="B1382" i="1"/>
  <c r="A1382" i="1" l="1"/>
  <c r="Y1382" i="1"/>
  <c r="B1383" i="1"/>
  <c r="Y1383" i="1" l="1"/>
  <c r="A1383" i="1"/>
  <c r="B1384" i="1"/>
  <c r="Y1384" i="1" l="1"/>
  <c r="A1384" i="1"/>
  <c r="B1385" i="1"/>
  <c r="A1385" i="1" l="1"/>
  <c r="Y1385" i="1"/>
  <c r="B1386" i="1"/>
  <c r="Y1386" i="1" l="1"/>
  <c r="A1386" i="1"/>
  <c r="B1387" i="1"/>
  <c r="A1387" i="1" l="1"/>
  <c r="B1388" i="1"/>
  <c r="Y1387" i="1"/>
  <c r="A1388" i="1" l="1"/>
  <c r="Y1388" i="1"/>
  <c r="B1389" i="1"/>
  <c r="A1389" i="1" l="1"/>
  <c r="Y1389" i="1"/>
  <c r="B1390" i="1"/>
  <c r="B1391" i="1" l="1"/>
  <c r="A1390" i="1"/>
  <c r="Y1390" i="1"/>
  <c r="A1391" i="1" l="1"/>
  <c r="Y1391" i="1"/>
  <c r="B1392" i="1"/>
  <c r="Y1392" i="1" l="1"/>
  <c r="A1392" i="1"/>
  <c r="B1393" i="1"/>
  <c r="A1393" i="1" l="1"/>
  <c r="Y1393" i="1"/>
  <c r="B1394" i="1"/>
  <c r="A1394" i="1" l="1"/>
  <c r="B1395" i="1"/>
  <c r="Y1394" i="1"/>
  <c r="A1395" i="1" l="1"/>
  <c r="Y1395" i="1"/>
  <c r="B1396" i="1"/>
  <c r="A1396" i="1" l="1"/>
  <c r="Y1396" i="1"/>
  <c r="B1397" i="1"/>
  <c r="A1397" i="1" l="1"/>
  <c r="Y1397" i="1"/>
  <c r="B1398" i="1"/>
  <c r="A1398" i="1" l="1"/>
  <c r="Y1398" i="1"/>
  <c r="B1399" i="1"/>
  <c r="A1399" i="1" l="1"/>
  <c r="Y1399" i="1"/>
  <c r="B1400" i="1"/>
  <c r="A1400" i="1" l="1"/>
  <c r="B1401" i="1"/>
  <c r="Y1400" i="1"/>
  <c r="A1401" i="1" l="1"/>
  <c r="Y1401" i="1"/>
  <c r="B1402" i="1"/>
  <c r="A1402" i="1" l="1"/>
  <c r="Y1402" i="1"/>
  <c r="B1403" i="1"/>
  <c r="A1403" i="1" l="1"/>
  <c r="Y1403" i="1"/>
  <c r="B1404" i="1"/>
  <c r="B1405" i="1" l="1"/>
  <c r="A1404" i="1"/>
  <c r="Y1404" i="1"/>
  <c r="Y1405" i="1" l="1"/>
  <c r="A1405" i="1"/>
  <c r="B1406" i="1"/>
  <c r="A1406" i="1" l="1"/>
  <c r="B1407" i="1"/>
  <c r="Y1406" i="1"/>
  <c r="Y1407" i="1" l="1"/>
  <c r="A1407" i="1"/>
  <c r="B1408" i="1"/>
  <c r="Y1408" i="1" l="1"/>
  <c r="B1409" i="1"/>
  <c r="Y1409" i="1" l="1"/>
  <c r="A1409" i="1"/>
  <c r="B1410" i="1"/>
  <c r="Y1410" i="1" l="1"/>
  <c r="A1410" i="1"/>
  <c r="B1411" i="1"/>
  <c r="A1411" i="1" l="1"/>
  <c r="B1412" i="1"/>
  <c r="Y1411" i="1"/>
  <c r="A1412" i="1" l="1"/>
  <c r="Y1412" i="1"/>
  <c r="B1413" i="1"/>
  <c r="A1413" i="1" l="1"/>
  <c r="Y1413" i="1"/>
  <c r="B1414" i="1"/>
  <c r="A1414" i="1" l="1"/>
  <c r="Y1414" i="1"/>
  <c r="B1415" i="1"/>
  <c r="A1415" i="1" l="1"/>
  <c r="B1416" i="1"/>
  <c r="Y1415" i="1"/>
  <c r="Y1416" i="1" l="1"/>
  <c r="A1416" i="1"/>
  <c r="B1417" i="1"/>
  <c r="A1417" i="1" l="1"/>
  <c r="B1418" i="1"/>
  <c r="Y1417" i="1"/>
  <c r="Y1418" i="1" l="1"/>
  <c r="A1418" i="1"/>
  <c r="B1419" i="1"/>
  <c r="Z1420" i="1"/>
  <c r="P1420" i="1"/>
  <c r="A1419" i="1" l="1"/>
  <c r="Y1419" i="1"/>
  <c r="B1420" i="1"/>
  <c r="Z1421" i="1"/>
  <c r="P1421" i="1"/>
  <c r="A1420" i="1" l="1"/>
  <c r="Y1420" i="1"/>
  <c r="B1421" i="1"/>
  <c r="Z1422" i="1"/>
  <c r="A1421" i="1" l="1"/>
  <c r="Y1421" i="1"/>
  <c r="B1422" i="1"/>
  <c r="P1422" i="1"/>
  <c r="Z1423" i="1"/>
  <c r="Y1422" i="1" l="1"/>
  <c r="A1422" i="1"/>
  <c r="B1423" i="1"/>
  <c r="Z1424" i="1"/>
  <c r="P1424" i="1"/>
  <c r="P1423" i="1"/>
  <c r="A1423" i="1" l="1"/>
  <c r="Y1423" i="1"/>
  <c r="B1424" i="1"/>
  <c r="Z1425" i="1"/>
  <c r="P1425" i="1"/>
  <c r="A1424" i="1" l="1"/>
  <c r="Y1424" i="1"/>
  <c r="B1425" i="1"/>
  <c r="Z1426" i="1"/>
  <c r="A1425" i="1" l="1"/>
  <c r="Y1425" i="1"/>
  <c r="B1426" i="1"/>
  <c r="P1426" i="1"/>
  <c r="Z1427" i="1"/>
  <c r="P1427" i="1"/>
  <c r="Y1426" i="1" l="1"/>
  <c r="A1426" i="1"/>
  <c r="B1427" i="1"/>
  <c r="Z1428" i="1"/>
  <c r="A1427" i="1" l="1"/>
  <c r="Y1427" i="1"/>
  <c r="B1428" i="1"/>
  <c r="Z1429" i="1"/>
  <c r="P1429" i="1"/>
  <c r="P1428" i="1"/>
  <c r="A1428" i="1" l="1"/>
  <c r="Y1428" i="1"/>
  <c r="B1429" i="1"/>
  <c r="B1430" i="1" s="1"/>
  <c r="A1430" i="1" l="1"/>
  <c r="Y1430" i="1"/>
  <c r="A1429" i="1"/>
  <c r="Y1429" i="1"/>
  <c r="B1431" i="1" l="1"/>
  <c r="B1432" i="1" l="1"/>
  <c r="A1431" i="1"/>
  <c r="Y1431" i="1"/>
  <c r="Y1432" i="1" l="1"/>
  <c r="B1433" i="1"/>
  <c r="A1432" i="1"/>
  <c r="I145" i="9" l="1"/>
  <c r="Y1433" i="1"/>
  <c r="I146" i="9" s="1"/>
  <c r="A1433" i="1"/>
  <c r="B1434" i="1"/>
  <c r="N146" i="9" l="1"/>
  <c r="W146" i="9"/>
  <c r="X146" i="9"/>
  <c r="N145" i="9"/>
  <c r="W145" i="9"/>
  <c r="U145" i="9" s="1"/>
  <c r="X145" i="9"/>
  <c r="V145" i="9" s="1"/>
  <c r="Q146" i="9"/>
  <c r="K146" i="9" s="1"/>
  <c r="M146" i="9"/>
  <c r="Q145" i="9"/>
  <c r="K145" i="9" s="1"/>
  <c r="M145" i="9"/>
  <c r="Y1434" i="1"/>
  <c r="B1435" i="1"/>
  <c r="A1434" i="1"/>
  <c r="U146" i="9" l="1"/>
  <c r="V146" i="9"/>
  <c r="Y145" i="9"/>
  <c r="Y146" i="9"/>
  <c r="I147" i="9"/>
  <c r="A1435" i="1"/>
  <c r="Y1435" i="1"/>
  <c r="B1436" i="1"/>
  <c r="N147" i="9" l="1"/>
  <c r="W147" i="9"/>
  <c r="U147" i="9" s="1"/>
  <c r="X147" i="9"/>
  <c r="V147" i="9" s="1"/>
  <c r="Q147" i="9"/>
  <c r="K147" i="9" s="1"/>
  <c r="M147" i="9"/>
  <c r="Y1436" i="1"/>
  <c r="I148" i="9" s="1"/>
  <c r="A1436" i="1"/>
  <c r="B1437" i="1"/>
  <c r="N148" i="9" l="1"/>
  <c r="W148" i="9"/>
  <c r="U148" i="9" s="1"/>
  <c r="X148" i="9"/>
  <c r="V148" i="9" s="1"/>
  <c r="Y147" i="9"/>
  <c r="Q148" i="9"/>
  <c r="K148" i="9" s="1"/>
  <c r="M148" i="9"/>
  <c r="Y1437" i="1"/>
  <c r="B1438" i="1"/>
  <c r="A1437" i="1"/>
  <c r="Y148" i="9" l="1"/>
  <c r="Y1438" i="1"/>
  <c r="B1439" i="1"/>
  <c r="A1438" i="1"/>
  <c r="Y1439" i="1" l="1"/>
  <c r="B1440" i="1"/>
  <c r="A1439" i="1"/>
  <c r="A1440" i="1" l="1"/>
  <c r="Y1440" i="1"/>
  <c r="B1441" i="1"/>
  <c r="B1442" i="1" l="1"/>
  <c r="Y1441" i="1"/>
  <c r="A1441" i="1"/>
  <c r="I149" i="9" l="1"/>
  <c r="A1442" i="1"/>
  <c r="B1443" i="1"/>
  <c r="Y1442" i="1"/>
  <c r="N149" i="9" l="1"/>
  <c r="W149" i="9"/>
  <c r="U149" i="9" s="1"/>
  <c r="X149" i="9"/>
  <c r="V149" i="9" s="1"/>
  <c r="Q149" i="9"/>
  <c r="K149" i="9" s="1"/>
  <c r="M149" i="9"/>
  <c r="A1443" i="1"/>
  <c r="B1444" i="1"/>
  <c r="Y1443" i="1"/>
  <c r="Y149" i="9" l="1"/>
  <c r="Y1444" i="1"/>
  <c r="A1444" i="1"/>
  <c r="B1445" i="1"/>
  <c r="A1445" i="1" l="1"/>
  <c r="Y1445" i="1"/>
  <c r="B1446" i="1"/>
  <c r="A1446" i="1" l="1"/>
  <c r="Y1446" i="1"/>
  <c r="B1447" i="1"/>
  <c r="A1447" i="1" l="1"/>
  <c r="Y1447" i="1"/>
  <c r="B1448" i="1"/>
  <c r="A1448" i="1" l="1"/>
  <c r="B1449" i="1"/>
  <c r="Y1448" i="1"/>
  <c r="A1449" i="1" l="1"/>
  <c r="Y1449" i="1"/>
  <c r="B1450" i="1"/>
  <c r="I150" i="9" l="1"/>
  <c r="Y1450" i="1"/>
  <c r="A1450" i="1"/>
  <c r="B1451" i="1"/>
  <c r="N150" i="9" l="1"/>
  <c r="W150" i="9"/>
  <c r="U150" i="9" s="1"/>
  <c r="X150" i="9"/>
  <c r="V150" i="9" s="1"/>
  <c r="Q150" i="9"/>
  <c r="K150" i="9" s="1"/>
  <c r="M150" i="9"/>
  <c r="Y1451" i="1"/>
  <c r="I151" i="9" s="1"/>
  <c r="A1451" i="1"/>
  <c r="B1452" i="1"/>
  <c r="N151" i="9" l="1"/>
  <c r="W151" i="9"/>
  <c r="U151" i="9" s="1"/>
  <c r="X151" i="9"/>
  <c r="V151" i="9" s="1"/>
  <c r="Y150" i="9"/>
  <c r="Q151" i="9"/>
  <c r="K151" i="9" s="1"/>
  <c r="M151" i="9"/>
  <c r="A1452" i="1"/>
  <c r="B1453" i="1"/>
  <c r="Y1452" i="1"/>
  <c r="Y151" i="9" l="1"/>
  <c r="Y1453" i="1"/>
  <c r="A1453" i="1"/>
  <c r="B1454" i="1"/>
  <c r="A1454" i="1" l="1"/>
  <c r="Y1454" i="1"/>
  <c r="B1455" i="1"/>
  <c r="A1455" i="1" l="1"/>
  <c r="B1456" i="1"/>
  <c r="Y1455" i="1"/>
  <c r="I152" i="9" l="1"/>
  <c r="A1456" i="1"/>
  <c r="Y1456" i="1"/>
  <c r="B1457" i="1"/>
  <c r="N152" i="9" l="1"/>
  <c r="W152" i="9"/>
  <c r="U152" i="9" s="1"/>
  <c r="X152" i="9"/>
  <c r="V152" i="9" s="1"/>
  <c r="Q152" i="9"/>
  <c r="K152" i="9" s="1"/>
  <c r="M152" i="9"/>
  <c r="I153" i="9"/>
  <c r="A1457" i="1"/>
  <c r="Y1457" i="1"/>
  <c r="I155" i="9" s="1"/>
  <c r="W155" i="9" l="1"/>
  <c r="N155" i="9"/>
  <c r="X155" i="9"/>
  <c r="N153" i="9"/>
  <c r="W153" i="9"/>
  <c r="U153" i="9" s="1"/>
  <c r="X153" i="9"/>
  <c r="V153" i="9" s="1"/>
  <c r="Y152" i="9"/>
  <c r="Q155" i="9"/>
  <c r="K155" i="9" s="1"/>
  <c r="M155" i="9"/>
  <c r="Q153" i="9"/>
  <c r="K153" i="9" s="1"/>
  <c r="M153" i="9"/>
  <c r="I154" i="9"/>
  <c r="B1459" i="1"/>
  <c r="N154" i="9" l="1"/>
  <c r="W154" i="9"/>
  <c r="U154" i="9" s="1"/>
  <c r="U155" i="9" s="1"/>
  <c r="X154" i="9"/>
  <c r="V154" i="9" s="1"/>
  <c r="V155" i="9" s="1"/>
  <c r="Y153" i="9"/>
  <c r="Y155" i="9"/>
  <c r="Q154" i="9"/>
  <c r="K154" i="9" s="1"/>
  <c r="M154" i="9"/>
  <c r="A1459" i="1"/>
  <c r="Y1459" i="1"/>
  <c r="Y154" i="9" l="1"/>
  <c r="I156" i="9"/>
  <c r="B1461" i="1"/>
  <c r="W156" i="9" l="1"/>
  <c r="U156" i="9" s="1"/>
  <c r="N156" i="9"/>
  <c r="X156" i="9"/>
  <c r="V156" i="9" s="1"/>
  <c r="Q156" i="9"/>
  <c r="K156" i="9" s="1"/>
  <c r="M156" i="9"/>
  <c r="A1461" i="1"/>
  <c r="Y1461" i="1"/>
  <c r="B1462" i="1"/>
  <c r="Y156" i="9" l="1"/>
  <c r="A1462" i="1"/>
  <c r="B1463" i="1"/>
  <c r="Y1462" i="1"/>
  <c r="B1464" i="1" l="1"/>
  <c r="A1463" i="1"/>
  <c r="Y1463" i="1"/>
  <c r="Y1464" i="1" l="1"/>
  <c r="I157" i="9" s="1"/>
  <c r="A1464" i="1"/>
  <c r="B1465" i="1"/>
  <c r="N157" i="9" l="1"/>
  <c r="W157" i="9"/>
  <c r="U157" i="9" s="1"/>
  <c r="X157" i="9"/>
  <c r="V157" i="9" s="1"/>
  <c r="Q157" i="9"/>
  <c r="K157" i="9" s="1"/>
  <c r="M157" i="9"/>
  <c r="A1465" i="1"/>
  <c r="B1466" i="1"/>
  <c r="Y1465" i="1"/>
  <c r="Y157" i="9" l="1"/>
  <c r="A1466" i="1"/>
  <c r="B1467" i="1"/>
  <c r="Y1466" i="1"/>
  <c r="B1468" i="1" l="1"/>
  <c r="A1467" i="1"/>
  <c r="Y1467" i="1"/>
  <c r="B1469" i="1" l="1"/>
  <c r="A1468" i="1"/>
  <c r="Y1468" i="1"/>
  <c r="A1469" i="1" l="1"/>
  <c r="Y1469" i="1"/>
  <c r="B1470" i="1"/>
  <c r="A1470" i="1" l="1"/>
  <c r="Y1470" i="1"/>
  <c r="B1471" i="1"/>
  <c r="A1471" i="1" l="1"/>
  <c r="B1472" i="1"/>
  <c r="Y1471" i="1"/>
  <c r="A1472" i="1" l="1"/>
  <c r="Y1472" i="1"/>
  <c r="B1473" i="1"/>
  <c r="A1473" i="1" l="1"/>
  <c r="Y1473" i="1"/>
  <c r="B1474" i="1"/>
  <c r="A1474" i="1" l="1"/>
  <c r="Y1474" i="1"/>
  <c r="B1475" i="1"/>
  <c r="A1475" i="1" l="1"/>
  <c r="Y1475" i="1"/>
  <c r="B1476" i="1"/>
  <c r="A1476" i="1" l="1"/>
  <c r="Y1476" i="1"/>
  <c r="B1477" i="1"/>
  <c r="Y1477" i="1" l="1"/>
  <c r="B1478" i="1"/>
  <c r="A1477" i="1"/>
  <c r="A1478" i="1" l="1"/>
  <c r="B1479" i="1"/>
  <c r="Y1478" i="1"/>
  <c r="A1479" i="1" l="1"/>
  <c r="Y1479" i="1"/>
  <c r="B1480" i="1"/>
  <c r="A1480" i="1" l="1"/>
  <c r="B1481" i="1"/>
  <c r="Y1480" i="1"/>
  <c r="A1481" i="1" l="1"/>
  <c r="B1482" i="1"/>
  <c r="B1483" i="1" s="1"/>
  <c r="Y1481" i="1"/>
  <c r="Y1483" i="1" l="1"/>
  <c r="E1483" i="1"/>
  <c r="F1483" i="1" s="1"/>
  <c r="P1483" i="1" s="1"/>
  <c r="M1483" i="1"/>
  <c r="Z1483" i="1" s="1"/>
  <c r="A1483" i="1"/>
  <c r="A1482" i="1"/>
  <c r="Y1482" i="1"/>
  <c r="B1484" i="1" l="1"/>
  <c r="A1484" i="1" l="1"/>
  <c r="B1485" i="1"/>
  <c r="Y1484" i="1"/>
  <c r="B1486" i="1" l="1"/>
  <c r="A1485" i="1"/>
  <c r="Y1485" i="1"/>
  <c r="B1487" i="1" l="1"/>
  <c r="A1486" i="1"/>
  <c r="Y1486" i="1"/>
  <c r="A1487" i="1" l="1"/>
  <c r="B1488" i="1"/>
  <c r="Y1487" i="1"/>
  <c r="A1488" i="1" l="1"/>
  <c r="Y1488" i="1"/>
  <c r="B1489" i="1"/>
  <c r="B1490" i="1" s="1"/>
  <c r="Y1490" i="1" l="1"/>
  <c r="A1490" i="1"/>
  <c r="A1489" i="1"/>
  <c r="Y1489" i="1"/>
  <c r="B1491" i="1" l="1"/>
  <c r="B1492" i="1" l="1"/>
  <c r="A1491" i="1"/>
  <c r="Y1491" i="1"/>
  <c r="A1492" i="1" l="1"/>
  <c r="B1493" i="1"/>
  <c r="Y1492" i="1"/>
  <c r="A1493" i="1" l="1"/>
  <c r="Y1493" i="1"/>
  <c r="B1494" i="1"/>
  <c r="A1494" i="1" l="1"/>
  <c r="B1495" i="1"/>
  <c r="Y1494" i="1"/>
  <c r="A1495" i="1" l="1"/>
  <c r="B1496" i="1"/>
  <c r="Y1495" i="1"/>
  <c r="A1496" i="1" l="1"/>
  <c r="B1497" i="1"/>
  <c r="Y1496" i="1"/>
  <c r="Y1497" i="1" l="1"/>
  <c r="A1497" i="1"/>
  <c r="B1498" i="1"/>
  <c r="B1499" i="1" s="1"/>
  <c r="F1499" i="1" l="1"/>
  <c r="E1499" i="1"/>
  <c r="P1499" i="1" s="1"/>
  <c r="M1499" i="1"/>
  <c r="Z1499" i="1" s="1"/>
  <c r="Y1499" i="1"/>
  <c r="A1499" i="1"/>
  <c r="A1498" i="1"/>
  <c r="Y1498" i="1"/>
  <c r="B1500" i="1" l="1"/>
  <c r="A1500" i="1" l="1"/>
  <c r="Y1500" i="1"/>
  <c r="B1501" i="1"/>
  <c r="A1501" i="1" l="1"/>
  <c r="Y1501" i="1"/>
  <c r="B1502" i="1"/>
  <c r="Y1502" i="1" l="1"/>
  <c r="B1503" i="1"/>
  <c r="A1502" i="1"/>
  <c r="A1503" i="1" l="1"/>
  <c r="B1504" i="1"/>
  <c r="Y1503" i="1"/>
  <c r="B1505" i="1" l="1"/>
  <c r="A1504" i="1"/>
  <c r="Y1504" i="1"/>
  <c r="A1505" i="1" l="1"/>
  <c r="B1506" i="1"/>
  <c r="Y1505" i="1"/>
  <c r="A1506" i="1" l="1"/>
  <c r="Y1506" i="1"/>
  <c r="B1507" i="1"/>
  <c r="A1507" i="1" l="1"/>
  <c r="B1508" i="1"/>
  <c r="Y1507" i="1"/>
  <c r="A1508" i="1" l="1"/>
  <c r="B1509" i="1"/>
  <c r="Y1508" i="1"/>
  <c r="Y1509" i="1" l="1"/>
  <c r="B1510" i="1"/>
  <c r="A1509" i="1"/>
  <c r="Y1510" i="1" l="1"/>
  <c r="B1511" i="1"/>
  <c r="A1510" i="1"/>
  <c r="A1511" i="1" l="1"/>
  <c r="Y1511" i="1"/>
  <c r="B1512" i="1"/>
  <c r="Y1512" i="1" l="1"/>
  <c r="B1513" i="1"/>
  <c r="A1512" i="1"/>
  <c r="B1514" i="1" l="1"/>
  <c r="A1513" i="1"/>
  <c r="Y1513" i="1"/>
  <c r="B1515" i="1" l="1"/>
  <c r="A1514" i="1"/>
  <c r="Y1514" i="1"/>
  <c r="A1515" i="1" l="1"/>
  <c r="Y1515" i="1"/>
  <c r="B1516" i="1"/>
  <c r="A1516" i="1" l="1"/>
  <c r="B1517" i="1"/>
  <c r="Y1516" i="1"/>
  <c r="A1517" i="1" l="1"/>
  <c r="B1518" i="1"/>
  <c r="Y1517" i="1"/>
  <c r="A1518" i="1" l="1"/>
  <c r="Y1518" i="1"/>
  <c r="B1519" i="1"/>
  <c r="A1519" i="1" l="1"/>
  <c r="Y1519" i="1"/>
  <c r="B1520" i="1"/>
  <c r="Y1520" i="1" l="1"/>
  <c r="A1520" i="1"/>
  <c r="B1521" i="1"/>
  <c r="A1521" i="1" l="1"/>
  <c r="B1522" i="1"/>
  <c r="Y1521" i="1"/>
  <c r="Y1522" i="1" l="1"/>
  <c r="A1522" i="1"/>
  <c r="B1523" i="1"/>
  <c r="Y1523" i="1" l="1"/>
  <c r="A1523" i="1"/>
  <c r="B1524" i="1"/>
  <c r="B1525" i="1" s="1"/>
  <c r="Y1525" i="1" l="1"/>
  <c r="A1525" i="1"/>
  <c r="Y1524" i="1"/>
  <c r="A1524" i="1"/>
  <c r="B1526" i="1" l="1"/>
  <c r="A1526" i="1" l="1"/>
  <c r="Y1526" i="1"/>
  <c r="B1527" i="1"/>
  <c r="B1528" i="1" s="1"/>
  <c r="Y1528" i="1" l="1"/>
  <c r="A1528" i="1"/>
  <c r="Y1527" i="1"/>
  <c r="A1527" i="1"/>
  <c r="B1529" i="1" l="1"/>
  <c r="A1529" i="1" l="1"/>
  <c r="Y1529" i="1"/>
  <c r="B1530" i="1"/>
  <c r="A1530" i="1" l="1"/>
  <c r="Y1530" i="1"/>
  <c r="B1531" i="1"/>
  <c r="Y1531" i="1" l="1"/>
  <c r="A1531" i="1"/>
  <c r="B1532" i="1"/>
  <c r="Y1532" i="1" l="1"/>
  <c r="B1533" i="1"/>
  <c r="A1532" i="1"/>
  <c r="A1533" i="1" l="1"/>
  <c r="Y1533" i="1"/>
  <c r="B1534" i="1"/>
  <c r="A1534" i="1" l="1"/>
  <c r="Y1534" i="1"/>
  <c r="B1535" i="1"/>
  <c r="A1535" i="1" l="1"/>
  <c r="Y1535" i="1"/>
  <c r="B1536" i="1"/>
  <c r="Y1536" i="1" l="1"/>
  <c r="A1536" i="1"/>
  <c r="B1537" i="1"/>
  <c r="B1538" i="1" l="1"/>
  <c r="A1537" i="1"/>
  <c r="Y1537" i="1"/>
  <c r="Y1538" i="1" l="1"/>
  <c r="A1538" i="1"/>
  <c r="B1539" i="1"/>
  <c r="A1539" i="1" l="1"/>
  <c r="B1540" i="1"/>
  <c r="Y1539" i="1"/>
  <c r="A1540" i="1" l="1"/>
  <c r="B1541" i="1"/>
  <c r="Y1540" i="1"/>
  <c r="A1541" i="1" l="1"/>
  <c r="Y1541" i="1"/>
  <c r="B1542" i="1"/>
  <c r="Y1542" i="1" l="1"/>
  <c r="A1542" i="1"/>
  <c r="B1543" i="1"/>
  <c r="A1543" i="1" l="1"/>
  <c r="Y1543" i="1"/>
  <c r="B1544" i="1"/>
  <c r="I182" i="9" l="1"/>
  <c r="Y1544" i="1"/>
  <c r="A1544" i="1"/>
  <c r="B1545" i="1"/>
  <c r="N182" i="9" l="1"/>
  <c r="W182" i="9"/>
  <c r="X182" i="9"/>
  <c r="Q182" i="9"/>
  <c r="K182" i="9" s="1"/>
  <c r="M182" i="9"/>
  <c r="Y1545" i="1"/>
  <c r="I183" i="9" s="1"/>
  <c r="A1545" i="1"/>
  <c r="B1546" i="1"/>
  <c r="N183" i="9" l="1"/>
  <c r="W183" i="9"/>
  <c r="X183" i="9"/>
  <c r="Y182" i="9"/>
  <c r="Q183" i="9"/>
  <c r="K183" i="9" s="1"/>
  <c r="M183" i="9"/>
  <c r="A1546" i="1"/>
  <c r="Y1546" i="1"/>
  <c r="B1547" i="1"/>
  <c r="Y183" i="9" l="1"/>
  <c r="B1548" i="1"/>
  <c r="A1547" i="1"/>
  <c r="Y1547" i="1"/>
  <c r="I184" i="9" s="1"/>
  <c r="N184" i="9" l="1"/>
  <c r="W184" i="9"/>
  <c r="X184" i="9"/>
  <c r="Q184" i="9"/>
  <c r="K184" i="9" s="1"/>
  <c r="M184" i="9"/>
  <c r="B1549" i="1"/>
  <c r="A1548" i="1"/>
  <c r="Y1548" i="1"/>
  <c r="Y184" i="9" l="1"/>
  <c r="A1549" i="1"/>
  <c r="Y1549" i="1"/>
  <c r="B1550" i="1"/>
  <c r="A1550" i="1" l="1"/>
  <c r="Y1550" i="1"/>
  <c r="B1551" i="1"/>
  <c r="A1551" i="1" l="1"/>
  <c r="B1552" i="1"/>
  <c r="Y1551" i="1"/>
  <c r="I185" i="9" l="1"/>
  <c r="A1552" i="1"/>
  <c r="B1553" i="1"/>
  <c r="Y1552" i="1"/>
  <c r="W185" i="9" l="1"/>
  <c r="X185" i="9"/>
  <c r="Q185" i="9"/>
  <c r="K185" i="9" s="1"/>
  <c r="M185" i="9"/>
  <c r="A1553" i="1"/>
  <c r="B1554" i="1"/>
  <c r="Y1553" i="1"/>
  <c r="Y1554" i="1" l="1"/>
  <c r="B1555" i="1"/>
  <c r="A1554" i="1"/>
  <c r="A1555" i="1" l="1"/>
  <c r="Y1555" i="1"/>
  <c r="B1556" i="1"/>
  <c r="Y1556" i="1" l="1"/>
  <c r="B1557" i="1"/>
  <c r="A1556" i="1"/>
  <c r="A1557" i="1" l="1"/>
  <c r="Y1557" i="1"/>
  <c r="B1558" i="1"/>
  <c r="Y1558" i="1" l="1"/>
  <c r="A1558" i="1"/>
  <c r="B1559" i="1"/>
  <c r="A1559" i="1" l="1"/>
  <c r="Y1559" i="1"/>
  <c r="B1560" i="1"/>
  <c r="A1560" i="1" l="1"/>
  <c r="Y1560" i="1"/>
  <c r="B1561" i="1"/>
  <c r="A1561" i="1" l="1"/>
  <c r="B1562" i="1"/>
  <c r="Y1561" i="1"/>
  <c r="A1562" i="1" l="1"/>
  <c r="Y1562" i="1"/>
  <c r="B1563" i="1"/>
  <c r="A1563" i="1" l="1"/>
  <c r="B1564" i="1"/>
  <c r="Y1563" i="1"/>
  <c r="A1564" i="1" l="1"/>
  <c r="Y1564" i="1"/>
  <c r="B1565" i="1"/>
  <c r="A1565" i="1" l="1"/>
  <c r="B1566" i="1"/>
  <c r="Y1565" i="1"/>
  <c r="A1566" i="1" l="1"/>
  <c r="Y1566" i="1"/>
  <c r="B1567" i="1"/>
  <c r="B1568" i="1" s="1"/>
  <c r="A1568" i="1" l="1"/>
  <c r="Y1568" i="1"/>
  <c r="A1567" i="1"/>
  <c r="Y1567" i="1"/>
  <c r="B1569" i="1" l="1"/>
  <c r="A1569" i="1" l="1"/>
  <c r="B1570" i="1"/>
  <c r="Y1569" i="1"/>
  <c r="A1570" i="1" l="1"/>
  <c r="Y1570" i="1"/>
  <c r="B1571" i="1"/>
  <c r="B1572" i="1" s="1"/>
  <c r="B1573" i="1" s="1"/>
  <c r="Y1573" i="1" l="1"/>
  <c r="A1573" i="1"/>
  <c r="A1573" i="4" s="1"/>
  <c r="Y1572" i="1"/>
  <c r="A1572" i="1"/>
  <c r="A1571" i="1"/>
  <c r="Y1571" i="1"/>
  <c r="I186" i="9" l="1"/>
  <c r="N186" i="9" l="1"/>
  <c r="W186" i="9"/>
  <c r="X186" i="9"/>
  <c r="Q186" i="9"/>
  <c r="K186" i="9" s="1"/>
  <c r="M186" i="9"/>
  <c r="I187" i="9"/>
  <c r="B1574" i="1"/>
  <c r="N187" i="9" l="1"/>
  <c r="W187" i="9"/>
  <c r="X187" i="9"/>
  <c r="Y186" i="9"/>
  <c r="Q187" i="9"/>
  <c r="K187" i="9" s="1"/>
  <c r="M187" i="9"/>
  <c r="A1574" i="1"/>
  <c r="A1574" i="4" s="1"/>
  <c r="Y1574" i="1"/>
  <c r="B1575" i="1"/>
  <c r="Y187" i="9" l="1"/>
  <c r="A1575" i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B1578" i="1"/>
  <c r="N188" i="9" l="1"/>
  <c r="W188" i="9"/>
  <c r="X188" i="9"/>
  <c r="Q188" i="9"/>
  <c r="K188" i="9" s="1"/>
  <c r="M188" i="9"/>
  <c r="A1578" i="1"/>
  <c r="A1578" i="4" s="1"/>
  <c r="Y1578" i="1"/>
  <c r="B1579" i="1"/>
  <c r="Y188" i="9" l="1"/>
  <c r="Y1579" i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N189" i="9" l="1"/>
  <c r="W189" i="9"/>
  <c r="X189" i="9"/>
  <c r="Q189" i="9"/>
  <c r="K189" i="9" s="1"/>
  <c r="M189" i="9"/>
  <c r="A1586" i="1"/>
  <c r="A1586" i="4" s="1"/>
  <c r="Y1586" i="1"/>
  <c r="I190" i="9" s="1"/>
  <c r="B1587" i="1"/>
  <c r="N190" i="9" l="1"/>
  <c r="W190" i="9"/>
  <c r="X190" i="9"/>
  <c r="Y189" i="9"/>
  <c r="Q190" i="9"/>
  <c r="K190" i="9" s="1"/>
  <c r="M190" i="9"/>
  <c r="I191" i="9"/>
  <c r="Y1587" i="1"/>
  <c r="B1588" i="1"/>
  <c r="A1587" i="1"/>
  <c r="A1587" i="4" s="1"/>
  <c r="N191" i="9" l="1"/>
  <c r="W191" i="9"/>
  <c r="X191" i="9"/>
  <c r="Y190" i="9"/>
  <c r="Q191" i="9"/>
  <c r="K191" i="9" s="1"/>
  <c r="M191" i="9"/>
  <c r="A1588" i="1"/>
  <c r="A1588" i="4" s="1"/>
  <c r="B1589" i="1"/>
  <c r="Y1588" i="1"/>
  <c r="Y191" i="9" l="1"/>
  <c r="B1590" i="1"/>
  <c r="A1589" i="1"/>
  <c r="A1589" i="4" s="1"/>
  <c r="Y1589" i="1"/>
  <c r="B1591" i="1" l="1"/>
  <c r="A1590" i="1"/>
  <c r="A1590" i="4" s="1"/>
  <c r="Y1590" i="1"/>
  <c r="I192" i="9" s="1"/>
  <c r="W192" i="9" l="1"/>
  <c r="N192" i="9"/>
  <c r="X192" i="9"/>
  <c r="Q192" i="9"/>
  <c r="K192" i="9" s="1"/>
  <c r="M192" i="9"/>
  <c r="B1592" i="1"/>
  <c r="A1591" i="1"/>
  <c r="A1591" i="4" s="1"/>
  <c r="Y1591" i="1"/>
  <c r="I193" i="9" s="1"/>
  <c r="Y192" i="9" l="1"/>
  <c r="N193" i="9"/>
  <c r="W193" i="9"/>
  <c r="X193" i="9"/>
  <c r="Q193" i="9"/>
  <c r="K193" i="9" s="1"/>
  <c r="M193" i="9"/>
  <c r="A1592" i="1"/>
  <c r="A1592" i="4" s="1"/>
  <c r="Y1592" i="1"/>
  <c r="I194" i="9" s="1"/>
  <c r="B1593" i="1"/>
  <c r="N194" i="9" l="1"/>
  <c r="W194" i="9"/>
  <c r="X194" i="9"/>
  <c r="Y193" i="9"/>
  <c r="Q194" i="9"/>
  <c r="K194" i="9" s="1"/>
  <c r="M194" i="9"/>
  <c r="A1593" i="1"/>
  <c r="A1593" i="4" s="1"/>
  <c r="Y1593" i="1"/>
  <c r="B1594" i="1"/>
  <c r="Y194" i="9" l="1"/>
  <c r="A1594" i="1"/>
  <c r="A1594" i="4" s="1"/>
  <c r="Y1594" i="1"/>
  <c r="B1595" i="1"/>
  <c r="I195" i="9" l="1"/>
  <c r="Y1595" i="1"/>
  <c r="B1596" i="1"/>
  <c r="A1595" i="1"/>
  <c r="A1595" i="4" s="1"/>
  <c r="N195" i="9" l="1"/>
  <c r="W195" i="9"/>
  <c r="X195" i="9"/>
  <c r="Q195" i="9"/>
  <c r="K195" i="9" s="1"/>
  <c r="M195" i="9"/>
  <c r="A1596" i="1"/>
  <c r="A1596" i="4" s="1"/>
  <c r="Y1596" i="1"/>
  <c r="B1597" i="1"/>
  <c r="Y195" i="9" l="1"/>
  <c r="A1597" i="1"/>
  <c r="A1597" i="4" s="1"/>
  <c r="B1598" i="1"/>
  <c r="Y1597" i="1"/>
  <c r="I196" i="9" s="1"/>
  <c r="N196" i="9" l="1"/>
  <c r="W196" i="9"/>
  <c r="X196" i="9"/>
  <c r="Q196" i="9"/>
  <c r="K196" i="9" s="1"/>
  <c r="M196" i="9"/>
  <c r="A1598" i="1"/>
  <c r="A1598" i="4" s="1"/>
  <c r="B1599" i="1"/>
  <c r="Y1598" i="1"/>
  <c r="I197" i="9" s="1"/>
  <c r="N197" i="9" l="1"/>
  <c r="W197" i="9"/>
  <c r="X197" i="9"/>
  <c r="Y196" i="9"/>
  <c r="Q197" i="9"/>
  <c r="K197" i="9" s="1"/>
  <c r="M197" i="9"/>
  <c r="Y1599" i="1"/>
  <c r="B1600" i="1"/>
  <c r="B1601" i="1" s="1"/>
  <c r="A1599" i="1"/>
  <c r="A1599" i="4" s="1"/>
  <c r="Y197" i="9" l="1"/>
  <c r="E1601" i="1"/>
  <c r="F1601" i="1" s="1"/>
  <c r="P1601" i="1" s="1"/>
  <c r="A1601" i="1"/>
  <c r="A1601" i="4" s="1"/>
  <c r="M1601" i="1"/>
  <c r="Z1601" i="1" s="1"/>
  <c r="Y1601" i="1"/>
  <c r="A1600" i="1"/>
  <c r="A1600" i="4" s="1"/>
  <c r="Y1600" i="1"/>
  <c r="I198" i="9" l="1"/>
  <c r="B1602" i="1"/>
  <c r="B1603" i="1" s="1"/>
  <c r="I199" i="9"/>
  <c r="N199" i="9" l="1"/>
  <c r="W199" i="9"/>
  <c r="X199" i="9"/>
  <c r="N198" i="9"/>
  <c r="W198" i="9"/>
  <c r="X198" i="9"/>
  <c r="Q199" i="9"/>
  <c r="K199" i="9" s="1"/>
  <c r="M199" i="9"/>
  <c r="Q198" i="9"/>
  <c r="K198" i="9" s="1"/>
  <c r="M198" i="9"/>
  <c r="Y1603" i="1"/>
  <c r="A1603" i="1"/>
  <c r="A1603" i="4" s="1"/>
  <c r="Y1602" i="1"/>
  <c r="A1602" i="1"/>
  <c r="A1602" i="4" s="1"/>
  <c r="Y198" i="9" l="1"/>
  <c r="Y199" i="9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A1612" i="4" l="1"/>
  <c r="F1612" i="1"/>
  <c r="P1612" i="1"/>
  <c r="I200" i="9"/>
  <c r="B1613" i="1"/>
  <c r="N200" i="9" l="1"/>
  <c r="W200" i="9"/>
  <c r="X200" i="9"/>
  <c r="Q200" i="9"/>
  <c r="K200" i="9" s="1"/>
  <c r="M200" i="9"/>
  <c r="B1614" i="1"/>
  <c r="A1613" i="1"/>
  <c r="A1613" i="4" s="1"/>
  <c r="Y1613" i="1"/>
  <c r="Y200" i="9" l="1"/>
  <c r="A1614" i="1"/>
  <c r="A1614" i="4" s="1"/>
  <c r="Y1614" i="1"/>
  <c r="B1615" i="1"/>
  <c r="A1615" i="1" l="1"/>
  <c r="A1615" i="4" s="1"/>
  <c r="B1616" i="1"/>
  <c r="Y1615" i="1"/>
  <c r="I201" i="9" s="1"/>
  <c r="N201" i="9" l="1"/>
  <c r="W201" i="9"/>
  <c r="X201" i="9"/>
  <c r="Q201" i="9"/>
  <c r="K201" i="9" s="1"/>
  <c r="M201" i="9"/>
  <c r="A1616" i="1"/>
  <c r="A1616" i="4" s="1"/>
  <c r="B1617" i="1"/>
  <c r="Y1616" i="1"/>
  <c r="I202" i="9" s="1"/>
  <c r="W202" i="9" l="1"/>
  <c r="X202" i="9"/>
  <c r="Y201" i="9"/>
  <c r="Q202" i="9"/>
  <c r="K202" i="9" s="1"/>
  <c r="M202" i="9"/>
  <c r="I203" i="9"/>
  <c r="Y1617" i="1"/>
  <c r="B1618" i="1"/>
  <c r="A1617" i="1"/>
  <c r="A1617" i="4" s="1"/>
  <c r="W203" i="9" l="1"/>
  <c r="N203" i="9"/>
  <c r="X203" i="9"/>
  <c r="Q203" i="9"/>
  <c r="K203" i="9" s="1"/>
  <c r="M203" i="9"/>
  <c r="Y1618" i="1"/>
  <c r="B1619" i="1"/>
  <c r="A1618" i="1"/>
  <c r="A1618" i="4" s="1"/>
  <c r="Y203" i="9" l="1"/>
  <c r="A1619" i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B1629" i="1"/>
  <c r="W204" i="9" l="1"/>
  <c r="X204" i="9"/>
  <c r="Q204" i="9"/>
  <c r="K204" i="9" s="1"/>
  <c r="M204" i="9"/>
  <c r="A1629" i="1"/>
  <c r="A1629" i="4" s="1"/>
  <c r="Y1629" i="1"/>
  <c r="I205" i="9" s="1"/>
  <c r="B1630" i="1"/>
  <c r="N205" i="9" l="1"/>
  <c r="W205" i="9"/>
  <c r="X205" i="9"/>
  <c r="Q205" i="9"/>
  <c r="K205" i="9" s="1"/>
  <c r="M205" i="9"/>
  <c r="A1630" i="1"/>
  <c r="A1630" i="4" s="1"/>
  <c r="Y1630" i="1"/>
  <c r="B1631" i="1"/>
  <c r="Y205" i="9" l="1"/>
  <c r="A1631" i="1"/>
  <c r="A1631" i="4" s="1"/>
  <c r="Y1631" i="1"/>
  <c r="B1632" i="1"/>
  <c r="Y1632" i="1" l="1"/>
  <c r="I206" i="9" s="1"/>
  <c r="B1633" i="1"/>
  <c r="A1632" i="1"/>
  <c r="A1632" i="4" s="1"/>
  <c r="W206" i="9" l="1"/>
  <c r="X206" i="9"/>
  <c r="Q206" i="9"/>
  <c r="K206" i="9" s="1"/>
  <c r="M206" i="9"/>
  <c r="B1634" i="1"/>
  <c r="A1633" i="1"/>
  <c r="A1633" i="4" s="1"/>
  <c r="Y1633" i="1"/>
  <c r="Y1634" i="1" l="1"/>
  <c r="I207" i="9" s="1"/>
  <c r="B1635" i="1"/>
  <c r="A1634" i="1"/>
  <c r="A1634" i="4" s="1"/>
  <c r="W207" i="9" l="1"/>
  <c r="N207" i="9"/>
  <c r="X207" i="9"/>
  <c r="Q207" i="9"/>
  <c r="K207" i="9" s="1"/>
  <c r="M207" i="9"/>
  <c r="A1635" i="1"/>
  <c r="A1635" i="4" s="1"/>
  <c r="B1636" i="1"/>
  <c r="Y1635" i="1"/>
  <c r="Y207" i="9" l="1"/>
  <c r="Y1636" i="1"/>
  <c r="B1637" i="1"/>
  <c r="A1636" i="1"/>
  <c r="A1636" i="4" s="1"/>
  <c r="A1637" i="1" l="1"/>
  <c r="A1637" i="4" s="1"/>
  <c r="Y1637" i="1"/>
  <c r="I208" i="9" s="1"/>
  <c r="B1638" i="1"/>
  <c r="W208" i="9" l="1"/>
  <c r="N208" i="9"/>
  <c r="X208" i="9"/>
  <c r="Q208" i="9"/>
  <c r="K208" i="9" s="1"/>
  <c r="M208" i="9"/>
  <c r="A1638" i="1"/>
  <c r="A1638" i="4" s="1"/>
  <c r="B1639" i="1"/>
  <c r="Y1638" i="1"/>
  <c r="Y208" i="9" l="1"/>
  <c r="A1639" i="1"/>
  <c r="A1639" i="4" s="1"/>
  <c r="B1640" i="1"/>
  <c r="Y1639" i="1"/>
  <c r="B1641" i="1" l="1"/>
  <c r="B1642" i="1" s="1"/>
  <c r="A1640" i="1"/>
  <c r="A1640" i="4" s="1"/>
  <c r="Y1640" i="1"/>
  <c r="I209" i="9" s="1"/>
  <c r="W209" i="9" l="1"/>
  <c r="N209" i="9"/>
  <c r="X209" i="9"/>
  <c r="Q209" i="9"/>
  <c r="K209" i="9" s="1"/>
  <c r="M209" i="9"/>
  <c r="Y1642" i="1"/>
  <c r="A1642" i="1"/>
  <c r="A1642" i="4" s="1"/>
  <c r="A1641" i="1"/>
  <c r="A1641" i="4" s="1"/>
  <c r="Y1641" i="1"/>
  <c r="I210" i="9" s="1"/>
  <c r="Y209" i="9" l="1"/>
  <c r="W210" i="9"/>
  <c r="N210" i="9"/>
  <c r="X210" i="9"/>
  <c r="Q210" i="9"/>
  <c r="K210" i="9" s="1"/>
  <c r="M210" i="9"/>
  <c r="B1643" i="1"/>
  <c r="Y210" i="9" l="1"/>
  <c r="Y1643" i="1"/>
  <c r="B1644" i="1"/>
  <c r="A1643" i="1"/>
  <c r="A1643" i="4" s="1"/>
  <c r="I211" i="9" l="1"/>
  <c r="Y1644" i="1"/>
  <c r="I212" i="9" s="1"/>
  <c r="B1645" i="1"/>
  <c r="A1644" i="1"/>
  <c r="A1644" i="4" s="1"/>
  <c r="W212" i="9" l="1"/>
  <c r="N212" i="9"/>
  <c r="X212" i="9"/>
  <c r="W211" i="9"/>
  <c r="N211" i="9"/>
  <c r="X211" i="9"/>
  <c r="Q212" i="9"/>
  <c r="K212" i="9" s="1"/>
  <c r="M212" i="9"/>
  <c r="Q211" i="9"/>
  <c r="K211" i="9" s="1"/>
  <c r="M211" i="9"/>
  <c r="A1645" i="1"/>
  <c r="A1645" i="4" s="1"/>
  <c r="B1646" i="1"/>
  <c r="Y1645" i="1"/>
  <c r="Y211" i="9" l="1"/>
  <c r="Y212" i="9"/>
  <c r="A1646" i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B1649" i="1"/>
  <c r="W213" i="9" l="1"/>
  <c r="N213" i="9"/>
  <c r="X213" i="9"/>
  <c r="Q213" i="9"/>
  <c r="K213" i="9" s="1"/>
  <c r="M213" i="9"/>
  <c r="A1649" i="1"/>
  <c r="A1649" i="4" s="1"/>
  <c r="B1650" i="1"/>
  <c r="Y1649" i="1"/>
  <c r="Y213" i="9" l="1"/>
  <c r="A1650" i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A1653" i="1"/>
  <c r="A1653" i="4" s="1"/>
  <c r="W214" i="9" l="1"/>
  <c r="N214" i="9"/>
  <c r="X214" i="9"/>
  <c r="Q214" i="9"/>
  <c r="K214" i="9" s="1"/>
  <c r="M214" i="9"/>
  <c r="A1654" i="1"/>
  <c r="A1654" i="4" s="1"/>
  <c r="Y1654" i="1"/>
  <c r="I215" i="9" s="1"/>
  <c r="B1655" i="1"/>
  <c r="W215" i="9" l="1"/>
  <c r="N215" i="9"/>
  <c r="X215" i="9"/>
  <c r="Y214" i="9"/>
  <c r="Q215" i="9"/>
  <c r="K215" i="9" s="1"/>
  <c r="M215" i="9"/>
  <c r="A1655" i="1"/>
  <c r="A1655" i="4" s="1"/>
  <c r="B1656" i="1"/>
  <c r="Y1655" i="1"/>
  <c r="Y215" i="9" l="1"/>
  <c r="A1656" i="1"/>
  <c r="A1656" i="4" s="1"/>
  <c r="B1657" i="1"/>
  <c r="Y1656" i="1"/>
  <c r="I216" i="9" s="1"/>
  <c r="W216" i="9" l="1"/>
  <c r="N216" i="9"/>
  <c r="X216" i="9"/>
  <c r="Q216" i="9"/>
  <c r="K216" i="9" s="1"/>
  <c r="M216" i="9"/>
  <c r="B1658" i="1"/>
  <c r="A1657" i="1"/>
  <c r="A1657" i="4" s="1"/>
  <c r="Y1657" i="1"/>
  <c r="I217" i="9" s="1"/>
  <c r="Y216" i="9" l="1"/>
  <c r="W217" i="9"/>
  <c r="X217" i="9"/>
  <c r="Q217" i="9"/>
  <c r="K217" i="9" s="1"/>
  <c r="M217" i="9"/>
  <c r="A1658" i="1"/>
  <c r="A1658" i="4" s="1"/>
  <c r="B1659" i="1"/>
  <c r="B1660" i="1" s="1"/>
  <c r="Y1658" i="1"/>
  <c r="Y1660" i="1" l="1"/>
  <c r="A1660" i="1"/>
  <c r="A1660" i="4" s="1"/>
  <c r="A1659" i="1"/>
  <c r="A1659" i="4" s="1"/>
  <c r="Y1659" i="1"/>
  <c r="B1661" i="1" l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N218" i="9" l="1"/>
  <c r="W218" i="9"/>
  <c r="X218" i="9"/>
  <c r="Q218" i="9"/>
  <c r="K218" i="9" s="1"/>
  <c r="M218" i="9"/>
  <c r="B1668" i="1"/>
  <c r="A1667" i="1"/>
  <c r="A1667" i="4" s="1"/>
  <c r="Y1667" i="1"/>
  <c r="I219" i="9" s="1"/>
  <c r="N219" i="9" l="1"/>
  <c r="W219" i="9"/>
  <c r="X219" i="9"/>
  <c r="Y218" i="9"/>
  <c r="Q219" i="9"/>
  <c r="K219" i="9" s="1"/>
  <c r="M219" i="9"/>
  <c r="A1668" i="1"/>
  <c r="A1668" i="4" s="1"/>
  <c r="Y1668" i="1"/>
  <c r="I220" i="9" s="1"/>
  <c r="B1669" i="1"/>
  <c r="W220" i="9" l="1"/>
  <c r="N220" i="9"/>
  <c r="X220" i="9"/>
  <c r="Y219" i="9"/>
  <c r="Q220" i="9"/>
  <c r="K220" i="9" s="1"/>
  <c r="M220" i="9"/>
  <c r="A1669" i="1"/>
  <c r="A1669" i="4" s="1"/>
  <c r="Y1669" i="1"/>
  <c r="I221" i="9" s="1"/>
  <c r="B1670" i="1"/>
  <c r="W221" i="9" l="1"/>
  <c r="N221" i="9"/>
  <c r="X221" i="9"/>
  <c r="Y220" i="9"/>
  <c r="Q221" i="9"/>
  <c r="K221" i="9" s="1"/>
  <c r="M221" i="9"/>
  <c r="A1670" i="1"/>
  <c r="A1670" i="4" s="1"/>
  <c r="Y1670" i="1"/>
  <c r="I222" i="9" s="1"/>
  <c r="B1671" i="1"/>
  <c r="W222" i="9" l="1"/>
  <c r="N222" i="9"/>
  <c r="X222" i="9"/>
  <c r="Y221" i="9"/>
  <c r="Q222" i="9"/>
  <c r="K222" i="9" s="1"/>
  <c r="M222" i="9"/>
  <c r="Y1671" i="1"/>
  <c r="A1671" i="1"/>
  <c r="A1671" i="4" s="1"/>
  <c r="B1672" i="1"/>
  <c r="Y222" i="9" l="1"/>
  <c r="A1672" i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W223" i="9" l="1"/>
  <c r="N223" i="9"/>
  <c r="X223" i="9"/>
  <c r="Q223" i="9"/>
  <c r="K223" i="9" s="1"/>
  <c r="M223" i="9"/>
  <c r="F1674" i="1"/>
  <c r="A1674" i="4" s="1"/>
  <c r="I224" i="9"/>
  <c r="B1675" i="1"/>
  <c r="P1674" i="1" l="1"/>
  <c r="Y223" i="9"/>
  <c r="W224" i="9"/>
  <c r="N224" i="9"/>
  <c r="X224" i="9"/>
  <c r="Q224" i="9"/>
  <c r="K224" i="9" s="1"/>
  <c r="M224" i="9"/>
  <c r="Y1675" i="1"/>
  <c r="B1676" i="1"/>
  <c r="A1675" i="1"/>
  <c r="A1675" i="4" s="1"/>
  <c r="Y224" i="9" l="1"/>
  <c r="A1676" i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B1679" i="1"/>
  <c r="W225" i="9" l="1"/>
  <c r="N225" i="9"/>
  <c r="X225" i="9"/>
  <c r="Q225" i="9"/>
  <c r="K225" i="9" s="1"/>
  <c r="M225" i="9"/>
  <c r="A1679" i="1"/>
  <c r="A1679" i="4" s="1"/>
  <c r="Y1679" i="1"/>
  <c r="I226" i="9" s="1"/>
  <c r="B1680" i="1"/>
  <c r="Y225" i="9" l="1"/>
  <c r="W226" i="9"/>
  <c r="N226" i="9"/>
  <c r="X226" i="9"/>
  <c r="Q226" i="9"/>
  <c r="K226" i="9" s="1"/>
  <c r="M226" i="9"/>
  <c r="Y1680" i="1"/>
  <c r="A1680" i="1"/>
  <c r="A1680" i="4" s="1"/>
  <c r="B1681" i="1"/>
  <c r="Y226" i="9" l="1"/>
  <c r="A1681" i="1"/>
  <c r="A1681" i="4" s="1"/>
  <c r="B1682" i="1"/>
  <c r="Y1681" i="1"/>
  <c r="I227" i="9" l="1"/>
  <c r="A1682" i="1"/>
  <c r="A1682" i="4" s="1"/>
  <c r="Y1682" i="1"/>
  <c r="I228" i="9" s="1"/>
  <c r="B1683" i="1"/>
  <c r="W228" i="9" l="1"/>
  <c r="N228" i="9"/>
  <c r="X228" i="9"/>
  <c r="W227" i="9"/>
  <c r="N227" i="9"/>
  <c r="X227" i="9"/>
  <c r="Q228" i="9"/>
  <c r="K228" i="9" s="1"/>
  <c r="M228" i="9"/>
  <c r="Q227" i="9"/>
  <c r="K227" i="9" s="1"/>
  <c r="M227" i="9"/>
  <c r="Y1683" i="1"/>
  <c r="B1684" i="1"/>
  <c r="A1683" i="1"/>
  <c r="A1683" i="4" s="1"/>
  <c r="Y227" i="9" l="1"/>
  <c r="Y228" i="9"/>
  <c r="A1684" i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B1690" i="1"/>
  <c r="N229" i="9" l="1"/>
  <c r="W229" i="9"/>
  <c r="X229" i="9"/>
  <c r="Q229" i="9"/>
  <c r="K229" i="9" s="1"/>
  <c r="M229" i="9"/>
  <c r="A1690" i="1"/>
  <c r="A1690" i="4" s="1"/>
  <c r="B1691" i="1"/>
  <c r="Y1690" i="1"/>
  <c r="Y229" i="9" l="1"/>
  <c r="A1691" i="1"/>
  <c r="A1691" i="4" s="1"/>
  <c r="Y1691" i="1"/>
  <c r="B1692" i="1"/>
  <c r="B1693" i="1" l="1"/>
  <c r="A1692" i="1"/>
  <c r="A1692" i="4" s="1"/>
  <c r="Y1692" i="1"/>
  <c r="I230" i="9" s="1"/>
  <c r="N230" i="9" l="1"/>
  <c r="W230" i="9"/>
  <c r="X230" i="9"/>
  <c r="Q230" i="9"/>
  <c r="K230" i="9" s="1"/>
  <c r="M230" i="9"/>
  <c r="A1693" i="1"/>
  <c r="A1693" i="4" s="1"/>
  <c r="B1694" i="1"/>
  <c r="Y1693" i="1"/>
  <c r="Y230" i="9" l="1"/>
  <c r="A1694" i="1"/>
  <c r="A1694" i="4" s="1"/>
  <c r="Y1694" i="1"/>
  <c r="I231" i="9" s="1"/>
  <c r="B1695" i="1"/>
  <c r="N231" i="9" l="1"/>
  <c r="W231" i="9"/>
  <c r="X231" i="9"/>
  <c r="Q231" i="9"/>
  <c r="K231" i="9" s="1"/>
  <c r="M231" i="9"/>
  <c r="Y1695" i="1"/>
  <c r="B1696" i="1"/>
  <c r="A1695" i="1"/>
  <c r="A1695" i="4" s="1"/>
  <c r="Y231" i="9" l="1"/>
  <c r="A1696" i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B1704" i="1"/>
  <c r="W232" i="9" l="1"/>
  <c r="N232" i="9"/>
  <c r="X232" i="9"/>
  <c r="Q232" i="9"/>
  <c r="K232" i="9" s="1"/>
  <c r="M232" i="9"/>
  <c r="A1704" i="1"/>
  <c r="A1704" i="4" s="1"/>
  <c r="Y1704" i="1"/>
  <c r="B1705" i="1"/>
  <c r="Y232" i="9" l="1"/>
  <c r="Y1705" i="1"/>
  <c r="A1705" i="1"/>
  <c r="A1705" i="4" s="1"/>
  <c r="B1706" i="1"/>
  <c r="I233" i="9" l="1"/>
  <c r="B1707" i="1"/>
  <c r="A1706" i="1"/>
  <c r="A1706" i="4" s="1"/>
  <c r="Y1706" i="1"/>
  <c r="I234" i="9" s="1"/>
  <c r="W234" i="9" l="1"/>
  <c r="N234" i="9"/>
  <c r="X234" i="9"/>
  <c r="W233" i="9"/>
  <c r="N233" i="9"/>
  <c r="X233" i="9"/>
  <c r="Q234" i="9"/>
  <c r="K234" i="9" s="1"/>
  <c r="M234" i="9"/>
  <c r="Q233" i="9"/>
  <c r="K233" i="9" s="1"/>
  <c r="M233" i="9"/>
  <c r="A1707" i="1"/>
  <c r="A1707" i="4" s="1"/>
  <c r="Y1707" i="1"/>
  <c r="I235" i="9" s="1"/>
  <c r="B1708" i="1"/>
  <c r="Y233" i="9" l="1"/>
  <c r="W235" i="9"/>
  <c r="N235" i="9"/>
  <c r="X235" i="9"/>
  <c r="Y234" i="9"/>
  <c r="Q235" i="9"/>
  <c r="K235" i="9" s="1"/>
  <c r="M235" i="9"/>
  <c r="A1708" i="1"/>
  <c r="A1708" i="4" s="1"/>
  <c r="Y1708" i="1"/>
  <c r="B1709" i="1"/>
  <c r="B1710" i="1" s="1"/>
  <c r="Y235" i="9" l="1"/>
  <c r="E1710" i="1"/>
  <c r="F1710" i="1" s="1"/>
  <c r="P1710" i="1" s="1"/>
  <c r="M1710" i="1"/>
  <c r="Z1710" i="1" s="1"/>
  <c r="B1711" i="1"/>
  <c r="Y1710" i="1"/>
  <c r="A1710" i="1"/>
  <c r="A1710" i="4" s="1"/>
  <c r="A1709" i="1"/>
  <c r="A1709" i="4" s="1"/>
  <c r="Y1709" i="1"/>
  <c r="E1711" i="1" l="1"/>
  <c r="F1711" i="1" s="1"/>
  <c r="P1711" i="1" s="1"/>
  <c r="A1711" i="1"/>
  <c r="A1711" i="4" s="1"/>
  <c r="M1711" i="1"/>
  <c r="Z1711" i="1" s="1"/>
  <c r="Y1711" i="1"/>
  <c r="B1712" i="1"/>
  <c r="I236" i="9"/>
  <c r="W236" i="9" l="1"/>
  <c r="N236" i="9"/>
  <c r="X236" i="9"/>
  <c r="Q236" i="9"/>
  <c r="K236" i="9" s="1"/>
  <c r="M236" i="9"/>
  <c r="M1712" i="1"/>
  <c r="Z1712" i="1" s="1"/>
  <c r="E1712" i="1"/>
  <c r="A1712" i="1"/>
  <c r="Y1712" i="1"/>
  <c r="I237" i="9"/>
  <c r="Y236" i="9" l="1"/>
  <c r="W237" i="9"/>
  <c r="N237" i="9"/>
  <c r="X237" i="9"/>
  <c r="Q237" i="9"/>
  <c r="K237" i="9" s="1"/>
  <c r="M237" i="9"/>
  <c r="F1712" i="1"/>
  <c r="P1712" i="1" s="1"/>
  <c r="I238" i="9"/>
  <c r="B1713" i="1"/>
  <c r="A1712" i="4" l="1"/>
  <c r="W238" i="9"/>
  <c r="N238" i="9"/>
  <c r="X238" i="9"/>
  <c r="Y237" i="9"/>
  <c r="Q238" i="9"/>
  <c r="K238" i="9" s="1"/>
  <c r="M238" i="9"/>
  <c r="Y1713" i="1"/>
  <c r="I239" i="9" s="1"/>
  <c r="A1713" i="1"/>
  <c r="A1713" i="4" s="1"/>
  <c r="B1714" i="1"/>
  <c r="W239" i="9" l="1"/>
  <c r="N239" i="9"/>
  <c r="X239" i="9"/>
  <c r="Y238" i="9"/>
  <c r="Q239" i="9"/>
  <c r="K239" i="9" s="1"/>
  <c r="M239" i="9"/>
  <c r="A1714" i="1"/>
  <c r="A1714" i="4" s="1"/>
  <c r="B1715" i="1"/>
  <c r="B1716" i="1" s="1"/>
  <c r="Y1714" i="1"/>
  <c r="I240" i="9" s="1"/>
  <c r="W240" i="9" l="1"/>
  <c r="N240" i="9"/>
  <c r="X240" i="9"/>
  <c r="Y239" i="9"/>
  <c r="Q240" i="9"/>
  <c r="K240" i="9" s="1"/>
  <c r="M240" i="9"/>
  <c r="M1716" i="1"/>
  <c r="Z1716" i="1" s="1"/>
  <c r="E1716" i="1"/>
  <c r="F1716" i="1" s="1"/>
  <c r="P1716" i="1" s="1"/>
  <c r="A1716" i="1"/>
  <c r="A1716" i="4" s="1"/>
  <c r="Y1716" i="1"/>
  <c r="A1715" i="1"/>
  <c r="A1715" i="4" s="1"/>
  <c r="Y1715" i="1"/>
  <c r="I241" i="9" s="1"/>
  <c r="N241" i="9" l="1"/>
  <c r="W241" i="9"/>
  <c r="X241" i="9"/>
  <c r="Y240" i="9"/>
  <c r="Q241" i="9"/>
  <c r="K241" i="9" s="1"/>
  <c r="M241" i="9"/>
  <c r="I242" i="9"/>
  <c r="B1717" i="1"/>
  <c r="B1718" i="1" s="1"/>
  <c r="N242" i="9" l="1"/>
  <c r="W242" i="9"/>
  <c r="X242" i="9"/>
  <c r="Y241" i="9"/>
  <c r="Q242" i="9"/>
  <c r="K242" i="9" s="1"/>
  <c r="M242" i="9"/>
  <c r="Y1718" i="1"/>
  <c r="M1718" i="1"/>
  <c r="Z1718" i="1" s="1"/>
  <c r="E1718" i="1"/>
  <c r="A1718" i="1"/>
  <c r="A1717" i="1"/>
  <c r="A1717" i="4" s="1"/>
  <c r="Y1717" i="1"/>
  <c r="A1718" i="4" l="1"/>
  <c r="Y242" i="9"/>
  <c r="F1718" i="1"/>
  <c r="P1718" i="1" s="1"/>
  <c r="I243" i="9"/>
  <c r="B1719" i="1"/>
  <c r="N243" i="9" l="1"/>
  <c r="W243" i="9"/>
  <c r="X243" i="9"/>
  <c r="Q243" i="9"/>
  <c r="K243" i="9" s="1"/>
  <c r="M243" i="9"/>
  <c r="A1719" i="1"/>
  <c r="A1719" i="4" s="1"/>
  <c r="Y1719" i="1"/>
  <c r="I244" i="9" s="1"/>
  <c r="B1720" i="1"/>
  <c r="W244" i="9" l="1"/>
  <c r="N244" i="9"/>
  <c r="X244" i="9"/>
  <c r="Y243" i="9"/>
  <c r="Q244" i="9"/>
  <c r="K244" i="9" s="1"/>
  <c r="M244" i="9"/>
  <c r="A1720" i="1"/>
  <c r="A1720" i="4" s="1"/>
  <c r="B1721" i="1"/>
  <c r="Y1720" i="1"/>
  <c r="Y244" i="9" l="1"/>
  <c r="A1721" i="1"/>
  <c r="A1721" i="4" s="1"/>
  <c r="Y1721" i="1"/>
  <c r="I245" i="9" s="1"/>
  <c r="B1722" i="1"/>
  <c r="W245" i="9" l="1"/>
  <c r="N245" i="9"/>
  <c r="X245" i="9"/>
  <c r="Q245" i="9"/>
  <c r="K245" i="9" s="1"/>
  <c r="M245" i="9"/>
  <c r="A1722" i="1"/>
  <c r="A1722" i="4" s="1"/>
  <c r="Y1722" i="1"/>
  <c r="I246" i="9" s="1"/>
  <c r="B1723" i="1"/>
  <c r="W246" i="9" l="1"/>
  <c r="N246" i="9"/>
  <c r="X246" i="9"/>
  <c r="Y245" i="9"/>
  <c r="Q246" i="9"/>
  <c r="K246" i="9" s="1"/>
  <c r="M246" i="9"/>
  <c r="A1723" i="1"/>
  <c r="A1723" i="4" s="1"/>
  <c r="Y1723" i="1"/>
  <c r="I247" i="9" s="1"/>
  <c r="B1724" i="1"/>
  <c r="W247" i="9" l="1"/>
  <c r="N247" i="9"/>
  <c r="X247" i="9"/>
  <c r="Y246" i="9"/>
  <c r="Q247" i="9"/>
  <c r="K247" i="9" s="1"/>
  <c r="M247" i="9"/>
  <c r="A1724" i="1"/>
  <c r="A1724" i="4" s="1"/>
  <c r="Y1724" i="1"/>
  <c r="I248" i="9" s="1"/>
  <c r="B1725" i="1"/>
  <c r="W248" i="9" l="1"/>
  <c r="N248" i="9"/>
  <c r="X248" i="9"/>
  <c r="Y247" i="9"/>
  <c r="Q248" i="9"/>
  <c r="K248" i="9" s="1"/>
  <c r="M248" i="9"/>
  <c r="A1725" i="1"/>
  <c r="A1725" i="4" s="1"/>
  <c r="Y1725" i="1"/>
  <c r="I249" i="9" s="1"/>
  <c r="B1726" i="1"/>
  <c r="W249" i="9" l="1"/>
  <c r="N249" i="9"/>
  <c r="X249" i="9"/>
  <c r="Y248" i="9"/>
  <c r="Q249" i="9"/>
  <c r="K249" i="9" s="1"/>
  <c r="M249" i="9"/>
  <c r="Y1726" i="1"/>
  <c r="I250" i="9" s="1"/>
  <c r="A1726" i="1"/>
  <c r="A1726" i="4" s="1"/>
  <c r="B1727" i="1"/>
  <c r="W250" i="9" l="1"/>
  <c r="N250" i="9"/>
  <c r="X250" i="9"/>
  <c r="Y249" i="9"/>
  <c r="Q250" i="9"/>
  <c r="K250" i="9" s="1"/>
  <c r="M250" i="9"/>
  <c r="A1727" i="1"/>
  <c r="A1727" i="4" s="1"/>
  <c r="B1728" i="1"/>
  <c r="Y1727" i="1"/>
  <c r="I251" i="9" s="1"/>
  <c r="W251" i="9" l="1"/>
  <c r="N251" i="9"/>
  <c r="X251" i="9"/>
  <c r="Y250" i="9"/>
  <c r="Q251" i="9"/>
  <c r="K251" i="9" s="1"/>
  <c r="M251" i="9"/>
  <c r="A1728" i="1"/>
  <c r="A1728" i="4" s="1"/>
  <c r="B1729" i="1"/>
  <c r="Y1728" i="1"/>
  <c r="Y251" i="9" l="1"/>
  <c r="B1730" i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W252" i="9" l="1"/>
  <c r="N252" i="9"/>
  <c r="X252" i="9"/>
  <c r="Q252" i="9"/>
  <c r="K252" i="9" s="1"/>
  <c r="M252" i="9"/>
  <c r="B1733" i="1"/>
  <c r="A1732" i="1"/>
  <c r="A1732" i="4" s="1"/>
  <c r="Y1732" i="1"/>
  <c r="Y252" i="9" l="1"/>
  <c r="Y1733" i="1"/>
  <c r="B1734" i="1"/>
  <c r="A1733" i="1"/>
  <c r="A1733" i="4" s="1"/>
  <c r="A1734" i="1" l="1"/>
  <c r="A1734" i="4" s="1"/>
  <c r="Y1734" i="1"/>
  <c r="I253" i="9" s="1"/>
  <c r="B1735" i="1"/>
  <c r="N253" i="9" l="1"/>
  <c r="W253" i="9"/>
  <c r="X253" i="9"/>
  <c r="Q253" i="9"/>
  <c r="K253" i="9" s="1"/>
  <c r="M253" i="9"/>
  <c r="A1735" i="1"/>
  <c r="A1735" i="4" s="1"/>
  <c r="B1736" i="1"/>
  <c r="Y1735" i="1"/>
  <c r="I254" i="9" s="1"/>
  <c r="N254" i="9" l="1"/>
  <c r="W254" i="9"/>
  <c r="X254" i="9"/>
  <c r="Y253" i="9"/>
  <c r="Q254" i="9"/>
  <c r="K254" i="9" s="1"/>
  <c r="M254" i="9"/>
  <c r="A1736" i="1"/>
  <c r="A1736" i="4" s="1"/>
  <c r="Y1736" i="1"/>
  <c r="B1737" i="1"/>
  <c r="Y254" i="9" l="1"/>
  <c r="Y1737" i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 l="1"/>
  <c r="Y1758" i="1"/>
  <c r="E1758" i="1"/>
  <c r="F1758" i="1" s="1"/>
  <c r="P1758" i="1" s="1"/>
  <c r="A1758" i="1"/>
  <c r="A1758" i="4" s="1"/>
  <c r="M1758" i="1"/>
  <c r="Z1758" i="1" s="1"/>
  <c r="F1757" i="1"/>
  <c r="P1757" i="1" s="1"/>
  <c r="A1757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Y1768" i="1"/>
  <c r="A1768" i="1"/>
  <c r="A1768" i="4" s="1"/>
  <c r="B1769" i="1"/>
  <c r="N255" i="9" l="1"/>
  <c r="W255" i="9"/>
  <c r="X255" i="9"/>
  <c r="Q255" i="9"/>
  <c r="K255" i="9" s="1"/>
  <c r="M255" i="9"/>
  <c r="A1769" i="1"/>
  <c r="A1769" i="4" s="1"/>
  <c r="Y1769" i="1"/>
  <c r="B1770" i="1"/>
  <c r="Y255" i="9" l="1"/>
  <c r="A1770" i="1"/>
  <c r="A1770" i="4" s="1"/>
  <c r="Y1770" i="1"/>
  <c r="B1771" i="1"/>
  <c r="I256" i="9" l="1"/>
  <c r="B1772" i="1"/>
  <c r="A1771" i="1"/>
  <c r="A1771" i="4" s="1"/>
  <c r="Y1771" i="1"/>
  <c r="W256" i="9" l="1"/>
  <c r="N256" i="9"/>
  <c r="X256" i="9"/>
  <c r="Q256" i="9"/>
  <c r="K256" i="9" s="1"/>
  <c r="M256" i="9"/>
  <c r="A1772" i="1"/>
  <c r="A1772" i="4" s="1"/>
  <c r="Y1772" i="1"/>
  <c r="B1773" i="1"/>
  <c r="Y256" i="9" l="1"/>
  <c r="A1773" i="1"/>
  <c r="A1773" i="4" s="1"/>
  <c r="Y1773" i="1"/>
  <c r="B1774" i="1"/>
  <c r="B1775" i="1" l="1"/>
  <c r="A1774" i="1"/>
  <c r="A1774" i="4" s="1"/>
  <c r="Y1774" i="1"/>
  <c r="I257" i="9" l="1"/>
  <c r="A1775" i="1"/>
  <c r="A1775" i="4" s="1"/>
  <c r="Y1775" i="1"/>
  <c r="B1776" i="1"/>
  <c r="W257" i="9" l="1"/>
  <c r="N257" i="9"/>
  <c r="X257" i="9"/>
  <c r="Q257" i="9"/>
  <c r="K257" i="9" s="1"/>
  <c r="M257" i="9"/>
  <c r="A1776" i="1"/>
  <c r="A1776" i="4" s="1"/>
  <c r="B1777" i="1"/>
  <c r="Y1776" i="1"/>
  <c r="Y257" i="9" l="1"/>
  <c r="I258" i="9"/>
  <c r="B1778" i="1"/>
  <c r="A1777" i="1"/>
  <c r="A1777" i="4" s="1"/>
  <c r="Y1777" i="1"/>
  <c r="I259" i="9" s="1"/>
  <c r="W258" i="9" l="1"/>
  <c r="N258" i="9"/>
  <c r="X258" i="9"/>
  <c r="W259" i="9"/>
  <c r="N259" i="9"/>
  <c r="X259" i="9"/>
  <c r="Q259" i="9"/>
  <c r="K259" i="9" s="1"/>
  <c r="M259" i="9"/>
  <c r="Q258" i="9"/>
  <c r="K258" i="9" s="1"/>
  <c r="M258" i="9"/>
  <c r="A1778" i="1"/>
  <c r="A1778" i="4" s="1"/>
  <c r="B1779" i="1"/>
  <c r="Y1778" i="1"/>
  <c r="Y259" i="9" l="1"/>
  <c r="Y258" i="9"/>
  <c r="B1780" i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A1782" i="1"/>
  <c r="A1782" i="4" s="1"/>
  <c r="Y1782" i="1"/>
  <c r="I261" i="9" s="1"/>
  <c r="B1783" i="1"/>
  <c r="W261" i="9" l="1"/>
  <c r="N261" i="9"/>
  <c r="X261" i="9"/>
  <c r="W260" i="9"/>
  <c r="N260" i="9"/>
  <c r="X260" i="9"/>
  <c r="Q261" i="9"/>
  <c r="K261" i="9" s="1"/>
  <c r="M261" i="9"/>
  <c r="Q260" i="9"/>
  <c r="K260" i="9" s="1"/>
  <c r="M260" i="9"/>
  <c r="A1783" i="1"/>
  <c r="A1783" i="4" s="1"/>
  <c r="Y1783" i="1"/>
  <c r="B1784" i="1"/>
  <c r="I262" i="9"/>
  <c r="Y260" i="9" l="1"/>
  <c r="Y261" i="9"/>
  <c r="W262" i="9"/>
  <c r="N262" i="9"/>
  <c r="X262" i="9"/>
  <c r="Q262" i="9"/>
  <c r="K262" i="9" s="1"/>
  <c r="M262" i="9"/>
  <c r="A1784" i="1"/>
  <c r="A1784" i="4" s="1"/>
  <c r="B1785" i="1"/>
  <c r="Y1784" i="1"/>
  <c r="Y262" i="9" l="1"/>
  <c r="A1785" i="1"/>
  <c r="A1785" i="4" s="1"/>
  <c r="B1786" i="1"/>
  <c r="Y1785" i="1"/>
  <c r="I263" i="9" l="1"/>
  <c r="B1787" i="1"/>
  <c r="A1786" i="1"/>
  <c r="A1786" i="4" s="1"/>
  <c r="Y1786" i="1"/>
  <c r="W263" i="9" l="1"/>
  <c r="N263" i="9"/>
  <c r="X263" i="9"/>
  <c r="Q263" i="9"/>
  <c r="K263" i="9" s="1"/>
  <c r="M263" i="9"/>
  <c r="Y1787" i="1"/>
  <c r="B1788" i="1"/>
  <c r="A1787" i="1"/>
  <c r="A1787" i="4" s="1"/>
  <c r="Y263" i="9" l="1"/>
  <c r="A1788" i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I264" i="9"/>
  <c r="Y1846" i="1"/>
  <c r="A1846" i="1"/>
  <c r="A1846" i="4" s="1"/>
  <c r="B1847" i="1"/>
  <c r="W264" i="9" l="1"/>
  <c r="N264" i="9"/>
  <c r="X264" i="9"/>
  <c r="N265" i="9"/>
  <c r="W265" i="9"/>
  <c r="X265" i="9"/>
  <c r="Q264" i="9"/>
  <c r="K264" i="9" s="1"/>
  <c r="M264" i="9"/>
  <c r="Q265" i="9"/>
  <c r="K265" i="9" s="1"/>
  <c r="M265" i="9"/>
  <c r="B1848" i="1"/>
  <c r="Y1847" i="1"/>
  <c r="A1847" i="1"/>
  <c r="A1847" i="4" s="1"/>
  <c r="I266" i="9"/>
  <c r="Y265" i="9" l="1"/>
  <c r="Y264" i="9"/>
  <c r="N266" i="9"/>
  <c r="W266" i="9"/>
  <c r="X266" i="9"/>
  <c r="Q266" i="9"/>
  <c r="K266" i="9" s="1"/>
  <c r="M266" i="9"/>
  <c r="A1848" i="1"/>
  <c r="A1848" i="4" s="1"/>
  <c r="Y1848" i="1"/>
  <c r="I267" i="9" s="1"/>
  <c r="B1849" i="1"/>
  <c r="Y266" i="9" l="1"/>
  <c r="N267" i="9"/>
  <c r="W267" i="9"/>
  <c r="X267" i="9"/>
  <c r="Q267" i="9"/>
  <c r="K267" i="9" s="1"/>
  <c r="M267" i="9"/>
  <c r="Y1849" i="1"/>
  <c r="B1850" i="1"/>
  <c r="A1849" i="1"/>
  <c r="A1849" i="4" s="1"/>
  <c r="I268" i="9"/>
  <c r="W268" i="9" l="1"/>
  <c r="N268" i="9"/>
  <c r="X268" i="9"/>
  <c r="Y267" i="9"/>
  <c r="Q268" i="9"/>
  <c r="K268" i="9" s="1"/>
  <c r="M268" i="9"/>
  <c r="Y1850" i="1"/>
  <c r="A1850" i="1"/>
  <c r="A1850" i="4" s="1"/>
  <c r="B1851" i="1"/>
  <c r="Y268" i="9" l="1"/>
  <c r="Y1851" i="1"/>
  <c r="B1852" i="1"/>
  <c r="A1851" i="1"/>
  <c r="A1851" i="4" s="1"/>
  <c r="A1852" i="1" l="1"/>
  <c r="A1852" i="4" s="1"/>
  <c r="B1853" i="1"/>
  <c r="Y1852" i="1"/>
  <c r="B1854" i="1" l="1"/>
  <c r="B1855" i="1" s="1"/>
  <c r="A1855" i="4" s="1"/>
  <c r="Y1853" i="1"/>
  <c r="A1853" i="1"/>
  <c r="A1853" i="4" s="1"/>
  <c r="Y1855" i="1" l="1"/>
  <c r="A1854" i="1"/>
  <c r="A1854" i="4" s="1"/>
  <c r="Y1854" i="1"/>
  <c r="B1856" i="1" l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B1866" i="1"/>
  <c r="Y1865" i="1"/>
  <c r="I270" i="9" s="1"/>
  <c r="A1865" i="1"/>
  <c r="A1865" i="4" s="1"/>
  <c r="W270" i="9" l="1"/>
  <c r="N270" i="9"/>
  <c r="X270" i="9"/>
  <c r="W269" i="9"/>
  <c r="N269" i="9"/>
  <c r="X269" i="9"/>
  <c r="Q270" i="9"/>
  <c r="K270" i="9" s="1"/>
  <c r="M270" i="9"/>
  <c r="Q269" i="9"/>
  <c r="K269" i="9" s="1"/>
  <c r="M269" i="9"/>
  <c r="B1867" i="1"/>
  <c r="A1866" i="1"/>
  <c r="A1866" i="4" s="1"/>
  <c r="Y1866" i="1"/>
  <c r="I271" i="9" s="1"/>
  <c r="Y269" i="9" l="1"/>
  <c r="Y270" i="9"/>
  <c r="W271" i="9"/>
  <c r="N271" i="9"/>
  <c r="X271" i="9"/>
  <c r="Q271" i="9"/>
  <c r="K271" i="9" s="1"/>
  <c r="M271" i="9"/>
  <c r="B1868" i="1"/>
  <c r="Y1867" i="1"/>
  <c r="I272" i="9" s="1"/>
  <c r="A1867" i="1"/>
  <c r="A1867" i="4" s="1"/>
  <c r="W272" i="9" l="1"/>
  <c r="N272" i="9"/>
  <c r="X272" i="9"/>
  <c r="Y271" i="9"/>
  <c r="Q272" i="9"/>
  <c r="K272" i="9" s="1"/>
  <c r="M272" i="9"/>
  <c r="A1868" i="1"/>
  <c r="A1868" i="4" s="1"/>
  <c r="B1869" i="1"/>
  <c r="Y1868" i="1"/>
  <c r="I273" i="9"/>
  <c r="Y272" i="9" l="1"/>
  <c r="W273" i="9"/>
  <c r="N273" i="9"/>
  <c r="X273" i="9"/>
  <c r="Q273" i="9"/>
  <c r="K273" i="9" s="1"/>
  <c r="M273" i="9"/>
  <c r="A1869" i="1"/>
  <c r="A1869" i="4" s="1"/>
  <c r="B1870" i="1"/>
  <c r="Y1869" i="1"/>
  <c r="I274" i="9" s="1"/>
  <c r="W274" i="9" l="1"/>
  <c r="X274" i="9"/>
  <c r="Y273" i="9"/>
  <c r="Q274" i="9"/>
  <c r="K274" i="9" s="1"/>
  <c r="M274" i="9"/>
  <c r="A1870" i="1"/>
  <c r="A1870" i="4" s="1"/>
  <c r="B1871" i="1"/>
  <c r="Y1870" i="1"/>
  <c r="I275" i="9" s="1"/>
  <c r="W275" i="9" l="1"/>
  <c r="X275" i="9"/>
  <c r="Q275" i="9"/>
  <c r="K275" i="9" s="1"/>
  <c r="M275" i="9"/>
  <c r="A1871" i="1"/>
  <c r="A1871" i="4" s="1"/>
  <c r="Y1871" i="1"/>
  <c r="I276" i="9" s="1"/>
  <c r="B1872" i="1"/>
  <c r="W276" i="9" l="1"/>
  <c r="X276" i="9"/>
  <c r="Q276" i="9"/>
  <c r="K276" i="9" s="1"/>
  <c r="M276" i="9"/>
  <c r="B1873" i="1"/>
  <c r="A1872" i="1"/>
  <c r="A1872" i="4" s="1"/>
  <c r="Y1872" i="1"/>
  <c r="I277" i="9"/>
  <c r="W277" i="9" l="1"/>
  <c r="X277" i="9"/>
  <c r="Q277" i="9"/>
  <c r="K277" i="9" s="1"/>
  <c r="M277" i="9"/>
  <c r="A1873" i="1"/>
  <c r="A1873" i="4" s="1"/>
  <c r="Y1873" i="1"/>
  <c r="I278" i="9" s="1"/>
  <c r="B1874" i="1"/>
  <c r="N278" i="9" l="1"/>
  <c r="W278" i="9"/>
  <c r="X278" i="9"/>
  <c r="Q278" i="9"/>
  <c r="K278" i="9" s="1"/>
  <c r="M278" i="9"/>
  <c r="A1874" i="1"/>
  <c r="A1874" i="4" s="1"/>
  <c r="Y1874" i="1"/>
  <c r="B1875" i="1"/>
  <c r="I279" i="9"/>
  <c r="N279" i="9" l="1"/>
  <c r="W279" i="9"/>
  <c r="X279" i="9"/>
  <c r="Y278" i="9"/>
  <c r="Q279" i="9"/>
  <c r="K279" i="9" s="1"/>
  <c r="M279" i="9"/>
  <c r="Y1875" i="1"/>
  <c r="B1876" i="1"/>
  <c r="A1875" i="1"/>
  <c r="A1875" i="4" s="1"/>
  <c r="I280" i="9"/>
  <c r="N280" i="9" l="1"/>
  <c r="W280" i="9"/>
  <c r="X280" i="9"/>
  <c r="Y279" i="9"/>
  <c r="Q280" i="9"/>
  <c r="K280" i="9" s="1"/>
  <c r="M280" i="9"/>
  <c r="A1876" i="1"/>
  <c r="A1876" i="4" s="1"/>
  <c r="Y1876" i="1"/>
  <c r="B1877" i="1"/>
  <c r="I281" i="9"/>
  <c r="N281" i="9" l="1"/>
  <c r="W281" i="9"/>
  <c r="X281" i="9"/>
  <c r="Y280" i="9"/>
  <c r="Q281" i="9"/>
  <c r="K281" i="9" s="1"/>
  <c r="M281" i="9"/>
  <c r="A1877" i="1"/>
  <c r="A1877" i="4" s="1"/>
  <c r="Y1877" i="1"/>
  <c r="B1878" i="1"/>
  <c r="I282" i="9"/>
  <c r="W282" i="9" l="1"/>
  <c r="N282" i="9"/>
  <c r="X282" i="9"/>
  <c r="Y281" i="9"/>
  <c r="Q282" i="9"/>
  <c r="K282" i="9" s="1"/>
  <c r="M282" i="9"/>
  <c r="B1879" i="1"/>
  <c r="Y1878" i="1"/>
  <c r="A1878" i="1"/>
  <c r="A1878" i="4" s="1"/>
  <c r="I283" i="9"/>
  <c r="Y282" i="9" l="1"/>
  <c r="W283" i="9"/>
  <c r="N283" i="9"/>
  <c r="X283" i="9"/>
  <c r="Q283" i="9"/>
  <c r="K283" i="9" s="1"/>
  <c r="M283" i="9"/>
  <c r="A1879" i="1"/>
  <c r="A1879" i="4" s="1"/>
  <c r="B1880" i="1"/>
  <c r="Y1879" i="1"/>
  <c r="I284" i="9" s="1"/>
  <c r="W284" i="9" l="1"/>
  <c r="N284" i="9"/>
  <c r="X284" i="9"/>
  <c r="Y283" i="9"/>
  <c r="Q284" i="9"/>
  <c r="K284" i="9" s="1"/>
  <c r="M284" i="9"/>
  <c r="A1880" i="1"/>
  <c r="A1880" i="4" s="1"/>
  <c r="Y1880" i="1"/>
  <c r="I285" i="9" s="1"/>
  <c r="B1881" i="1"/>
  <c r="Y284" i="9" l="1"/>
  <c r="W285" i="9"/>
  <c r="N285" i="9"/>
  <c r="X285" i="9"/>
  <c r="Q285" i="9"/>
  <c r="K285" i="9" s="1"/>
  <c r="M285" i="9"/>
  <c r="A1881" i="1"/>
  <c r="A1881" i="4" s="1"/>
  <c r="B1882" i="1"/>
  <c r="Y1881" i="1"/>
  <c r="I286" i="9"/>
  <c r="W286" i="9" l="1"/>
  <c r="N286" i="9"/>
  <c r="X286" i="9"/>
  <c r="Y285" i="9"/>
  <c r="Q286" i="9"/>
  <c r="K286" i="9" s="1"/>
  <c r="M286" i="9"/>
  <c r="B1883" i="1"/>
  <c r="A1882" i="1"/>
  <c r="A1882" i="4" s="1"/>
  <c r="Y1882" i="1"/>
  <c r="I287" i="9" s="1"/>
  <c r="Y286" i="9" l="1"/>
  <c r="W287" i="9"/>
  <c r="N287" i="9"/>
  <c r="X287" i="9"/>
  <c r="Q287" i="9"/>
  <c r="K287" i="9" s="1"/>
  <c r="M287" i="9"/>
  <c r="B1884" i="1"/>
  <c r="Y1883" i="1"/>
  <c r="I288" i="9" s="1"/>
  <c r="A1883" i="1"/>
  <c r="A1883" i="4" s="1"/>
  <c r="Y287" i="9" l="1"/>
  <c r="W288" i="9"/>
  <c r="N288" i="9"/>
  <c r="X288" i="9"/>
  <c r="Q288" i="9"/>
  <c r="K288" i="9" s="1"/>
  <c r="M288" i="9"/>
  <c r="Y1884" i="1"/>
  <c r="I289" i="9" s="1"/>
  <c r="B1885" i="1"/>
  <c r="A1884" i="1"/>
  <c r="A1884" i="4" s="1"/>
  <c r="Y288" i="9" l="1"/>
  <c r="N289" i="9"/>
  <c r="W289" i="9"/>
  <c r="X289" i="9"/>
  <c r="Q289" i="9"/>
  <c r="K289" i="9" s="1"/>
  <c r="M289" i="9"/>
  <c r="A1885" i="1"/>
  <c r="A1885" i="4" s="1"/>
  <c r="Y1885" i="1"/>
  <c r="I290" i="9" s="1"/>
  <c r="B1886" i="1"/>
  <c r="N290" i="9" l="1"/>
  <c r="W290" i="9"/>
  <c r="X290" i="9"/>
  <c r="Y289" i="9"/>
  <c r="Q290" i="9"/>
  <c r="K290" i="9" s="1"/>
  <c r="M290" i="9"/>
  <c r="B1887" i="1"/>
  <c r="A1886" i="1"/>
  <c r="A1886" i="4" s="1"/>
  <c r="Y1886" i="1"/>
  <c r="I291" i="9"/>
  <c r="N291" i="9" l="1"/>
  <c r="W291" i="9"/>
  <c r="X291" i="9"/>
  <c r="Y290" i="9"/>
  <c r="Q291" i="9"/>
  <c r="K291" i="9" s="1"/>
  <c r="M291" i="9"/>
  <c r="A1887" i="1"/>
  <c r="A1887" i="4" s="1"/>
  <c r="B1888" i="1"/>
  <c r="Y1887" i="1"/>
  <c r="Y291" i="9" l="1"/>
  <c r="A1888" i="1"/>
  <c r="A1888" i="4" s="1"/>
  <c r="B1889" i="1"/>
  <c r="Y1888" i="1"/>
  <c r="I292" i="9" l="1"/>
  <c r="A1889" i="1"/>
  <c r="A1889" i="4" s="1"/>
  <c r="B1890" i="1"/>
  <c r="Y1889" i="1"/>
  <c r="I293" i="9" s="1"/>
  <c r="N293" i="9" l="1"/>
  <c r="W293" i="9"/>
  <c r="X293" i="9"/>
  <c r="N292" i="9"/>
  <c r="W292" i="9"/>
  <c r="X292" i="9"/>
  <c r="Q293" i="9"/>
  <c r="K293" i="9" s="1"/>
  <c r="M293" i="9"/>
  <c r="Q292" i="9"/>
  <c r="K292" i="9" s="1"/>
  <c r="M292" i="9"/>
  <c r="Y1890" i="1"/>
  <c r="I294" i="9" s="1"/>
  <c r="B1891" i="1"/>
  <c r="A1890" i="1"/>
  <c r="A1890" i="4" s="1"/>
  <c r="Y292" i="9" l="1"/>
  <c r="W294" i="9"/>
  <c r="N294" i="9"/>
  <c r="X294" i="9"/>
  <c r="Y293" i="9"/>
  <c r="Q294" i="9"/>
  <c r="K294" i="9" s="1"/>
  <c r="M294" i="9"/>
  <c r="A1891" i="1"/>
  <c r="A1891" i="4" s="1"/>
  <c r="B1892" i="1"/>
  <c r="Y1891" i="1"/>
  <c r="I295" i="9" s="1"/>
  <c r="W295" i="9" l="1"/>
  <c r="N295" i="9"/>
  <c r="X295" i="9"/>
  <c r="Y294" i="9"/>
  <c r="Q295" i="9"/>
  <c r="K295" i="9" s="1"/>
  <c r="M295" i="9"/>
  <c r="A1892" i="1"/>
  <c r="A1892" i="4" s="1"/>
  <c r="Y1892" i="1"/>
  <c r="I296" i="9" s="1"/>
  <c r="B1893" i="1"/>
  <c r="W296" i="9" l="1"/>
  <c r="N296" i="9"/>
  <c r="X296" i="9"/>
  <c r="Y295" i="9"/>
  <c r="Q296" i="9"/>
  <c r="K296" i="9" s="1"/>
  <c r="M296" i="9"/>
  <c r="Y1893" i="1"/>
  <c r="B1894" i="1"/>
  <c r="A1893" i="1"/>
  <c r="A1893" i="4" s="1"/>
  <c r="Y296" i="9" l="1"/>
  <c r="A1894" i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A1898" i="1"/>
  <c r="A1898" i="4" s="1"/>
  <c r="B1899" i="1"/>
  <c r="Y1898" i="1"/>
  <c r="W297" i="9" l="1"/>
  <c r="N297" i="9"/>
  <c r="X297" i="9"/>
  <c r="Q297" i="9"/>
  <c r="K297" i="9" s="1"/>
  <c r="M297" i="9"/>
  <c r="B1900" i="1"/>
  <c r="A1899" i="1"/>
  <c r="A1899" i="4" s="1"/>
  <c r="Y1899" i="1"/>
  <c r="Y297" i="9" l="1"/>
  <c r="B1901" i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A1910" i="4" s="1"/>
  <c r="B1911" i="1"/>
  <c r="Y1910" i="1"/>
  <c r="I298" i="9" s="1"/>
  <c r="A1909" i="1"/>
  <c r="A1909" i="4" s="1"/>
  <c r="Y1909" i="1"/>
  <c r="W298" i="9" l="1"/>
  <c r="N298" i="9"/>
  <c r="X298" i="9"/>
  <c r="Q298" i="9"/>
  <c r="K298" i="9" s="1"/>
  <c r="M298" i="9"/>
  <c r="Y1911" i="1"/>
  <c r="A1911" i="1"/>
  <c r="A1911" i="4" s="1"/>
  <c r="Y298" i="9" l="1"/>
  <c r="B1912" i="1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Y1916" i="1"/>
  <c r="A1916" i="1"/>
  <c r="A1916" i="4" s="1"/>
  <c r="B1917" i="1"/>
  <c r="W299" i="9" l="1"/>
  <c r="N299" i="9"/>
  <c r="X299" i="9"/>
  <c r="Q299" i="9"/>
  <c r="K299" i="9" s="1"/>
  <c r="M299" i="9"/>
  <c r="B1918" i="1"/>
  <c r="Y1917" i="1"/>
  <c r="A1917" i="1"/>
  <c r="A1917" i="4" s="1"/>
  <c r="Y299" i="9" l="1"/>
  <c r="B1919" i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A1943" i="1"/>
  <c r="A1943" i="4" s="1"/>
  <c r="Y1943" i="1"/>
  <c r="B1944" i="1"/>
  <c r="W300" i="9" l="1"/>
  <c r="N300" i="9"/>
  <c r="X300" i="9"/>
  <c r="Q300" i="9"/>
  <c r="K300" i="9" s="1"/>
  <c r="M300" i="9"/>
  <c r="A1944" i="1"/>
  <c r="A1944" i="4" s="1"/>
  <c r="Y1944" i="1"/>
  <c r="B1945" i="1"/>
  <c r="Y300" i="9" l="1"/>
  <c r="A1945" i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A1975" i="1"/>
  <c r="A1975" i="4" s="1"/>
  <c r="Y1975" i="1"/>
  <c r="I302" i="9" s="1"/>
  <c r="B1976" i="1"/>
  <c r="N302" i="9" l="1"/>
  <c r="W302" i="9"/>
  <c r="X302" i="9"/>
  <c r="N301" i="9"/>
  <c r="W301" i="9"/>
  <c r="X301" i="9"/>
  <c r="Q302" i="9"/>
  <c r="K302" i="9" s="1"/>
  <c r="M302" i="9"/>
  <c r="Q301" i="9"/>
  <c r="K301" i="9" s="1"/>
  <c r="M301" i="9"/>
  <c r="Y1976" i="1"/>
  <c r="I303" i="9" s="1"/>
  <c r="A1976" i="1"/>
  <c r="A1976" i="4" s="1"/>
  <c r="B1977" i="1"/>
  <c r="Y301" i="9" l="1"/>
  <c r="N303" i="9"/>
  <c r="W303" i="9"/>
  <c r="X303" i="9"/>
  <c r="Y302" i="9"/>
  <c r="Q303" i="9"/>
  <c r="K303" i="9" s="1"/>
  <c r="M303" i="9"/>
  <c r="Y1977" i="1"/>
  <c r="I304" i="9" s="1"/>
  <c r="B1978" i="1"/>
  <c r="A1977" i="1"/>
  <c r="A1977" i="4" s="1"/>
  <c r="N304" i="9" l="1"/>
  <c r="W304" i="9"/>
  <c r="X304" i="9"/>
  <c r="Y303" i="9"/>
  <c r="Q304" i="9"/>
  <c r="K304" i="9" s="1"/>
  <c r="M304" i="9"/>
  <c r="A1978" i="1"/>
  <c r="A1978" i="4" s="1"/>
  <c r="B1979" i="1"/>
  <c r="Y1978" i="1"/>
  <c r="Y304" i="9" l="1"/>
  <c r="Y1979" i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B1998" i="1"/>
  <c r="A1997" i="1"/>
  <c r="A1997" i="4" s="1"/>
  <c r="Y1997" i="1"/>
  <c r="I306" i="9" s="1"/>
  <c r="W306" i="9" l="1"/>
  <c r="N306" i="9"/>
  <c r="X306" i="9"/>
  <c r="N305" i="9"/>
  <c r="W305" i="9"/>
  <c r="X305" i="9"/>
  <c r="Q306" i="9"/>
  <c r="K306" i="9" s="1"/>
  <c r="M306" i="9"/>
  <c r="Q305" i="9"/>
  <c r="K305" i="9" s="1"/>
  <c r="M305" i="9"/>
  <c r="A1998" i="1"/>
  <c r="A1998" i="4" s="1"/>
  <c r="B1999" i="1"/>
  <c r="Y1998" i="1"/>
  <c r="I307" i="9" s="1"/>
  <c r="Y305" i="9" l="1"/>
  <c r="Y306" i="9"/>
  <c r="W307" i="9"/>
  <c r="N307" i="9"/>
  <c r="X307" i="9"/>
  <c r="Q307" i="9"/>
  <c r="K307" i="9" s="1"/>
  <c r="M307" i="9"/>
  <c r="B2000" i="1"/>
  <c r="A1999" i="1"/>
  <c r="A1999" i="4" s="1"/>
  <c r="Y1999" i="1"/>
  <c r="I308" i="9" s="1"/>
  <c r="Y307" i="9" l="1"/>
  <c r="W308" i="9"/>
  <c r="N308" i="9"/>
  <c r="X308" i="9"/>
  <c r="Q308" i="9"/>
  <c r="K308" i="9" s="1"/>
  <c r="M308" i="9"/>
  <c r="A2000" i="1"/>
  <c r="A2000" i="4" s="1"/>
  <c r="B2001" i="1"/>
  <c r="Y2000" i="1"/>
  <c r="I309" i="9" s="1"/>
  <c r="W309" i="9" l="1"/>
  <c r="N309" i="9"/>
  <c r="X309" i="9"/>
  <c r="Y308" i="9"/>
  <c r="Q309" i="9"/>
  <c r="K309" i="9" s="1"/>
  <c r="M309" i="9"/>
  <c r="A2001" i="1"/>
  <c r="A2001" i="4" s="1"/>
  <c r="B2002" i="1"/>
  <c r="Y2001" i="1"/>
  <c r="Y309" i="9" l="1"/>
  <c r="I310" i="9"/>
  <c r="I158" i="9"/>
  <c r="Y2002" i="1"/>
  <c r="A2002" i="1"/>
  <c r="A2002" i="4" s="1"/>
  <c r="B2003" i="1"/>
  <c r="N158" i="9" l="1"/>
  <c r="W158" i="9"/>
  <c r="U158" i="9" s="1"/>
  <c r="X158" i="9"/>
  <c r="V158" i="9" s="1"/>
  <c r="W310" i="9"/>
  <c r="N310" i="9"/>
  <c r="X310" i="9"/>
  <c r="Q158" i="9"/>
  <c r="K158" i="9" s="1"/>
  <c r="M158" i="9"/>
  <c r="Q310" i="9"/>
  <c r="K310" i="9" s="1"/>
  <c r="M310" i="9"/>
  <c r="I311" i="9"/>
  <c r="I159" i="9"/>
  <c r="Y2003" i="1"/>
  <c r="A2003" i="1"/>
  <c r="A2003" i="4" s="1"/>
  <c r="B2004" i="1"/>
  <c r="Y310" i="9" l="1"/>
  <c r="W311" i="9"/>
  <c r="N311" i="9"/>
  <c r="X311" i="9"/>
  <c r="N159" i="9"/>
  <c r="W159" i="9"/>
  <c r="U159" i="9" s="1"/>
  <c r="X159" i="9"/>
  <c r="V159" i="9" s="1"/>
  <c r="Y158" i="9"/>
  <c r="Q159" i="9"/>
  <c r="K159" i="9" s="1"/>
  <c r="M159" i="9"/>
  <c r="Q311" i="9"/>
  <c r="K311" i="9" s="1"/>
  <c r="M311" i="9"/>
  <c r="B2005" i="1"/>
  <c r="A2004" i="1"/>
  <c r="A2004" i="4" s="1"/>
  <c r="Y2004" i="1"/>
  <c r="Y311" i="9" l="1"/>
  <c r="Y159" i="9"/>
  <c r="B2006" i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N160" i="9" l="1"/>
  <c r="W160" i="9"/>
  <c r="U160" i="9" s="1"/>
  <c r="X160" i="9"/>
  <c r="V160" i="9" s="1"/>
  <c r="Q160" i="9"/>
  <c r="K160" i="9" s="1"/>
  <c r="M160" i="9"/>
  <c r="I312" i="9"/>
  <c r="A2115" i="1"/>
  <c r="A2115" i="4" s="1"/>
  <c r="B2116" i="1"/>
  <c r="Y2115" i="1"/>
  <c r="W312" i="9" l="1"/>
  <c r="N312" i="9"/>
  <c r="X312" i="9"/>
  <c r="Y160" i="9"/>
  <c r="Q312" i="9"/>
  <c r="K312" i="9" s="1"/>
  <c r="M312" i="9"/>
  <c r="I313" i="9"/>
  <c r="I161" i="9"/>
  <c r="A2116" i="1"/>
  <c r="A2116" i="4" s="1"/>
  <c r="B2117" i="1"/>
  <c r="Y2116" i="1"/>
  <c r="N313" i="9" l="1"/>
  <c r="W313" i="9"/>
  <c r="X313" i="9"/>
  <c r="Y312" i="9"/>
  <c r="N161" i="9"/>
  <c r="W161" i="9"/>
  <c r="U161" i="9" s="1"/>
  <c r="X161" i="9"/>
  <c r="V161" i="9" s="1"/>
  <c r="Q161" i="9"/>
  <c r="K161" i="9" s="1"/>
  <c r="M161" i="9"/>
  <c r="Q313" i="9"/>
  <c r="K313" i="9" s="1"/>
  <c r="M313" i="9"/>
  <c r="I314" i="9"/>
  <c r="I162" i="9"/>
  <c r="A2117" i="1"/>
  <c r="A2117" i="4" s="1"/>
  <c r="B2118" i="1"/>
  <c r="Y2117" i="1"/>
  <c r="Y161" i="9" l="1"/>
  <c r="N314" i="9"/>
  <c r="W314" i="9"/>
  <c r="X314" i="9"/>
  <c r="N162" i="9"/>
  <c r="W162" i="9"/>
  <c r="U162" i="9" s="1"/>
  <c r="X162" i="9"/>
  <c r="V162" i="9" s="1"/>
  <c r="Y313" i="9"/>
  <c r="Q162" i="9"/>
  <c r="K162" i="9" s="1"/>
  <c r="M162" i="9"/>
  <c r="Q314" i="9"/>
  <c r="K314" i="9" s="1"/>
  <c r="M314" i="9"/>
  <c r="I315" i="9"/>
  <c r="I163" i="9"/>
  <c r="A2118" i="1"/>
  <c r="A2118" i="4" s="1"/>
  <c r="B2119" i="1"/>
  <c r="Y2118" i="1"/>
  <c r="Y314" i="9" l="1"/>
  <c r="N163" i="9"/>
  <c r="W163" i="9"/>
  <c r="U163" i="9" s="1"/>
  <c r="X163" i="9"/>
  <c r="V163" i="9" s="1"/>
  <c r="N315" i="9"/>
  <c r="W315" i="9"/>
  <c r="X315" i="9"/>
  <c r="Y162" i="9"/>
  <c r="Q163" i="9"/>
  <c r="K163" i="9" s="1"/>
  <c r="M163" i="9"/>
  <c r="Q315" i="9"/>
  <c r="K315" i="9" s="1"/>
  <c r="M315" i="9"/>
  <c r="I316" i="9"/>
  <c r="I164" i="9"/>
  <c r="A2119" i="1"/>
  <c r="A2119" i="4" s="1"/>
  <c r="B2120" i="1"/>
  <c r="Y2119" i="1"/>
  <c r="Y315" i="9" l="1"/>
  <c r="Y163" i="9"/>
  <c r="N316" i="9"/>
  <c r="W316" i="9"/>
  <c r="X316" i="9"/>
  <c r="N164" i="9"/>
  <c r="W164" i="9"/>
  <c r="U164" i="9" s="1"/>
  <c r="X164" i="9"/>
  <c r="V164" i="9" s="1"/>
  <c r="Q316" i="9"/>
  <c r="K316" i="9" s="1"/>
  <c r="M316" i="9"/>
  <c r="Q164" i="9"/>
  <c r="K164" i="9" s="1"/>
  <c r="M164" i="9"/>
  <c r="I317" i="9"/>
  <c r="I165" i="9"/>
  <c r="A2120" i="1"/>
  <c r="A2120" i="4" s="1"/>
  <c r="Y2120" i="1"/>
  <c r="B2121" i="1"/>
  <c r="Y316" i="9" l="1"/>
  <c r="Y164" i="9"/>
  <c r="N165" i="9"/>
  <c r="W165" i="9"/>
  <c r="U165" i="9" s="1"/>
  <c r="X165" i="9"/>
  <c r="V165" i="9" s="1"/>
  <c r="N317" i="9"/>
  <c r="W317" i="9"/>
  <c r="X317" i="9"/>
  <c r="Q317" i="9"/>
  <c r="K317" i="9" s="1"/>
  <c r="M317" i="9"/>
  <c r="Q165" i="9"/>
  <c r="K165" i="9" s="1"/>
  <c r="M165" i="9"/>
  <c r="I318" i="9"/>
  <c r="I166" i="9"/>
  <c r="A2121" i="1"/>
  <c r="A2121" i="4" s="1"/>
  <c r="B2122" i="1"/>
  <c r="Y2121" i="1"/>
  <c r="Y317" i="9" l="1"/>
  <c r="Y165" i="9"/>
  <c r="N166" i="9"/>
  <c r="W166" i="9"/>
  <c r="U166" i="9" s="1"/>
  <c r="X166" i="9"/>
  <c r="V166" i="9" s="1"/>
  <c r="W318" i="9"/>
  <c r="N318" i="9"/>
  <c r="X318" i="9"/>
  <c r="Q166" i="9"/>
  <c r="K166" i="9" s="1"/>
  <c r="M166" i="9"/>
  <c r="Q318" i="9"/>
  <c r="K318" i="9" s="1"/>
  <c r="M318" i="9"/>
  <c r="I319" i="9"/>
  <c r="I167" i="9"/>
  <c r="Y2122" i="1"/>
  <c r="B2123" i="1"/>
  <c r="A2122" i="1"/>
  <c r="A2122" i="4" s="1"/>
  <c r="Y318" i="9" l="1"/>
  <c r="Y166" i="9"/>
  <c r="W167" i="9"/>
  <c r="U167" i="9" s="1"/>
  <c r="N167" i="9"/>
  <c r="X167" i="9"/>
  <c r="V167" i="9" s="1"/>
  <c r="W319" i="9"/>
  <c r="N319" i="9"/>
  <c r="X319" i="9"/>
  <c r="Q167" i="9"/>
  <c r="K167" i="9" s="1"/>
  <c r="M167" i="9"/>
  <c r="Q319" i="9"/>
  <c r="K319" i="9" s="1"/>
  <c r="M319" i="9"/>
  <c r="I320" i="9"/>
  <c r="I168" i="9"/>
  <c r="A2123" i="1"/>
  <c r="A2123" i="4" s="1"/>
  <c r="B2124" i="1"/>
  <c r="Y2123" i="1"/>
  <c r="Y167" i="9" l="1"/>
  <c r="Y319" i="9"/>
  <c r="W168" i="9"/>
  <c r="U168" i="9" s="1"/>
  <c r="N168" i="9"/>
  <c r="X168" i="9"/>
  <c r="V168" i="9" s="1"/>
  <c r="W320" i="9"/>
  <c r="N320" i="9"/>
  <c r="X320" i="9"/>
  <c r="Q320" i="9"/>
  <c r="K320" i="9" s="1"/>
  <c r="M320" i="9"/>
  <c r="Q168" i="9"/>
  <c r="K168" i="9" s="1"/>
  <c r="M168" i="9"/>
  <c r="I321" i="9"/>
  <c r="I169" i="9"/>
  <c r="B2125" i="1"/>
  <c r="A2124" i="1"/>
  <c r="A2124" i="4" s="1"/>
  <c r="Y2124" i="1"/>
  <c r="Y168" i="9" l="1"/>
  <c r="Y320" i="9"/>
  <c r="N169" i="9"/>
  <c r="W169" i="9"/>
  <c r="U169" i="9" s="1"/>
  <c r="X169" i="9"/>
  <c r="V169" i="9" s="1"/>
  <c r="W321" i="9"/>
  <c r="N321" i="9"/>
  <c r="X321" i="9"/>
  <c r="Q321" i="9"/>
  <c r="K321" i="9" s="1"/>
  <c r="M321" i="9"/>
  <c r="Q169" i="9"/>
  <c r="K169" i="9" s="1"/>
  <c r="M169" i="9"/>
  <c r="I322" i="9"/>
  <c r="I170" i="9"/>
  <c r="A2125" i="1"/>
  <c r="A2125" i="4" s="1"/>
  <c r="B2126" i="1"/>
  <c r="Y2125" i="1"/>
  <c r="Y169" i="9" l="1"/>
  <c r="Y321" i="9"/>
  <c r="N170" i="9"/>
  <c r="W170" i="9"/>
  <c r="U170" i="9" s="1"/>
  <c r="X170" i="9"/>
  <c r="V170" i="9" s="1"/>
  <c r="W322" i="9"/>
  <c r="N322" i="9"/>
  <c r="X322" i="9"/>
  <c r="Q170" i="9"/>
  <c r="K170" i="9" s="1"/>
  <c r="M170" i="9"/>
  <c r="Q322" i="9"/>
  <c r="K322" i="9" s="1"/>
  <c r="M322" i="9"/>
  <c r="I323" i="9"/>
  <c r="I171" i="9"/>
  <c r="A2126" i="1"/>
  <c r="A2126" i="4" s="1"/>
  <c r="Y2126" i="1"/>
  <c r="B2127" i="1"/>
  <c r="Y170" i="9" l="1"/>
  <c r="Y322" i="9"/>
  <c r="N171" i="9"/>
  <c r="W171" i="9"/>
  <c r="U171" i="9" s="1"/>
  <c r="X171" i="9"/>
  <c r="V171" i="9" s="1"/>
  <c r="W323" i="9"/>
  <c r="N323" i="9"/>
  <c r="X323" i="9"/>
  <c r="Q323" i="9"/>
  <c r="K323" i="9" s="1"/>
  <c r="M323" i="9"/>
  <c r="Q171" i="9"/>
  <c r="K171" i="9" s="1"/>
  <c r="M171" i="9"/>
  <c r="I324" i="9"/>
  <c r="I172" i="9"/>
  <c r="A2127" i="1"/>
  <c r="A2127" i="4" s="1"/>
  <c r="B2128" i="1"/>
  <c r="Y2127" i="1"/>
  <c r="Y171" i="9" l="1"/>
  <c r="W324" i="9"/>
  <c r="N324" i="9"/>
  <c r="X324" i="9"/>
  <c r="Y323" i="9"/>
  <c r="N172" i="9"/>
  <c r="W172" i="9"/>
  <c r="U172" i="9" s="1"/>
  <c r="X172" i="9"/>
  <c r="V172" i="9" s="1"/>
  <c r="Q324" i="9"/>
  <c r="K324" i="9" s="1"/>
  <c r="M324" i="9"/>
  <c r="Q172" i="9"/>
  <c r="K172" i="9" s="1"/>
  <c r="M172" i="9"/>
  <c r="I325" i="9"/>
  <c r="I173" i="9"/>
  <c r="B2129" i="1"/>
  <c r="A2128" i="1"/>
  <c r="A2128" i="4" s="1"/>
  <c r="Y2128" i="1"/>
  <c r="Y324" i="9" l="1"/>
  <c r="Y172" i="9"/>
  <c r="N173" i="9"/>
  <c r="W173" i="9"/>
  <c r="U173" i="9" s="1"/>
  <c r="X173" i="9"/>
  <c r="V173" i="9" s="1"/>
  <c r="N325" i="9"/>
  <c r="W325" i="9"/>
  <c r="X325" i="9"/>
  <c r="Q173" i="9"/>
  <c r="K173" i="9" s="1"/>
  <c r="M173" i="9"/>
  <c r="Q325" i="9"/>
  <c r="K325" i="9" s="1"/>
  <c r="M325" i="9"/>
  <c r="I326" i="9"/>
  <c r="I174" i="9"/>
  <c r="B2130" i="1"/>
  <c r="A2129" i="1"/>
  <c r="A2129" i="4" s="1"/>
  <c r="Y2129" i="1"/>
  <c r="Y173" i="9" l="1"/>
  <c r="Y325" i="9"/>
  <c r="N174" i="9"/>
  <c r="W174" i="9"/>
  <c r="U174" i="9" s="1"/>
  <c r="X174" i="9"/>
  <c r="V174" i="9" s="1"/>
  <c r="N326" i="9"/>
  <c r="W326" i="9"/>
  <c r="X326" i="9"/>
  <c r="Q174" i="9"/>
  <c r="K174" i="9" s="1"/>
  <c r="M174" i="9"/>
  <c r="Q326" i="9"/>
  <c r="K326" i="9" s="1"/>
  <c r="M326" i="9"/>
  <c r="I327" i="9"/>
  <c r="I175" i="9"/>
  <c r="Y2130" i="1"/>
  <c r="B2131" i="1"/>
  <c r="A2130" i="1"/>
  <c r="A2130" i="4" s="1"/>
  <c r="Y174" i="9" l="1"/>
  <c r="Y326" i="9"/>
  <c r="N175" i="9"/>
  <c r="W175" i="9"/>
  <c r="U175" i="9" s="1"/>
  <c r="X175" i="9"/>
  <c r="V175" i="9" s="1"/>
  <c r="N327" i="9"/>
  <c r="W327" i="9"/>
  <c r="X327" i="9"/>
  <c r="Q175" i="9"/>
  <c r="K175" i="9" s="1"/>
  <c r="M175" i="9"/>
  <c r="Q327" i="9"/>
  <c r="K327" i="9" s="1"/>
  <c r="M327" i="9"/>
  <c r="I328" i="9"/>
  <c r="I176" i="9"/>
  <c r="A2131" i="1"/>
  <c r="A2131" i="4" s="1"/>
  <c r="B2132" i="1"/>
  <c r="Y2131" i="1"/>
  <c r="Y175" i="9" l="1"/>
  <c r="Y327" i="9"/>
  <c r="N176" i="9"/>
  <c r="W176" i="9"/>
  <c r="U176" i="9" s="1"/>
  <c r="X176" i="9"/>
  <c r="V176" i="9" s="1"/>
  <c r="N328" i="9"/>
  <c r="W328" i="9"/>
  <c r="X328" i="9"/>
  <c r="Q176" i="9"/>
  <c r="K176" i="9" s="1"/>
  <c r="M176" i="9"/>
  <c r="Q328" i="9"/>
  <c r="K328" i="9" s="1"/>
  <c r="M328" i="9"/>
  <c r="I329" i="9"/>
  <c r="I177" i="9"/>
  <c r="B2133" i="1"/>
  <c r="A2132" i="1"/>
  <c r="A2132" i="4" s="1"/>
  <c r="Y2132" i="1"/>
  <c r="Y176" i="9" l="1"/>
  <c r="N177" i="9"/>
  <c r="W177" i="9"/>
  <c r="U177" i="9" s="1"/>
  <c r="X177" i="9"/>
  <c r="V177" i="9" s="1"/>
  <c r="N329" i="9"/>
  <c r="W329" i="9"/>
  <c r="X329" i="9"/>
  <c r="Y328" i="9"/>
  <c r="Q329" i="9"/>
  <c r="K329" i="9" s="1"/>
  <c r="M329" i="9"/>
  <c r="Q177" i="9"/>
  <c r="K177" i="9" s="1"/>
  <c r="M177" i="9"/>
  <c r="I330" i="9"/>
  <c r="I178" i="9"/>
  <c r="B2134" i="1"/>
  <c r="A2133" i="1"/>
  <c r="A2133" i="4" s="1"/>
  <c r="Y2133" i="1"/>
  <c r="I344" i="9" s="1"/>
  <c r="Y329" i="9" l="1"/>
  <c r="Y177" i="9"/>
  <c r="W330" i="9"/>
  <c r="N330" i="9"/>
  <c r="X330" i="9"/>
  <c r="N178" i="9"/>
  <c r="W178" i="9"/>
  <c r="U178" i="9" s="1"/>
  <c r="X178" i="9"/>
  <c r="V178" i="9" s="1"/>
  <c r="Q344" i="9"/>
  <c r="K344" i="9" s="1"/>
  <c r="M344" i="9"/>
  <c r="Q178" i="9"/>
  <c r="K178" i="9" s="1"/>
  <c r="M178" i="9"/>
  <c r="Q330" i="9"/>
  <c r="K330" i="9" s="1"/>
  <c r="M330" i="9"/>
  <c r="I331" i="9"/>
  <c r="I179" i="9"/>
  <c r="Y2134" i="1"/>
  <c r="B2135" i="1"/>
  <c r="A2134" i="1"/>
  <c r="A2134" i="4" s="1"/>
  <c r="Y330" i="9" l="1"/>
  <c r="Y178" i="9"/>
  <c r="W179" i="9"/>
  <c r="U179" i="9" s="1"/>
  <c r="N179" i="9"/>
  <c r="X179" i="9"/>
  <c r="V179" i="9" s="1"/>
  <c r="W331" i="9"/>
  <c r="N331" i="9"/>
  <c r="X331" i="9"/>
  <c r="Q331" i="9"/>
  <c r="K331" i="9" s="1"/>
  <c r="M331" i="9"/>
  <c r="Q179" i="9"/>
  <c r="K179" i="9" s="1"/>
  <c r="M179" i="9"/>
  <c r="B2136" i="1"/>
  <c r="A2135" i="1"/>
  <c r="A2135" i="4" s="1"/>
  <c r="Y2135" i="1"/>
  <c r="Y179" i="9" l="1"/>
  <c r="Y331" i="9"/>
  <c r="Y2136" i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I345" i="9"/>
  <c r="I332" i="9"/>
  <c r="B2219" i="1"/>
  <c r="A2218" i="1"/>
  <c r="A2218" i="4" s="1"/>
  <c r="Y2218" i="1"/>
  <c r="W332" i="9" l="1"/>
  <c r="N332" i="9"/>
  <c r="X332" i="9"/>
  <c r="W180" i="9"/>
  <c r="U180" i="9" s="1"/>
  <c r="N180" i="9"/>
  <c r="X180" i="9"/>
  <c r="V180" i="9" s="1"/>
  <c r="Q332" i="9"/>
  <c r="K332" i="9" s="1"/>
  <c r="M332" i="9"/>
  <c r="Q345" i="9"/>
  <c r="K345" i="9" s="1"/>
  <c r="M345" i="9"/>
  <c r="Q180" i="9"/>
  <c r="K180" i="9" s="1"/>
  <c r="M180" i="9"/>
  <c r="Y2219" i="1"/>
  <c r="A2219" i="1"/>
  <c r="A2219" i="4" s="1"/>
  <c r="B2220" i="1"/>
  <c r="Y180" i="9" l="1"/>
  <c r="Y332" i="9"/>
  <c r="A2220" i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B2226" i="1"/>
  <c r="A2225" i="1"/>
  <c r="A2225" i="4" s="1"/>
  <c r="Q343" i="9" l="1"/>
  <c r="K343" i="9" s="1"/>
  <c r="M343" i="9"/>
  <c r="I346" i="9"/>
  <c r="I347" i="9"/>
  <c r="I341" i="9"/>
  <c r="I342" i="9"/>
  <c r="I334" i="9"/>
  <c r="I340" i="9"/>
  <c r="I181" i="9"/>
  <c r="I338" i="9"/>
  <c r="I336" i="9"/>
  <c r="I337" i="9"/>
  <c r="I335" i="9"/>
  <c r="I333" i="9"/>
  <c r="B2227" i="1"/>
  <c r="A2226" i="1"/>
  <c r="A2226" i="4" s="1"/>
  <c r="Y2226" i="1"/>
  <c r="I339" i="9" s="1"/>
  <c r="W336" i="9" l="1"/>
  <c r="N336" i="9"/>
  <c r="X336" i="9"/>
  <c r="N337" i="9"/>
  <c r="W337" i="9"/>
  <c r="X337" i="9"/>
  <c r="W334" i="9"/>
  <c r="N334" i="9"/>
  <c r="X334" i="9"/>
  <c r="N338" i="9"/>
  <c r="W338" i="9"/>
  <c r="X338" i="9"/>
  <c r="W333" i="9"/>
  <c r="N333" i="9"/>
  <c r="X333" i="9"/>
  <c r="N181" i="9"/>
  <c r="W181" i="9"/>
  <c r="U181" i="9" s="1"/>
  <c r="U182" i="9" s="1"/>
  <c r="U183" i="9" s="1"/>
  <c r="U184" i="9" s="1"/>
  <c r="U185" i="9" s="1"/>
  <c r="X181" i="9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W335" i="9"/>
  <c r="N335" i="9"/>
  <c r="X335" i="9"/>
  <c r="Q341" i="9"/>
  <c r="K341" i="9" s="1"/>
  <c r="M341" i="9"/>
  <c r="Q336" i="9"/>
  <c r="K336" i="9" s="1"/>
  <c r="M336" i="9"/>
  <c r="Q347" i="9"/>
  <c r="K347" i="9" s="1"/>
  <c r="M347" i="9"/>
  <c r="Q338" i="9"/>
  <c r="K338" i="9" s="1"/>
  <c r="M338" i="9"/>
  <c r="Q340" i="9"/>
  <c r="K340" i="9" s="1"/>
  <c r="M340" i="9"/>
  <c r="Q342" i="9"/>
  <c r="K342" i="9" s="1"/>
  <c r="M342" i="9"/>
  <c r="Q346" i="9"/>
  <c r="K346" i="9" s="1"/>
  <c r="M346" i="9"/>
  <c r="Q181" i="9"/>
  <c r="K181" i="9" s="1"/>
  <c r="M181" i="9"/>
  <c r="Q339" i="9"/>
  <c r="K339" i="9" s="1"/>
  <c r="M339" i="9"/>
  <c r="Q333" i="9"/>
  <c r="K333" i="9" s="1"/>
  <c r="M333" i="9"/>
  <c r="Q337" i="9"/>
  <c r="K337" i="9" s="1"/>
  <c r="M337" i="9"/>
  <c r="Q334" i="9"/>
  <c r="K334" i="9" s="1"/>
  <c r="M334" i="9"/>
  <c r="Q335" i="9"/>
  <c r="K335" i="9" s="1"/>
  <c r="M335" i="9"/>
  <c r="B2228" i="1"/>
  <c r="A2227" i="1"/>
  <c r="A2227" i="4" s="1"/>
  <c r="Y2227" i="1"/>
  <c r="W1" i="9" l="1"/>
  <c r="X1" i="9"/>
  <c r="Y338" i="9"/>
  <c r="Y335" i="9"/>
  <c r="Y334" i="9"/>
  <c r="N185" i="9"/>
  <c r="Y185" i="9" s="1"/>
  <c r="U186" i="9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Y181" i="9"/>
  <c r="Y337" i="9"/>
  <c r="Y333" i="9"/>
  <c r="Y336" i="9"/>
  <c r="V334" i="9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A2228" i="1"/>
  <c r="A2228" i="4" s="1"/>
  <c r="B2229" i="1"/>
  <c r="Y2228" i="1"/>
  <c r="N202" i="9" l="1"/>
  <c r="Y202" i="9" s="1"/>
  <c r="U203" i="9"/>
  <c r="U204" i="9" s="1"/>
  <c r="B2230" i="1"/>
  <c r="Y2229" i="1"/>
  <c r="A2229" i="1"/>
  <c r="A2229" i="4" s="1"/>
  <c r="N204" i="9" l="1"/>
  <c r="Y204" i="9" s="1"/>
  <c r="U205" i="9"/>
  <c r="U206" i="9" s="1"/>
  <c r="Y2230" i="1"/>
  <c r="B2231" i="1"/>
  <c r="A2230" i="1"/>
  <c r="A2230" i="4" s="1"/>
  <c r="N206" i="9" l="1"/>
  <c r="Y206" i="9" s="1"/>
  <c r="U207" i="9"/>
  <c r="U208" i="9" s="1"/>
  <c r="U209" i="9" s="1"/>
  <c r="U210" i="9" s="1"/>
  <c r="U211" i="9" s="1"/>
  <c r="U212" i="9" s="1"/>
  <c r="U213" i="9" s="1"/>
  <c r="U214" i="9" s="1"/>
  <c r="U215" i="9" s="1"/>
  <c r="U216" i="9" s="1"/>
  <c r="U217" i="9" s="1"/>
  <c r="B2232" i="1"/>
  <c r="A2231" i="1"/>
  <c r="A2231" i="4" s="1"/>
  <c r="Y2231" i="1"/>
  <c r="N217" i="9" l="1"/>
  <c r="Y217" i="9" s="1"/>
  <c r="U218" i="9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B2233" i="1"/>
  <c r="A2232" i="1"/>
  <c r="A2232" i="4" s="1"/>
  <c r="Y2232" i="1"/>
  <c r="N274" i="9" l="1"/>
  <c r="Y274" i="9" s="1"/>
  <c r="U275" i="9"/>
  <c r="A2233" i="1"/>
  <c r="A2233" i="4" s="1"/>
  <c r="B2234" i="1"/>
  <c r="Y2233" i="1"/>
  <c r="N275" i="9" l="1"/>
  <c r="Y275" i="9" s="1"/>
  <c r="U276" i="9"/>
  <c r="A2234" i="1"/>
  <c r="A2234" i="4" s="1"/>
  <c r="B2235" i="1"/>
  <c r="Y2234" i="1"/>
  <c r="U277" i="9" l="1"/>
  <c r="N276" i="9"/>
  <c r="Y276" i="9" s="1"/>
  <c r="A2235" i="1"/>
  <c r="A2235" i="4" s="1"/>
  <c r="B2236" i="1"/>
  <c r="B2237" i="1" s="1"/>
  <c r="B2238" i="1" s="1"/>
  <c r="Y2235" i="1"/>
  <c r="U278" i="9" l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7" i="9"/>
  <c r="Y277" i="9" s="1"/>
  <c r="A2238" i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<sst xmlns="http://schemas.openxmlformats.org/spreadsheetml/2006/main" count="23626" uniqueCount="5204">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</sst>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4" fontId="0" fillId="0" borderId="0" xfId="0" applyNumberFormat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6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A1554" zoomScale="78" zoomScaleNormal="75" zoomScalePageLayoutView="75" workbookViewId="0">
      <selection activeCell="M1573" sqref="M1573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4933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5023</v>
      </c>
      <c r="L3" s="59" t="s">
        <v>3202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3148</v>
      </c>
      <c r="U3" s="21" t="s">
        <v>3228</v>
      </c>
      <c r="V3" s="21" t="s">
        <v>3229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3195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4933</v>
      </c>
      <c r="D6" s="60" t="s">
        <v>3447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5198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4554</v>
      </c>
      <c r="D7" s="60" t="s">
        <v>3447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5198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4933</v>
      </c>
      <c r="D8" s="61" t="s">
        <v>3447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5198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4933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5198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4933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5198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4933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5198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4933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5198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4933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5198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4933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5198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4933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5198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4933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5198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4933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5198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4933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5198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4933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5198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4933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5198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4933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5198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4933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5198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4933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5198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4933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5198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4555</v>
      </c>
      <c r="D25" s="60" t="s">
        <v>2821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5198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4556</v>
      </c>
      <c r="D26" s="60" t="s">
        <v>2821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5198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4933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5198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4933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5198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4933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5198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4933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5198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4933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5198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3154</v>
      </c>
      <c r="U31" s="72" t="s">
        <v>3082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4933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5198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4933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5198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4933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5198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3180</v>
      </c>
      <c r="U34" s="72" t="s">
        <v>3082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4933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5198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4933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5198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4933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5198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4557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5198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3150</v>
      </c>
      <c r="U38" s="97" t="s">
        <v>3082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4933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5198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4558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5198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3175</v>
      </c>
      <c r="U40" s="72" t="s">
        <v>3082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4559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5198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3175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4560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5198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3175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4933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5198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4562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5198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4563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5198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4564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5198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3153</v>
      </c>
      <c r="U46" s="72" t="s">
        <v>3082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4565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5198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3175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4933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5198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4566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5198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3175</v>
      </c>
      <c r="U49" s="97" t="s">
        <v>3082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4567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5198</v>
      </c>
      <c r="L50" s="68"/>
      <c r="M50" s="64" t="s">
        <v>4066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3175</v>
      </c>
      <c r="U50" s="72" t="s">
        <v>3075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4568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5198</v>
      </c>
      <c r="L51" s="68"/>
      <c r="M51" s="64" t="s">
        <v>4067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3175</v>
      </c>
      <c r="U51" s="72" t="s">
        <v>3075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4569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5198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3175</v>
      </c>
      <c r="U52" s="72" t="s">
        <v>3075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4570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5198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3175</v>
      </c>
      <c r="U53" s="72" t="s">
        <v>3075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4735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5198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4766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5198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3150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4573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5198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3175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4574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5198</v>
      </c>
      <c r="L57" s="68"/>
      <c r="M57" s="64" t="s">
        <v>4068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3175</v>
      </c>
      <c r="U57" s="72" t="s">
        <v>3075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4575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5198</v>
      </c>
      <c r="L58" s="68"/>
      <c r="M58" s="64" t="s">
        <v>4069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3175</v>
      </c>
      <c r="U58" s="72" t="s">
        <v>3075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4576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5198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3175</v>
      </c>
      <c r="U59" s="72" t="s">
        <v>3075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4577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5198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3175</v>
      </c>
      <c r="U60" s="72" t="s">
        <v>3075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4933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5198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4933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5198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3180</v>
      </c>
      <c r="U62" s="138" t="s">
        <v>3082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4579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5198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3150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4580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5198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3150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4581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5198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3150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4582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5198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3179</v>
      </c>
      <c r="U66" s="72" t="s">
        <v>2643</v>
      </c>
      <c r="V66" s="72" t="s">
        <v>3076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4583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5198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3150</v>
      </c>
      <c r="U67" s="72" t="s">
        <v>2643</v>
      </c>
      <c r="V67" s="72" t="s">
        <v>3230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4584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5198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3150</v>
      </c>
      <c r="U68" s="72" t="s">
        <v>2643</v>
      </c>
      <c r="V68" s="72" t="s">
        <v>3074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4585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5198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3150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4586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5198</v>
      </c>
      <c r="L70" s="68"/>
      <c r="M70" s="64" t="s">
        <v>4070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3150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4779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5198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3075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4588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5198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3150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4589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5198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3150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4590</v>
      </c>
      <c r="D74" s="71" t="s">
        <v>3448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5198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3150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4933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5198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4592</v>
      </c>
      <c r="D76" s="71" t="s">
        <v>3448</v>
      </c>
      <c r="E76" s="66" t="s">
        <v>3006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5198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3150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4593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5198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3150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4594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5198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3150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4595</v>
      </c>
      <c r="D79" s="71" t="s">
        <v>3448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5198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3149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4596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5198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3149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4597</v>
      </c>
      <c r="D81" s="71" t="s">
        <v>3448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5198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3149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4933</v>
      </c>
      <c r="D82" s="136" t="s">
        <v>7</v>
      </c>
      <c r="E82" s="137" t="s">
        <v>5039</v>
      </c>
      <c r="F82" s="137" t="s">
        <v>5039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5198</v>
      </c>
      <c r="M82" s="18" t="s">
        <v>5040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4599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5198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3150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4600</v>
      </c>
      <c r="D84" s="71" t="s">
        <v>3448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5198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3149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4601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5198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3149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4602</v>
      </c>
      <c r="D86" s="71" t="s">
        <v>3448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5198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3149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4603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5198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3149</v>
      </c>
      <c r="U87" s="72" t="s">
        <v>2643</v>
      </c>
      <c r="V87" s="72" t="s">
        <v>3402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4604</v>
      </c>
      <c r="D88" s="71" t="s">
        <v>3448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5198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3149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4605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5198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3149</v>
      </c>
      <c r="U89" s="72" t="s">
        <v>2643</v>
      </c>
      <c r="V89" s="72" t="s">
        <v>3400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4606</v>
      </c>
      <c r="D90" s="71" t="s">
        <v>3448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5198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3149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4607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5198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3149</v>
      </c>
      <c r="U91" s="72" t="s">
        <v>2643</v>
      </c>
      <c r="V91" s="72" t="s">
        <v>3401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4608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5198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3150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4609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5198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4610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5198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4611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5198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4612</v>
      </c>
      <c r="D96" s="60" t="s">
        <v>2693</v>
      </c>
      <c r="E96" s="66" t="s">
        <v>1320</v>
      </c>
      <c r="F96" s="66" t="s">
        <v>1320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5198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3150</v>
      </c>
      <c r="U96" s="72" t="s">
        <v>2643</v>
      </c>
      <c r="V96" s="72" t="s">
        <v>2643</v>
      </c>
      <c r="W96" s="44" t="str">
        <f t="shared" si="23"/>
        <v>"DEC"</v>
      </c>
      <c r="X96" s="25" t="str">
        <f t="shared" si="24"/>
        <v>DEC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4613</v>
      </c>
      <c r="D97" s="60" t="s">
        <v>2693</v>
      </c>
      <c r="E97" s="66" t="s">
        <v>5200</v>
      </c>
      <c r="F97" s="66" t="s">
        <v>5200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5198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3150</v>
      </c>
      <c r="U97" s="72" t="s">
        <v>2643</v>
      </c>
      <c r="V97" s="72" t="s">
        <v>2643</v>
      </c>
      <c r="W97" s="44" t="str">
        <f t="shared" si="23"/>
        <v>"INC"</v>
      </c>
      <c r="X97" s="25" t="str">
        <f t="shared" si="24"/>
        <v>INC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4614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5198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3150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4615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5198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4616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5198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3150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4617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5198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3150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4618</v>
      </c>
      <c r="D102" s="71" t="s">
        <v>3449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5198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3150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4619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5198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3150</v>
      </c>
      <c r="U103" s="72" t="s">
        <v>2643</v>
      </c>
      <c r="V103" s="72" t="s">
        <v>3092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4620</v>
      </c>
      <c r="D104" s="71" t="s">
        <v>3450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5198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3150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4621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5198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3150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4810</v>
      </c>
      <c r="D106" s="60" t="s">
        <v>3448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5198</v>
      </c>
      <c r="L106" s="68" t="s">
        <v>2809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4623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5198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3150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4624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5198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4625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5198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4626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5198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3150</v>
      </c>
      <c r="U110" s="72" t="s">
        <v>2643</v>
      </c>
      <c r="V110" s="72" t="s">
        <v>3078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4627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5198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3180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4628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5198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3150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4629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5198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3150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4630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5198</v>
      </c>
      <c r="L114" s="68"/>
      <c r="M114" s="64" t="s">
        <v>4071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3152</v>
      </c>
      <c r="U114" s="72" t="s">
        <v>3082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4631</v>
      </c>
      <c r="D115" s="60" t="s">
        <v>2819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5198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4632</v>
      </c>
      <c r="D116" s="60" t="s">
        <v>2819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5198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4633</v>
      </c>
      <c r="D117" s="60" t="s">
        <v>2819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5198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4933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5198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4933</v>
      </c>
      <c r="D119" s="60" t="s">
        <v>7</v>
      </c>
      <c r="E119" s="150" t="s">
        <v>5035</v>
      </c>
      <c r="F119" s="150" t="s">
        <v>5035</v>
      </c>
      <c r="G119" s="77">
        <v>0</v>
      </c>
      <c r="H119" s="77">
        <v>0</v>
      </c>
      <c r="I119" s="66" t="s">
        <v>1</v>
      </c>
      <c r="J119" s="66" t="s">
        <v>1660</v>
      </c>
      <c r="K119" s="67" t="s">
        <v>5023</v>
      </c>
      <c r="L119" s="68" t="s">
        <v>5201</v>
      </c>
      <c r="M119" s="64" t="s">
        <v>5041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4842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5198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3149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4842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5198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3149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4842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5198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3149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4842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5198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3149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4842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5198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3149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4746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5198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3149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4781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5198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3149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4778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5198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3150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4690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5198</v>
      </c>
      <c r="M128" s="18" t="s">
        <v>4098</v>
      </c>
      <c r="N128" s="18"/>
      <c r="P128" s="140" t="str">
        <f t="shared" si="12"/>
        <v/>
      </c>
      <c r="S128" s="141">
        <f t="shared" si="22"/>
        <v>71</v>
      </c>
      <c r="T128" s="134" t="s">
        <v>3151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4691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5198</v>
      </c>
      <c r="M129" s="18" t="s">
        <v>4099</v>
      </c>
      <c r="N129" s="18"/>
      <c r="P129" s="140" t="str">
        <f t="shared" si="12"/>
        <v/>
      </c>
      <c r="S129" s="141">
        <f t="shared" si="22"/>
        <v>72</v>
      </c>
      <c r="T129" s="134" t="s">
        <v>3151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4692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5198</v>
      </c>
      <c r="M130" s="18" t="s">
        <v>4100</v>
      </c>
      <c r="N130" s="18"/>
      <c r="P130" s="140" t="str">
        <f t="shared" si="12"/>
        <v/>
      </c>
      <c r="S130" s="141">
        <f t="shared" si="22"/>
        <v>73</v>
      </c>
      <c r="T130" s="134" t="s">
        <v>3151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4693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5198</v>
      </c>
      <c r="M131" s="18" t="s">
        <v>4101</v>
      </c>
      <c r="N131" s="18"/>
      <c r="P131" s="140" t="str">
        <f t="shared" si="12"/>
        <v/>
      </c>
      <c r="S131" s="141">
        <f t="shared" si="22"/>
        <v>74</v>
      </c>
      <c r="T131" s="134" t="s">
        <v>3151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4818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5198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3175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3196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3197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4635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5198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4635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5198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4635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5198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4635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5198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4635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5198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3152</v>
      </c>
      <c r="U141" s="72" t="s">
        <v>3089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4635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5198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4635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5198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4635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5198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3152</v>
      </c>
      <c r="U144" s="72" t="s">
        <v>3089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4635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5198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4635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5198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4635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5198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4635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5198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4635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5198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4635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5198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4635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5198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4635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5198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3152</v>
      </c>
      <c r="U152" s="72" t="s">
        <v>3089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4635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5198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4635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5198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3152</v>
      </c>
      <c r="U154" s="97" t="s">
        <v>3089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4635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5198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4635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5198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4635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5198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4635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5198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4635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5198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4635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5198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4635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5198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4635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5198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4635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5198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4635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5198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4635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5198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4635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5198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4635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5198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4635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5198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4635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5198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4635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5198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4635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5198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4635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5198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4635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5198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4635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5198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4635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5198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4635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5198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4635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5198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4635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5198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4635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5198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4635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5198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4635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5198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4635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5198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4635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5198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4635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5198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3152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4635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5198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4635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5198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4635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5198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4635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5198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4635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5198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4635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5198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4635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5198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4635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5198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4635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5198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4635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5198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4635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5198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4635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5198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4635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5198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4635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5198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4635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5198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4635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5198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4635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5198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3152</v>
      </c>
      <c r="U201" s="97" t="s">
        <v>3089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4635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5198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4635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5198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4635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5198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4635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5198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4635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5198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4635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5198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4635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5198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4635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5198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4635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5198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3152</v>
      </c>
      <c r="U210" s="97" t="s">
        <v>3089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4635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5198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4635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5198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4635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5198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3150</v>
      </c>
      <c r="U213" s="97" t="s">
        <v>3089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4635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5198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3152</v>
      </c>
      <c r="U214" s="97" t="s">
        <v>3089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4933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5023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4635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5198</v>
      </c>
      <c r="L216" s="73" t="s">
        <v>3451</v>
      </c>
      <c r="M216" s="64" t="s">
        <v>2710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3152</v>
      </c>
      <c r="U216" s="72" t="s">
        <v>3075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4933</v>
      </c>
      <c r="D217" s="60" t="s">
        <v>7</v>
      </c>
      <c r="E217" s="76" t="s">
        <v>3452</v>
      </c>
      <c r="F217" s="76" t="s">
        <v>3452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5023</v>
      </c>
      <c r="L217" s="68"/>
      <c r="M217" s="64" t="s">
        <v>4072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4933</v>
      </c>
      <c r="D218" s="60" t="s">
        <v>7</v>
      </c>
      <c r="E218" s="76" t="s">
        <v>3453</v>
      </c>
      <c r="F218" s="76" t="s">
        <v>3453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5023</v>
      </c>
      <c r="L218" s="68"/>
      <c r="M218" s="64" t="s">
        <v>4073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4933</v>
      </c>
      <c r="D219" s="60" t="s">
        <v>7</v>
      </c>
      <c r="E219" s="76" t="s">
        <v>3454</v>
      </c>
      <c r="F219" s="76" t="s">
        <v>3454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5023</v>
      </c>
      <c r="L219" s="68"/>
      <c r="M219" s="64" t="s">
        <v>4074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4933</v>
      </c>
      <c r="D220" s="60" t="s">
        <v>7</v>
      </c>
      <c r="E220" s="76" t="s">
        <v>3455</v>
      </c>
      <c r="F220" s="76" t="s">
        <v>3455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5023</v>
      </c>
      <c r="L220" s="68"/>
      <c r="M220" s="64" t="s">
        <v>4075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4933</v>
      </c>
      <c r="D221" s="60" t="s">
        <v>7</v>
      </c>
      <c r="E221" s="76" t="s">
        <v>3456</v>
      </c>
      <c r="F221" s="76" t="s">
        <v>3456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5023</v>
      </c>
      <c r="L221" s="68"/>
      <c r="M221" s="64" t="s">
        <v>4076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4933</v>
      </c>
      <c r="D222" s="60" t="s">
        <v>7</v>
      </c>
      <c r="E222" s="76" t="s">
        <v>3457</v>
      </c>
      <c r="F222" s="76" t="s">
        <v>3457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5023</v>
      </c>
      <c r="L222" s="68"/>
      <c r="M222" s="64" t="s">
        <v>4077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4933</v>
      </c>
      <c r="D223" s="60" t="s">
        <v>7</v>
      </c>
      <c r="E223" s="76" t="s">
        <v>3458</v>
      </c>
      <c r="F223" s="76" t="s">
        <v>3458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5023</v>
      </c>
      <c r="L223" s="68"/>
      <c r="M223" s="64" t="s">
        <v>4078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4933</v>
      </c>
      <c r="D224" s="60" t="s">
        <v>7</v>
      </c>
      <c r="E224" s="76" t="s">
        <v>3459</v>
      </c>
      <c r="F224" s="76" t="s">
        <v>3459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5023</v>
      </c>
      <c r="L224" s="68"/>
      <c r="M224" s="64" t="s">
        <v>4079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4933</v>
      </c>
      <c r="D225" s="60" t="s">
        <v>7</v>
      </c>
      <c r="E225" s="76" t="s">
        <v>3460</v>
      </c>
      <c r="F225" s="76" t="s">
        <v>3460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5023</v>
      </c>
      <c r="L225" s="68"/>
      <c r="M225" s="64" t="s">
        <v>4080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4933</v>
      </c>
      <c r="D226" s="60" t="s">
        <v>7</v>
      </c>
      <c r="E226" s="76" t="s">
        <v>3461</v>
      </c>
      <c r="F226" s="76" t="s">
        <v>3461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5023</v>
      </c>
      <c r="L226" s="68"/>
      <c r="M226" s="64" t="s">
        <v>4081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4933</v>
      </c>
      <c r="D227" s="60" t="s">
        <v>7</v>
      </c>
      <c r="E227" s="76" t="s">
        <v>3462</v>
      </c>
      <c r="F227" s="76" t="s">
        <v>3462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5023</v>
      </c>
      <c r="L227" s="68"/>
      <c r="M227" s="64" t="s">
        <v>4082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4933</v>
      </c>
      <c r="D228" s="60" t="s">
        <v>7</v>
      </c>
      <c r="E228" s="76" t="s">
        <v>3463</v>
      </c>
      <c r="F228" s="76" t="s">
        <v>3463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5023</v>
      </c>
      <c r="L228" s="68"/>
      <c r="M228" s="64" t="s">
        <v>4083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3198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4636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5198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3075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4637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5198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3075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4638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5198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3075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4638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5198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4638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5198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4638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5198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3075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4638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5198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4638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5198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4639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5198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3155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4639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5198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4639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5198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4639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5198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3155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4639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5198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4639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5198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4640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5198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4640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5198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4640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5198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4640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5198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4641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5198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4641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5198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4641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5198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4641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5198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4642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5198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4642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5198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4643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5198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4643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5198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4644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5198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4644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5198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4645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5198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4645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5198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4646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5198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4646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5198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4647</v>
      </c>
      <c r="D264" s="60" t="s">
        <v>27</v>
      </c>
      <c r="E264" s="66" t="s">
        <v>3009</v>
      </c>
      <c r="F264" s="66" t="s">
        <v>3428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5198</v>
      </c>
      <c r="L264" s="68"/>
      <c r="M264" s="64" t="s">
        <v>2989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4647</v>
      </c>
      <c r="D265" s="60" t="s">
        <v>27</v>
      </c>
      <c r="E265" s="66" t="s">
        <v>3009</v>
      </c>
      <c r="F265" s="66" t="s">
        <v>2993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5198</v>
      </c>
      <c r="L265" s="68"/>
      <c r="M265" s="64" t="s">
        <v>2990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4647</v>
      </c>
      <c r="D266" s="60" t="s">
        <v>169</v>
      </c>
      <c r="E266" s="66" t="s">
        <v>3010</v>
      </c>
      <c r="F266" s="66" t="s">
        <v>2994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5198</v>
      </c>
      <c r="L266" s="68"/>
      <c r="M266" s="64" t="s">
        <v>2991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4647</v>
      </c>
      <c r="D267" s="60" t="s">
        <v>169</v>
      </c>
      <c r="E267" s="66" t="s">
        <v>3010</v>
      </c>
      <c r="F267" s="66" t="s">
        <v>3428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5198</v>
      </c>
      <c r="L267" s="68"/>
      <c r="M267" s="64" t="s">
        <v>2992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4648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5198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4648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5198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4649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5198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4649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5198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4650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5198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4650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5198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4650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5198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4650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5198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4650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5198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4650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5198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4651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5198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4651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5198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4651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5198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4651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5198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4652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5198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4652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5198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4652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5198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4652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5198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4653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5198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4653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5198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4654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5198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4654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5198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4655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5198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4655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5198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4656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5198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4656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5198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4657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5198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4657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5198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4658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5198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4658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5198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4658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5198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4658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5198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4659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5198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4659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5198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4660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5198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4660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5198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4661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5198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4661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5198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4662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5198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4662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5198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4663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5198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4663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5198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4663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5198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4663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5198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4664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5198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4664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5198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4664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5198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4664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5198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4665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5198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4665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5198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4665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5198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4665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5198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4665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5198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4665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5198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4666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5198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4666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5198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4666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5198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4666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5198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4666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5198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4666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5198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4667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5198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4667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5198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4667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5198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4667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5198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4668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5198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4668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5198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4669</v>
      </c>
      <c r="D334" s="60" t="s">
        <v>27</v>
      </c>
      <c r="E334" s="66" t="s">
        <v>4543</v>
      </c>
      <c r="F334" s="66" t="s">
        <v>4543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5198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4669</v>
      </c>
      <c r="D335" s="60" t="s">
        <v>169</v>
      </c>
      <c r="E335" s="66" t="s">
        <v>4544</v>
      </c>
      <c r="F335" s="66" t="s">
        <v>4544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5198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4670</v>
      </c>
      <c r="D336" s="60" t="s">
        <v>27</v>
      </c>
      <c r="E336" s="76" t="s">
        <v>3012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5198</v>
      </c>
      <c r="L336" s="68"/>
      <c r="M336" s="64" t="s">
        <v>3015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4670</v>
      </c>
      <c r="D337" s="60" t="s">
        <v>27</v>
      </c>
      <c r="E337" s="76" t="s">
        <v>3012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5198</v>
      </c>
      <c r="L337" s="68"/>
      <c r="M337" s="64" t="s">
        <v>3016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4670</v>
      </c>
      <c r="D338" s="60" t="s">
        <v>169</v>
      </c>
      <c r="E338" s="66" t="s">
        <v>3013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5198</v>
      </c>
      <c r="L338" s="68"/>
      <c r="M338" s="64" t="s">
        <v>3020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4670</v>
      </c>
      <c r="D339" s="60" t="s">
        <v>169</v>
      </c>
      <c r="E339" s="82" t="s">
        <v>3013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5198</v>
      </c>
      <c r="L339" s="68"/>
      <c r="M339" s="64" t="s">
        <v>3022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4671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5198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4671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5198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4672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5198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4672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5198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4673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5198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4673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5198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4674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5198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4674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5198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4674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5198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4674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5198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4674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5198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4674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5198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4675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5198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4675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5198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4676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5198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4676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5198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4677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5198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4677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5198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4677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5198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4677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5198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4678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5198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4678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5198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4679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5198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4679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5198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4679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5198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4679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5198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4679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5198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4679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5198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4680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5198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4680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5198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4681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5198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4681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5198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4681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5198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4681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5198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4681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5198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4681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5198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4682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5198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4682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5198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4682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5198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4682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5198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4642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5198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4642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5198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4683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5198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4683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5198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4933</v>
      </c>
      <c r="D384" s="60" t="s">
        <v>7</v>
      </c>
      <c r="E384" s="76" t="s">
        <v>3464</v>
      </c>
      <c r="F384" s="76" t="s">
        <v>3464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5023</v>
      </c>
      <c r="L384" s="68"/>
      <c r="M384" s="64" t="s">
        <v>4084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4933</v>
      </c>
      <c r="D385" s="60" t="s">
        <v>7</v>
      </c>
      <c r="E385" s="76" t="s">
        <v>3465</v>
      </c>
      <c r="F385" s="76" t="s">
        <v>3465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5023</v>
      </c>
      <c r="L385" s="68"/>
      <c r="M385" s="64" t="s">
        <v>4085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4933</v>
      </c>
      <c r="D386" s="60" t="s">
        <v>7</v>
      </c>
      <c r="E386" s="76" t="s">
        <v>3466</v>
      </c>
      <c r="F386" s="76" t="s">
        <v>3466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5023</v>
      </c>
      <c r="L386" s="68"/>
      <c r="M386" s="64" t="s">
        <v>4086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4933</v>
      </c>
      <c r="D387" s="60" t="s">
        <v>7</v>
      </c>
      <c r="E387" s="76" t="s">
        <v>3467</v>
      </c>
      <c r="F387" s="76" t="s">
        <v>3467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5023</v>
      </c>
      <c r="L387" s="68"/>
      <c r="M387" s="64" t="s">
        <v>4087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4933</v>
      </c>
      <c r="D388" s="60" t="s">
        <v>7</v>
      </c>
      <c r="E388" s="76" t="s">
        <v>3468</v>
      </c>
      <c r="F388" s="76" t="s">
        <v>3468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5023</v>
      </c>
      <c r="L388" s="68"/>
      <c r="M388" s="64" t="s">
        <v>4088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4933</v>
      </c>
      <c r="D389" s="60" t="s">
        <v>7</v>
      </c>
      <c r="E389" s="76" t="s">
        <v>3469</v>
      </c>
      <c r="F389" s="76" t="s">
        <v>3469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5023</v>
      </c>
      <c r="L389" s="68"/>
      <c r="M389" s="64" t="s">
        <v>4089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4933</v>
      </c>
      <c r="D390" s="60" t="s">
        <v>7</v>
      </c>
      <c r="E390" s="76" t="s">
        <v>3470</v>
      </c>
      <c r="F390" s="76" t="s">
        <v>3470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5023</v>
      </c>
      <c r="L390" s="68"/>
      <c r="M390" s="64" t="s">
        <v>4090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4933</v>
      </c>
      <c r="D391" s="60" t="s">
        <v>7</v>
      </c>
      <c r="E391" s="76" t="s">
        <v>3471</v>
      </c>
      <c r="F391" s="76" t="s">
        <v>3471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5023</v>
      </c>
      <c r="L391" s="68"/>
      <c r="M391" s="64" t="s">
        <v>4091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4933</v>
      </c>
      <c r="D392" s="60" t="s">
        <v>7</v>
      </c>
      <c r="E392" s="76" t="s">
        <v>3472</v>
      </c>
      <c r="F392" s="76" t="s">
        <v>3472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5023</v>
      </c>
      <c r="L392" s="68"/>
      <c r="M392" s="64" t="s">
        <v>4092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4933</v>
      </c>
      <c r="D393" s="60" t="s">
        <v>7</v>
      </c>
      <c r="E393" s="76" t="s">
        <v>3473</v>
      </c>
      <c r="F393" s="76" t="s">
        <v>3473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5023</v>
      </c>
      <c r="L393" s="68"/>
      <c r="M393" s="64" t="s">
        <v>4093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4933</v>
      </c>
      <c r="D394" s="60" t="s">
        <v>7</v>
      </c>
      <c r="E394" s="76" t="s">
        <v>3474</v>
      </c>
      <c r="F394" s="76" t="s">
        <v>3474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5023</v>
      </c>
      <c r="L394" s="68"/>
      <c r="M394" s="64" t="s">
        <v>4094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4933</v>
      </c>
      <c r="D395" s="60" t="s">
        <v>7</v>
      </c>
      <c r="E395" s="76" t="s">
        <v>3475</v>
      </c>
      <c r="F395" s="76" t="s">
        <v>3475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5023</v>
      </c>
      <c r="L395" s="68"/>
      <c r="M395" s="64" t="s">
        <v>4095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4933</v>
      </c>
      <c r="D396" s="60" t="s">
        <v>7</v>
      </c>
      <c r="E396" s="76" t="s">
        <v>3476</v>
      </c>
      <c r="F396" s="76" t="s">
        <v>3476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5023</v>
      </c>
      <c r="L396" s="68"/>
      <c r="M396" s="64" t="s">
        <v>4096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4933</v>
      </c>
      <c r="D397" s="60" t="s">
        <v>7</v>
      </c>
      <c r="E397" s="76" t="s">
        <v>3477</v>
      </c>
      <c r="F397" s="76" t="s">
        <v>3477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5023</v>
      </c>
      <c r="L397" s="68"/>
      <c r="M397" s="64" t="s">
        <v>4097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3446</v>
      </c>
      <c r="D400" s="60" t="s">
        <v>3478</v>
      </c>
      <c r="E400" s="64" t="s">
        <v>3479</v>
      </c>
      <c r="F400" s="64" t="s">
        <v>3480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4684</v>
      </c>
      <c r="D401" s="60" t="s">
        <v>2819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5198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4685</v>
      </c>
      <c r="D402" s="60" t="s">
        <v>2819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5198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4686</v>
      </c>
      <c r="D403" s="60" t="s">
        <v>2819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5198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4687</v>
      </c>
      <c r="D404" s="60" t="s">
        <v>2819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5198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4688</v>
      </c>
      <c r="D405" s="60" t="s">
        <v>2819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5198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4689</v>
      </c>
      <c r="D406" s="60" t="s">
        <v>2819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5198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4694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5198</v>
      </c>
      <c r="L407" s="68"/>
      <c r="M407" s="64" t="s">
        <v>4102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3151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4695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5198</v>
      </c>
      <c r="L408" s="68"/>
      <c r="M408" s="64" t="s">
        <v>4103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3151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4696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5198</v>
      </c>
      <c r="L409" s="68"/>
      <c r="M409" s="64" t="s">
        <v>4104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3151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4697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5198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4698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5198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4699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5198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4700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5198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4701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5198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4702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5198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3151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4703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5198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3151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4704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5198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3151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4705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5198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3151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4706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5198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3151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4707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5198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3151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4708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5198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4709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5198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4710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5198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4711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5198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4712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5198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4713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5198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4714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5198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3151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4715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5198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3150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4716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5198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3150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4933</v>
      </c>
      <c r="D430" s="118" t="s">
        <v>7</v>
      </c>
      <c r="E430" s="153" t="str">
        <f t="shared" ref="E430:E437" si="75">CHAR(34)&amp;IF(B430&lt;10,"000",IF(B430&lt;100,"00",IF(B430&lt;1000,"0","")))&amp;$B430&amp;CHAR(34)</f>
        <v>"0415"</v>
      </c>
      <c r="F430" s="119" t="str">
        <f t="shared" ref="F430:F437" si="76">E430</f>
        <v>"0415"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5023</v>
      </c>
      <c r="M430" s="154" t="str">
        <f t="shared" ref="M430:M437" si="77">"ITM_"&amp;IF(B430&lt;10,"000",IF(B430&lt;100,"00",IF(B430&lt;1000,"0","")))&amp;$B430</f>
        <v>ITM_0415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ITM_0415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4933</v>
      </c>
      <c r="D431" s="118" t="s">
        <v>7</v>
      </c>
      <c r="E431" s="153" t="str">
        <f t="shared" si="75"/>
        <v>"0416"</v>
      </c>
      <c r="F431" s="119" t="str">
        <f t="shared" si="76"/>
        <v>"0416"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5023</v>
      </c>
      <c r="M431" s="154" t="str">
        <f t="shared" si="77"/>
        <v>ITM_0416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ITM_0416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4933</v>
      </c>
      <c r="D432" s="118" t="s">
        <v>7</v>
      </c>
      <c r="E432" s="153" t="str">
        <f t="shared" si="75"/>
        <v>"0417"</v>
      </c>
      <c r="F432" s="119" t="str">
        <f t="shared" si="76"/>
        <v>"0417"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5023</v>
      </c>
      <c r="M432" s="154" t="str">
        <f t="shared" si="77"/>
        <v>ITM_0417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ITM_0417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4933</v>
      </c>
      <c r="D433" s="118" t="s">
        <v>7</v>
      </c>
      <c r="E433" s="153" t="str">
        <f t="shared" si="75"/>
        <v>"0418"</v>
      </c>
      <c r="F433" s="119" t="str">
        <f t="shared" si="76"/>
        <v>"0418"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5023</v>
      </c>
      <c r="M433" s="154" t="str">
        <f t="shared" si="77"/>
        <v>ITM_0418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ITM_0418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4933</v>
      </c>
      <c r="D434" s="118" t="s">
        <v>7</v>
      </c>
      <c r="E434" s="153" t="str">
        <f t="shared" si="75"/>
        <v>"0419"</v>
      </c>
      <c r="F434" s="119" t="str">
        <f t="shared" si="76"/>
        <v>"0419"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5023</v>
      </c>
      <c r="M434" s="154" t="str">
        <f t="shared" si="77"/>
        <v>ITM_0419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ITM_0419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4933</v>
      </c>
      <c r="D435" s="118" t="s">
        <v>7</v>
      </c>
      <c r="E435" s="153" t="str">
        <f t="shared" si="75"/>
        <v>"0420"</v>
      </c>
      <c r="F435" s="119" t="str">
        <f t="shared" si="76"/>
        <v>"0420"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5023</v>
      </c>
      <c r="M435" s="154" t="str">
        <f t="shared" si="77"/>
        <v>ITM_0420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ITM_0420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4933</v>
      </c>
      <c r="D436" s="118" t="s">
        <v>7</v>
      </c>
      <c r="E436" s="153" t="str">
        <f t="shared" si="75"/>
        <v>"0421"</v>
      </c>
      <c r="F436" s="119" t="str">
        <f t="shared" si="76"/>
        <v>"0421"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5023</v>
      </c>
      <c r="M436" s="154" t="str">
        <f t="shared" si="77"/>
        <v>ITM_0421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ITM_0421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4933</v>
      </c>
      <c r="D437" s="118" t="s">
        <v>7</v>
      </c>
      <c r="E437" s="153" t="str">
        <f t="shared" si="75"/>
        <v>"0422"</v>
      </c>
      <c r="F437" s="119" t="str">
        <f t="shared" si="76"/>
        <v>"0422"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5023</v>
      </c>
      <c r="M437" s="154" t="str">
        <f t="shared" si="77"/>
        <v>ITM_0422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ITM_0422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3200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4717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5198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3156</v>
      </c>
      <c r="U441" s="72" t="s">
        <v>2643</v>
      </c>
      <c r="V441" s="72" t="s">
        <v>3083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4717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5198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4718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5198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3156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4718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5198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3156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4718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5198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3156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4718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5198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3156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4718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5198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3156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4718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5198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3156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4718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5198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3156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4718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5198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3156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4718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5198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3156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4718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5198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3156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4718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5198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3156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4718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5198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3156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8">IF(B455=INT(B455),ROW(),"")</f>
        <v>455</v>
      </c>
      <c r="B455" s="56">
        <f t="shared" ref="B455:B518" si="79">IF(AND(MID(C455,2,1)&lt;&gt;"/",MID(C455,1,1)="/"),INT(B454)+1,B454+0.01)</f>
        <v>437</v>
      </c>
      <c r="C455" s="60" t="s">
        <v>4718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5198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80">IF(X455&lt;&gt;"",S454+1,S454)</f>
        <v>120</v>
      </c>
      <c r="T455" s="96" t="s">
        <v>3156</v>
      </c>
      <c r="U455" s="72" t="s">
        <v>2643</v>
      </c>
      <c r="V455" s="72" t="s">
        <v>2643</v>
      </c>
      <c r="W455" s="44" t="str">
        <f t="shared" ref="W455:W518" si="81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2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3">B455</f>
        <v>437</v>
      </c>
      <c r="Z455" t="str">
        <f t="shared" ref="Z455:Z518" si="84">M455</f>
        <v>ITM_SIGMAln2y</v>
      </c>
    </row>
    <row r="456" spans="1:26">
      <c r="A456" s="57">
        <f t="shared" si="78"/>
        <v>456</v>
      </c>
      <c r="B456" s="56">
        <f t="shared" si="79"/>
        <v>438</v>
      </c>
      <c r="C456" s="60" t="s">
        <v>4718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5198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80"/>
        <v>121</v>
      </c>
      <c r="T456" s="96" t="s">
        <v>3156</v>
      </c>
      <c r="U456" s="72" t="s">
        <v>2643</v>
      </c>
      <c r="V456" s="72" t="s">
        <v>2643</v>
      </c>
      <c r="W456" s="44" t="str">
        <f t="shared" si="81"/>
        <v>STD_SIGMA "XLNY"</v>
      </c>
      <c r="X456" s="25" t="str">
        <f t="shared" si="82"/>
        <v>SUMXLNY</v>
      </c>
      <c r="Y456" s="1">
        <f t="shared" si="83"/>
        <v>438</v>
      </c>
      <c r="Z456" t="str">
        <f t="shared" si="84"/>
        <v>ITM_SIGMAxlny</v>
      </c>
    </row>
    <row r="457" spans="1:26">
      <c r="A457" s="57">
        <f t="shared" si="78"/>
        <v>457</v>
      </c>
      <c r="B457" s="56">
        <f t="shared" si="79"/>
        <v>439</v>
      </c>
      <c r="C457" s="60" t="s">
        <v>4718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5198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80"/>
        <v>122</v>
      </c>
      <c r="T457" s="96" t="s">
        <v>3156</v>
      </c>
      <c r="U457" s="72" t="s">
        <v>2643</v>
      </c>
      <c r="V457" s="72" t="s">
        <v>2643</v>
      </c>
      <c r="W457" s="44" t="str">
        <f t="shared" si="81"/>
        <v>STD_SIGMA "LNY/X"</v>
      </c>
      <c r="X457" s="25" t="str">
        <f t="shared" si="82"/>
        <v>SUMLNY/X</v>
      </c>
      <c r="Y457" s="1">
        <f t="shared" si="83"/>
        <v>439</v>
      </c>
      <c r="Z457" t="str">
        <f t="shared" si="84"/>
        <v>ITM_SIGMAlnyonx</v>
      </c>
    </row>
    <row r="458" spans="1:26">
      <c r="A458" s="57">
        <f t="shared" si="78"/>
        <v>458</v>
      </c>
      <c r="B458" s="56">
        <f t="shared" si="79"/>
        <v>440</v>
      </c>
      <c r="C458" s="60" t="s">
        <v>4718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5198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80"/>
        <v>123</v>
      </c>
      <c r="T458" s="96" t="s">
        <v>3156</v>
      </c>
      <c r="U458" s="72" t="s">
        <v>2643</v>
      </c>
      <c r="V458" s="72" t="s">
        <v>2643</v>
      </c>
      <c r="W458" s="44" t="str">
        <f t="shared" si="81"/>
        <v>STD_SIGMA "X" STD_SUP_2 "/Y"</v>
      </c>
      <c r="X458" s="25" t="str">
        <f t="shared" si="82"/>
        <v>SUMX^2/Y</v>
      </c>
      <c r="Y458" s="1">
        <f t="shared" si="83"/>
        <v>440</v>
      </c>
      <c r="Z458" t="str">
        <f t="shared" si="84"/>
        <v>ITM_SIGMAx2ony</v>
      </c>
    </row>
    <row r="459" spans="1:26">
      <c r="A459" s="57">
        <f t="shared" si="78"/>
        <v>459</v>
      </c>
      <c r="B459" s="56">
        <f t="shared" si="79"/>
        <v>441</v>
      </c>
      <c r="C459" s="60" t="s">
        <v>4718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5198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80"/>
        <v>124</v>
      </c>
      <c r="T459" s="96" t="s">
        <v>3156</v>
      </c>
      <c r="U459" s="72" t="s">
        <v>2643</v>
      </c>
      <c r="V459" s="72" t="s">
        <v>2643</v>
      </c>
      <c r="W459" s="44" t="str">
        <f t="shared" si="81"/>
        <v>STD_SIGMA STD_SUP_1 "/X"</v>
      </c>
      <c r="X459" s="25" t="str">
        <f t="shared" si="82"/>
        <v>SUM^1/X</v>
      </c>
      <c r="Y459" s="1">
        <f t="shared" si="83"/>
        <v>441</v>
      </c>
      <c r="Z459" t="str">
        <f t="shared" si="84"/>
        <v>ITM_SIGMA1onx</v>
      </c>
    </row>
    <row r="460" spans="1:26">
      <c r="A460" s="57">
        <f t="shared" si="78"/>
        <v>460</v>
      </c>
      <c r="B460" s="56">
        <f t="shared" si="79"/>
        <v>442</v>
      </c>
      <c r="C460" s="60" t="s">
        <v>4718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5198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80"/>
        <v>125</v>
      </c>
      <c r="T460" s="96" t="s">
        <v>3156</v>
      </c>
      <c r="U460" s="72" t="s">
        <v>2643</v>
      </c>
      <c r="V460" s="72" t="s">
        <v>2643</v>
      </c>
      <c r="W460" s="44" t="str">
        <f t="shared" si="81"/>
        <v>STD_SIGMA STD_SUP_1 "/X" STD_SUP_2</v>
      </c>
      <c r="X460" s="25" t="str">
        <f t="shared" si="82"/>
        <v>SUM^1/X^2</v>
      </c>
      <c r="Y460" s="1">
        <f t="shared" si="83"/>
        <v>442</v>
      </c>
      <c r="Z460" t="str">
        <f t="shared" si="84"/>
        <v>ITM_SIGMA1onx2</v>
      </c>
    </row>
    <row r="461" spans="1:26">
      <c r="A461" s="57">
        <f t="shared" si="78"/>
        <v>461</v>
      </c>
      <c r="B461" s="56">
        <f t="shared" si="79"/>
        <v>443</v>
      </c>
      <c r="C461" s="60" t="s">
        <v>4718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5198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80"/>
        <v>126</v>
      </c>
      <c r="T461" s="96" t="s">
        <v>3156</v>
      </c>
      <c r="U461" s="72" t="s">
        <v>2643</v>
      </c>
      <c r="V461" s="72" t="s">
        <v>2643</v>
      </c>
      <c r="W461" s="44" t="str">
        <f t="shared" si="81"/>
        <v>STD_SIGMA "X/Y"</v>
      </c>
      <c r="X461" s="25" t="str">
        <f t="shared" si="82"/>
        <v>SUMX/Y</v>
      </c>
      <c r="Y461" s="1">
        <f t="shared" si="83"/>
        <v>443</v>
      </c>
      <c r="Z461" t="str">
        <f t="shared" si="84"/>
        <v>ITM_SIGMAxony</v>
      </c>
    </row>
    <row r="462" spans="1:26">
      <c r="A462" s="57">
        <f t="shared" si="78"/>
        <v>462</v>
      </c>
      <c r="B462" s="56">
        <f t="shared" si="79"/>
        <v>444</v>
      </c>
      <c r="C462" s="60" t="s">
        <v>4718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5198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80"/>
        <v>127</v>
      </c>
      <c r="T462" s="96" t="s">
        <v>3156</v>
      </c>
      <c r="U462" s="72" t="s">
        <v>2643</v>
      </c>
      <c r="V462" s="72" t="s">
        <v>2643</v>
      </c>
      <c r="W462" s="44" t="str">
        <f t="shared" si="81"/>
        <v>STD_SIGMA STD_SUP_1 "/Y"</v>
      </c>
      <c r="X462" s="25" t="str">
        <f t="shared" si="82"/>
        <v>SUM^1/Y</v>
      </c>
      <c r="Y462" s="1">
        <f t="shared" si="83"/>
        <v>444</v>
      </c>
      <c r="Z462" t="str">
        <f t="shared" si="84"/>
        <v>ITM_SIGMA1ony</v>
      </c>
    </row>
    <row r="463" spans="1:26">
      <c r="A463" s="57">
        <f t="shared" si="78"/>
        <v>463</v>
      </c>
      <c r="B463" s="56">
        <f t="shared" si="79"/>
        <v>445</v>
      </c>
      <c r="C463" s="60" t="s">
        <v>4718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5198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80"/>
        <v>128</v>
      </c>
      <c r="T463" s="96" t="s">
        <v>3156</v>
      </c>
      <c r="U463" s="72" t="s">
        <v>2643</v>
      </c>
      <c r="V463" s="72" t="s">
        <v>2643</v>
      </c>
      <c r="W463" s="44" t="str">
        <f t="shared" si="81"/>
        <v>STD_SIGMA STD_SUP_1 "/Y" STD_SUP_2</v>
      </c>
      <c r="X463" s="25" t="str">
        <f t="shared" si="82"/>
        <v>SUM^1/Y^2</v>
      </c>
      <c r="Y463" s="1">
        <f t="shared" si="83"/>
        <v>445</v>
      </c>
      <c r="Z463" t="str">
        <f t="shared" si="84"/>
        <v>ITM_SIGMA1ony2</v>
      </c>
    </row>
    <row r="464" spans="1:26">
      <c r="A464" s="57">
        <f t="shared" si="78"/>
        <v>464</v>
      </c>
      <c r="B464" s="56">
        <f t="shared" si="79"/>
        <v>446</v>
      </c>
      <c r="C464" s="60" t="s">
        <v>4718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5198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80"/>
        <v>129</v>
      </c>
      <c r="T464" s="96" t="s">
        <v>3156</v>
      </c>
      <c r="U464" s="72" t="s">
        <v>2643</v>
      </c>
      <c r="V464" s="72" t="s">
        <v>2643</v>
      </c>
      <c r="W464" s="44" t="str">
        <f t="shared" si="81"/>
        <v>STD_SIGMA "X" STD_SUP_3</v>
      </c>
      <c r="X464" s="25" t="str">
        <f t="shared" si="82"/>
        <v>SUMX^3</v>
      </c>
      <c r="Y464" s="1">
        <f t="shared" si="83"/>
        <v>446</v>
      </c>
      <c r="Z464" t="str">
        <f t="shared" si="84"/>
        <v>ITM_SIGMAx3</v>
      </c>
    </row>
    <row r="465" spans="1:26">
      <c r="A465" s="57">
        <f t="shared" si="78"/>
        <v>465</v>
      </c>
      <c r="B465" s="56">
        <f t="shared" si="79"/>
        <v>447</v>
      </c>
      <c r="C465" s="60" t="s">
        <v>4718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5198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80"/>
        <v>130</v>
      </c>
      <c r="T465" s="96" t="s">
        <v>3156</v>
      </c>
      <c r="U465" s="72" t="s">
        <v>2643</v>
      </c>
      <c r="V465" s="72" t="s">
        <v>2643</v>
      </c>
      <c r="W465" s="44" t="str">
        <f t="shared" si="81"/>
        <v>STD_SIGMA "X" STD_SUP_4</v>
      </c>
      <c r="X465" s="25" t="str">
        <f t="shared" si="82"/>
        <v>SUMX^4</v>
      </c>
      <c r="Y465" s="1">
        <f t="shared" si="83"/>
        <v>447</v>
      </c>
      <c r="Z465" t="str">
        <f t="shared" si="84"/>
        <v>ITM_SIGMAx4</v>
      </c>
    </row>
    <row r="466" spans="1:26">
      <c r="A466" s="57">
        <f t="shared" si="78"/>
        <v>466</v>
      </c>
      <c r="B466" s="56">
        <f t="shared" si="79"/>
        <v>448</v>
      </c>
      <c r="C466" s="60" t="s">
        <v>4933</v>
      </c>
      <c r="D466" s="60" t="s">
        <v>7</v>
      </c>
      <c r="E466" s="76" t="s">
        <v>3481</v>
      </c>
      <c r="F466" s="76" t="s">
        <v>3481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5023</v>
      </c>
      <c r="L466" s="68"/>
      <c r="M466" s="64" t="s">
        <v>4105</v>
      </c>
      <c r="N466" s="13"/>
      <c r="O466"/>
      <c r="P466" t="str">
        <f t="shared" si="66"/>
        <v/>
      </c>
      <c r="Q466"/>
      <c r="R466"/>
      <c r="S466" s="43">
        <f t="shared" si="80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1"/>
        <v/>
      </c>
      <c r="X466" s="25" t="str">
        <f t="shared" si="82"/>
        <v/>
      </c>
      <c r="Y466" s="1">
        <f t="shared" si="83"/>
        <v>448</v>
      </c>
      <c r="Z466" t="str">
        <f t="shared" si="84"/>
        <v>ITM_0448</v>
      </c>
    </row>
    <row r="467" spans="1:26">
      <c r="A467" s="57">
        <f t="shared" si="78"/>
        <v>467</v>
      </c>
      <c r="B467" s="56">
        <f t="shared" si="79"/>
        <v>449</v>
      </c>
      <c r="C467" s="60" t="s">
        <v>4933</v>
      </c>
      <c r="D467" s="60" t="s">
        <v>7</v>
      </c>
      <c r="E467" s="76" t="s">
        <v>3482</v>
      </c>
      <c r="F467" s="76" t="s">
        <v>3482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5023</v>
      </c>
      <c r="L467" s="68"/>
      <c r="M467" s="64" t="s">
        <v>4106</v>
      </c>
      <c r="N467" s="13"/>
      <c r="O467"/>
      <c r="P467" t="str">
        <f t="shared" ref="P467:P533" si="85">IF(E467=F467,"","NOT EQUAL")</f>
        <v/>
      </c>
      <c r="Q467"/>
      <c r="R467"/>
      <c r="S467" s="43">
        <f t="shared" si="80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1"/>
        <v/>
      </c>
      <c r="X467" s="25" t="str">
        <f t="shared" si="82"/>
        <v/>
      </c>
      <c r="Y467" s="1">
        <f t="shared" si="83"/>
        <v>449</v>
      </c>
      <c r="Z467" t="str">
        <f t="shared" si="84"/>
        <v>ITM_0449</v>
      </c>
    </row>
    <row r="468" spans="1:26">
      <c r="A468" s="57">
        <f t="shared" si="78"/>
        <v>468</v>
      </c>
      <c r="B468" s="56">
        <f t="shared" si="79"/>
        <v>450</v>
      </c>
      <c r="C468" s="60" t="s">
        <v>4933</v>
      </c>
      <c r="D468" s="60" t="s">
        <v>7</v>
      </c>
      <c r="E468" s="76" t="s">
        <v>3483</v>
      </c>
      <c r="F468" s="76" t="s">
        <v>3483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5023</v>
      </c>
      <c r="L468" s="68"/>
      <c r="M468" s="64" t="s">
        <v>4107</v>
      </c>
      <c r="N468" s="13"/>
      <c r="O468"/>
      <c r="P468" t="str">
        <f t="shared" si="85"/>
        <v/>
      </c>
      <c r="Q468"/>
      <c r="R468"/>
      <c r="S468" s="43">
        <f t="shared" si="80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1"/>
        <v/>
      </c>
      <c r="X468" s="25" t="str">
        <f t="shared" si="82"/>
        <v/>
      </c>
      <c r="Y468" s="1">
        <f t="shared" si="83"/>
        <v>450</v>
      </c>
      <c r="Z468" t="str">
        <f t="shared" si="84"/>
        <v>ITM_0450</v>
      </c>
    </row>
    <row r="469" spans="1:26">
      <c r="A469" s="57">
        <f t="shared" si="78"/>
        <v>469</v>
      </c>
      <c r="B469" s="56">
        <f t="shared" si="79"/>
        <v>451</v>
      </c>
      <c r="C469" s="60" t="s">
        <v>4933</v>
      </c>
      <c r="D469" s="60" t="s">
        <v>7</v>
      </c>
      <c r="E469" s="76" t="s">
        <v>3484</v>
      </c>
      <c r="F469" s="76" t="s">
        <v>3484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5023</v>
      </c>
      <c r="L469" s="68"/>
      <c r="M469" s="64" t="s">
        <v>4108</v>
      </c>
      <c r="N469" s="13"/>
      <c r="O469"/>
      <c r="P469" t="str">
        <f t="shared" si="85"/>
        <v/>
      </c>
      <c r="Q469"/>
      <c r="R469"/>
      <c r="S469" s="43">
        <f t="shared" si="80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1"/>
        <v/>
      </c>
      <c r="X469" s="25" t="str">
        <f t="shared" si="82"/>
        <v/>
      </c>
      <c r="Y469" s="1">
        <f t="shared" si="83"/>
        <v>451</v>
      </c>
      <c r="Z469" t="str">
        <f t="shared" si="84"/>
        <v>ITM_0451</v>
      </c>
    </row>
    <row r="470" spans="1:26">
      <c r="A470" s="57">
        <f t="shared" si="78"/>
        <v>470</v>
      </c>
      <c r="B470" s="56">
        <f t="shared" si="79"/>
        <v>452</v>
      </c>
      <c r="C470" s="60" t="s">
        <v>4933</v>
      </c>
      <c r="D470" s="60" t="s">
        <v>7</v>
      </c>
      <c r="E470" s="76" t="s">
        <v>3485</v>
      </c>
      <c r="F470" s="76" t="s">
        <v>3485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5023</v>
      </c>
      <c r="L470" s="68"/>
      <c r="M470" s="64" t="s">
        <v>4109</v>
      </c>
      <c r="N470" s="13"/>
      <c r="O470"/>
      <c r="P470" t="str">
        <f t="shared" si="85"/>
        <v/>
      </c>
      <c r="Q470"/>
      <c r="R470"/>
      <c r="S470" s="43">
        <f t="shared" si="80"/>
        <v>130</v>
      </c>
      <c r="T470" s="96"/>
      <c r="U470" s="72"/>
      <c r="V470" s="72"/>
      <c r="W470" s="44" t="str">
        <f t="shared" si="81"/>
        <v/>
      </c>
      <c r="X470" s="25" t="str">
        <f t="shared" si="82"/>
        <v/>
      </c>
      <c r="Y470" s="1">
        <f t="shared" si="83"/>
        <v>452</v>
      </c>
      <c r="Z470" t="str">
        <f t="shared" si="84"/>
        <v>ITM_0452</v>
      </c>
    </row>
    <row r="471" spans="1:26" s="47" customFormat="1">
      <c r="A471" s="57" t="str">
        <f t="shared" si="78"/>
        <v/>
      </c>
      <c r="B471" s="56">
        <f t="shared" si="79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80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1"/>
        <v/>
      </c>
      <c r="X471" s="25" t="str">
        <f t="shared" si="82"/>
        <v/>
      </c>
      <c r="Y471" s="1">
        <f t="shared" si="83"/>
        <v>452.01</v>
      </c>
      <c r="Z471" t="str">
        <f t="shared" si="84"/>
        <v/>
      </c>
    </row>
    <row r="472" spans="1:26" s="47" customFormat="1">
      <c r="A472" s="57" t="str">
        <f t="shared" si="78"/>
        <v/>
      </c>
      <c r="B472" s="56">
        <f t="shared" si="79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80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1"/>
        <v/>
      </c>
      <c r="X472" s="25" t="str">
        <f t="shared" si="82"/>
        <v/>
      </c>
      <c r="Y472" s="1">
        <f t="shared" si="83"/>
        <v>452.02</v>
      </c>
      <c r="Z472" t="str">
        <f t="shared" si="84"/>
        <v/>
      </c>
    </row>
    <row r="473" spans="1:26" s="47" customFormat="1">
      <c r="A473" s="57" t="str">
        <f t="shared" si="78"/>
        <v/>
      </c>
      <c r="B473" s="56">
        <f t="shared" si="79"/>
        <v>452.03</v>
      </c>
      <c r="C473" s="59" t="s">
        <v>3199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80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1"/>
        <v/>
      </c>
      <c r="X473" s="25" t="str">
        <f t="shared" si="82"/>
        <v/>
      </c>
      <c r="Y473" s="1">
        <f t="shared" si="83"/>
        <v>452.03</v>
      </c>
      <c r="Z473" t="str">
        <f t="shared" si="84"/>
        <v/>
      </c>
    </row>
    <row r="474" spans="1:26">
      <c r="A474" s="57">
        <f t="shared" si="78"/>
        <v>474</v>
      </c>
      <c r="B474" s="56">
        <f t="shared" si="79"/>
        <v>453</v>
      </c>
      <c r="C474" s="60" t="s">
        <v>4719</v>
      </c>
      <c r="D474" s="60" t="s">
        <v>2825</v>
      </c>
      <c r="E474" s="76" t="s">
        <v>2861</v>
      </c>
      <c r="F474" s="76" t="s">
        <v>2861</v>
      </c>
      <c r="G474" s="77">
        <v>0</v>
      </c>
      <c r="H474" s="77">
        <v>0</v>
      </c>
      <c r="I474" s="66" t="s">
        <v>2860</v>
      </c>
      <c r="J474" s="66" t="s">
        <v>1660</v>
      </c>
      <c r="K474" s="67" t="s">
        <v>5023</v>
      </c>
      <c r="L474" s="63" t="s">
        <v>5203</v>
      </c>
      <c r="M474" s="64" t="s">
        <v>2887</v>
      </c>
      <c r="N474" s="13"/>
      <c r="O474"/>
      <c r="P474" t="str">
        <f t="shared" si="85"/>
        <v/>
      </c>
      <c r="Q474"/>
      <c r="R474"/>
      <c r="S474" s="43">
        <f t="shared" si="80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1"/>
        <v/>
      </c>
      <c r="X474" s="25" t="str">
        <f t="shared" si="82"/>
        <v/>
      </c>
      <c r="Y474" s="1">
        <f t="shared" si="83"/>
        <v>453</v>
      </c>
      <c r="Z474" t="str">
        <f t="shared" si="84"/>
        <v>SFL_TDM24</v>
      </c>
    </row>
    <row r="475" spans="1:26">
      <c r="A475" s="57">
        <f t="shared" si="78"/>
        <v>475</v>
      </c>
      <c r="B475" s="56">
        <f t="shared" si="79"/>
        <v>454</v>
      </c>
      <c r="C475" s="60" t="s">
        <v>4719</v>
      </c>
      <c r="D475" s="60" t="s">
        <v>2826</v>
      </c>
      <c r="E475" s="76" t="s">
        <v>2862</v>
      </c>
      <c r="F475" s="76" t="s">
        <v>2862</v>
      </c>
      <c r="G475" s="77">
        <v>0</v>
      </c>
      <c r="H475" s="77">
        <v>0</v>
      </c>
      <c r="I475" s="66" t="s">
        <v>2860</v>
      </c>
      <c r="J475" s="66" t="s">
        <v>1660</v>
      </c>
      <c r="K475" s="67" t="s">
        <v>5023</v>
      </c>
      <c r="L475" s="63" t="s">
        <v>5202</v>
      </c>
      <c r="M475" s="92" t="s">
        <v>2888</v>
      </c>
      <c r="N475" s="13"/>
      <c r="O475"/>
      <c r="P475" t="str">
        <f t="shared" si="85"/>
        <v/>
      </c>
      <c r="Q475"/>
      <c r="R475"/>
      <c r="S475" s="43">
        <f t="shared" si="80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1"/>
        <v/>
      </c>
      <c r="X475" s="25" t="str">
        <f t="shared" si="82"/>
        <v/>
      </c>
      <c r="Y475" s="1">
        <f t="shared" si="83"/>
        <v>454</v>
      </c>
      <c r="Z475" t="str">
        <f t="shared" si="84"/>
        <v>SFL_YMD</v>
      </c>
    </row>
    <row r="476" spans="1:26">
      <c r="A476" s="57">
        <f t="shared" si="78"/>
        <v>476</v>
      </c>
      <c r="B476" s="56">
        <f t="shared" si="79"/>
        <v>455</v>
      </c>
      <c r="C476" s="60" t="s">
        <v>4719</v>
      </c>
      <c r="D476" s="60" t="s">
        <v>2827</v>
      </c>
      <c r="E476" s="76" t="s">
        <v>2863</v>
      </c>
      <c r="F476" s="76" t="s">
        <v>2863</v>
      </c>
      <c r="G476" s="77">
        <v>0</v>
      </c>
      <c r="H476" s="77">
        <v>0</v>
      </c>
      <c r="I476" s="66" t="s">
        <v>2860</v>
      </c>
      <c r="J476" s="66" t="s">
        <v>1660</v>
      </c>
      <c r="K476" s="67" t="s">
        <v>5023</v>
      </c>
      <c r="L476" s="63" t="s">
        <v>3486</v>
      </c>
      <c r="M476" s="64" t="s">
        <v>2889</v>
      </c>
      <c r="N476" s="13"/>
      <c r="O476"/>
      <c r="P476" t="str">
        <f t="shared" si="85"/>
        <v/>
      </c>
      <c r="Q476"/>
      <c r="R476"/>
      <c r="S476" s="43">
        <f t="shared" si="80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1"/>
        <v/>
      </c>
      <c r="X476" s="25" t="str">
        <f t="shared" si="82"/>
        <v/>
      </c>
      <c r="Y476" s="1">
        <f t="shared" si="83"/>
        <v>455</v>
      </c>
      <c r="Z476" t="str">
        <f t="shared" si="84"/>
        <v>SFL_DMY</v>
      </c>
    </row>
    <row r="477" spans="1:26">
      <c r="A477" s="57">
        <f t="shared" si="78"/>
        <v>477</v>
      </c>
      <c r="B477" s="56">
        <f t="shared" si="79"/>
        <v>456</v>
      </c>
      <c r="C477" s="60" t="s">
        <v>4719</v>
      </c>
      <c r="D477" s="60" t="s">
        <v>2828</v>
      </c>
      <c r="E477" s="76" t="s">
        <v>2864</v>
      </c>
      <c r="F477" s="76" t="s">
        <v>2864</v>
      </c>
      <c r="G477" s="77">
        <v>0</v>
      </c>
      <c r="H477" s="77">
        <v>0</v>
      </c>
      <c r="I477" s="66" t="s">
        <v>2860</v>
      </c>
      <c r="J477" s="66" t="s">
        <v>1660</v>
      </c>
      <c r="K477" s="67" t="s">
        <v>5023</v>
      </c>
      <c r="L477" s="63" t="s">
        <v>3487</v>
      </c>
      <c r="M477" s="64" t="s">
        <v>2890</v>
      </c>
      <c r="N477" s="13"/>
      <c r="O477"/>
      <c r="P477" t="str">
        <f t="shared" si="85"/>
        <v/>
      </c>
      <c r="Q477"/>
      <c r="R477"/>
      <c r="S477" s="43">
        <f t="shared" si="80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1"/>
        <v/>
      </c>
      <c r="X477" s="25" t="str">
        <f t="shared" si="82"/>
        <v/>
      </c>
      <c r="Y477" s="1">
        <f t="shared" si="83"/>
        <v>456</v>
      </c>
      <c r="Z477" t="str">
        <f t="shared" si="84"/>
        <v>SFL_MDY</v>
      </c>
    </row>
    <row r="478" spans="1:26">
      <c r="A478" s="57">
        <f t="shared" si="78"/>
        <v>478</v>
      </c>
      <c r="B478" s="56">
        <f t="shared" si="79"/>
        <v>457</v>
      </c>
      <c r="C478" s="60" t="s">
        <v>4719</v>
      </c>
      <c r="D478" s="60" t="s">
        <v>2829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2860</v>
      </c>
      <c r="J478" s="66" t="s">
        <v>1660</v>
      </c>
      <c r="K478" s="67" t="s">
        <v>5023</v>
      </c>
      <c r="L478" s="63" t="s">
        <v>3488</v>
      </c>
      <c r="M478" s="64" t="s">
        <v>2891</v>
      </c>
      <c r="N478" s="13"/>
      <c r="O478"/>
      <c r="P478" t="str">
        <f t="shared" si="85"/>
        <v/>
      </c>
      <c r="Q478"/>
      <c r="R478"/>
      <c r="S478" s="43">
        <f t="shared" si="80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1"/>
        <v/>
      </c>
      <c r="X478" s="25" t="str">
        <f t="shared" si="82"/>
        <v/>
      </c>
      <c r="Y478" s="1">
        <f t="shared" si="83"/>
        <v>457</v>
      </c>
      <c r="Z478" t="str">
        <f t="shared" si="84"/>
        <v>SFL_CPXRES</v>
      </c>
    </row>
    <row r="479" spans="1:26">
      <c r="A479" s="57">
        <f t="shared" si="78"/>
        <v>479</v>
      </c>
      <c r="B479" s="56">
        <f t="shared" si="79"/>
        <v>458</v>
      </c>
      <c r="C479" s="60" t="s">
        <v>4719</v>
      </c>
      <c r="D479" s="60" t="s">
        <v>2830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2860</v>
      </c>
      <c r="J479" s="66" t="s">
        <v>1660</v>
      </c>
      <c r="K479" s="67" t="s">
        <v>5023</v>
      </c>
      <c r="L479" s="63" t="s">
        <v>3489</v>
      </c>
      <c r="M479" s="64" t="s">
        <v>2892</v>
      </c>
      <c r="N479" s="13"/>
      <c r="O479"/>
      <c r="P479" t="str">
        <f t="shared" si="85"/>
        <v/>
      </c>
      <c r="Q479"/>
      <c r="R479"/>
      <c r="S479" s="43">
        <f t="shared" si="80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1"/>
        <v/>
      </c>
      <c r="X479" s="25" t="str">
        <f t="shared" si="82"/>
        <v/>
      </c>
      <c r="Y479" s="1">
        <f t="shared" si="83"/>
        <v>458</v>
      </c>
      <c r="Z479" t="str">
        <f t="shared" si="84"/>
        <v>SFL_CPXj</v>
      </c>
    </row>
    <row r="480" spans="1:26">
      <c r="A480" s="57">
        <f t="shared" si="78"/>
        <v>480</v>
      </c>
      <c r="B480" s="56">
        <f t="shared" si="79"/>
        <v>459</v>
      </c>
      <c r="C480" s="60" t="s">
        <v>4719</v>
      </c>
      <c r="D480" s="60" t="s">
        <v>2947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2860</v>
      </c>
      <c r="J480" s="66" t="s">
        <v>1660</v>
      </c>
      <c r="K480" s="67" t="s">
        <v>5023</v>
      </c>
      <c r="L480" s="63"/>
      <c r="M480" s="64" t="s">
        <v>2950</v>
      </c>
      <c r="N480" s="13"/>
      <c r="O480"/>
      <c r="P480" t="str">
        <f t="shared" si="85"/>
        <v/>
      </c>
      <c r="Q480"/>
      <c r="R480"/>
      <c r="S480" s="43">
        <f t="shared" si="80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1"/>
        <v/>
      </c>
      <c r="X480" s="25" t="str">
        <f t="shared" si="82"/>
        <v/>
      </c>
      <c r="Y480" s="1">
        <f t="shared" si="83"/>
        <v>459</v>
      </c>
      <c r="Z480" t="str">
        <f t="shared" si="84"/>
        <v>SFL_POLAR</v>
      </c>
    </row>
    <row r="481" spans="1:26">
      <c r="A481" s="57">
        <f t="shared" si="78"/>
        <v>481</v>
      </c>
      <c r="B481" s="56">
        <f t="shared" si="79"/>
        <v>460</v>
      </c>
      <c r="C481" s="60" t="s">
        <v>4719</v>
      </c>
      <c r="D481" s="60" t="s">
        <v>2831</v>
      </c>
      <c r="E481" s="76" t="s">
        <v>2865</v>
      </c>
      <c r="F481" s="76" t="s">
        <v>2865</v>
      </c>
      <c r="G481" s="77">
        <v>0</v>
      </c>
      <c r="H481" s="77">
        <v>0</v>
      </c>
      <c r="I481" s="66" t="s">
        <v>2860</v>
      </c>
      <c r="J481" s="66" t="s">
        <v>1660</v>
      </c>
      <c r="K481" s="67" t="s">
        <v>5023</v>
      </c>
      <c r="L481" s="63" t="s">
        <v>3490</v>
      </c>
      <c r="M481" s="64" t="s">
        <v>2893</v>
      </c>
      <c r="N481" s="13"/>
      <c r="O481"/>
      <c r="P481" t="str">
        <f t="shared" si="85"/>
        <v/>
      </c>
      <c r="Q481"/>
      <c r="R481"/>
      <c r="S481" s="43">
        <f t="shared" si="80"/>
        <v>131</v>
      </c>
      <c r="T481" s="96" t="s">
        <v>2643</v>
      </c>
      <c r="U481" s="72" t="s">
        <v>3082</v>
      </c>
      <c r="V481" s="72" t="s">
        <v>2643</v>
      </c>
      <c r="W481" s="44" t="str">
        <f t="shared" si="81"/>
        <v>"FRACT"</v>
      </c>
      <c r="X481" s="25" t="str">
        <f t="shared" si="82"/>
        <v>FRACT</v>
      </c>
      <c r="Y481" s="1">
        <f t="shared" si="83"/>
        <v>460</v>
      </c>
      <c r="Z481" t="str">
        <f t="shared" si="84"/>
        <v>SFL_FRACT</v>
      </c>
    </row>
    <row r="482" spans="1:26">
      <c r="A482" s="57">
        <f t="shared" si="78"/>
        <v>482</v>
      </c>
      <c r="B482" s="56">
        <f t="shared" si="79"/>
        <v>461</v>
      </c>
      <c r="C482" s="60" t="s">
        <v>4719</v>
      </c>
      <c r="D482" s="60" t="s">
        <v>2832</v>
      </c>
      <c r="E482" s="76" t="s">
        <v>2866</v>
      </c>
      <c r="F482" s="76" t="s">
        <v>2866</v>
      </c>
      <c r="G482" s="77">
        <v>0</v>
      </c>
      <c r="H482" s="77">
        <v>0</v>
      </c>
      <c r="I482" s="66" t="s">
        <v>2860</v>
      </c>
      <c r="J482" s="66" t="s">
        <v>1660</v>
      </c>
      <c r="K482" s="67" t="s">
        <v>5023</v>
      </c>
      <c r="L482" s="63" t="s">
        <v>3491</v>
      </c>
      <c r="M482" s="64" t="s">
        <v>2894</v>
      </c>
      <c r="N482" s="13"/>
      <c r="O482"/>
      <c r="P482" t="str">
        <f t="shared" si="85"/>
        <v/>
      </c>
      <c r="Q482"/>
      <c r="R482"/>
      <c r="S482" s="43">
        <f t="shared" si="80"/>
        <v>132</v>
      </c>
      <c r="T482" s="96" t="s">
        <v>2643</v>
      </c>
      <c r="U482" s="72" t="s">
        <v>3082</v>
      </c>
      <c r="V482" s="72" t="s">
        <v>2643</v>
      </c>
      <c r="W482" s="44" t="str">
        <f t="shared" si="81"/>
        <v>"PROPFR"</v>
      </c>
      <c r="X482" s="25" t="str">
        <f t="shared" si="82"/>
        <v>PROPFR</v>
      </c>
      <c r="Y482" s="1">
        <f t="shared" si="83"/>
        <v>461</v>
      </c>
      <c r="Z482" t="str">
        <f t="shared" si="84"/>
        <v>SFL_PROPFR</v>
      </c>
    </row>
    <row r="483" spans="1:26">
      <c r="A483" s="57">
        <f t="shared" si="78"/>
        <v>483</v>
      </c>
      <c r="B483" s="56">
        <f t="shared" si="79"/>
        <v>462</v>
      </c>
      <c r="C483" s="60" t="s">
        <v>4719</v>
      </c>
      <c r="D483" s="60" t="s">
        <v>2833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2860</v>
      </c>
      <c r="J483" s="66" t="s">
        <v>1660</v>
      </c>
      <c r="K483" s="67" t="s">
        <v>5023</v>
      </c>
      <c r="L483" s="63"/>
      <c r="M483" s="64" t="s">
        <v>2895</v>
      </c>
      <c r="N483" s="13"/>
      <c r="O483"/>
      <c r="P483" t="str">
        <f t="shared" si="85"/>
        <v/>
      </c>
      <c r="Q483"/>
      <c r="R483"/>
      <c r="S483" s="43">
        <f t="shared" si="80"/>
        <v>133</v>
      </c>
      <c r="T483" s="96" t="s">
        <v>2643</v>
      </c>
      <c r="U483" s="72" t="s">
        <v>3082</v>
      </c>
      <c r="V483" s="72" t="s">
        <v>2643</v>
      </c>
      <c r="W483" s="44" t="str">
        <f t="shared" si="81"/>
        <v>"DENANY"</v>
      </c>
      <c r="X483" s="25" t="str">
        <f t="shared" si="82"/>
        <v>DENANY</v>
      </c>
      <c r="Y483" s="1">
        <f t="shared" si="83"/>
        <v>462</v>
      </c>
      <c r="Z483" t="str">
        <f t="shared" si="84"/>
        <v>SFL_DENANY</v>
      </c>
    </row>
    <row r="484" spans="1:26">
      <c r="A484" s="57">
        <f t="shared" si="78"/>
        <v>484</v>
      </c>
      <c r="B484" s="56">
        <f t="shared" si="79"/>
        <v>463</v>
      </c>
      <c r="C484" s="60" t="s">
        <v>4719</v>
      </c>
      <c r="D484" s="60" t="s">
        <v>2834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2860</v>
      </c>
      <c r="J484" s="66" t="s">
        <v>1660</v>
      </c>
      <c r="K484" s="67" t="s">
        <v>5023</v>
      </c>
      <c r="L484" s="63"/>
      <c r="M484" s="64" t="s">
        <v>2896</v>
      </c>
      <c r="N484" s="13"/>
      <c r="O484"/>
      <c r="P484" t="str">
        <f t="shared" si="85"/>
        <v/>
      </c>
      <c r="Q484"/>
      <c r="R484"/>
      <c r="S484" s="43">
        <f t="shared" si="80"/>
        <v>134</v>
      </c>
      <c r="T484" s="96" t="s">
        <v>2643</v>
      </c>
      <c r="U484" s="72" t="s">
        <v>3082</v>
      </c>
      <c r="V484" s="72" t="s">
        <v>2643</v>
      </c>
      <c r="W484" s="44" t="str">
        <f t="shared" si="81"/>
        <v>"DENFIX"</v>
      </c>
      <c r="X484" s="25" t="str">
        <f t="shared" si="82"/>
        <v>DENFIX</v>
      </c>
      <c r="Y484" s="1">
        <f t="shared" si="83"/>
        <v>463</v>
      </c>
      <c r="Z484" t="str">
        <f t="shared" si="84"/>
        <v>SFL_DENFIX</v>
      </c>
    </row>
    <row r="485" spans="1:26">
      <c r="A485" s="57">
        <f t="shared" si="78"/>
        <v>485</v>
      </c>
      <c r="B485" s="56">
        <f t="shared" si="79"/>
        <v>464</v>
      </c>
      <c r="C485" s="60" t="s">
        <v>4719</v>
      </c>
      <c r="D485" s="60" t="s">
        <v>2835</v>
      </c>
      <c r="E485" s="76" t="s">
        <v>2867</v>
      </c>
      <c r="F485" s="76" t="s">
        <v>2867</v>
      </c>
      <c r="G485" s="77">
        <v>0</v>
      </c>
      <c r="H485" s="77">
        <v>0</v>
      </c>
      <c r="I485" s="66" t="s">
        <v>2860</v>
      </c>
      <c r="J485" s="66" t="s">
        <v>1660</v>
      </c>
      <c r="K485" s="67" t="s">
        <v>5023</v>
      </c>
      <c r="L485" s="63"/>
      <c r="M485" s="64" t="s">
        <v>2897</v>
      </c>
      <c r="N485" s="13"/>
      <c r="O485"/>
      <c r="P485" t="str">
        <f t="shared" si="85"/>
        <v/>
      </c>
      <c r="Q485"/>
      <c r="R485"/>
      <c r="S485" s="43">
        <f t="shared" si="80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1"/>
        <v/>
      </c>
      <c r="X485" s="25" t="str">
        <f t="shared" si="82"/>
        <v/>
      </c>
      <c r="Y485" s="1">
        <f t="shared" si="83"/>
        <v>464</v>
      </c>
      <c r="Z485" t="str">
        <f t="shared" si="84"/>
        <v>SFL_CARRY</v>
      </c>
    </row>
    <row r="486" spans="1:26">
      <c r="A486" s="57">
        <f t="shared" si="78"/>
        <v>486</v>
      </c>
      <c r="B486" s="56">
        <f t="shared" si="79"/>
        <v>465</v>
      </c>
      <c r="C486" s="60" t="s">
        <v>4719</v>
      </c>
      <c r="D486" s="60" t="s">
        <v>2823</v>
      </c>
      <c r="E486" s="76" t="s">
        <v>2868</v>
      </c>
      <c r="F486" s="76" t="s">
        <v>2868</v>
      </c>
      <c r="G486" s="77">
        <v>0</v>
      </c>
      <c r="H486" s="77">
        <v>0</v>
      </c>
      <c r="I486" s="66" t="s">
        <v>2860</v>
      </c>
      <c r="J486" s="66" t="s">
        <v>1660</v>
      </c>
      <c r="K486" s="67" t="s">
        <v>5023</v>
      </c>
      <c r="L486" s="63"/>
      <c r="M486" s="64" t="s">
        <v>2898</v>
      </c>
      <c r="N486" s="13"/>
      <c r="O486"/>
      <c r="P486" t="str">
        <f t="shared" si="85"/>
        <v/>
      </c>
      <c r="Q486"/>
      <c r="R486"/>
      <c r="S486" s="43">
        <f t="shared" si="80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1"/>
        <v/>
      </c>
      <c r="X486" s="25" t="str">
        <f t="shared" si="82"/>
        <v/>
      </c>
      <c r="Y486" s="1">
        <f t="shared" si="83"/>
        <v>465</v>
      </c>
      <c r="Z486" t="str">
        <f t="shared" si="84"/>
        <v>SFL_OVERFL</v>
      </c>
    </row>
    <row r="487" spans="1:26">
      <c r="A487" s="57">
        <f t="shared" si="78"/>
        <v>487</v>
      </c>
      <c r="B487" s="56">
        <f t="shared" si="79"/>
        <v>466</v>
      </c>
      <c r="C487" s="60" t="s">
        <v>4719</v>
      </c>
      <c r="D487" s="60" t="s">
        <v>2836</v>
      </c>
      <c r="E487" s="76" t="s">
        <v>2869</v>
      </c>
      <c r="F487" s="76" t="s">
        <v>2869</v>
      </c>
      <c r="G487" s="77">
        <v>0</v>
      </c>
      <c r="H487" s="77">
        <v>0</v>
      </c>
      <c r="I487" s="66" t="s">
        <v>2860</v>
      </c>
      <c r="J487" s="66" t="s">
        <v>1660</v>
      </c>
      <c r="K487" s="67" t="s">
        <v>5023</v>
      </c>
      <c r="L487" s="63"/>
      <c r="M487" s="64" t="s">
        <v>2899</v>
      </c>
      <c r="N487" s="13"/>
      <c r="O487"/>
      <c r="P487" t="str">
        <f t="shared" si="85"/>
        <v/>
      </c>
      <c r="Q487"/>
      <c r="R487"/>
      <c r="S487" s="43">
        <f t="shared" si="80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1"/>
        <v/>
      </c>
      <c r="X487" s="25" t="str">
        <f t="shared" si="82"/>
        <v/>
      </c>
      <c r="Y487" s="1">
        <f t="shared" si="83"/>
        <v>466</v>
      </c>
      <c r="Z487" t="str">
        <f t="shared" si="84"/>
        <v>SFL_LEAD0</v>
      </c>
    </row>
    <row r="488" spans="1:26">
      <c r="A488" s="57">
        <f t="shared" si="78"/>
        <v>488</v>
      </c>
      <c r="B488" s="56">
        <f t="shared" si="79"/>
        <v>467</v>
      </c>
      <c r="C488" s="60" t="s">
        <v>4719</v>
      </c>
      <c r="D488" s="60" t="s">
        <v>2837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2860</v>
      </c>
      <c r="J488" s="66" t="s">
        <v>1660</v>
      </c>
      <c r="K488" s="67" t="s">
        <v>5023</v>
      </c>
      <c r="L488" s="63"/>
      <c r="M488" s="64" t="s">
        <v>2900</v>
      </c>
      <c r="N488" s="13"/>
      <c r="O488"/>
      <c r="P488" t="str">
        <f t="shared" si="85"/>
        <v/>
      </c>
      <c r="Q488"/>
      <c r="R488"/>
      <c r="S488" s="43">
        <f t="shared" si="80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1"/>
        <v/>
      </c>
      <c r="X488" s="25" t="str">
        <f t="shared" si="82"/>
        <v/>
      </c>
      <c r="Y488" s="1">
        <f t="shared" si="83"/>
        <v>467</v>
      </c>
      <c r="Z488" t="str">
        <f t="shared" si="84"/>
        <v>SFL_ALPHA</v>
      </c>
    </row>
    <row r="489" spans="1:26">
      <c r="A489" s="57">
        <f t="shared" si="78"/>
        <v>489</v>
      </c>
      <c r="B489" s="56">
        <f t="shared" si="79"/>
        <v>468</v>
      </c>
      <c r="C489" s="60" t="s">
        <v>4719</v>
      </c>
      <c r="D489" s="60" t="s">
        <v>2824</v>
      </c>
      <c r="E489" s="76" t="s">
        <v>2886</v>
      </c>
      <c r="F489" s="84" t="s">
        <v>2886</v>
      </c>
      <c r="G489" s="77">
        <v>0</v>
      </c>
      <c r="H489" s="77">
        <v>0</v>
      </c>
      <c r="I489" s="66" t="s">
        <v>2860</v>
      </c>
      <c r="J489" s="66" t="s">
        <v>1660</v>
      </c>
      <c r="K489" s="67" t="s">
        <v>5023</v>
      </c>
      <c r="L489" s="63"/>
      <c r="M489" s="64" t="s">
        <v>2901</v>
      </c>
      <c r="N489" s="13"/>
      <c r="O489"/>
      <c r="P489" t="str">
        <f t="shared" si="85"/>
        <v/>
      </c>
      <c r="Q489"/>
      <c r="R489"/>
      <c r="S489" s="43">
        <f t="shared" si="80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1"/>
        <v/>
      </c>
      <c r="X489" s="25" t="str">
        <f t="shared" si="82"/>
        <v/>
      </c>
      <c r="Y489" s="1">
        <f t="shared" si="83"/>
        <v>468</v>
      </c>
      <c r="Z489" t="str">
        <f t="shared" si="84"/>
        <v>SFL_alphaCAP</v>
      </c>
    </row>
    <row r="490" spans="1:26">
      <c r="A490" s="57">
        <f t="shared" si="78"/>
        <v>490</v>
      </c>
      <c r="B490" s="56">
        <f t="shared" si="79"/>
        <v>469</v>
      </c>
      <c r="C490" s="60" t="s">
        <v>4719</v>
      </c>
      <c r="D490" s="60" t="s">
        <v>2838</v>
      </c>
      <c r="E490" s="82" t="s">
        <v>2870</v>
      </c>
      <c r="F490" s="83" t="s">
        <v>2870</v>
      </c>
      <c r="G490" s="77">
        <v>0</v>
      </c>
      <c r="H490" s="77">
        <v>0</v>
      </c>
      <c r="I490" s="66" t="s">
        <v>2860</v>
      </c>
      <c r="J490" s="66" t="s">
        <v>1660</v>
      </c>
      <c r="K490" s="67" t="s">
        <v>5023</v>
      </c>
      <c r="L490" s="63"/>
      <c r="M490" s="64" t="s">
        <v>2902</v>
      </c>
      <c r="N490" s="13"/>
      <c r="O490"/>
      <c r="P490" t="str">
        <f t="shared" si="85"/>
        <v/>
      </c>
      <c r="Q490"/>
      <c r="R490"/>
      <c r="S490" s="43">
        <f t="shared" si="80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1"/>
        <v/>
      </c>
      <c r="X490" s="25" t="str">
        <f t="shared" si="82"/>
        <v/>
      </c>
      <c r="Y490" s="1">
        <f t="shared" si="83"/>
        <v>469</v>
      </c>
      <c r="Z490" t="str">
        <f t="shared" si="84"/>
        <v>SFL_RUNTIM</v>
      </c>
    </row>
    <row r="491" spans="1:26">
      <c r="A491" s="57">
        <f t="shared" si="78"/>
        <v>491</v>
      </c>
      <c r="B491" s="56">
        <f t="shared" si="79"/>
        <v>470</v>
      </c>
      <c r="C491" s="60" t="s">
        <v>4719</v>
      </c>
      <c r="D491" s="60" t="s">
        <v>2839</v>
      </c>
      <c r="E491" s="82" t="s">
        <v>2871</v>
      </c>
      <c r="F491" s="83" t="s">
        <v>2871</v>
      </c>
      <c r="G491" s="77">
        <v>0</v>
      </c>
      <c r="H491" s="77">
        <v>0</v>
      </c>
      <c r="I491" s="66" t="s">
        <v>2860</v>
      </c>
      <c r="J491" s="66" t="s">
        <v>1660</v>
      </c>
      <c r="K491" s="67" t="s">
        <v>5023</v>
      </c>
      <c r="L491" s="63"/>
      <c r="M491" s="64" t="s">
        <v>2903</v>
      </c>
      <c r="N491" s="13"/>
      <c r="O491"/>
      <c r="P491" t="str">
        <f t="shared" si="85"/>
        <v/>
      </c>
      <c r="Q491"/>
      <c r="R491"/>
      <c r="S491" s="43">
        <f t="shared" si="80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1"/>
        <v/>
      </c>
      <c r="X491" s="25" t="str">
        <f t="shared" si="82"/>
        <v/>
      </c>
      <c r="Y491" s="1">
        <f t="shared" si="83"/>
        <v>470</v>
      </c>
      <c r="Z491" t="str">
        <f t="shared" si="84"/>
        <v>SFL_RUNIO</v>
      </c>
    </row>
    <row r="492" spans="1:26">
      <c r="A492" s="57">
        <f t="shared" si="78"/>
        <v>492</v>
      </c>
      <c r="B492" s="56">
        <f t="shared" si="79"/>
        <v>471</v>
      </c>
      <c r="C492" s="60" t="s">
        <v>4719</v>
      </c>
      <c r="D492" s="60" t="s">
        <v>2840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2860</v>
      </c>
      <c r="J492" s="66" t="s">
        <v>1660</v>
      </c>
      <c r="K492" s="67" t="s">
        <v>5023</v>
      </c>
      <c r="L492" s="63"/>
      <c r="M492" s="64" t="s">
        <v>2904</v>
      </c>
      <c r="N492" s="13"/>
      <c r="O492"/>
      <c r="P492" t="str">
        <f t="shared" si="85"/>
        <v/>
      </c>
      <c r="Q492"/>
      <c r="R492"/>
      <c r="S492" s="43">
        <f t="shared" si="80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1"/>
        <v/>
      </c>
      <c r="X492" s="25" t="str">
        <f t="shared" si="82"/>
        <v/>
      </c>
      <c r="Y492" s="1">
        <f t="shared" si="83"/>
        <v>471</v>
      </c>
      <c r="Z492" t="str">
        <f t="shared" si="84"/>
        <v>SFL_PRINT</v>
      </c>
    </row>
    <row r="493" spans="1:26">
      <c r="A493" s="57">
        <f t="shared" si="78"/>
        <v>493</v>
      </c>
      <c r="B493" s="56">
        <f t="shared" si="79"/>
        <v>472</v>
      </c>
      <c r="C493" s="60" t="s">
        <v>4719</v>
      </c>
      <c r="D493" s="60" t="s">
        <v>2841</v>
      </c>
      <c r="E493" s="76" t="s">
        <v>2872</v>
      </c>
      <c r="F493" s="76" t="s">
        <v>2872</v>
      </c>
      <c r="G493" s="77">
        <v>0</v>
      </c>
      <c r="H493" s="77">
        <v>0</v>
      </c>
      <c r="I493" s="66" t="s">
        <v>2860</v>
      </c>
      <c r="J493" s="66" t="s">
        <v>1660</v>
      </c>
      <c r="K493" s="67" t="s">
        <v>5023</v>
      </c>
      <c r="L493" s="63"/>
      <c r="M493" s="64" t="s">
        <v>2905</v>
      </c>
      <c r="N493" s="13"/>
      <c r="O493"/>
      <c r="P493" t="str">
        <f t="shared" si="85"/>
        <v/>
      </c>
      <c r="Q493"/>
      <c r="R493"/>
      <c r="S493" s="43">
        <f t="shared" si="80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1"/>
        <v/>
      </c>
      <c r="X493" s="25" t="str">
        <f t="shared" si="82"/>
        <v/>
      </c>
      <c r="Y493" s="1">
        <f t="shared" si="83"/>
        <v>472</v>
      </c>
      <c r="Z493" t="str">
        <f t="shared" si="84"/>
        <v>SFL_TRACE</v>
      </c>
    </row>
    <row r="494" spans="1:26">
      <c r="A494" s="57">
        <f t="shared" si="78"/>
        <v>494</v>
      </c>
      <c r="B494" s="56">
        <f t="shared" si="79"/>
        <v>473</v>
      </c>
      <c r="C494" s="60" t="s">
        <v>4719</v>
      </c>
      <c r="D494" s="60" t="s">
        <v>2822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2860</v>
      </c>
      <c r="J494" s="66" t="s">
        <v>1660</v>
      </c>
      <c r="K494" s="67" t="s">
        <v>5023</v>
      </c>
      <c r="L494" s="63"/>
      <c r="M494" s="64" t="s">
        <v>2906</v>
      </c>
      <c r="N494" s="13"/>
      <c r="O494"/>
      <c r="P494" t="str">
        <f t="shared" si="85"/>
        <v/>
      </c>
      <c r="Q494"/>
      <c r="R494"/>
      <c r="S494" s="43">
        <f t="shared" si="80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1"/>
        <v/>
      </c>
      <c r="X494" s="25" t="str">
        <f t="shared" si="82"/>
        <v/>
      </c>
      <c r="Y494" s="1">
        <f t="shared" si="83"/>
        <v>473</v>
      </c>
      <c r="Z494" t="str">
        <f t="shared" si="84"/>
        <v>SFL_USER</v>
      </c>
    </row>
    <row r="495" spans="1:26">
      <c r="A495" s="57">
        <f t="shared" si="78"/>
        <v>495</v>
      </c>
      <c r="B495" s="56">
        <f t="shared" si="79"/>
        <v>474</v>
      </c>
      <c r="C495" s="60" t="s">
        <v>4719</v>
      </c>
      <c r="D495" s="60" t="s">
        <v>2842</v>
      </c>
      <c r="E495" s="76" t="s">
        <v>2873</v>
      </c>
      <c r="F495" s="76" t="s">
        <v>2873</v>
      </c>
      <c r="G495" s="77">
        <v>0</v>
      </c>
      <c r="H495" s="77">
        <v>0</v>
      </c>
      <c r="I495" s="66" t="s">
        <v>2860</v>
      </c>
      <c r="J495" s="66" t="s">
        <v>1660</v>
      </c>
      <c r="K495" s="67" t="s">
        <v>5023</v>
      </c>
      <c r="L495" s="63"/>
      <c r="M495" s="64" t="s">
        <v>2907</v>
      </c>
      <c r="N495" s="13"/>
      <c r="O495"/>
      <c r="P495" t="str">
        <f t="shared" si="85"/>
        <v/>
      </c>
      <c r="Q495"/>
      <c r="R495"/>
      <c r="S495" s="43">
        <f t="shared" si="80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1"/>
        <v/>
      </c>
      <c r="X495" s="25" t="str">
        <f t="shared" si="82"/>
        <v/>
      </c>
      <c r="Y495" s="1">
        <f t="shared" si="83"/>
        <v>474</v>
      </c>
      <c r="Z495" t="str">
        <f t="shared" si="84"/>
        <v>SFL_LOWBAT</v>
      </c>
    </row>
    <row r="496" spans="1:26">
      <c r="A496" s="57">
        <f t="shared" si="78"/>
        <v>496</v>
      </c>
      <c r="B496" s="56">
        <f t="shared" si="79"/>
        <v>475</v>
      </c>
      <c r="C496" s="60" t="s">
        <v>4719</v>
      </c>
      <c r="D496" s="60" t="s">
        <v>2843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2860</v>
      </c>
      <c r="J496" s="66" t="s">
        <v>1660</v>
      </c>
      <c r="K496" s="67" t="s">
        <v>5023</v>
      </c>
      <c r="L496" s="63"/>
      <c r="M496" s="64" t="s">
        <v>2908</v>
      </c>
      <c r="N496" s="13"/>
      <c r="O496"/>
      <c r="P496" t="str">
        <f t="shared" si="85"/>
        <v/>
      </c>
      <c r="Q496"/>
      <c r="R496"/>
      <c r="S496" s="43">
        <f t="shared" si="80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1"/>
        <v/>
      </c>
      <c r="X496" s="25" t="str">
        <f t="shared" si="82"/>
        <v/>
      </c>
      <c r="Y496" s="1">
        <f t="shared" si="83"/>
        <v>475</v>
      </c>
      <c r="Z496" t="str">
        <f t="shared" si="84"/>
        <v>SFL_SLOW</v>
      </c>
    </row>
    <row r="497" spans="1:26">
      <c r="A497" s="57">
        <f t="shared" si="78"/>
        <v>497</v>
      </c>
      <c r="B497" s="56">
        <f t="shared" si="79"/>
        <v>476</v>
      </c>
      <c r="C497" s="60" t="s">
        <v>4719</v>
      </c>
      <c r="D497" s="60" t="s">
        <v>2844</v>
      </c>
      <c r="E497" s="76" t="s">
        <v>2874</v>
      </c>
      <c r="F497" s="76" t="s">
        <v>2874</v>
      </c>
      <c r="G497" s="77">
        <v>0</v>
      </c>
      <c r="H497" s="77">
        <v>0</v>
      </c>
      <c r="I497" s="66" t="s">
        <v>2860</v>
      </c>
      <c r="J497" s="66" t="s">
        <v>1660</v>
      </c>
      <c r="K497" s="67" t="s">
        <v>5023</v>
      </c>
      <c r="L497" s="63"/>
      <c r="M497" s="64" t="s">
        <v>2909</v>
      </c>
      <c r="N497" s="13"/>
      <c r="O497"/>
      <c r="P497" t="str">
        <f t="shared" si="85"/>
        <v/>
      </c>
      <c r="Q497"/>
      <c r="R497"/>
      <c r="S497" s="43">
        <f t="shared" si="80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1"/>
        <v/>
      </c>
      <c r="X497" s="25" t="str">
        <f t="shared" si="82"/>
        <v/>
      </c>
      <c r="Y497" s="1">
        <f t="shared" si="83"/>
        <v>476</v>
      </c>
      <c r="Z497" t="str">
        <f t="shared" si="84"/>
        <v>SFL_SPCRES</v>
      </c>
    </row>
    <row r="498" spans="1:26">
      <c r="A498" s="57">
        <f t="shared" si="78"/>
        <v>498</v>
      </c>
      <c r="B498" s="56">
        <f t="shared" si="79"/>
        <v>477</v>
      </c>
      <c r="C498" s="60" t="s">
        <v>4719</v>
      </c>
      <c r="D498" s="60" t="s">
        <v>2845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2860</v>
      </c>
      <c r="J498" s="66" t="s">
        <v>1660</v>
      </c>
      <c r="K498" s="67" t="s">
        <v>5023</v>
      </c>
      <c r="L498" s="63"/>
      <c r="M498" s="64" t="s">
        <v>2910</v>
      </c>
      <c r="N498" s="13"/>
      <c r="O498"/>
      <c r="P498" t="str">
        <f t="shared" si="85"/>
        <v/>
      </c>
      <c r="Q498"/>
      <c r="R498"/>
      <c r="S498" s="43">
        <f t="shared" si="80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1"/>
        <v/>
      </c>
      <c r="X498" s="25" t="str">
        <f t="shared" si="82"/>
        <v/>
      </c>
      <c r="Y498" s="1">
        <f t="shared" si="83"/>
        <v>477</v>
      </c>
      <c r="Z498" t="str">
        <f t="shared" si="84"/>
        <v>SFL_SSIZE8</v>
      </c>
    </row>
    <row r="499" spans="1:26">
      <c r="A499" s="57">
        <f t="shared" si="78"/>
        <v>499</v>
      </c>
      <c r="B499" s="56">
        <f t="shared" si="79"/>
        <v>478</v>
      </c>
      <c r="C499" s="60" t="s">
        <v>4719</v>
      </c>
      <c r="D499" s="60" t="s">
        <v>2846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2860</v>
      </c>
      <c r="J499" s="66" t="s">
        <v>1660</v>
      </c>
      <c r="K499" s="67" t="s">
        <v>5023</v>
      </c>
      <c r="L499" s="63"/>
      <c r="M499" s="64" t="s">
        <v>2911</v>
      </c>
      <c r="N499" s="13"/>
      <c r="O499"/>
      <c r="P499" t="str">
        <f t="shared" si="85"/>
        <v/>
      </c>
      <c r="Q499"/>
      <c r="R499"/>
      <c r="S499" s="43">
        <f t="shared" si="80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1"/>
        <v/>
      </c>
      <c r="X499" s="25" t="str">
        <f t="shared" si="82"/>
        <v/>
      </c>
      <c r="Y499" s="1">
        <f t="shared" si="83"/>
        <v>478</v>
      </c>
      <c r="Z499" t="str">
        <f t="shared" si="84"/>
        <v>SFL_QUIET</v>
      </c>
    </row>
    <row r="500" spans="1:26">
      <c r="A500" s="57">
        <f t="shared" si="78"/>
        <v>500</v>
      </c>
      <c r="B500" s="56">
        <f t="shared" si="79"/>
        <v>479</v>
      </c>
      <c r="C500" s="60" t="s">
        <v>4719</v>
      </c>
      <c r="D500" s="60" t="s">
        <v>2847</v>
      </c>
      <c r="E500" s="76" t="s">
        <v>2875</v>
      </c>
      <c r="F500" s="76" t="s">
        <v>2875</v>
      </c>
      <c r="G500" s="77">
        <v>0</v>
      </c>
      <c r="H500" s="77">
        <v>0</v>
      </c>
      <c r="I500" s="66" t="s">
        <v>2860</v>
      </c>
      <c r="J500" s="66" t="s">
        <v>1660</v>
      </c>
      <c r="K500" s="67" t="s">
        <v>5023</v>
      </c>
      <c r="L500" s="63"/>
      <c r="M500" s="64" t="s">
        <v>2912</v>
      </c>
      <c r="N500" s="13"/>
      <c r="O500"/>
      <c r="P500" t="str">
        <f t="shared" si="85"/>
        <v/>
      </c>
      <c r="Q500"/>
      <c r="R500"/>
      <c r="S500" s="43">
        <f t="shared" si="80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1"/>
        <v/>
      </c>
      <c r="X500" s="25" t="str">
        <f t="shared" si="82"/>
        <v/>
      </c>
      <c r="Y500" s="1">
        <f t="shared" si="83"/>
        <v>479</v>
      </c>
      <c r="Z500" t="str">
        <f t="shared" si="84"/>
        <v>SFL_DECIMP</v>
      </c>
    </row>
    <row r="501" spans="1:26">
      <c r="A501" s="57">
        <f t="shared" si="78"/>
        <v>501</v>
      </c>
      <c r="B501" s="56">
        <f t="shared" si="79"/>
        <v>480</v>
      </c>
      <c r="C501" s="60" t="s">
        <v>4719</v>
      </c>
      <c r="D501" s="60" t="s">
        <v>2848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2860</v>
      </c>
      <c r="J501" s="66" t="s">
        <v>1660</v>
      </c>
      <c r="K501" s="67" t="s">
        <v>5023</v>
      </c>
      <c r="L501" s="63"/>
      <c r="M501" s="64" t="s">
        <v>2913</v>
      </c>
      <c r="N501" s="13"/>
      <c r="O501"/>
      <c r="P501" t="str">
        <f t="shared" si="85"/>
        <v/>
      </c>
      <c r="Q501"/>
      <c r="R501"/>
      <c r="S501" s="43">
        <f t="shared" si="80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1"/>
        <v/>
      </c>
      <c r="X501" s="25" t="str">
        <f t="shared" si="82"/>
        <v/>
      </c>
      <c r="Y501" s="1">
        <f t="shared" si="83"/>
        <v>480</v>
      </c>
      <c r="Z501" t="str">
        <f t="shared" si="84"/>
        <v>SFL_MULTx</v>
      </c>
    </row>
    <row r="502" spans="1:26">
      <c r="A502" s="57">
        <f t="shared" si="78"/>
        <v>502</v>
      </c>
      <c r="B502" s="56">
        <f t="shared" si="79"/>
        <v>481</v>
      </c>
      <c r="C502" s="60" t="s">
        <v>4719</v>
      </c>
      <c r="D502" s="60" t="s">
        <v>2948</v>
      </c>
      <c r="E502" s="76" t="s">
        <v>2949</v>
      </c>
      <c r="F502" s="76" t="s">
        <v>2949</v>
      </c>
      <c r="G502" s="77">
        <v>0</v>
      </c>
      <c r="H502" s="77">
        <v>0</v>
      </c>
      <c r="I502" s="66" t="s">
        <v>2860</v>
      </c>
      <c r="J502" s="66" t="s">
        <v>1660</v>
      </c>
      <c r="K502" s="67" t="s">
        <v>5023</v>
      </c>
      <c r="L502" s="63"/>
      <c r="M502" s="64" t="s">
        <v>2951</v>
      </c>
      <c r="N502" s="13"/>
      <c r="O502"/>
      <c r="P502" t="str">
        <f t="shared" si="85"/>
        <v/>
      </c>
      <c r="Q502"/>
      <c r="R502"/>
      <c r="S502" s="43">
        <f t="shared" si="80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1"/>
        <v/>
      </c>
      <c r="X502" s="25" t="str">
        <f t="shared" si="82"/>
        <v/>
      </c>
      <c r="Y502" s="1">
        <f t="shared" si="83"/>
        <v>481</v>
      </c>
      <c r="Z502" t="str">
        <f t="shared" si="84"/>
        <v>SFL_ALLENG</v>
      </c>
    </row>
    <row r="503" spans="1:26">
      <c r="A503" s="57">
        <f t="shared" si="78"/>
        <v>503</v>
      </c>
      <c r="B503" s="56">
        <f t="shared" si="79"/>
        <v>482</v>
      </c>
      <c r="C503" s="60" t="s">
        <v>4719</v>
      </c>
      <c r="D503" s="60" t="s">
        <v>2849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2860</v>
      </c>
      <c r="J503" s="66" t="s">
        <v>1660</v>
      </c>
      <c r="K503" s="67" t="s">
        <v>5023</v>
      </c>
      <c r="L503" s="63"/>
      <c r="M503" s="64" t="s">
        <v>2914</v>
      </c>
      <c r="N503" s="13"/>
      <c r="O503"/>
      <c r="P503" t="str">
        <f t="shared" si="85"/>
        <v/>
      </c>
      <c r="Q503"/>
      <c r="R503"/>
      <c r="S503" s="43">
        <f t="shared" si="80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1"/>
        <v/>
      </c>
      <c r="X503" s="25" t="str">
        <f t="shared" si="82"/>
        <v/>
      </c>
      <c r="Y503" s="1">
        <f t="shared" si="83"/>
        <v>482</v>
      </c>
      <c r="Z503" t="str">
        <f t="shared" si="84"/>
        <v>SFL_GROW</v>
      </c>
    </row>
    <row r="504" spans="1:26">
      <c r="A504" s="57">
        <f t="shared" si="78"/>
        <v>504</v>
      </c>
      <c r="B504" s="56">
        <f t="shared" si="79"/>
        <v>483</v>
      </c>
      <c r="C504" s="60" t="s">
        <v>4719</v>
      </c>
      <c r="D504" s="60" t="s">
        <v>2850</v>
      </c>
      <c r="E504" s="76" t="s">
        <v>2876</v>
      </c>
      <c r="F504" s="76" t="s">
        <v>2876</v>
      </c>
      <c r="G504" s="77">
        <v>0</v>
      </c>
      <c r="H504" s="77">
        <v>0</v>
      </c>
      <c r="I504" s="66" t="s">
        <v>2860</v>
      </c>
      <c r="J504" s="66" t="s">
        <v>1660</v>
      </c>
      <c r="K504" s="67" t="s">
        <v>5023</v>
      </c>
      <c r="L504" s="63"/>
      <c r="M504" s="64" t="s">
        <v>2915</v>
      </c>
      <c r="N504" s="13"/>
      <c r="O504"/>
      <c r="P504" t="str">
        <f t="shared" si="85"/>
        <v/>
      </c>
      <c r="Q504"/>
      <c r="R504"/>
      <c r="S504" s="43">
        <f t="shared" si="80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1"/>
        <v/>
      </c>
      <c r="X504" s="25" t="str">
        <f t="shared" si="82"/>
        <v/>
      </c>
      <c r="Y504" s="1">
        <f t="shared" si="83"/>
        <v>483</v>
      </c>
      <c r="Z504" t="str">
        <f t="shared" si="84"/>
        <v>SFL_AUTOFF</v>
      </c>
    </row>
    <row r="505" spans="1:26">
      <c r="A505" s="57">
        <f t="shared" si="78"/>
        <v>505</v>
      </c>
      <c r="B505" s="56">
        <f t="shared" si="79"/>
        <v>484</v>
      </c>
      <c r="C505" s="60" t="s">
        <v>4719</v>
      </c>
      <c r="D505" s="60" t="s">
        <v>2851</v>
      </c>
      <c r="E505" s="76" t="s">
        <v>2877</v>
      </c>
      <c r="F505" s="76" t="s">
        <v>2877</v>
      </c>
      <c r="G505" s="77">
        <v>0</v>
      </c>
      <c r="H505" s="77">
        <v>0</v>
      </c>
      <c r="I505" s="66" t="s">
        <v>2860</v>
      </c>
      <c r="J505" s="66" t="s">
        <v>1660</v>
      </c>
      <c r="K505" s="67" t="s">
        <v>5023</v>
      </c>
      <c r="L505" s="63"/>
      <c r="M505" s="64" t="s">
        <v>2916</v>
      </c>
      <c r="N505" s="13"/>
      <c r="O505"/>
      <c r="P505" t="str">
        <f t="shared" si="85"/>
        <v/>
      </c>
      <c r="Q505"/>
      <c r="R505"/>
      <c r="S505" s="43">
        <f t="shared" si="80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1"/>
        <v/>
      </c>
      <c r="X505" s="25" t="str">
        <f t="shared" si="82"/>
        <v/>
      </c>
      <c r="Y505" s="1">
        <f t="shared" si="83"/>
        <v>484</v>
      </c>
      <c r="Z505" t="str">
        <f t="shared" si="84"/>
        <v>SFL_AUTXEQ</v>
      </c>
    </row>
    <row r="506" spans="1:26">
      <c r="A506" s="57">
        <f t="shared" si="78"/>
        <v>506</v>
      </c>
      <c r="B506" s="56">
        <f t="shared" si="79"/>
        <v>485</v>
      </c>
      <c r="C506" s="60" t="s">
        <v>4719</v>
      </c>
      <c r="D506" s="60" t="s">
        <v>2852</v>
      </c>
      <c r="E506" s="76" t="s">
        <v>2878</v>
      </c>
      <c r="F506" s="76" t="s">
        <v>2878</v>
      </c>
      <c r="G506" s="77">
        <v>0</v>
      </c>
      <c r="H506" s="77">
        <v>0</v>
      </c>
      <c r="I506" s="66" t="s">
        <v>2860</v>
      </c>
      <c r="J506" s="66" t="s">
        <v>1660</v>
      </c>
      <c r="K506" s="67" t="s">
        <v>5023</v>
      </c>
      <c r="L506" s="63"/>
      <c r="M506" s="64" t="s">
        <v>2917</v>
      </c>
      <c r="N506" s="13"/>
      <c r="O506"/>
      <c r="P506" t="str">
        <f t="shared" si="85"/>
        <v/>
      </c>
      <c r="Q506"/>
      <c r="R506"/>
      <c r="S506" s="43">
        <f t="shared" si="80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1"/>
        <v/>
      </c>
      <c r="X506" s="25" t="str">
        <f t="shared" si="82"/>
        <v/>
      </c>
      <c r="Y506" s="1">
        <f t="shared" si="83"/>
        <v>485</v>
      </c>
      <c r="Z506" t="str">
        <f t="shared" si="84"/>
        <v>SFL_PRTACT</v>
      </c>
    </row>
    <row r="507" spans="1:26">
      <c r="A507" s="57">
        <f t="shared" si="78"/>
        <v>507</v>
      </c>
      <c r="B507" s="56">
        <f t="shared" si="79"/>
        <v>486</v>
      </c>
      <c r="C507" s="60" t="s">
        <v>4719</v>
      </c>
      <c r="D507" s="60" t="s">
        <v>2853</v>
      </c>
      <c r="E507" s="76" t="s">
        <v>2879</v>
      </c>
      <c r="F507" s="76" t="s">
        <v>2879</v>
      </c>
      <c r="G507" s="77">
        <v>0</v>
      </c>
      <c r="H507" s="77">
        <v>0</v>
      </c>
      <c r="I507" s="66" t="s">
        <v>2860</v>
      </c>
      <c r="J507" s="66" t="s">
        <v>1660</v>
      </c>
      <c r="K507" s="67" t="s">
        <v>5023</v>
      </c>
      <c r="L507" s="63"/>
      <c r="M507" s="64" t="s">
        <v>2918</v>
      </c>
      <c r="N507" s="13"/>
      <c r="O507"/>
      <c r="P507" t="str">
        <f t="shared" si="85"/>
        <v/>
      </c>
      <c r="Q507"/>
      <c r="R507"/>
      <c r="S507" s="43">
        <f t="shared" si="80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1"/>
        <v/>
      </c>
      <c r="X507" s="25" t="str">
        <f t="shared" si="82"/>
        <v/>
      </c>
      <c r="Y507" s="1">
        <f t="shared" si="83"/>
        <v>486</v>
      </c>
      <c r="Z507" t="str">
        <f t="shared" si="84"/>
        <v>SFL_NUMIN</v>
      </c>
    </row>
    <row r="508" spans="1:26">
      <c r="A508" s="57">
        <f t="shared" si="78"/>
        <v>508</v>
      </c>
      <c r="B508" s="56">
        <f t="shared" si="79"/>
        <v>487</v>
      </c>
      <c r="C508" s="60" t="s">
        <v>4719</v>
      </c>
      <c r="D508" s="60" t="s">
        <v>2854</v>
      </c>
      <c r="E508" s="76" t="s">
        <v>2880</v>
      </c>
      <c r="F508" s="76" t="s">
        <v>2880</v>
      </c>
      <c r="G508" s="77">
        <v>0</v>
      </c>
      <c r="H508" s="77">
        <v>0</v>
      </c>
      <c r="I508" s="66" t="s">
        <v>2860</v>
      </c>
      <c r="J508" s="66" t="s">
        <v>1660</v>
      </c>
      <c r="K508" s="67" t="s">
        <v>5023</v>
      </c>
      <c r="L508" s="63"/>
      <c r="M508" s="64" t="s">
        <v>2919</v>
      </c>
      <c r="N508" s="13"/>
      <c r="O508"/>
      <c r="P508" t="str">
        <f t="shared" si="85"/>
        <v/>
      </c>
      <c r="Q508"/>
      <c r="R508"/>
      <c r="S508" s="43">
        <f t="shared" si="80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1"/>
        <v/>
      </c>
      <c r="X508" s="25" t="str">
        <f t="shared" si="82"/>
        <v/>
      </c>
      <c r="Y508" s="1">
        <f t="shared" si="83"/>
        <v>487</v>
      </c>
      <c r="Z508" t="str">
        <f t="shared" si="84"/>
        <v>SFL_ALPIN</v>
      </c>
    </row>
    <row r="509" spans="1:26">
      <c r="A509" s="57">
        <f t="shared" si="78"/>
        <v>509</v>
      </c>
      <c r="B509" s="56">
        <f t="shared" si="79"/>
        <v>488</v>
      </c>
      <c r="C509" s="60" t="s">
        <v>4719</v>
      </c>
      <c r="D509" s="60" t="s">
        <v>2855</v>
      </c>
      <c r="E509" s="76" t="s">
        <v>2881</v>
      </c>
      <c r="F509" s="76" t="s">
        <v>2881</v>
      </c>
      <c r="G509" s="77">
        <v>0</v>
      </c>
      <c r="H509" s="77">
        <v>0</v>
      </c>
      <c r="I509" s="66" t="s">
        <v>2860</v>
      </c>
      <c r="J509" s="66" t="s">
        <v>1660</v>
      </c>
      <c r="K509" s="67" t="s">
        <v>5023</v>
      </c>
      <c r="L509" s="63"/>
      <c r="M509" s="64" t="s">
        <v>2920</v>
      </c>
      <c r="N509" s="13"/>
      <c r="O509"/>
      <c r="P509" t="str">
        <f t="shared" si="85"/>
        <v/>
      </c>
      <c r="Q509"/>
      <c r="R509"/>
      <c r="S509" s="43">
        <f t="shared" si="80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1"/>
        <v/>
      </c>
      <c r="X509" s="25" t="str">
        <f t="shared" si="82"/>
        <v/>
      </c>
      <c r="Y509" s="1">
        <f t="shared" si="83"/>
        <v>488</v>
      </c>
      <c r="Z509" t="str">
        <f t="shared" si="84"/>
        <v>SFL_ASLIFT</v>
      </c>
    </row>
    <row r="510" spans="1:26">
      <c r="A510" s="57">
        <f t="shared" si="78"/>
        <v>510</v>
      </c>
      <c r="B510" s="56">
        <f t="shared" si="79"/>
        <v>489</v>
      </c>
      <c r="C510" s="60" t="s">
        <v>4719</v>
      </c>
      <c r="D510" s="60" t="s">
        <v>2856</v>
      </c>
      <c r="E510" s="76" t="s">
        <v>2882</v>
      </c>
      <c r="F510" s="76" t="s">
        <v>2882</v>
      </c>
      <c r="G510" s="77">
        <v>0</v>
      </c>
      <c r="H510" s="77">
        <v>0</v>
      </c>
      <c r="I510" s="66" t="s">
        <v>2860</v>
      </c>
      <c r="J510" s="66" t="s">
        <v>1660</v>
      </c>
      <c r="K510" s="67" t="s">
        <v>5023</v>
      </c>
      <c r="L510" s="63"/>
      <c r="M510" s="64" t="s">
        <v>2921</v>
      </c>
      <c r="N510" s="13"/>
      <c r="O510"/>
      <c r="P510" t="str">
        <f t="shared" si="85"/>
        <v/>
      </c>
      <c r="Q510"/>
      <c r="R510"/>
      <c r="S510" s="43">
        <f t="shared" si="80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1"/>
        <v/>
      </c>
      <c r="X510" s="25" t="str">
        <f t="shared" si="82"/>
        <v/>
      </c>
      <c r="Y510" s="1">
        <f t="shared" si="83"/>
        <v>489</v>
      </c>
      <c r="Z510" t="str">
        <f t="shared" si="84"/>
        <v>SFL_IGN1ER</v>
      </c>
    </row>
    <row r="511" spans="1:26">
      <c r="A511" s="57">
        <f t="shared" si="78"/>
        <v>511</v>
      </c>
      <c r="B511" s="56">
        <f t="shared" si="79"/>
        <v>490</v>
      </c>
      <c r="C511" s="60" t="s">
        <v>4719</v>
      </c>
      <c r="D511" s="60" t="s">
        <v>2857</v>
      </c>
      <c r="E511" s="76" t="s">
        <v>2883</v>
      </c>
      <c r="F511" s="76" t="s">
        <v>2883</v>
      </c>
      <c r="G511" s="78">
        <v>0</v>
      </c>
      <c r="H511" s="78">
        <v>0</v>
      </c>
      <c r="I511" s="66" t="s">
        <v>2860</v>
      </c>
      <c r="J511" s="66" t="s">
        <v>1660</v>
      </c>
      <c r="K511" s="67" t="s">
        <v>5023</v>
      </c>
      <c r="L511" s="63"/>
      <c r="M511" s="64" t="s">
        <v>2922</v>
      </c>
      <c r="N511" s="13"/>
      <c r="O511"/>
      <c r="P511" t="str">
        <f t="shared" si="85"/>
        <v/>
      </c>
      <c r="Q511"/>
      <c r="R511"/>
      <c r="S511" s="43">
        <f t="shared" si="80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1"/>
        <v/>
      </c>
      <c r="X511" s="25" t="str">
        <f t="shared" si="82"/>
        <v/>
      </c>
      <c r="Y511" s="1">
        <f t="shared" si="83"/>
        <v>490</v>
      </c>
      <c r="Z511" t="str">
        <f t="shared" si="84"/>
        <v>SFL_INTING</v>
      </c>
    </row>
    <row r="512" spans="1:26">
      <c r="A512" s="57">
        <f t="shared" si="78"/>
        <v>512</v>
      </c>
      <c r="B512" s="56">
        <f t="shared" si="79"/>
        <v>491</v>
      </c>
      <c r="C512" s="60" t="s">
        <v>4719</v>
      </c>
      <c r="D512" s="60" t="s">
        <v>2858</v>
      </c>
      <c r="E512" s="76" t="s">
        <v>2884</v>
      </c>
      <c r="F512" s="76" t="s">
        <v>2884</v>
      </c>
      <c r="G512" s="77">
        <v>0</v>
      </c>
      <c r="H512" s="77">
        <v>0</v>
      </c>
      <c r="I512" s="66" t="s">
        <v>2860</v>
      </c>
      <c r="J512" s="66" t="s">
        <v>1660</v>
      </c>
      <c r="K512" s="67" t="s">
        <v>5023</v>
      </c>
      <c r="L512" s="63"/>
      <c r="M512" s="64" t="s">
        <v>2923</v>
      </c>
      <c r="N512" s="13"/>
      <c r="O512"/>
      <c r="P512" t="str">
        <f t="shared" si="85"/>
        <v/>
      </c>
      <c r="Q512"/>
      <c r="R512"/>
      <c r="S512" s="43">
        <f t="shared" si="80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1"/>
        <v/>
      </c>
      <c r="X512" s="25" t="str">
        <f t="shared" si="82"/>
        <v/>
      </c>
      <c r="Y512" s="1">
        <f t="shared" si="83"/>
        <v>491</v>
      </c>
      <c r="Z512" t="str">
        <f t="shared" si="84"/>
        <v>SFL_SOLVING</v>
      </c>
    </row>
    <row r="513" spans="1:26">
      <c r="A513" s="57">
        <f t="shared" si="78"/>
        <v>513</v>
      </c>
      <c r="B513" s="56">
        <f t="shared" si="79"/>
        <v>492</v>
      </c>
      <c r="C513" s="60" t="s">
        <v>4719</v>
      </c>
      <c r="D513" s="60" t="s">
        <v>2859</v>
      </c>
      <c r="E513" s="76" t="s">
        <v>2885</v>
      </c>
      <c r="F513" s="76" t="s">
        <v>2885</v>
      </c>
      <c r="G513" s="77">
        <v>0</v>
      </c>
      <c r="H513" s="77">
        <v>0</v>
      </c>
      <c r="I513" s="66" t="s">
        <v>2860</v>
      </c>
      <c r="J513" s="66" t="s">
        <v>1660</v>
      </c>
      <c r="K513" s="67" t="s">
        <v>5023</v>
      </c>
      <c r="L513" s="63"/>
      <c r="M513" s="64" t="s">
        <v>2924</v>
      </c>
      <c r="N513" s="13"/>
      <c r="O513"/>
      <c r="P513" t="str">
        <f t="shared" si="85"/>
        <v/>
      </c>
      <c r="Q513"/>
      <c r="R513"/>
      <c r="S513" s="43">
        <f t="shared" si="80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1"/>
        <v/>
      </c>
      <c r="X513" s="25" t="str">
        <f t="shared" si="82"/>
        <v/>
      </c>
      <c r="Y513" s="1">
        <f t="shared" si="83"/>
        <v>492</v>
      </c>
      <c r="Z513" t="str">
        <f t="shared" si="84"/>
        <v>SFL_VMDISP</v>
      </c>
    </row>
    <row r="514" spans="1:26">
      <c r="A514" s="57">
        <f t="shared" si="78"/>
        <v>514</v>
      </c>
      <c r="B514" s="56">
        <f t="shared" si="79"/>
        <v>493</v>
      </c>
      <c r="C514" s="60" t="s">
        <v>4719</v>
      </c>
      <c r="D514" s="60" t="s">
        <v>3132</v>
      </c>
      <c r="E514" s="76" t="s">
        <v>3133</v>
      </c>
      <c r="F514" s="76" t="s">
        <v>3133</v>
      </c>
      <c r="G514" s="77">
        <v>0</v>
      </c>
      <c r="H514" s="77">
        <v>0</v>
      </c>
      <c r="I514" s="66" t="s">
        <v>2860</v>
      </c>
      <c r="J514" s="66" t="s">
        <v>1660</v>
      </c>
      <c r="K514" s="67" t="s">
        <v>5023</v>
      </c>
      <c r="L514" s="63"/>
      <c r="M514" s="64" t="s">
        <v>3134</v>
      </c>
      <c r="N514" s="13"/>
      <c r="O514"/>
      <c r="P514" t="str">
        <f t="shared" si="85"/>
        <v/>
      </c>
      <c r="Q514"/>
      <c r="R514"/>
      <c r="S514" s="43">
        <f t="shared" si="80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1"/>
        <v/>
      </c>
      <c r="X514" s="25" t="str">
        <f t="shared" si="82"/>
        <v/>
      </c>
      <c r="Y514" s="1">
        <f t="shared" si="83"/>
        <v>493</v>
      </c>
      <c r="Z514" t="str">
        <f t="shared" si="84"/>
        <v>SFL_USB</v>
      </c>
    </row>
    <row r="515" spans="1:26">
      <c r="A515" s="57">
        <f t="shared" si="78"/>
        <v>515</v>
      </c>
      <c r="B515" s="56">
        <f t="shared" si="79"/>
        <v>494</v>
      </c>
      <c r="C515" s="60" t="s">
        <v>4933</v>
      </c>
      <c r="D515" s="60" t="s">
        <v>7</v>
      </c>
      <c r="E515" s="76" t="s">
        <v>3492</v>
      </c>
      <c r="F515" s="76" t="s">
        <v>3492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5023</v>
      </c>
      <c r="L515" s="68"/>
      <c r="M515" s="64" t="s">
        <v>4110</v>
      </c>
      <c r="N515" s="13"/>
      <c r="O515"/>
      <c r="P515" t="str">
        <f t="shared" si="85"/>
        <v/>
      </c>
      <c r="Q515"/>
      <c r="R515"/>
      <c r="S515" s="43">
        <f t="shared" si="80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1"/>
        <v/>
      </c>
      <c r="X515" s="25" t="str">
        <f t="shared" si="82"/>
        <v/>
      </c>
      <c r="Y515" s="1">
        <f t="shared" si="83"/>
        <v>494</v>
      </c>
      <c r="Z515" t="str">
        <f t="shared" si="84"/>
        <v>ITM_0494</v>
      </c>
    </row>
    <row r="516" spans="1:26">
      <c r="A516" s="57">
        <f t="shared" si="78"/>
        <v>516</v>
      </c>
      <c r="B516" s="56">
        <f t="shared" si="79"/>
        <v>495</v>
      </c>
      <c r="C516" s="60" t="s">
        <v>4933</v>
      </c>
      <c r="D516" s="60" t="s">
        <v>7</v>
      </c>
      <c r="E516" s="76" t="s">
        <v>3493</v>
      </c>
      <c r="F516" s="76" t="s">
        <v>3493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5023</v>
      </c>
      <c r="L516" s="68"/>
      <c r="M516" s="64" t="s">
        <v>4111</v>
      </c>
      <c r="N516" s="13"/>
      <c r="O516"/>
      <c r="P516" t="str">
        <f t="shared" si="85"/>
        <v/>
      </c>
      <c r="Q516"/>
      <c r="R516"/>
      <c r="S516" s="43">
        <f t="shared" si="80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1"/>
        <v/>
      </c>
      <c r="X516" s="25" t="str">
        <f t="shared" si="82"/>
        <v/>
      </c>
      <c r="Y516" s="1">
        <f t="shared" si="83"/>
        <v>495</v>
      </c>
      <c r="Z516" t="str">
        <f t="shared" si="84"/>
        <v>ITM_0495</v>
      </c>
    </row>
    <row r="517" spans="1:26">
      <c r="A517" s="57">
        <f t="shared" si="78"/>
        <v>517</v>
      </c>
      <c r="B517" s="56">
        <f t="shared" si="79"/>
        <v>496</v>
      </c>
      <c r="C517" s="60" t="s">
        <v>4933</v>
      </c>
      <c r="D517" s="60" t="s">
        <v>7</v>
      </c>
      <c r="E517" s="76" t="s">
        <v>3494</v>
      </c>
      <c r="F517" s="76" t="s">
        <v>3494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5023</v>
      </c>
      <c r="L517" s="68"/>
      <c r="M517" s="64" t="s">
        <v>4112</v>
      </c>
      <c r="N517" s="13"/>
      <c r="O517"/>
      <c r="P517" t="str">
        <f t="shared" si="85"/>
        <v/>
      </c>
      <c r="Q517"/>
      <c r="R517"/>
      <c r="S517" s="43">
        <f t="shared" si="80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1"/>
        <v/>
      </c>
      <c r="X517" s="25" t="str">
        <f t="shared" si="82"/>
        <v/>
      </c>
      <c r="Y517" s="1">
        <f t="shared" si="83"/>
        <v>496</v>
      </c>
      <c r="Z517" t="str">
        <f t="shared" si="84"/>
        <v>ITM_0496</v>
      </c>
    </row>
    <row r="518" spans="1:26">
      <c r="A518" s="57">
        <f t="shared" si="78"/>
        <v>518</v>
      </c>
      <c r="B518" s="56">
        <f t="shared" si="79"/>
        <v>497</v>
      </c>
      <c r="C518" s="60" t="s">
        <v>4933</v>
      </c>
      <c r="D518" s="60" t="s">
        <v>7</v>
      </c>
      <c r="E518" s="76" t="s">
        <v>3495</v>
      </c>
      <c r="F518" s="76" t="s">
        <v>3495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5023</v>
      </c>
      <c r="L518" s="68"/>
      <c r="M518" s="64" t="s">
        <v>4113</v>
      </c>
      <c r="N518" s="13"/>
      <c r="O518"/>
      <c r="P518" t="str">
        <f t="shared" si="85"/>
        <v/>
      </c>
      <c r="Q518"/>
      <c r="R518"/>
      <c r="S518" s="43">
        <f t="shared" si="80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1"/>
        <v/>
      </c>
      <c r="X518" s="25" t="str">
        <f t="shared" si="82"/>
        <v/>
      </c>
      <c r="Y518" s="1">
        <f t="shared" si="83"/>
        <v>497</v>
      </c>
      <c r="Z518" t="str">
        <f t="shared" si="84"/>
        <v>ITM_0497</v>
      </c>
    </row>
    <row r="519" spans="1:26">
      <c r="A519" s="57">
        <f t="shared" ref="A519:A582" si="86">IF(B519=INT(B519),ROW(),"")</f>
        <v>519</v>
      </c>
      <c r="B519" s="56">
        <f t="shared" ref="B519:B582" si="87">IF(AND(MID(C519,2,1)&lt;&gt;"/",MID(C519,1,1)="/"),INT(B518)+1,B518+0.01)</f>
        <v>498</v>
      </c>
      <c r="C519" s="60" t="s">
        <v>4933</v>
      </c>
      <c r="D519" s="60" t="s">
        <v>7</v>
      </c>
      <c r="E519" s="76" t="s">
        <v>3496</v>
      </c>
      <c r="F519" s="76" t="s">
        <v>3496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5023</v>
      </c>
      <c r="L519" s="68"/>
      <c r="M519" s="64" t="s">
        <v>4114</v>
      </c>
      <c r="N519" s="13"/>
      <c r="O519"/>
      <c r="P519" t="str">
        <f t="shared" si="85"/>
        <v/>
      </c>
      <c r="Q519"/>
      <c r="R519"/>
      <c r="S519" s="43">
        <f t="shared" ref="S519:S582" si="88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9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90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1">B519</f>
        <v>498</v>
      </c>
      <c r="Z519" t="str">
        <f t="shared" ref="Z519:Z582" si="92">M519</f>
        <v>ITM_0498</v>
      </c>
    </row>
    <row r="520" spans="1:26">
      <c r="A520" s="57">
        <f t="shared" si="86"/>
        <v>520</v>
      </c>
      <c r="B520" s="56">
        <f t="shared" si="87"/>
        <v>499</v>
      </c>
      <c r="C520" s="60" t="s">
        <v>4933</v>
      </c>
      <c r="D520" s="60" t="s">
        <v>7</v>
      </c>
      <c r="E520" s="76" t="s">
        <v>3497</v>
      </c>
      <c r="F520" s="76" t="s">
        <v>3497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5023</v>
      </c>
      <c r="L520" s="68"/>
      <c r="M520" s="64" t="s">
        <v>4115</v>
      </c>
      <c r="N520" s="13"/>
      <c r="O520"/>
      <c r="P520" t="str">
        <f t="shared" si="85"/>
        <v/>
      </c>
      <c r="Q520"/>
      <c r="R520"/>
      <c r="S520" s="43">
        <f t="shared" si="88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9"/>
        <v/>
      </c>
      <c r="X520" s="25" t="str">
        <f t="shared" si="90"/>
        <v/>
      </c>
      <c r="Y520" s="1">
        <f t="shared" si="91"/>
        <v>499</v>
      </c>
      <c r="Z520" t="str">
        <f t="shared" si="92"/>
        <v>ITM_0499</v>
      </c>
    </row>
    <row r="521" spans="1:26">
      <c r="A521" s="57">
        <f t="shared" si="86"/>
        <v>521</v>
      </c>
      <c r="B521" s="56">
        <f t="shared" si="87"/>
        <v>500</v>
      </c>
      <c r="C521" s="60" t="s">
        <v>4933</v>
      </c>
      <c r="D521" s="60" t="s">
        <v>7</v>
      </c>
      <c r="E521" s="76" t="s">
        <v>3498</v>
      </c>
      <c r="F521" s="76" t="s">
        <v>3498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5023</v>
      </c>
      <c r="L521" s="68"/>
      <c r="M521" s="64" t="s">
        <v>4116</v>
      </c>
      <c r="N521" s="13"/>
      <c r="O521"/>
      <c r="P521" t="str">
        <f t="shared" si="85"/>
        <v/>
      </c>
      <c r="Q521"/>
      <c r="R521"/>
      <c r="S521" s="43">
        <f t="shared" si="88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9"/>
        <v/>
      </c>
      <c r="X521" s="25" t="str">
        <f t="shared" si="90"/>
        <v/>
      </c>
      <c r="Y521" s="1">
        <f t="shared" si="91"/>
        <v>500</v>
      </c>
      <c r="Z521" t="str">
        <f t="shared" si="92"/>
        <v>ITM_0500</v>
      </c>
    </row>
    <row r="522" spans="1:26">
      <c r="A522" s="57">
        <f t="shared" si="86"/>
        <v>522</v>
      </c>
      <c r="B522" s="56">
        <f t="shared" si="87"/>
        <v>501</v>
      </c>
      <c r="C522" s="60" t="s">
        <v>4933</v>
      </c>
      <c r="D522" s="60" t="s">
        <v>7</v>
      </c>
      <c r="E522" s="76" t="s">
        <v>3499</v>
      </c>
      <c r="F522" s="76" t="s">
        <v>3499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5023</v>
      </c>
      <c r="L522" s="68"/>
      <c r="M522" s="64" t="s">
        <v>4117</v>
      </c>
      <c r="N522" s="13"/>
      <c r="O522"/>
      <c r="P522" t="str">
        <f t="shared" si="85"/>
        <v/>
      </c>
      <c r="Q522"/>
      <c r="R522"/>
      <c r="S522" s="43">
        <f t="shared" si="88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9"/>
        <v/>
      </c>
      <c r="X522" s="25" t="str">
        <f t="shared" si="90"/>
        <v/>
      </c>
      <c r="Y522" s="1">
        <f t="shared" si="91"/>
        <v>501</v>
      </c>
      <c r="Z522" t="str">
        <f t="shared" si="92"/>
        <v>ITM_0501</v>
      </c>
    </row>
    <row r="523" spans="1:26">
      <c r="A523" s="57">
        <f t="shared" si="86"/>
        <v>523</v>
      </c>
      <c r="B523" s="56">
        <f t="shared" si="87"/>
        <v>502</v>
      </c>
      <c r="C523" s="60" t="s">
        <v>4933</v>
      </c>
      <c r="D523" s="60" t="s">
        <v>7</v>
      </c>
      <c r="E523" s="76" t="s">
        <v>3500</v>
      </c>
      <c r="F523" s="76" t="s">
        <v>3500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5023</v>
      </c>
      <c r="L523" s="68"/>
      <c r="M523" s="64" t="s">
        <v>4118</v>
      </c>
      <c r="N523" s="13"/>
      <c r="O523"/>
      <c r="P523" t="str">
        <f t="shared" si="85"/>
        <v/>
      </c>
      <c r="Q523"/>
      <c r="R523"/>
      <c r="S523" s="43">
        <f t="shared" si="88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9"/>
        <v/>
      </c>
      <c r="X523" s="25" t="str">
        <f t="shared" si="90"/>
        <v/>
      </c>
      <c r="Y523" s="1">
        <f t="shared" si="91"/>
        <v>502</v>
      </c>
      <c r="Z523" t="str">
        <f t="shared" si="92"/>
        <v>ITM_0502</v>
      </c>
    </row>
    <row r="524" spans="1:26">
      <c r="A524" s="57">
        <f t="shared" si="86"/>
        <v>524</v>
      </c>
      <c r="B524" s="56">
        <f t="shared" si="87"/>
        <v>503</v>
      </c>
      <c r="C524" s="60" t="s">
        <v>4933</v>
      </c>
      <c r="D524" s="60" t="s">
        <v>7</v>
      </c>
      <c r="E524" s="76" t="s">
        <v>3501</v>
      </c>
      <c r="F524" s="76" t="s">
        <v>3501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5023</v>
      </c>
      <c r="L524" s="68"/>
      <c r="M524" s="64" t="s">
        <v>4119</v>
      </c>
      <c r="N524" s="13"/>
      <c r="O524"/>
      <c r="P524" t="str">
        <f t="shared" si="85"/>
        <v/>
      </c>
      <c r="Q524"/>
      <c r="R524"/>
      <c r="S524" s="43">
        <f t="shared" si="88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9"/>
        <v/>
      </c>
      <c r="X524" s="25" t="str">
        <f t="shared" si="90"/>
        <v/>
      </c>
      <c r="Y524" s="1">
        <f t="shared" si="91"/>
        <v>503</v>
      </c>
      <c r="Z524" t="str">
        <f t="shared" si="92"/>
        <v>ITM_0503</v>
      </c>
    </row>
    <row r="525" spans="1:26">
      <c r="A525" s="57">
        <f t="shared" si="86"/>
        <v>525</v>
      </c>
      <c r="B525" s="56">
        <f t="shared" si="87"/>
        <v>504</v>
      </c>
      <c r="C525" s="60" t="s">
        <v>4933</v>
      </c>
      <c r="D525" s="60" t="s">
        <v>7</v>
      </c>
      <c r="E525" s="76" t="s">
        <v>3502</v>
      </c>
      <c r="F525" s="76" t="s">
        <v>3502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5023</v>
      </c>
      <c r="L525" s="68"/>
      <c r="M525" s="64" t="s">
        <v>4120</v>
      </c>
      <c r="N525" s="13"/>
      <c r="O525"/>
      <c r="P525" t="str">
        <f t="shared" si="85"/>
        <v/>
      </c>
      <c r="Q525"/>
      <c r="R525"/>
      <c r="S525" s="43">
        <f t="shared" si="88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9"/>
        <v/>
      </c>
      <c r="X525" s="25" t="str">
        <f t="shared" si="90"/>
        <v/>
      </c>
      <c r="Y525" s="1">
        <f t="shared" si="91"/>
        <v>504</v>
      </c>
      <c r="Z525" t="str">
        <f t="shared" si="92"/>
        <v>ITM_0504</v>
      </c>
    </row>
    <row r="526" spans="1:26">
      <c r="A526" s="57">
        <f t="shared" si="86"/>
        <v>526</v>
      </c>
      <c r="B526" s="56">
        <f t="shared" si="87"/>
        <v>505</v>
      </c>
      <c r="C526" s="60" t="s">
        <v>4933</v>
      </c>
      <c r="D526" s="60" t="s">
        <v>7</v>
      </c>
      <c r="E526" s="76" t="s">
        <v>3503</v>
      </c>
      <c r="F526" s="76" t="s">
        <v>3503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5023</v>
      </c>
      <c r="L526" s="68"/>
      <c r="M526" s="64" t="s">
        <v>4121</v>
      </c>
      <c r="N526" s="13"/>
      <c r="O526"/>
      <c r="P526" t="str">
        <f t="shared" si="85"/>
        <v/>
      </c>
      <c r="Q526"/>
      <c r="R526"/>
      <c r="S526" s="43">
        <f t="shared" si="88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9"/>
        <v/>
      </c>
      <c r="X526" s="25" t="str">
        <f t="shared" si="90"/>
        <v/>
      </c>
      <c r="Y526" s="1">
        <f t="shared" si="91"/>
        <v>505</v>
      </c>
      <c r="Z526" t="str">
        <f t="shared" si="92"/>
        <v>ITM_0505</v>
      </c>
    </row>
    <row r="527" spans="1:26">
      <c r="A527" s="57">
        <f t="shared" si="86"/>
        <v>527</v>
      </c>
      <c r="B527" s="56">
        <f t="shared" si="87"/>
        <v>506</v>
      </c>
      <c r="C527" s="60" t="s">
        <v>4933</v>
      </c>
      <c r="D527" s="60" t="s">
        <v>7</v>
      </c>
      <c r="E527" s="76" t="s">
        <v>3504</v>
      </c>
      <c r="F527" s="76" t="s">
        <v>3504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5023</v>
      </c>
      <c r="L527" s="68"/>
      <c r="M527" s="64" t="s">
        <v>4122</v>
      </c>
      <c r="N527" s="13"/>
      <c r="O527"/>
      <c r="P527" t="str">
        <f t="shared" si="85"/>
        <v/>
      </c>
      <c r="Q527"/>
      <c r="R527"/>
      <c r="S527" s="43">
        <f t="shared" si="88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9"/>
        <v/>
      </c>
      <c r="X527" s="25" t="str">
        <f t="shared" si="90"/>
        <v/>
      </c>
      <c r="Y527" s="1">
        <f t="shared" si="91"/>
        <v>506</v>
      </c>
      <c r="Z527" t="str">
        <f t="shared" si="92"/>
        <v>ITM_0506</v>
      </c>
    </row>
    <row r="528" spans="1:26">
      <c r="A528" s="57">
        <f t="shared" si="86"/>
        <v>528</v>
      </c>
      <c r="B528" s="56">
        <f t="shared" si="87"/>
        <v>507</v>
      </c>
      <c r="C528" s="60" t="s">
        <v>4933</v>
      </c>
      <c r="D528" s="60" t="s">
        <v>7</v>
      </c>
      <c r="E528" s="76" t="s">
        <v>3505</v>
      </c>
      <c r="F528" s="76" t="s">
        <v>3505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5023</v>
      </c>
      <c r="L528" s="68"/>
      <c r="M528" s="64" t="s">
        <v>4123</v>
      </c>
      <c r="N528" s="13"/>
      <c r="O528"/>
      <c r="P528" t="str">
        <f t="shared" si="85"/>
        <v/>
      </c>
      <c r="Q528"/>
      <c r="R528"/>
      <c r="S528" s="43">
        <f t="shared" si="88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9"/>
        <v/>
      </c>
      <c r="X528" s="25" t="str">
        <f t="shared" si="90"/>
        <v/>
      </c>
      <c r="Y528" s="1">
        <f t="shared" si="91"/>
        <v>507</v>
      </c>
      <c r="Z528" t="str">
        <f t="shared" si="92"/>
        <v>ITM_0507</v>
      </c>
    </row>
    <row r="529" spans="1:26">
      <c r="A529" s="57">
        <f t="shared" si="86"/>
        <v>529</v>
      </c>
      <c r="B529" s="56">
        <f t="shared" si="87"/>
        <v>508</v>
      </c>
      <c r="C529" s="60" t="s">
        <v>4933</v>
      </c>
      <c r="D529" s="60" t="s">
        <v>7</v>
      </c>
      <c r="E529" s="76" t="s">
        <v>3506</v>
      </c>
      <c r="F529" s="76" t="s">
        <v>3506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5023</v>
      </c>
      <c r="L529" s="68"/>
      <c r="M529" s="64" t="s">
        <v>4124</v>
      </c>
      <c r="N529" s="13"/>
      <c r="O529"/>
      <c r="P529" t="str">
        <f t="shared" si="85"/>
        <v/>
      </c>
      <c r="Q529"/>
      <c r="R529"/>
      <c r="S529" s="43">
        <f t="shared" si="88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9"/>
        <v/>
      </c>
      <c r="X529" s="25" t="str">
        <f t="shared" si="90"/>
        <v/>
      </c>
      <c r="Y529" s="1">
        <f t="shared" si="91"/>
        <v>508</v>
      </c>
      <c r="Z529" t="str">
        <f t="shared" si="92"/>
        <v>ITM_0508</v>
      </c>
    </row>
    <row r="530" spans="1:26">
      <c r="A530" s="57">
        <f t="shared" si="86"/>
        <v>530</v>
      </c>
      <c r="B530" s="56">
        <f t="shared" si="87"/>
        <v>509</v>
      </c>
      <c r="C530" s="60" t="s">
        <v>4933</v>
      </c>
      <c r="D530" s="60" t="s">
        <v>7</v>
      </c>
      <c r="E530" s="76" t="s">
        <v>3507</v>
      </c>
      <c r="F530" s="76" t="s">
        <v>3507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5023</v>
      </c>
      <c r="L530" s="68"/>
      <c r="M530" s="64" t="s">
        <v>4125</v>
      </c>
      <c r="N530" s="13"/>
      <c r="O530"/>
      <c r="P530" t="str">
        <f t="shared" si="85"/>
        <v/>
      </c>
      <c r="Q530"/>
      <c r="R530"/>
      <c r="S530" s="43">
        <f t="shared" si="88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9"/>
        <v/>
      </c>
      <c r="X530" s="25" t="str">
        <f t="shared" si="90"/>
        <v/>
      </c>
      <c r="Y530" s="1">
        <f t="shared" si="91"/>
        <v>509</v>
      </c>
      <c r="Z530" t="str">
        <f t="shared" si="92"/>
        <v>ITM_0509</v>
      </c>
    </row>
    <row r="531" spans="1:26">
      <c r="A531" s="57">
        <f t="shared" si="86"/>
        <v>531</v>
      </c>
      <c r="B531" s="56">
        <f t="shared" si="87"/>
        <v>510</v>
      </c>
      <c r="C531" s="60" t="s">
        <v>4933</v>
      </c>
      <c r="D531" s="60" t="s">
        <v>7</v>
      </c>
      <c r="E531" s="76" t="s">
        <v>3508</v>
      </c>
      <c r="F531" s="76" t="s">
        <v>3508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5023</v>
      </c>
      <c r="L531" s="68"/>
      <c r="M531" s="64" t="s">
        <v>4126</v>
      </c>
      <c r="N531" s="13"/>
      <c r="O531"/>
      <c r="P531" t="str">
        <f t="shared" si="85"/>
        <v/>
      </c>
      <c r="Q531"/>
      <c r="R531"/>
      <c r="S531" s="43">
        <f t="shared" si="88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9"/>
        <v/>
      </c>
      <c r="X531" s="25" t="str">
        <f t="shared" si="90"/>
        <v/>
      </c>
      <c r="Y531" s="1">
        <f t="shared" si="91"/>
        <v>510</v>
      </c>
      <c r="Z531" t="str">
        <f t="shared" si="92"/>
        <v>ITM_0510</v>
      </c>
    </row>
    <row r="532" spans="1:26">
      <c r="A532" s="57">
        <f t="shared" si="86"/>
        <v>532</v>
      </c>
      <c r="B532" s="56">
        <f t="shared" si="87"/>
        <v>511</v>
      </c>
      <c r="C532" s="60" t="s">
        <v>4933</v>
      </c>
      <c r="D532" s="60" t="s">
        <v>7</v>
      </c>
      <c r="E532" s="76" t="s">
        <v>3509</v>
      </c>
      <c r="F532" s="76" t="s">
        <v>3509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5023</v>
      </c>
      <c r="L532" s="68"/>
      <c r="M532" s="64" t="s">
        <v>4127</v>
      </c>
      <c r="N532" s="13"/>
      <c r="O532"/>
      <c r="P532" t="str">
        <f t="shared" si="85"/>
        <v/>
      </c>
      <c r="Q532"/>
      <c r="R532"/>
      <c r="S532" s="43">
        <f t="shared" si="88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9"/>
        <v/>
      </c>
      <c r="X532" s="25" t="str">
        <f t="shared" si="90"/>
        <v/>
      </c>
      <c r="Y532" s="1">
        <f t="shared" si="91"/>
        <v>511</v>
      </c>
      <c r="Z532" t="str">
        <f t="shared" si="92"/>
        <v>ITM_0511</v>
      </c>
    </row>
    <row r="533" spans="1:26">
      <c r="A533" s="57">
        <f t="shared" si="86"/>
        <v>533</v>
      </c>
      <c r="B533" s="56">
        <f t="shared" si="87"/>
        <v>512</v>
      </c>
      <c r="C533" s="60" t="s">
        <v>4933</v>
      </c>
      <c r="D533" s="60" t="s">
        <v>7</v>
      </c>
      <c r="E533" s="76" t="s">
        <v>3510</v>
      </c>
      <c r="F533" s="76" t="s">
        <v>3510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5023</v>
      </c>
      <c r="L533" s="68"/>
      <c r="M533" s="64" t="s">
        <v>4128</v>
      </c>
      <c r="N533" s="13"/>
      <c r="O533"/>
      <c r="P533" t="str">
        <f t="shared" si="85"/>
        <v/>
      </c>
      <c r="Q533"/>
      <c r="R533"/>
      <c r="S533" s="43">
        <f t="shared" si="88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9"/>
        <v/>
      </c>
      <c r="X533" s="25" t="str">
        <f t="shared" si="90"/>
        <v/>
      </c>
      <c r="Y533" s="1">
        <f t="shared" si="91"/>
        <v>512</v>
      </c>
      <c r="Z533" t="str">
        <f t="shared" si="92"/>
        <v>ITM_0512</v>
      </c>
    </row>
    <row r="534" spans="1:26">
      <c r="A534" s="57">
        <f t="shared" si="86"/>
        <v>534</v>
      </c>
      <c r="B534" s="56">
        <f t="shared" si="87"/>
        <v>513</v>
      </c>
      <c r="C534" s="60" t="s">
        <v>4933</v>
      </c>
      <c r="D534" s="60" t="s">
        <v>7</v>
      </c>
      <c r="E534" s="76" t="s">
        <v>3511</v>
      </c>
      <c r="F534" s="76" t="s">
        <v>3511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5023</v>
      </c>
      <c r="L534" s="68"/>
      <c r="M534" s="64" t="s">
        <v>4129</v>
      </c>
      <c r="N534" s="13"/>
      <c r="O534"/>
      <c r="P534" t="str">
        <f t="shared" ref="P534:P600" si="93">IF(E534=F534,"","NOT EQUAL")</f>
        <v/>
      </c>
      <c r="Q534"/>
      <c r="R534"/>
      <c r="S534" s="43">
        <f t="shared" si="88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9"/>
        <v/>
      </c>
      <c r="X534" s="25" t="str">
        <f t="shared" si="90"/>
        <v/>
      </c>
      <c r="Y534" s="1">
        <f t="shared" si="91"/>
        <v>513</v>
      </c>
      <c r="Z534" t="str">
        <f t="shared" si="92"/>
        <v>ITM_0513</v>
      </c>
    </row>
    <row r="535" spans="1:26">
      <c r="A535" s="57">
        <f t="shared" si="86"/>
        <v>535</v>
      </c>
      <c r="B535" s="56">
        <f t="shared" si="87"/>
        <v>514</v>
      </c>
      <c r="C535" s="60" t="s">
        <v>4933</v>
      </c>
      <c r="D535" s="60" t="s">
        <v>7</v>
      </c>
      <c r="E535" s="76" t="s">
        <v>3512</v>
      </c>
      <c r="F535" s="76" t="s">
        <v>3512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5023</v>
      </c>
      <c r="L535" s="68"/>
      <c r="M535" s="64" t="s">
        <v>4130</v>
      </c>
      <c r="N535" s="13"/>
      <c r="O535"/>
      <c r="P535" t="str">
        <f t="shared" si="93"/>
        <v/>
      </c>
      <c r="Q535"/>
      <c r="R535"/>
      <c r="S535" s="43">
        <f t="shared" si="88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9"/>
        <v/>
      </c>
      <c r="X535" s="25" t="str">
        <f t="shared" si="90"/>
        <v/>
      </c>
      <c r="Y535" s="1">
        <f t="shared" si="91"/>
        <v>514</v>
      </c>
      <c r="Z535" t="str">
        <f t="shared" si="92"/>
        <v>ITM_0514</v>
      </c>
    </row>
    <row r="536" spans="1:26">
      <c r="A536" s="57">
        <f t="shared" si="86"/>
        <v>536</v>
      </c>
      <c r="B536" s="56">
        <f t="shared" si="87"/>
        <v>515</v>
      </c>
      <c r="C536" s="60" t="s">
        <v>4933</v>
      </c>
      <c r="D536" s="60" t="s">
        <v>7</v>
      </c>
      <c r="E536" s="76" t="s">
        <v>3513</v>
      </c>
      <c r="F536" s="76" t="s">
        <v>3513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5023</v>
      </c>
      <c r="L536" s="68"/>
      <c r="M536" s="64" t="s">
        <v>4131</v>
      </c>
      <c r="N536" s="13"/>
      <c r="O536"/>
      <c r="P536" t="str">
        <f t="shared" si="93"/>
        <v/>
      </c>
      <c r="Q536"/>
      <c r="R536"/>
      <c r="S536" s="43">
        <f t="shared" si="88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9"/>
        <v/>
      </c>
      <c r="X536" s="25" t="str">
        <f t="shared" si="90"/>
        <v/>
      </c>
      <c r="Y536" s="1">
        <f t="shared" si="91"/>
        <v>515</v>
      </c>
      <c r="Z536" t="str">
        <f t="shared" si="92"/>
        <v>ITM_0515</v>
      </c>
    </row>
    <row r="537" spans="1:26">
      <c r="A537" s="57">
        <f t="shared" si="86"/>
        <v>537</v>
      </c>
      <c r="B537" s="56">
        <f t="shared" si="87"/>
        <v>516</v>
      </c>
      <c r="C537" s="60" t="s">
        <v>4933</v>
      </c>
      <c r="D537" s="60" t="s">
        <v>7</v>
      </c>
      <c r="E537" s="76" t="s">
        <v>3514</v>
      </c>
      <c r="F537" s="76" t="s">
        <v>3514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5023</v>
      </c>
      <c r="L537" s="68"/>
      <c r="M537" s="64" t="s">
        <v>4132</v>
      </c>
      <c r="N537" s="13"/>
      <c r="O537"/>
      <c r="P537" t="str">
        <f t="shared" si="93"/>
        <v/>
      </c>
      <c r="Q537"/>
      <c r="R537"/>
      <c r="S537" s="43">
        <f t="shared" si="88"/>
        <v>134</v>
      </c>
      <c r="T537" s="96"/>
      <c r="U537" s="72"/>
      <c r="V537" s="72"/>
      <c r="W537" s="44" t="str">
        <f t="shared" si="89"/>
        <v/>
      </c>
      <c r="X537" s="25" t="str">
        <f t="shared" si="90"/>
        <v/>
      </c>
      <c r="Y537" s="1">
        <f t="shared" si="91"/>
        <v>516</v>
      </c>
      <c r="Z537" t="str">
        <f t="shared" si="92"/>
        <v>ITM_0516</v>
      </c>
    </row>
    <row r="538" spans="1:26" s="47" customFormat="1">
      <c r="A538" s="57" t="str">
        <f t="shared" si="86"/>
        <v/>
      </c>
      <c r="B538" s="56">
        <f t="shared" si="87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8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9"/>
        <v/>
      </c>
      <c r="X538" s="25" t="str">
        <f t="shared" si="90"/>
        <v/>
      </c>
      <c r="Y538" s="1">
        <f t="shared" si="91"/>
        <v>516.01</v>
      </c>
      <c r="Z538" t="str">
        <f t="shared" si="92"/>
        <v/>
      </c>
    </row>
    <row r="539" spans="1:26" s="47" customFormat="1">
      <c r="A539" s="57" t="str">
        <f t="shared" si="86"/>
        <v/>
      </c>
      <c r="B539" s="56">
        <f t="shared" si="87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8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9"/>
        <v/>
      </c>
      <c r="X539" s="25" t="str">
        <f t="shared" si="90"/>
        <v/>
      </c>
      <c r="Y539" s="1">
        <f t="shared" si="91"/>
        <v>516.02</v>
      </c>
      <c r="Z539" t="str">
        <f t="shared" si="92"/>
        <v/>
      </c>
    </row>
    <row r="540" spans="1:26" s="47" customFormat="1">
      <c r="A540" s="57" t="str">
        <f t="shared" si="86"/>
        <v/>
      </c>
      <c r="B540" s="56">
        <f t="shared" si="87"/>
        <v>516.03</v>
      </c>
      <c r="C540" s="59" t="s">
        <v>3201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8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9"/>
        <v/>
      </c>
      <c r="X540" s="25" t="str">
        <f t="shared" si="90"/>
        <v/>
      </c>
      <c r="Y540" s="1">
        <f t="shared" si="91"/>
        <v>516.03</v>
      </c>
      <c r="Z540" t="str">
        <f t="shared" si="92"/>
        <v/>
      </c>
    </row>
    <row r="541" spans="1:26">
      <c r="A541" s="57">
        <f t="shared" si="86"/>
        <v>541</v>
      </c>
      <c r="B541" s="56">
        <f t="shared" si="87"/>
        <v>517</v>
      </c>
      <c r="C541" s="60" t="s">
        <v>4934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2946</v>
      </c>
      <c r="J541" s="66" t="s">
        <v>1660</v>
      </c>
      <c r="K541" s="67" t="s">
        <v>5023</v>
      </c>
      <c r="L541" s="68" t="s">
        <v>3515</v>
      </c>
      <c r="M541" s="64" t="s">
        <v>4546</v>
      </c>
      <c r="N541" s="13"/>
      <c r="O541"/>
      <c r="P541" t="str">
        <f t="shared" si="93"/>
        <v/>
      </c>
      <c r="Q541"/>
      <c r="R541"/>
      <c r="S541" s="43">
        <f t="shared" si="88"/>
        <v>135</v>
      </c>
      <c r="T541" s="96" t="s">
        <v>3175</v>
      </c>
      <c r="U541" s="72" t="s">
        <v>2643</v>
      </c>
      <c r="V541" s="72" t="s">
        <v>2643</v>
      </c>
      <c r="W541" s="44" t="str">
        <f t="shared" si="89"/>
        <v>"X"</v>
      </c>
      <c r="X541" s="25" t="str">
        <f t="shared" si="90"/>
        <v>X</v>
      </c>
      <c r="Y541" s="1">
        <f t="shared" si="91"/>
        <v>517</v>
      </c>
      <c r="Z541" t="str">
        <f t="shared" si="92"/>
        <v>ITM_STACK_X</v>
      </c>
    </row>
    <row r="542" spans="1:26">
      <c r="A542" s="57">
        <f t="shared" si="86"/>
        <v>542</v>
      </c>
      <c r="B542" s="56">
        <f t="shared" si="87"/>
        <v>518</v>
      </c>
      <c r="C542" s="60" t="s">
        <v>4934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2946</v>
      </c>
      <c r="J542" s="66" t="s">
        <v>1660</v>
      </c>
      <c r="K542" s="67" t="s">
        <v>5023</v>
      </c>
      <c r="L542" s="68" t="s">
        <v>3516</v>
      </c>
      <c r="M542" s="64" t="s">
        <v>4547</v>
      </c>
      <c r="N542" s="13"/>
      <c r="O542"/>
      <c r="P542" t="str">
        <f t="shared" si="93"/>
        <v/>
      </c>
      <c r="Q542"/>
      <c r="R542"/>
      <c r="S542" s="43">
        <f t="shared" si="88"/>
        <v>136</v>
      </c>
      <c r="T542" s="96" t="s">
        <v>3175</v>
      </c>
      <c r="U542" s="72" t="s">
        <v>2643</v>
      </c>
      <c r="V542" s="72" t="s">
        <v>2643</v>
      </c>
      <c r="W542" s="44" t="str">
        <f t="shared" si="89"/>
        <v>"Y"</v>
      </c>
      <c r="X542" s="25" t="str">
        <f t="shared" si="90"/>
        <v>Y</v>
      </c>
      <c r="Y542" s="1">
        <f t="shared" si="91"/>
        <v>518</v>
      </c>
      <c r="Z542" t="str">
        <f t="shared" si="92"/>
        <v>ITM_STACK_Y</v>
      </c>
    </row>
    <row r="543" spans="1:26">
      <c r="A543" s="57">
        <f t="shared" si="86"/>
        <v>543</v>
      </c>
      <c r="B543" s="56">
        <f t="shared" si="87"/>
        <v>519</v>
      </c>
      <c r="C543" s="60" t="s">
        <v>4934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2946</v>
      </c>
      <c r="J543" s="66" t="s">
        <v>1660</v>
      </c>
      <c r="K543" s="67" t="s">
        <v>5023</v>
      </c>
      <c r="L543" s="68" t="s">
        <v>3517</v>
      </c>
      <c r="M543" s="64" t="s">
        <v>4548</v>
      </c>
      <c r="N543" s="13"/>
      <c r="O543"/>
      <c r="P543" t="str">
        <f t="shared" si="93"/>
        <v/>
      </c>
      <c r="Q543"/>
      <c r="R543"/>
      <c r="S543" s="43">
        <f t="shared" si="88"/>
        <v>137</v>
      </c>
      <c r="T543" s="96" t="s">
        <v>3175</v>
      </c>
      <c r="U543" s="72" t="s">
        <v>2643</v>
      </c>
      <c r="V543" s="72" t="s">
        <v>2643</v>
      </c>
      <c r="W543" s="44" t="str">
        <f t="shared" si="89"/>
        <v>"Z"</v>
      </c>
      <c r="X543" s="25" t="str">
        <f t="shared" si="90"/>
        <v>Z</v>
      </c>
      <c r="Y543" s="1">
        <f t="shared" si="91"/>
        <v>519</v>
      </c>
      <c r="Z543" t="str">
        <f t="shared" si="92"/>
        <v>ITM_STACK_Z</v>
      </c>
    </row>
    <row r="544" spans="1:26">
      <c r="A544" s="57">
        <f t="shared" si="86"/>
        <v>544</v>
      </c>
      <c r="B544" s="56">
        <f t="shared" si="87"/>
        <v>520</v>
      </c>
      <c r="C544" s="60" t="s">
        <v>4934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2946</v>
      </c>
      <c r="J544" s="66" t="s">
        <v>1660</v>
      </c>
      <c r="K544" s="67" t="s">
        <v>5023</v>
      </c>
      <c r="L544" s="68" t="s">
        <v>3518</v>
      </c>
      <c r="M544" s="64" t="s">
        <v>4549</v>
      </c>
      <c r="N544" s="13"/>
      <c r="O544"/>
      <c r="P544" t="str">
        <f t="shared" si="93"/>
        <v/>
      </c>
      <c r="Q544"/>
      <c r="R544"/>
      <c r="S544" s="43">
        <f t="shared" si="88"/>
        <v>138</v>
      </c>
      <c r="T544" s="96" t="s">
        <v>3175</v>
      </c>
      <c r="U544" s="72" t="s">
        <v>2643</v>
      </c>
      <c r="V544" s="72" t="s">
        <v>2643</v>
      </c>
      <c r="W544" s="44" t="str">
        <f t="shared" si="89"/>
        <v>"T"</v>
      </c>
      <c r="X544" s="25" t="str">
        <f t="shared" si="90"/>
        <v>T</v>
      </c>
      <c r="Y544" s="1">
        <f t="shared" si="91"/>
        <v>520</v>
      </c>
      <c r="Z544" t="str">
        <f t="shared" si="92"/>
        <v>ITM_STACK_T</v>
      </c>
    </row>
    <row r="545" spans="1:26">
      <c r="A545" s="57">
        <f t="shared" si="86"/>
        <v>545</v>
      </c>
      <c r="B545" s="56">
        <f t="shared" si="87"/>
        <v>521</v>
      </c>
      <c r="C545" s="60" t="s">
        <v>4934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2946</v>
      </c>
      <c r="J545" s="66" t="s">
        <v>1660</v>
      </c>
      <c r="K545" s="67" t="s">
        <v>5023</v>
      </c>
      <c r="L545" s="68" t="s">
        <v>3519</v>
      </c>
      <c r="M545" s="64" t="s">
        <v>4550</v>
      </c>
      <c r="N545" s="13"/>
      <c r="O545"/>
      <c r="P545" t="str">
        <f t="shared" si="93"/>
        <v/>
      </c>
      <c r="Q545"/>
      <c r="R545"/>
      <c r="S545" s="43">
        <f t="shared" si="88"/>
        <v>139</v>
      </c>
      <c r="T545" s="96" t="s">
        <v>3175</v>
      </c>
      <c r="U545" s="72" t="s">
        <v>2643</v>
      </c>
      <c r="V545" s="72" t="s">
        <v>2643</v>
      </c>
      <c r="W545" s="44" t="str">
        <f t="shared" si="89"/>
        <v>"A"</v>
      </c>
      <c r="X545" s="25" t="str">
        <f t="shared" si="90"/>
        <v>A</v>
      </c>
      <c r="Y545" s="1">
        <f t="shared" si="91"/>
        <v>521</v>
      </c>
      <c r="Z545" t="str">
        <f t="shared" si="92"/>
        <v>ITM_STACK_A</v>
      </c>
    </row>
    <row r="546" spans="1:26">
      <c r="A546" s="57">
        <f t="shared" si="86"/>
        <v>546</v>
      </c>
      <c r="B546" s="56">
        <f t="shared" si="87"/>
        <v>522</v>
      </c>
      <c r="C546" s="60" t="s">
        <v>4934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2946</v>
      </c>
      <c r="J546" s="66" t="s">
        <v>1660</v>
      </c>
      <c r="K546" s="67" t="s">
        <v>5023</v>
      </c>
      <c r="L546" s="68" t="s">
        <v>3520</v>
      </c>
      <c r="M546" s="64" t="s">
        <v>4551</v>
      </c>
      <c r="N546" s="13"/>
      <c r="O546"/>
      <c r="P546" t="str">
        <f t="shared" si="93"/>
        <v/>
      </c>
      <c r="Q546"/>
      <c r="R546"/>
      <c r="S546" s="43">
        <f t="shared" si="88"/>
        <v>140</v>
      </c>
      <c r="T546" s="96" t="s">
        <v>3175</v>
      </c>
      <c r="U546" s="72" t="s">
        <v>2643</v>
      </c>
      <c r="V546" s="72" t="s">
        <v>2643</v>
      </c>
      <c r="W546" s="44" t="str">
        <f t="shared" si="89"/>
        <v>"B"</v>
      </c>
      <c r="X546" s="25" t="str">
        <f t="shared" si="90"/>
        <v>B</v>
      </c>
      <c r="Y546" s="1">
        <f t="shared" si="91"/>
        <v>522</v>
      </c>
      <c r="Z546" t="str">
        <f t="shared" si="92"/>
        <v>ITM_STACK_B</v>
      </c>
    </row>
    <row r="547" spans="1:26">
      <c r="A547" s="57">
        <f t="shared" si="86"/>
        <v>547</v>
      </c>
      <c r="B547" s="56">
        <f t="shared" si="87"/>
        <v>523</v>
      </c>
      <c r="C547" s="60" t="s">
        <v>4934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2946</v>
      </c>
      <c r="J547" s="66" t="s">
        <v>1660</v>
      </c>
      <c r="K547" s="67" t="s">
        <v>5023</v>
      </c>
      <c r="L547" s="68" t="s">
        <v>3521</v>
      </c>
      <c r="M547" s="64" t="s">
        <v>4552</v>
      </c>
      <c r="N547" s="13"/>
      <c r="O547"/>
      <c r="P547" t="str">
        <f t="shared" si="93"/>
        <v/>
      </c>
      <c r="Q547"/>
      <c r="R547"/>
      <c r="S547" s="43">
        <f t="shared" si="88"/>
        <v>141</v>
      </c>
      <c r="T547" s="96" t="s">
        <v>3175</v>
      </c>
      <c r="U547" s="72" t="s">
        <v>2643</v>
      </c>
      <c r="V547" s="72" t="s">
        <v>2643</v>
      </c>
      <c r="W547" s="44" t="str">
        <f t="shared" si="89"/>
        <v>"C"</v>
      </c>
      <c r="X547" s="25" t="str">
        <f t="shared" si="90"/>
        <v>C</v>
      </c>
      <c r="Y547" s="1">
        <f t="shared" si="91"/>
        <v>523</v>
      </c>
      <c r="Z547" t="str">
        <f t="shared" si="92"/>
        <v>ITM_STACK_C</v>
      </c>
    </row>
    <row r="548" spans="1:26">
      <c r="A548" s="57">
        <f t="shared" si="86"/>
        <v>548</v>
      </c>
      <c r="B548" s="56">
        <f t="shared" si="87"/>
        <v>524</v>
      </c>
      <c r="C548" s="60" t="s">
        <v>4934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2946</v>
      </c>
      <c r="J548" s="66" t="s">
        <v>1660</v>
      </c>
      <c r="K548" s="67" t="s">
        <v>5023</v>
      </c>
      <c r="L548" s="68" t="s">
        <v>3522</v>
      </c>
      <c r="M548" s="64" t="s">
        <v>4553</v>
      </c>
      <c r="N548" s="13"/>
      <c r="O548"/>
      <c r="P548" t="str">
        <f t="shared" si="93"/>
        <v/>
      </c>
      <c r="Q548"/>
      <c r="R548"/>
      <c r="S548" s="43">
        <f t="shared" si="88"/>
        <v>142</v>
      </c>
      <c r="T548" s="96" t="s">
        <v>3175</v>
      </c>
      <c r="U548" s="72" t="s">
        <v>2643</v>
      </c>
      <c r="V548" s="72" t="s">
        <v>2643</v>
      </c>
      <c r="W548" s="44" t="str">
        <f t="shared" si="89"/>
        <v>"D"</v>
      </c>
      <c r="X548" s="25" t="str">
        <f t="shared" si="90"/>
        <v>D</v>
      </c>
      <c r="Y548" s="1">
        <f t="shared" si="91"/>
        <v>524</v>
      </c>
      <c r="Z548" t="str">
        <f t="shared" si="92"/>
        <v>ITM_STACK_D</v>
      </c>
    </row>
    <row r="549" spans="1:26">
      <c r="A549" s="57">
        <f t="shared" si="86"/>
        <v>549</v>
      </c>
      <c r="B549" s="56">
        <f t="shared" si="87"/>
        <v>525</v>
      </c>
      <c r="C549" s="60" t="s">
        <v>4934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2946</v>
      </c>
      <c r="J549" s="66" t="s">
        <v>1660</v>
      </c>
      <c r="K549" s="67" t="s">
        <v>5023</v>
      </c>
      <c r="L549" s="68" t="s">
        <v>3523</v>
      </c>
      <c r="M549" s="64" t="s">
        <v>2496</v>
      </c>
      <c r="N549" s="13"/>
      <c r="O549"/>
      <c r="P549" t="str">
        <f t="shared" si="93"/>
        <v>NOT EQUAL</v>
      </c>
      <c r="Q549"/>
      <c r="R549"/>
      <c r="S549" s="43">
        <f t="shared" si="88"/>
        <v>143</v>
      </c>
      <c r="T549" s="96" t="s">
        <v>3175</v>
      </c>
      <c r="U549" s="72" t="s">
        <v>2643</v>
      </c>
      <c r="V549" s="72" t="s">
        <v>2643</v>
      </c>
      <c r="W549" s="44" t="str">
        <f t="shared" si="89"/>
        <v>"REG_L"</v>
      </c>
      <c r="X549" s="25" t="str">
        <f t="shared" si="90"/>
        <v>REG_L</v>
      </c>
      <c r="Y549" s="1">
        <f t="shared" si="91"/>
        <v>525</v>
      </c>
      <c r="Z549" t="str">
        <f t="shared" si="92"/>
        <v>ITM_REG_L</v>
      </c>
    </row>
    <row r="550" spans="1:26">
      <c r="A550" s="57">
        <f t="shared" si="86"/>
        <v>550</v>
      </c>
      <c r="B550" s="56">
        <f t="shared" si="87"/>
        <v>526</v>
      </c>
      <c r="C550" s="60" t="s">
        <v>4934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2946</v>
      </c>
      <c r="J550" s="66" t="s">
        <v>1660</v>
      </c>
      <c r="K550" s="67" t="s">
        <v>5023</v>
      </c>
      <c r="L550" s="60" t="s">
        <v>3524</v>
      </c>
      <c r="M550" s="64" t="s">
        <v>2497</v>
      </c>
      <c r="N550" s="13"/>
      <c r="O550"/>
      <c r="P550" t="str">
        <f t="shared" si="93"/>
        <v>NOT EQUAL</v>
      </c>
      <c r="Q550"/>
      <c r="R550"/>
      <c r="S550" s="43">
        <f t="shared" si="88"/>
        <v>144</v>
      </c>
      <c r="T550" s="96" t="s">
        <v>3175</v>
      </c>
      <c r="U550" s="72" t="s">
        <v>2643</v>
      </c>
      <c r="V550" s="72" t="s">
        <v>2643</v>
      </c>
      <c r="W550" s="44" t="str">
        <f t="shared" si="89"/>
        <v>"REG_I"</v>
      </c>
      <c r="X550" s="25" t="str">
        <f t="shared" si="90"/>
        <v>REG_I</v>
      </c>
      <c r="Y550" s="1">
        <f t="shared" si="91"/>
        <v>526</v>
      </c>
      <c r="Z550" t="str">
        <f t="shared" si="92"/>
        <v>ITM_REG_I</v>
      </c>
    </row>
    <row r="551" spans="1:26">
      <c r="A551" s="57">
        <f t="shared" si="86"/>
        <v>551</v>
      </c>
      <c r="B551" s="56">
        <f t="shared" si="87"/>
        <v>527</v>
      </c>
      <c r="C551" s="60" t="s">
        <v>4934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2946</v>
      </c>
      <c r="J551" s="66" t="s">
        <v>1660</v>
      </c>
      <c r="K551" s="67" t="s">
        <v>5023</v>
      </c>
      <c r="L551" s="60" t="s">
        <v>3525</v>
      </c>
      <c r="M551" s="64" t="s">
        <v>2498</v>
      </c>
      <c r="N551" s="13"/>
      <c r="O551"/>
      <c r="P551" t="str">
        <f t="shared" si="93"/>
        <v>NOT EQUAL</v>
      </c>
      <c r="Q551"/>
      <c r="R551"/>
      <c r="S551" s="43">
        <f t="shared" si="88"/>
        <v>145</v>
      </c>
      <c r="T551" s="96" t="s">
        <v>3175</v>
      </c>
      <c r="U551" s="72" t="s">
        <v>2643</v>
      </c>
      <c r="V551" s="72" t="s">
        <v>2643</v>
      </c>
      <c r="W551" s="44" t="str">
        <f t="shared" si="89"/>
        <v>"REG_J"</v>
      </c>
      <c r="X551" s="25" t="str">
        <f t="shared" si="90"/>
        <v>REG_J</v>
      </c>
      <c r="Y551" s="1">
        <f t="shared" si="91"/>
        <v>527</v>
      </c>
      <c r="Z551" t="str">
        <f t="shared" si="92"/>
        <v>ITM_REG_J</v>
      </c>
    </row>
    <row r="552" spans="1:26">
      <c r="A552" s="57">
        <f t="shared" si="86"/>
        <v>552</v>
      </c>
      <c r="B552" s="56">
        <f t="shared" si="87"/>
        <v>528</v>
      </c>
      <c r="C552" s="60" t="s">
        <v>4934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2946</v>
      </c>
      <c r="J552" s="66" t="s">
        <v>1660</v>
      </c>
      <c r="K552" s="67" t="s">
        <v>5023</v>
      </c>
      <c r="L552" s="60" t="s">
        <v>3210</v>
      </c>
      <c r="M552" s="64" t="s">
        <v>2499</v>
      </c>
      <c r="N552" s="13"/>
      <c r="O552"/>
      <c r="P552" t="str">
        <f t="shared" si="93"/>
        <v>NOT EQUAL</v>
      </c>
      <c r="Q552"/>
      <c r="R552"/>
      <c r="S552" s="43">
        <f t="shared" si="88"/>
        <v>146</v>
      </c>
      <c r="T552" s="96" t="s">
        <v>3175</v>
      </c>
      <c r="U552" s="72" t="s">
        <v>2643</v>
      </c>
      <c r="V552" s="72" t="s">
        <v>2643</v>
      </c>
      <c r="W552" s="44" t="str">
        <f t="shared" si="89"/>
        <v>"REG_K"</v>
      </c>
      <c r="X552" s="25" t="str">
        <f t="shared" si="90"/>
        <v>REG_K</v>
      </c>
      <c r="Y552" s="1">
        <f t="shared" si="91"/>
        <v>528</v>
      </c>
      <c r="Z552" t="str">
        <f t="shared" si="92"/>
        <v>ITM_REG_K</v>
      </c>
    </row>
    <row r="553" spans="1:26">
      <c r="A553" s="57">
        <f t="shared" si="86"/>
        <v>553</v>
      </c>
      <c r="B553" s="56">
        <f t="shared" si="87"/>
        <v>529</v>
      </c>
      <c r="C553" s="60" t="s">
        <v>4934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5023</v>
      </c>
      <c r="L553" s="60"/>
      <c r="M553" s="64" t="s">
        <v>1216</v>
      </c>
      <c r="N553" s="13"/>
      <c r="O553"/>
      <c r="P553" t="str">
        <f t="shared" si="93"/>
        <v/>
      </c>
      <c r="Q553"/>
      <c r="R553"/>
      <c r="S553" s="43">
        <f t="shared" si="88"/>
        <v>147</v>
      </c>
      <c r="T553" s="96" t="s">
        <v>3175</v>
      </c>
      <c r="U553" s="72" t="s">
        <v>2643</v>
      </c>
      <c r="V553" s="72" t="s">
        <v>3403</v>
      </c>
      <c r="W553" s="44" t="str">
        <f t="shared" si="89"/>
        <v/>
      </c>
      <c r="X553" s="25" t="str">
        <f t="shared" si="90"/>
        <v>IND&gt;</v>
      </c>
      <c r="Y553" s="1">
        <f t="shared" si="91"/>
        <v>529</v>
      </c>
      <c r="Z553" t="str">
        <f t="shared" si="92"/>
        <v>ITM_INDIRECTION</v>
      </c>
    </row>
    <row r="554" spans="1:26">
      <c r="A554" s="57">
        <f t="shared" si="86"/>
        <v>554</v>
      </c>
      <c r="B554" s="56">
        <f t="shared" si="87"/>
        <v>530</v>
      </c>
      <c r="C554" s="60" t="s">
        <v>4934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5023</v>
      </c>
      <c r="L554" s="60" t="s">
        <v>3203</v>
      </c>
      <c r="M554" s="64" t="s">
        <v>2488</v>
      </c>
      <c r="N554" s="13"/>
      <c r="O554"/>
      <c r="P554" t="str">
        <f t="shared" si="93"/>
        <v>NOT EQUAL</v>
      </c>
      <c r="Q554"/>
      <c r="R554"/>
      <c r="S554" s="43">
        <f t="shared" si="88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9"/>
        <v/>
      </c>
      <c r="X554" s="25" t="str">
        <f t="shared" si="90"/>
        <v/>
      </c>
      <c r="Y554" s="1">
        <f t="shared" si="91"/>
        <v>530</v>
      </c>
      <c r="Z554" t="str">
        <f t="shared" si="92"/>
        <v>ITM_REG_X</v>
      </c>
    </row>
    <row r="555" spans="1:26">
      <c r="A555" s="57">
        <f t="shared" si="86"/>
        <v>555</v>
      </c>
      <c r="B555" s="56">
        <f t="shared" si="87"/>
        <v>531</v>
      </c>
      <c r="C555" s="60" t="s">
        <v>4934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5023</v>
      </c>
      <c r="L555" s="60" t="s">
        <v>3204</v>
      </c>
      <c r="M555" s="64" t="s">
        <v>2489</v>
      </c>
      <c r="N555" s="13"/>
      <c r="O555"/>
      <c r="P555" t="str">
        <f t="shared" si="93"/>
        <v>NOT EQUAL</v>
      </c>
      <c r="Q555"/>
      <c r="R555"/>
      <c r="S555" s="43">
        <f t="shared" si="88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9"/>
        <v/>
      </c>
      <c r="X555" s="25" t="str">
        <f t="shared" si="90"/>
        <v/>
      </c>
      <c r="Y555" s="1">
        <f t="shared" si="91"/>
        <v>531</v>
      </c>
      <c r="Z555" t="str">
        <f t="shared" si="92"/>
        <v>ITM_REG_Y</v>
      </c>
    </row>
    <row r="556" spans="1:26">
      <c r="A556" s="57">
        <f t="shared" si="86"/>
        <v>556</v>
      </c>
      <c r="B556" s="56">
        <f t="shared" si="87"/>
        <v>532</v>
      </c>
      <c r="C556" s="60" t="s">
        <v>4934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5023</v>
      </c>
      <c r="L556" s="60" t="s">
        <v>3205</v>
      </c>
      <c r="M556" s="64" t="s">
        <v>2490</v>
      </c>
      <c r="N556" s="13"/>
      <c r="O556"/>
      <c r="P556" t="str">
        <f t="shared" si="93"/>
        <v>NOT EQUAL</v>
      </c>
      <c r="Q556"/>
      <c r="R556"/>
      <c r="S556" s="43">
        <f t="shared" si="88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9"/>
        <v/>
      </c>
      <c r="X556" s="25" t="str">
        <f t="shared" si="90"/>
        <v/>
      </c>
      <c r="Y556" s="1">
        <f t="shared" si="91"/>
        <v>532</v>
      </c>
      <c r="Z556" t="str">
        <f t="shared" si="92"/>
        <v>ITM_REG_Z</v>
      </c>
    </row>
    <row r="557" spans="1:26">
      <c r="A557" s="57">
        <f t="shared" si="86"/>
        <v>557</v>
      </c>
      <c r="B557" s="56">
        <f t="shared" si="87"/>
        <v>533</v>
      </c>
      <c r="C557" s="60" t="s">
        <v>4934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5023</v>
      </c>
      <c r="L557" s="60" t="s">
        <v>3206</v>
      </c>
      <c r="M557" s="64" t="s">
        <v>2491</v>
      </c>
      <c r="N557" s="13"/>
      <c r="O557"/>
      <c r="P557" t="str">
        <f t="shared" si="93"/>
        <v>NOT EQUAL</v>
      </c>
      <c r="Q557"/>
      <c r="R557"/>
      <c r="S557" s="43">
        <f t="shared" si="88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9"/>
        <v/>
      </c>
      <c r="X557" s="25" t="str">
        <f t="shared" si="90"/>
        <v/>
      </c>
      <c r="Y557" s="1">
        <f t="shared" si="91"/>
        <v>533</v>
      </c>
      <c r="Z557" t="str">
        <f t="shared" si="92"/>
        <v>ITM_REG_T</v>
      </c>
    </row>
    <row r="558" spans="1:26">
      <c r="A558" s="57">
        <f t="shared" si="86"/>
        <v>558</v>
      </c>
      <c r="B558" s="56">
        <f t="shared" si="87"/>
        <v>534</v>
      </c>
      <c r="C558" s="60" t="s">
        <v>4934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2946</v>
      </c>
      <c r="J558" s="66" t="s">
        <v>1660</v>
      </c>
      <c r="K558" s="67" t="s">
        <v>5023</v>
      </c>
      <c r="L558" s="68" t="s">
        <v>3207</v>
      </c>
      <c r="M558" s="64" t="s">
        <v>2492</v>
      </c>
      <c r="N558" s="13"/>
      <c r="O558"/>
      <c r="P558" t="str">
        <f t="shared" si="93"/>
        <v>NOT EQUAL</v>
      </c>
      <c r="Q558"/>
      <c r="R558"/>
      <c r="S558" s="43">
        <f t="shared" si="88"/>
        <v>148</v>
      </c>
      <c r="T558" s="96" t="s">
        <v>3175</v>
      </c>
      <c r="U558" s="72" t="s">
        <v>2643</v>
      </c>
      <c r="V558" s="72" t="s">
        <v>2643</v>
      </c>
      <c r="W558" s="44" t="str">
        <f t="shared" si="89"/>
        <v>"REG_A"</v>
      </c>
      <c r="X558" s="25" t="str">
        <f t="shared" si="90"/>
        <v>REG_A</v>
      </c>
      <c r="Y558" s="1">
        <f t="shared" si="91"/>
        <v>534</v>
      </c>
      <c r="Z558" t="str">
        <f t="shared" si="92"/>
        <v>ITM_REG_A</v>
      </c>
    </row>
    <row r="559" spans="1:26">
      <c r="A559" s="57">
        <f t="shared" si="86"/>
        <v>559</v>
      </c>
      <c r="B559" s="56">
        <f t="shared" si="87"/>
        <v>535</v>
      </c>
      <c r="C559" s="60" t="s">
        <v>4934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2946</v>
      </c>
      <c r="J559" s="66" t="s">
        <v>1660</v>
      </c>
      <c r="K559" s="67" t="s">
        <v>5023</v>
      </c>
      <c r="L559" s="68" t="s">
        <v>3208</v>
      </c>
      <c r="M559" s="64" t="s">
        <v>2493</v>
      </c>
      <c r="N559" s="13"/>
      <c r="O559"/>
      <c r="P559" t="str">
        <f t="shared" si="93"/>
        <v>NOT EQUAL</v>
      </c>
      <c r="Q559"/>
      <c r="R559"/>
      <c r="S559" s="43">
        <f t="shared" si="88"/>
        <v>149</v>
      </c>
      <c r="T559" s="96" t="s">
        <v>3175</v>
      </c>
      <c r="U559" s="72" t="s">
        <v>2643</v>
      </c>
      <c r="V559" s="72" t="s">
        <v>2643</v>
      </c>
      <c r="W559" s="44" t="str">
        <f t="shared" si="89"/>
        <v>"REG_B"</v>
      </c>
      <c r="X559" s="25" t="str">
        <f t="shared" si="90"/>
        <v>REG_B</v>
      </c>
      <c r="Y559" s="1">
        <f t="shared" si="91"/>
        <v>535</v>
      </c>
      <c r="Z559" t="str">
        <f t="shared" si="92"/>
        <v>ITM_REG_B</v>
      </c>
    </row>
    <row r="560" spans="1:26">
      <c r="A560" s="57">
        <f t="shared" si="86"/>
        <v>560</v>
      </c>
      <c r="B560" s="56">
        <f t="shared" si="87"/>
        <v>536</v>
      </c>
      <c r="C560" s="60" t="s">
        <v>4934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2946</v>
      </c>
      <c r="J560" s="66" t="s">
        <v>1660</v>
      </c>
      <c r="K560" s="67" t="s">
        <v>5023</v>
      </c>
      <c r="L560" s="68" t="s">
        <v>3209</v>
      </c>
      <c r="M560" s="64" t="s">
        <v>2494</v>
      </c>
      <c r="N560" s="13"/>
      <c r="O560"/>
      <c r="P560" t="str">
        <f t="shared" si="93"/>
        <v>NOT EQUAL</v>
      </c>
      <c r="Q560"/>
      <c r="R560"/>
      <c r="S560" s="43">
        <f t="shared" si="88"/>
        <v>150</v>
      </c>
      <c r="T560" s="96" t="s">
        <v>3175</v>
      </c>
      <c r="U560" s="72" t="s">
        <v>2643</v>
      </c>
      <c r="V560" s="72" t="s">
        <v>2643</v>
      </c>
      <c r="W560" s="44" t="str">
        <f t="shared" si="89"/>
        <v>"REG_C"</v>
      </c>
      <c r="X560" s="25" t="str">
        <f t="shared" si="90"/>
        <v>REG_C</v>
      </c>
      <c r="Y560" s="1">
        <f t="shared" si="91"/>
        <v>536</v>
      </c>
      <c r="Z560" t="str">
        <f t="shared" si="92"/>
        <v>ITM_REG_C</v>
      </c>
    </row>
    <row r="561" spans="1:26">
      <c r="A561" s="57">
        <f t="shared" si="86"/>
        <v>561</v>
      </c>
      <c r="B561" s="56">
        <f t="shared" si="87"/>
        <v>537</v>
      </c>
      <c r="C561" s="60" t="s">
        <v>4934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2946</v>
      </c>
      <c r="J561" s="66" t="s">
        <v>1660</v>
      </c>
      <c r="K561" s="67" t="s">
        <v>5023</v>
      </c>
      <c r="L561" s="68" t="s">
        <v>3210</v>
      </c>
      <c r="M561" s="64" t="s">
        <v>2495</v>
      </c>
      <c r="N561" s="13"/>
      <c r="O561"/>
      <c r="P561" t="str">
        <f t="shared" si="93"/>
        <v>NOT EQUAL</v>
      </c>
      <c r="Q561"/>
      <c r="R561"/>
      <c r="S561" s="43">
        <f t="shared" si="88"/>
        <v>151</v>
      </c>
      <c r="T561" s="96" t="s">
        <v>3175</v>
      </c>
      <c r="U561" s="72" t="s">
        <v>2643</v>
      </c>
      <c r="V561" s="72" t="s">
        <v>2643</v>
      </c>
      <c r="W561" s="44" t="str">
        <f t="shared" si="89"/>
        <v>"REG_D"</v>
      </c>
      <c r="X561" s="25" t="str">
        <f t="shared" si="90"/>
        <v>REG_D</v>
      </c>
      <c r="Y561" s="1">
        <f t="shared" si="91"/>
        <v>537</v>
      </c>
      <c r="Z561" t="str">
        <f t="shared" si="92"/>
        <v>ITM_REG_D</v>
      </c>
    </row>
    <row r="562" spans="1:26">
      <c r="A562" s="57">
        <f t="shared" si="86"/>
        <v>562</v>
      </c>
      <c r="B562" s="56">
        <f t="shared" si="87"/>
        <v>538</v>
      </c>
      <c r="C562" s="60" t="s">
        <v>4934</v>
      </c>
      <c r="D562" s="60" t="s">
        <v>3526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5023</v>
      </c>
      <c r="L562" s="68"/>
      <c r="M562" s="64" t="s">
        <v>3526</v>
      </c>
      <c r="N562" s="13"/>
      <c r="O562"/>
      <c r="P562" t="str">
        <f t="shared" si="93"/>
        <v>NOT EQUAL</v>
      </c>
      <c r="Q562"/>
      <c r="R562"/>
      <c r="S562" s="43">
        <f t="shared" si="88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9"/>
        <v/>
      </c>
      <c r="X562" s="25" t="str">
        <f t="shared" si="90"/>
        <v/>
      </c>
      <c r="Y562" s="1">
        <f t="shared" si="91"/>
        <v>538</v>
      </c>
      <c r="Z562" t="str">
        <f t="shared" si="92"/>
        <v>ITM_0</v>
      </c>
    </row>
    <row r="563" spans="1:26">
      <c r="A563" s="57">
        <f t="shared" si="86"/>
        <v>563</v>
      </c>
      <c r="B563" s="56">
        <f t="shared" si="87"/>
        <v>539</v>
      </c>
      <c r="C563" s="60" t="s">
        <v>4934</v>
      </c>
      <c r="D563" s="60" t="s">
        <v>3527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5023</v>
      </c>
      <c r="L563" s="68"/>
      <c r="M563" s="64" t="s">
        <v>3527</v>
      </c>
      <c r="N563" s="13"/>
      <c r="O563"/>
      <c r="P563" t="str">
        <f t="shared" si="93"/>
        <v>NOT EQUAL</v>
      </c>
      <c r="Q563"/>
      <c r="R563"/>
      <c r="S563" s="43">
        <f t="shared" si="88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9"/>
        <v/>
      </c>
      <c r="X563" s="25" t="str">
        <f t="shared" si="90"/>
        <v/>
      </c>
      <c r="Y563" s="1">
        <f t="shared" si="91"/>
        <v>539</v>
      </c>
      <c r="Z563" t="str">
        <f t="shared" si="92"/>
        <v>ITM_1</v>
      </c>
    </row>
    <row r="564" spans="1:26">
      <c r="A564" s="57">
        <f t="shared" si="86"/>
        <v>564</v>
      </c>
      <c r="B564" s="56">
        <f t="shared" si="87"/>
        <v>540</v>
      </c>
      <c r="C564" s="60" t="s">
        <v>4934</v>
      </c>
      <c r="D564" s="60" t="s">
        <v>3528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5023</v>
      </c>
      <c r="L564" s="68"/>
      <c r="M564" s="64" t="s">
        <v>3528</v>
      </c>
      <c r="N564" s="13"/>
      <c r="O564"/>
      <c r="P564" t="str">
        <f t="shared" si="93"/>
        <v>NOT EQUAL</v>
      </c>
      <c r="Q564"/>
      <c r="R564"/>
      <c r="S564" s="43">
        <f t="shared" si="88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9"/>
        <v/>
      </c>
      <c r="X564" s="25" t="str">
        <f t="shared" si="90"/>
        <v/>
      </c>
      <c r="Y564" s="1">
        <f t="shared" si="91"/>
        <v>540</v>
      </c>
      <c r="Z564" t="str">
        <f t="shared" si="92"/>
        <v>ITM_2</v>
      </c>
    </row>
    <row r="565" spans="1:26">
      <c r="A565" s="57">
        <f t="shared" si="86"/>
        <v>565</v>
      </c>
      <c r="B565" s="56">
        <f t="shared" si="87"/>
        <v>541</v>
      </c>
      <c r="C565" s="60" t="s">
        <v>4934</v>
      </c>
      <c r="D565" s="60" t="s">
        <v>3529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5023</v>
      </c>
      <c r="L565" s="68"/>
      <c r="M565" s="64" t="s">
        <v>3529</v>
      </c>
      <c r="N565" s="13"/>
      <c r="O565"/>
      <c r="P565" t="str">
        <f t="shared" si="93"/>
        <v>NOT EQUAL</v>
      </c>
      <c r="Q565"/>
      <c r="R565"/>
      <c r="S565" s="43">
        <f t="shared" si="88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9"/>
        <v/>
      </c>
      <c r="X565" s="25" t="str">
        <f t="shared" si="90"/>
        <v/>
      </c>
      <c r="Y565" s="1">
        <f t="shared" si="91"/>
        <v>541</v>
      </c>
      <c r="Z565" t="str">
        <f t="shared" si="92"/>
        <v>ITM_3</v>
      </c>
    </row>
    <row r="566" spans="1:26">
      <c r="A566" s="57">
        <f t="shared" si="86"/>
        <v>566</v>
      </c>
      <c r="B566" s="56">
        <f t="shared" si="87"/>
        <v>542</v>
      </c>
      <c r="C566" s="60" t="s">
        <v>4934</v>
      </c>
      <c r="D566" s="60" t="s">
        <v>3530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5023</v>
      </c>
      <c r="L566" s="68"/>
      <c r="M566" s="64" t="s">
        <v>3530</v>
      </c>
      <c r="N566" s="13"/>
      <c r="O566"/>
      <c r="P566" t="str">
        <f t="shared" si="93"/>
        <v>NOT EQUAL</v>
      </c>
      <c r="Q566"/>
      <c r="R566"/>
      <c r="S566" s="43">
        <f t="shared" si="88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9"/>
        <v/>
      </c>
      <c r="X566" s="25" t="str">
        <f t="shared" si="90"/>
        <v/>
      </c>
      <c r="Y566" s="1">
        <f t="shared" si="91"/>
        <v>542</v>
      </c>
      <c r="Z566" t="str">
        <f t="shared" si="92"/>
        <v>ITM_4</v>
      </c>
    </row>
    <row r="567" spans="1:26">
      <c r="A567" s="57">
        <f t="shared" si="86"/>
        <v>567</v>
      </c>
      <c r="B567" s="56">
        <f t="shared" si="87"/>
        <v>543</v>
      </c>
      <c r="C567" s="60" t="s">
        <v>4934</v>
      </c>
      <c r="D567" s="60" t="s">
        <v>3531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5023</v>
      </c>
      <c r="L567" s="68"/>
      <c r="M567" s="64" t="s">
        <v>3531</v>
      </c>
      <c r="N567" s="13"/>
      <c r="O567"/>
      <c r="P567" t="str">
        <f t="shared" si="93"/>
        <v>NOT EQUAL</v>
      </c>
      <c r="Q567"/>
      <c r="R567"/>
      <c r="S567" s="43">
        <f t="shared" si="88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9"/>
        <v/>
      </c>
      <c r="X567" s="25" t="str">
        <f t="shared" si="90"/>
        <v/>
      </c>
      <c r="Y567" s="1">
        <f t="shared" si="91"/>
        <v>543</v>
      </c>
      <c r="Z567" t="str">
        <f t="shared" si="92"/>
        <v>ITM_5</v>
      </c>
    </row>
    <row r="568" spans="1:26">
      <c r="A568" s="57">
        <f t="shared" si="86"/>
        <v>568</v>
      </c>
      <c r="B568" s="56">
        <f t="shared" si="87"/>
        <v>544</v>
      </c>
      <c r="C568" s="60" t="s">
        <v>4934</v>
      </c>
      <c r="D568" s="60" t="s">
        <v>3532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5023</v>
      </c>
      <c r="L568" s="68"/>
      <c r="M568" s="64" t="s">
        <v>3532</v>
      </c>
      <c r="N568" s="13"/>
      <c r="O568"/>
      <c r="P568" t="str">
        <f t="shared" si="93"/>
        <v>NOT EQUAL</v>
      </c>
      <c r="Q568"/>
      <c r="R568"/>
      <c r="S568" s="43">
        <f t="shared" si="88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9"/>
        <v/>
      </c>
      <c r="X568" s="25" t="str">
        <f t="shared" si="90"/>
        <v/>
      </c>
      <c r="Y568" s="1">
        <f t="shared" si="91"/>
        <v>544</v>
      </c>
      <c r="Z568" t="str">
        <f t="shared" si="92"/>
        <v>ITM_6</v>
      </c>
    </row>
    <row r="569" spans="1:26">
      <c r="A569" s="57">
        <f t="shared" si="86"/>
        <v>569</v>
      </c>
      <c r="B569" s="56">
        <f t="shared" si="87"/>
        <v>545</v>
      </c>
      <c r="C569" s="60" t="s">
        <v>4934</v>
      </c>
      <c r="D569" s="60" t="s">
        <v>3533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5023</v>
      </c>
      <c r="L569" s="68"/>
      <c r="M569" s="64" t="s">
        <v>3533</v>
      </c>
      <c r="N569" s="13"/>
      <c r="O569"/>
      <c r="P569" t="str">
        <f t="shared" si="93"/>
        <v>NOT EQUAL</v>
      </c>
      <c r="Q569"/>
      <c r="R569"/>
      <c r="S569" s="43">
        <f t="shared" si="88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9"/>
        <v/>
      </c>
      <c r="X569" s="25" t="str">
        <f t="shared" si="90"/>
        <v/>
      </c>
      <c r="Y569" s="1">
        <f t="shared" si="91"/>
        <v>545</v>
      </c>
      <c r="Z569" t="str">
        <f t="shared" si="92"/>
        <v>ITM_7</v>
      </c>
    </row>
    <row r="570" spans="1:26">
      <c r="A570" s="57">
        <f t="shared" si="86"/>
        <v>570</v>
      </c>
      <c r="B570" s="56">
        <f t="shared" si="87"/>
        <v>546</v>
      </c>
      <c r="C570" s="60" t="s">
        <v>4934</v>
      </c>
      <c r="D570" s="60" t="s">
        <v>3534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5023</v>
      </c>
      <c r="L570" s="68"/>
      <c r="M570" s="64" t="s">
        <v>3534</v>
      </c>
      <c r="N570" s="13"/>
      <c r="O570"/>
      <c r="P570" t="str">
        <f t="shared" si="93"/>
        <v>NOT EQUAL</v>
      </c>
      <c r="Q570"/>
      <c r="R570"/>
      <c r="S570" s="43">
        <f t="shared" si="88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9"/>
        <v/>
      </c>
      <c r="X570" s="25" t="str">
        <f t="shared" si="90"/>
        <v/>
      </c>
      <c r="Y570" s="1">
        <f t="shared" si="91"/>
        <v>546</v>
      </c>
      <c r="Z570" t="str">
        <f t="shared" si="92"/>
        <v>ITM_8</v>
      </c>
    </row>
    <row r="571" spans="1:26">
      <c r="A571" s="57">
        <f t="shared" si="86"/>
        <v>571</v>
      </c>
      <c r="B571" s="56">
        <f t="shared" si="87"/>
        <v>547</v>
      </c>
      <c r="C571" s="60" t="s">
        <v>4934</v>
      </c>
      <c r="D571" s="60" t="s">
        <v>3535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5023</v>
      </c>
      <c r="L571" s="68"/>
      <c r="M571" s="64" t="s">
        <v>3535</v>
      </c>
      <c r="N571" s="13"/>
      <c r="O571"/>
      <c r="P571" t="str">
        <f t="shared" si="93"/>
        <v>NOT EQUAL</v>
      </c>
      <c r="Q571"/>
      <c r="R571"/>
      <c r="S571" s="43">
        <f t="shared" si="88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9"/>
        <v/>
      </c>
      <c r="X571" s="25" t="str">
        <f t="shared" si="90"/>
        <v/>
      </c>
      <c r="Y571" s="1">
        <f t="shared" si="91"/>
        <v>547</v>
      </c>
      <c r="Z571" t="str">
        <f t="shared" si="92"/>
        <v>ITM_9</v>
      </c>
    </row>
    <row r="572" spans="1:26">
      <c r="A572" s="57">
        <f t="shared" si="86"/>
        <v>572</v>
      </c>
      <c r="B572" s="56">
        <f t="shared" si="87"/>
        <v>548</v>
      </c>
      <c r="C572" s="60" t="s">
        <v>4934</v>
      </c>
      <c r="D572" s="60" t="s">
        <v>3536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2942</v>
      </c>
      <c r="J572" s="66" t="s">
        <v>1660</v>
      </c>
      <c r="K572" s="67" t="s">
        <v>5023</v>
      </c>
      <c r="L572" s="68"/>
      <c r="M572" s="64" t="s">
        <v>3536</v>
      </c>
      <c r="N572" s="13"/>
      <c r="O572"/>
      <c r="P572" t="str">
        <f t="shared" si="93"/>
        <v/>
      </c>
      <c r="Q572"/>
      <c r="R572"/>
      <c r="S572" s="43">
        <f t="shared" si="88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9"/>
        <v/>
      </c>
      <c r="X572" s="25" t="str">
        <f t="shared" si="90"/>
        <v/>
      </c>
      <c r="Y572" s="1">
        <f t="shared" si="91"/>
        <v>548</v>
      </c>
      <c r="Z572" t="str">
        <f t="shared" si="92"/>
        <v>ITM_A</v>
      </c>
    </row>
    <row r="573" spans="1:26">
      <c r="A573" s="57">
        <f t="shared" si="86"/>
        <v>573</v>
      </c>
      <c r="B573" s="56">
        <f t="shared" si="87"/>
        <v>549</v>
      </c>
      <c r="C573" s="60" t="s">
        <v>4934</v>
      </c>
      <c r="D573" s="60" t="s">
        <v>3537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2942</v>
      </c>
      <c r="J573" s="66" t="s">
        <v>1660</v>
      </c>
      <c r="K573" s="67" t="s">
        <v>5023</v>
      </c>
      <c r="L573" s="68"/>
      <c r="M573" s="64" t="s">
        <v>3537</v>
      </c>
      <c r="N573" s="13"/>
      <c r="O573"/>
      <c r="P573" t="str">
        <f t="shared" si="93"/>
        <v/>
      </c>
      <c r="Q573"/>
      <c r="R573"/>
      <c r="S573" s="43">
        <f t="shared" si="88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9"/>
        <v/>
      </c>
      <c r="X573" s="25" t="str">
        <f t="shared" si="90"/>
        <v/>
      </c>
      <c r="Y573" s="1">
        <f t="shared" si="91"/>
        <v>549</v>
      </c>
      <c r="Z573" t="str">
        <f t="shared" si="92"/>
        <v>ITM_B</v>
      </c>
    </row>
    <row r="574" spans="1:26">
      <c r="A574" s="57">
        <f t="shared" si="86"/>
        <v>574</v>
      </c>
      <c r="B574" s="56">
        <f t="shared" si="87"/>
        <v>550</v>
      </c>
      <c r="C574" s="60" t="s">
        <v>4934</v>
      </c>
      <c r="D574" s="60" t="s">
        <v>3538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2942</v>
      </c>
      <c r="J574" s="66" t="s">
        <v>1660</v>
      </c>
      <c r="K574" s="67" t="s">
        <v>5023</v>
      </c>
      <c r="L574" s="68"/>
      <c r="M574" s="64" t="s">
        <v>3538</v>
      </c>
      <c r="N574" s="13"/>
      <c r="O574"/>
      <c r="P574" t="str">
        <f t="shared" si="93"/>
        <v/>
      </c>
      <c r="Q574"/>
      <c r="R574"/>
      <c r="S574" s="43">
        <f t="shared" si="88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9"/>
        <v/>
      </c>
      <c r="X574" s="25" t="str">
        <f t="shared" si="90"/>
        <v/>
      </c>
      <c r="Y574" s="1">
        <f t="shared" si="91"/>
        <v>550</v>
      </c>
      <c r="Z574" t="str">
        <f t="shared" si="92"/>
        <v>ITM_C</v>
      </c>
    </row>
    <row r="575" spans="1:26">
      <c r="A575" s="57">
        <f t="shared" si="86"/>
        <v>575</v>
      </c>
      <c r="B575" s="56">
        <f t="shared" si="87"/>
        <v>551</v>
      </c>
      <c r="C575" s="60" t="s">
        <v>4934</v>
      </c>
      <c r="D575" s="60" t="s">
        <v>3539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2942</v>
      </c>
      <c r="J575" s="66" t="s">
        <v>1660</v>
      </c>
      <c r="K575" s="67" t="s">
        <v>5023</v>
      </c>
      <c r="L575" s="68"/>
      <c r="M575" s="64" t="s">
        <v>3539</v>
      </c>
      <c r="N575" s="13"/>
      <c r="O575"/>
      <c r="P575" t="str">
        <f t="shared" si="93"/>
        <v/>
      </c>
      <c r="Q575"/>
      <c r="R575"/>
      <c r="S575" s="43">
        <f t="shared" si="88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9"/>
        <v/>
      </c>
      <c r="X575" s="25" t="str">
        <f t="shared" si="90"/>
        <v/>
      </c>
      <c r="Y575" s="1">
        <f t="shared" si="91"/>
        <v>551</v>
      </c>
      <c r="Z575" t="str">
        <f t="shared" si="92"/>
        <v>ITM_D</v>
      </c>
    </row>
    <row r="576" spans="1:26">
      <c r="A576" s="57">
        <f t="shared" si="86"/>
        <v>576</v>
      </c>
      <c r="B576" s="56">
        <f t="shared" si="87"/>
        <v>552</v>
      </c>
      <c r="C576" s="60" t="s">
        <v>4934</v>
      </c>
      <c r="D576" s="60" t="s">
        <v>3540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2942</v>
      </c>
      <c r="J576" s="66" t="s">
        <v>1660</v>
      </c>
      <c r="K576" s="67" t="s">
        <v>5023</v>
      </c>
      <c r="L576" s="68"/>
      <c r="M576" s="64" t="s">
        <v>3540</v>
      </c>
      <c r="N576" s="13"/>
      <c r="O576"/>
      <c r="P576" t="str">
        <f t="shared" si="93"/>
        <v/>
      </c>
      <c r="Q576"/>
      <c r="R576"/>
      <c r="S576" s="43">
        <f t="shared" si="88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9"/>
        <v/>
      </c>
      <c r="X576" s="25" t="str">
        <f t="shared" si="90"/>
        <v/>
      </c>
      <c r="Y576" s="1">
        <f t="shared" si="91"/>
        <v>552</v>
      </c>
      <c r="Z576" t="str">
        <f t="shared" si="92"/>
        <v>ITM_E</v>
      </c>
    </row>
    <row r="577" spans="1:26">
      <c r="A577" s="57">
        <f t="shared" si="86"/>
        <v>577</v>
      </c>
      <c r="B577" s="56">
        <f t="shared" si="87"/>
        <v>553</v>
      </c>
      <c r="C577" s="60" t="s">
        <v>4934</v>
      </c>
      <c r="D577" s="60" t="s">
        <v>3541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2942</v>
      </c>
      <c r="J577" s="66" t="s">
        <v>1660</v>
      </c>
      <c r="K577" s="67" t="s">
        <v>5023</v>
      </c>
      <c r="L577" s="68"/>
      <c r="M577" s="64" t="s">
        <v>3541</v>
      </c>
      <c r="N577" s="13"/>
      <c r="O577"/>
      <c r="P577" t="str">
        <f t="shared" si="93"/>
        <v/>
      </c>
      <c r="Q577"/>
      <c r="R577"/>
      <c r="S577" s="43">
        <f t="shared" si="88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9"/>
        <v/>
      </c>
      <c r="X577" s="25" t="str">
        <f t="shared" si="90"/>
        <v/>
      </c>
      <c r="Y577" s="1">
        <f t="shared" si="91"/>
        <v>553</v>
      </c>
      <c r="Z577" t="str">
        <f t="shared" si="92"/>
        <v>ITM_F</v>
      </c>
    </row>
    <row r="578" spans="1:26">
      <c r="A578" s="57">
        <f t="shared" si="86"/>
        <v>578</v>
      </c>
      <c r="B578" s="56">
        <f t="shared" si="87"/>
        <v>554</v>
      </c>
      <c r="C578" s="60" t="s">
        <v>4934</v>
      </c>
      <c r="D578" s="60" t="s">
        <v>3542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2942</v>
      </c>
      <c r="J578" s="66" t="s">
        <v>1660</v>
      </c>
      <c r="K578" s="67" t="s">
        <v>5023</v>
      </c>
      <c r="L578" s="68"/>
      <c r="M578" s="64" t="s">
        <v>3542</v>
      </c>
      <c r="N578" s="13"/>
      <c r="O578"/>
      <c r="P578" t="str">
        <f t="shared" si="93"/>
        <v/>
      </c>
      <c r="Q578"/>
      <c r="R578"/>
      <c r="S578" s="43">
        <f t="shared" si="88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9"/>
        <v/>
      </c>
      <c r="X578" s="25" t="str">
        <f t="shared" si="90"/>
        <v/>
      </c>
      <c r="Y578" s="1">
        <f t="shared" si="91"/>
        <v>554</v>
      </c>
      <c r="Z578" t="str">
        <f t="shared" si="92"/>
        <v>ITM_G</v>
      </c>
    </row>
    <row r="579" spans="1:26">
      <c r="A579" s="57">
        <f t="shared" si="86"/>
        <v>579</v>
      </c>
      <c r="B579" s="56">
        <f t="shared" si="87"/>
        <v>555</v>
      </c>
      <c r="C579" s="60" t="s">
        <v>4934</v>
      </c>
      <c r="D579" s="60" t="s">
        <v>3543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2942</v>
      </c>
      <c r="J579" s="66" t="s">
        <v>1660</v>
      </c>
      <c r="K579" s="67" t="s">
        <v>5023</v>
      </c>
      <c r="L579" s="68"/>
      <c r="M579" s="64" t="s">
        <v>3543</v>
      </c>
      <c r="N579" s="13"/>
      <c r="O579"/>
      <c r="P579" t="str">
        <f t="shared" si="93"/>
        <v/>
      </c>
      <c r="Q579"/>
      <c r="R579"/>
      <c r="S579" s="43">
        <f t="shared" si="88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9"/>
        <v/>
      </c>
      <c r="X579" s="25" t="str">
        <f t="shared" si="90"/>
        <v/>
      </c>
      <c r="Y579" s="1">
        <f t="shared" si="91"/>
        <v>555</v>
      </c>
      <c r="Z579" t="str">
        <f t="shared" si="92"/>
        <v>ITM_H</v>
      </c>
    </row>
    <row r="580" spans="1:26">
      <c r="A580" s="57">
        <f t="shared" si="86"/>
        <v>580</v>
      </c>
      <c r="B580" s="56">
        <f t="shared" si="87"/>
        <v>556</v>
      </c>
      <c r="C580" s="60" t="s">
        <v>4934</v>
      </c>
      <c r="D580" s="60" t="s">
        <v>3544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2942</v>
      </c>
      <c r="J580" s="66" t="s">
        <v>1660</v>
      </c>
      <c r="K580" s="67" t="s">
        <v>5023</v>
      </c>
      <c r="L580" s="68"/>
      <c r="M580" s="64" t="s">
        <v>3544</v>
      </c>
      <c r="N580" s="13"/>
      <c r="O580"/>
      <c r="P580" t="str">
        <f t="shared" si="93"/>
        <v/>
      </c>
      <c r="Q580"/>
      <c r="R580"/>
      <c r="S580" s="43">
        <f t="shared" si="88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9"/>
        <v/>
      </c>
      <c r="X580" s="25" t="str">
        <f t="shared" si="90"/>
        <v/>
      </c>
      <c r="Y580" s="1">
        <f t="shared" si="91"/>
        <v>556</v>
      </c>
      <c r="Z580" t="str">
        <f t="shared" si="92"/>
        <v>ITM_I</v>
      </c>
    </row>
    <row r="581" spans="1:26">
      <c r="A581" s="57">
        <f t="shared" si="86"/>
        <v>581</v>
      </c>
      <c r="B581" s="56">
        <f t="shared" si="87"/>
        <v>557</v>
      </c>
      <c r="C581" s="60" t="s">
        <v>4934</v>
      </c>
      <c r="D581" s="60" t="s">
        <v>3545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2942</v>
      </c>
      <c r="J581" s="66" t="s">
        <v>1660</v>
      </c>
      <c r="K581" s="67" t="s">
        <v>5023</v>
      </c>
      <c r="L581" s="68"/>
      <c r="M581" s="64" t="s">
        <v>3545</v>
      </c>
      <c r="N581" s="13"/>
      <c r="O581"/>
      <c r="P581" t="str">
        <f t="shared" si="93"/>
        <v/>
      </c>
      <c r="Q581"/>
      <c r="R581"/>
      <c r="S581" s="43">
        <f t="shared" si="88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9"/>
        <v/>
      </c>
      <c r="X581" s="25" t="str">
        <f t="shared" si="90"/>
        <v/>
      </c>
      <c r="Y581" s="1">
        <f t="shared" si="91"/>
        <v>557</v>
      </c>
      <c r="Z581" t="str">
        <f t="shared" si="92"/>
        <v>ITM_J</v>
      </c>
    </row>
    <row r="582" spans="1:26">
      <c r="A582" s="57">
        <f t="shared" si="86"/>
        <v>582</v>
      </c>
      <c r="B582" s="56">
        <f t="shared" si="87"/>
        <v>558</v>
      </c>
      <c r="C582" s="60" t="s">
        <v>4934</v>
      </c>
      <c r="D582" s="60" t="s">
        <v>3546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2942</v>
      </c>
      <c r="J582" s="66" t="s">
        <v>1660</v>
      </c>
      <c r="K582" s="67" t="s">
        <v>5023</v>
      </c>
      <c r="L582" s="68"/>
      <c r="M582" s="64" t="s">
        <v>3546</v>
      </c>
      <c r="N582" s="13"/>
      <c r="O582"/>
      <c r="P582" t="str">
        <f t="shared" si="93"/>
        <v/>
      </c>
      <c r="Q582"/>
      <c r="R582"/>
      <c r="S582" s="43">
        <f t="shared" si="88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9"/>
        <v/>
      </c>
      <c r="X582" s="25" t="str">
        <f t="shared" si="90"/>
        <v/>
      </c>
      <c r="Y582" s="1">
        <f t="shared" si="91"/>
        <v>558</v>
      </c>
      <c r="Z582" t="str">
        <f t="shared" si="92"/>
        <v>ITM_K</v>
      </c>
    </row>
    <row r="583" spans="1:26">
      <c r="A583" s="57">
        <f t="shared" ref="A583:A646" si="94">IF(B583=INT(B583),ROW(),"")</f>
        <v>583</v>
      </c>
      <c r="B583" s="56">
        <f t="shared" ref="B583:B646" si="95">IF(AND(MID(C583,2,1)&lt;&gt;"/",MID(C583,1,1)="/"),INT(B582)+1,B582+0.01)</f>
        <v>559</v>
      </c>
      <c r="C583" s="60" t="s">
        <v>4934</v>
      </c>
      <c r="D583" s="60" t="s">
        <v>3547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2942</v>
      </c>
      <c r="J583" s="66" t="s">
        <v>1660</v>
      </c>
      <c r="K583" s="67" t="s">
        <v>5023</v>
      </c>
      <c r="L583" s="68"/>
      <c r="M583" s="64" t="s">
        <v>3547</v>
      </c>
      <c r="N583" s="13"/>
      <c r="O583"/>
      <c r="P583" t="str">
        <f t="shared" si="93"/>
        <v/>
      </c>
      <c r="Q583"/>
      <c r="R583"/>
      <c r="S583" s="43">
        <f t="shared" ref="S583:S646" si="96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7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8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9">B583</f>
        <v>559</v>
      </c>
      <c r="Z583" t="str">
        <f t="shared" ref="Z583:Z646" si="100">M583</f>
        <v>ITM_L</v>
      </c>
    </row>
    <row r="584" spans="1:26">
      <c r="A584" s="57">
        <f t="shared" si="94"/>
        <v>584</v>
      </c>
      <c r="B584" s="56">
        <f t="shared" si="95"/>
        <v>560</v>
      </c>
      <c r="C584" s="60" t="s">
        <v>4934</v>
      </c>
      <c r="D584" s="60" t="s">
        <v>3548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2942</v>
      </c>
      <c r="J584" s="66" t="s">
        <v>1660</v>
      </c>
      <c r="K584" s="67" t="s">
        <v>5023</v>
      </c>
      <c r="L584" s="68"/>
      <c r="M584" s="64" t="s">
        <v>3548</v>
      </c>
      <c r="N584" s="13"/>
      <c r="O584"/>
      <c r="P584" t="str">
        <f t="shared" si="93"/>
        <v/>
      </c>
      <c r="Q584"/>
      <c r="R584"/>
      <c r="S584" s="43">
        <f t="shared" si="96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7"/>
        <v/>
      </c>
      <c r="X584" s="25" t="str">
        <f t="shared" si="98"/>
        <v/>
      </c>
      <c r="Y584" s="1">
        <f t="shared" si="99"/>
        <v>560</v>
      </c>
      <c r="Z584" t="str">
        <f t="shared" si="100"/>
        <v>ITM_M</v>
      </c>
    </row>
    <row r="585" spans="1:26">
      <c r="A585" s="57">
        <f t="shared" si="94"/>
        <v>585</v>
      </c>
      <c r="B585" s="56">
        <f t="shared" si="95"/>
        <v>561</v>
      </c>
      <c r="C585" s="60" t="s">
        <v>4934</v>
      </c>
      <c r="D585" s="60" t="s">
        <v>3549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2942</v>
      </c>
      <c r="J585" s="66" t="s">
        <v>1660</v>
      </c>
      <c r="K585" s="67" t="s">
        <v>5023</v>
      </c>
      <c r="L585" s="68"/>
      <c r="M585" s="64" t="s">
        <v>3549</v>
      </c>
      <c r="N585" s="13"/>
      <c r="O585"/>
      <c r="P585" t="str">
        <f t="shared" si="93"/>
        <v/>
      </c>
      <c r="Q585"/>
      <c r="R585"/>
      <c r="S585" s="43">
        <f t="shared" si="96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7"/>
        <v/>
      </c>
      <c r="X585" s="25" t="str">
        <f t="shared" si="98"/>
        <v/>
      </c>
      <c r="Y585" s="1">
        <f t="shared" si="99"/>
        <v>561</v>
      </c>
      <c r="Z585" t="str">
        <f t="shared" si="100"/>
        <v>ITM_N</v>
      </c>
    </row>
    <row r="586" spans="1:26">
      <c r="A586" s="57">
        <f t="shared" si="94"/>
        <v>586</v>
      </c>
      <c r="B586" s="56">
        <f t="shared" si="95"/>
        <v>562</v>
      </c>
      <c r="C586" s="60" t="s">
        <v>4934</v>
      </c>
      <c r="D586" s="60" t="s">
        <v>3550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2942</v>
      </c>
      <c r="J586" s="66" t="s">
        <v>1660</v>
      </c>
      <c r="K586" s="67" t="s">
        <v>5023</v>
      </c>
      <c r="L586" s="68"/>
      <c r="M586" s="64" t="s">
        <v>3550</v>
      </c>
      <c r="N586" s="13"/>
      <c r="O586"/>
      <c r="P586" t="str">
        <f t="shared" si="93"/>
        <v/>
      </c>
      <c r="Q586"/>
      <c r="R586"/>
      <c r="S586" s="43">
        <f t="shared" si="96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7"/>
        <v/>
      </c>
      <c r="X586" s="25" t="str">
        <f t="shared" si="98"/>
        <v/>
      </c>
      <c r="Y586" s="1">
        <f t="shared" si="99"/>
        <v>562</v>
      </c>
      <c r="Z586" t="str">
        <f t="shared" si="100"/>
        <v>ITM_O</v>
      </c>
    </row>
    <row r="587" spans="1:26">
      <c r="A587" s="57">
        <f t="shared" si="94"/>
        <v>587</v>
      </c>
      <c r="B587" s="56">
        <f t="shared" si="95"/>
        <v>563</v>
      </c>
      <c r="C587" s="60" t="s">
        <v>4934</v>
      </c>
      <c r="D587" s="60" t="s">
        <v>3551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2942</v>
      </c>
      <c r="J587" s="66" t="s">
        <v>1660</v>
      </c>
      <c r="K587" s="67" t="s">
        <v>5023</v>
      </c>
      <c r="L587" s="68"/>
      <c r="M587" s="64" t="s">
        <v>3551</v>
      </c>
      <c r="N587" s="13"/>
      <c r="O587"/>
      <c r="P587" t="str">
        <f t="shared" si="93"/>
        <v/>
      </c>
      <c r="Q587"/>
      <c r="R587"/>
      <c r="S587" s="43">
        <f t="shared" si="96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7"/>
        <v/>
      </c>
      <c r="X587" s="25" t="str">
        <f t="shared" si="98"/>
        <v/>
      </c>
      <c r="Y587" s="1">
        <f t="shared" si="99"/>
        <v>563</v>
      </c>
      <c r="Z587" t="str">
        <f t="shared" si="100"/>
        <v>ITM_P</v>
      </c>
    </row>
    <row r="588" spans="1:26">
      <c r="A588" s="57">
        <f t="shared" si="94"/>
        <v>588</v>
      </c>
      <c r="B588" s="56">
        <f t="shared" si="95"/>
        <v>564</v>
      </c>
      <c r="C588" s="60" t="s">
        <v>4934</v>
      </c>
      <c r="D588" s="60" t="s">
        <v>3552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2942</v>
      </c>
      <c r="J588" s="66" t="s">
        <v>1660</v>
      </c>
      <c r="K588" s="67" t="s">
        <v>5023</v>
      </c>
      <c r="L588" s="68"/>
      <c r="M588" s="64" t="s">
        <v>3552</v>
      </c>
      <c r="N588" s="13"/>
      <c r="O588"/>
      <c r="P588" t="str">
        <f t="shared" si="93"/>
        <v/>
      </c>
      <c r="Q588"/>
      <c r="R588"/>
      <c r="S588" s="43">
        <f t="shared" si="96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7"/>
        <v/>
      </c>
      <c r="X588" s="25" t="str">
        <f t="shared" si="98"/>
        <v/>
      </c>
      <c r="Y588" s="1">
        <f t="shared" si="99"/>
        <v>564</v>
      </c>
      <c r="Z588" t="str">
        <f t="shared" si="100"/>
        <v>ITM_Q</v>
      </c>
    </row>
    <row r="589" spans="1:26">
      <c r="A589" s="57">
        <f t="shared" si="94"/>
        <v>589</v>
      </c>
      <c r="B589" s="56">
        <f t="shared" si="95"/>
        <v>565</v>
      </c>
      <c r="C589" s="60" t="s">
        <v>4934</v>
      </c>
      <c r="D589" s="60" t="s">
        <v>3553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2942</v>
      </c>
      <c r="J589" s="66" t="s">
        <v>1660</v>
      </c>
      <c r="K589" s="67" t="s">
        <v>5023</v>
      </c>
      <c r="L589" s="68"/>
      <c r="M589" s="64" t="s">
        <v>3553</v>
      </c>
      <c r="N589" s="13"/>
      <c r="O589"/>
      <c r="P589" t="str">
        <f t="shared" si="93"/>
        <v/>
      </c>
      <c r="Q589"/>
      <c r="R589"/>
      <c r="S589" s="43">
        <f t="shared" si="96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7"/>
        <v/>
      </c>
      <c r="X589" s="25" t="str">
        <f t="shared" si="98"/>
        <v/>
      </c>
      <c r="Y589" s="1">
        <f t="shared" si="99"/>
        <v>565</v>
      </c>
      <c r="Z589" t="str">
        <f t="shared" si="100"/>
        <v>ITM_R</v>
      </c>
    </row>
    <row r="590" spans="1:26">
      <c r="A590" s="57">
        <f t="shared" si="94"/>
        <v>590</v>
      </c>
      <c r="B590" s="56">
        <f t="shared" si="95"/>
        <v>566</v>
      </c>
      <c r="C590" s="60" t="s">
        <v>4934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2942</v>
      </c>
      <c r="J590" s="66" t="s">
        <v>1660</v>
      </c>
      <c r="K590" s="67" t="s">
        <v>5023</v>
      </c>
      <c r="L590" s="68"/>
      <c r="M590" s="64" t="s">
        <v>2185</v>
      </c>
      <c r="N590" s="13"/>
      <c r="O590"/>
      <c r="P590" t="str">
        <f t="shared" si="93"/>
        <v/>
      </c>
      <c r="Q590"/>
      <c r="R590"/>
      <c r="S590" s="43">
        <f t="shared" si="96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7"/>
        <v/>
      </c>
      <c r="X590" s="25" t="str">
        <f t="shared" si="98"/>
        <v/>
      </c>
      <c r="Y590" s="1">
        <f t="shared" si="99"/>
        <v>566</v>
      </c>
      <c r="Z590" t="str">
        <f t="shared" si="100"/>
        <v>ITM_S</v>
      </c>
    </row>
    <row r="591" spans="1:26">
      <c r="A591" s="57">
        <f t="shared" si="94"/>
        <v>591</v>
      </c>
      <c r="B591" s="56">
        <f t="shared" si="95"/>
        <v>567</v>
      </c>
      <c r="C591" s="60" t="s">
        <v>4934</v>
      </c>
      <c r="D591" s="60" t="s">
        <v>3554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2942</v>
      </c>
      <c r="J591" s="66" t="s">
        <v>1660</v>
      </c>
      <c r="K591" s="67" t="s">
        <v>5023</v>
      </c>
      <c r="L591" s="68"/>
      <c r="M591" s="64" t="s">
        <v>3554</v>
      </c>
      <c r="N591" s="13"/>
      <c r="O591"/>
      <c r="P591" t="str">
        <f t="shared" si="93"/>
        <v/>
      </c>
      <c r="Q591"/>
      <c r="R591"/>
      <c r="S591" s="43">
        <f t="shared" si="96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7"/>
        <v/>
      </c>
      <c r="X591" s="25" t="str">
        <f t="shared" si="98"/>
        <v/>
      </c>
      <c r="Y591" s="1">
        <f t="shared" si="99"/>
        <v>567</v>
      </c>
      <c r="Z591" t="str">
        <f t="shared" si="100"/>
        <v>ITM_T</v>
      </c>
    </row>
    <row r="592" spans="1:26">
      <c r="A592" s="57">
        <f t="shared" si="94"/>
        <v>592</v>
      </c>
      <c r="B592" s="56">
        <f t="shared" si="95"/>
        <v>568</v>
      </c>
      <c r="C592" s="60" t="s">
        <v>4934</v>
      </c>
      <c r="D592" s="60" t="s">
        <v>3555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2942</v>
      </c>
      <c r="J592" s="66" t="s">
        <v>1660</v>
      </c>
      <c r="K592" s="67" t="s">
        <v>5023</v>
      </c>
      <c r="L592" s="68"/>
      <c r="M592" s="64" t="s">
        <v>3555</v>
      </c>
      <c r="N592" s="13"/>
      <c r="O592"/>
      <c r="P592" t="str">
        <f t="shared" si="93"/>
        <v/>
      </c>
      <c r="Q592"/>
      <c r="R592"/>
      <c r="S592" s="43">
        <f t="shared" si="96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7"/>
        <v/>
      </c>
      <c r="X592" s="25" t="str">
        <f t="shared" si="98"/>
        <v/>
      </c>
      <c r="Y592" s="1">
        <f t="shared" si="99"/>
        <v>568</v>
      </c>
      <c r="Z592" t="str">
        <f t="shared" si="100"/>
        <v>ITM_U</v>
      </c>
    </row>
    <row r="593" spans="1:26">
      <c r="A593" s="57">
        <f t="shared" si="94"/>
        <v>593</v>
      </c>
      <c r="B593" s="56">
        <f t="shared" si="95"/>
        <v>569</v>
      </c>
      <c r="C593" s="60" t="s">
        <v>4934</v>
      </c>
      <c r="D593" s="60" t="s">
        <v>3556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2942</v>
      </c>
      <c r="J593" s="66" t="s">
        <v>1660</v>
      </c>
      <c r="K593" s="67" t="s">
        <v>5023</v>
      </c>
      <c r="L593" s="68"/>
      <c r="M593" s="64" t="s">
        <v>3556</v>
      </c>
      <c r="N593" s="13"/>
      <c r="O593"/>
      <c r="P593" t="str">
        <f t="shared" si="93"/>
        <v/>
      </c>
      <c r="Q593"/>
      <c r="R593"/>
      <c r="S593" s="43">
        <f t="shared" si="96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7"/>
        <v/>
      </c>
      <c r="X593" s="25" t="str">
        <f t="shared" si="98"/>
        <v/>
      </c>
      <c r="Y593" s="1">
        <f t="shared" si="99"/>
        <v>569</v>
      </c>
      <c r="Z593" t="str">
        <f t="shared" si="100"/>
        <v>ITM_V</v>
      </c>
    </row>
    <row r="594" spans="1:26">
      <c r="A594" s="57">
        <f t="shared" si="94"/>
        <v>594</v>
      </c>
      <c r="B594" s="56">
        <f t="shared" si="95"/>
        <v>570</v>
      </c>
      <c r="C594" s="60" t="s">
        <v>4934</v>
      </c>
      <c r="D594" s="60" t="s">
        <v>3557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2942</v>
      </c>
      <c r="J594" s="66" t="s">
        <v>1660</v>
      </c>
      <c r="K594" s="67" t="s">
        <v>5023</v>
      </c>
      <c r="L594" s="68"/>
      <c r="M594" s="64" t="s">
        <v>3557</v>
      </c>
      <c r="N594" s="13"/>
      <c r="O594"/>
      <c r="P594" t="str">
        <f t="shared" si="93"/>
        <v/>
      </c>
      <c r="Q594"/>
      <c r="R594"/>
      <c r="S594" s="43">
        <f t="shared" si="96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7"/>
        <v/>
      </c>
      <c r="X594" s="25" t="str">
        <f t="shared" si="98"/>
        <v/>
      </c>
      <c r="Y594" s="1">
        <f t="shared" si="99"/>
        <v>570</v>
      </c>
      <c r="Z594" t="str">
        <f t="shared" si="100"/>
        <v>ITM_W</v>
      </c>
    </row>
    <row r="595" spans="1:26">
      <c r="A595" s="57">
        <f t="shared" si="94"/>
        <v>595</v>
      </c>
      <c r="B595" s="56">
        <f t="shared" si="95"/>
        <v>571</v>
      </c>
      <c r="C595" s="60" t="s">
        <v>4934</v>
      </c>
      <c r="D595" s="60" t="s">
        <v>3558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2942</v>
      </c>
      <c r="J595" s="66" t="s">
        <v>1660</v>
      </c>
      <c r="K595" s="67" t="s">
        <v>5023</v>
      </c>
      <c r="L595" s="68"/>
      <c r="M595" s="64" t="s">
        <v>3558</v>
      </c>
      <c r="N595" s="13"/>
      <c r="O595"/>
      <c r="P595" t="str">
        <f t="shared" si="93"/>
        <v/>
      </c>
      <c r="Q595"/>
      <c r="R595"/>
      <c r="S595" s="43">
        <f t="shared" si="96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7"/>
        <v/>
      </c>
      <c r="X595" s="25" t="str">
        <f t="shared" si="98"/>
        <v/>
      </c>
      <c r="Y595" s="1">
        <f t="shared" si="99"/>
        <v>571</v>
      </c>
      <c r="Z595" t="str">
        <f t="shared" si="100"/>
        <v>ITM_X</v>
      </c>
    </row>
    <row r="596" spans="1:26">
      <c r="A596" s="57">
        <f t="shared" si="94"/>
        <v>596</v>
      </c>
      <c r="B596" s="56">
        <f t="shared" si="95"/>
        <v>572</v>
      </c>
      <c r="C596" s="60" t="s">
        <v>4934</v>
      </c>
      <c r="D596" s="60" t="s">
        <v>3559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2942</v>
      </c>
      <c r="J596" s="66" t="s">
        <v>1660</v>
      </c>
      <c r="K596" s="67" t="s">
        <v>5023</v>
      </c>
      <c r="L596" s="68"/>
      <c r="M596" s="64" t="s">
        <v>3559</v>
      </c>
      <c r="N596" s="13"/>
      <c r="O596"/>
      <c r="P596" t="str">
        <f t="shared" si="93"/>
        <v/>
      </c>
      <c r="Q596"/>
      <c r="R596"/>
      <c r="S596" s="43">
        <f t="shared" si="96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7"/>
        <v/>
      </c>
      <c r="X596" s="25" t="str">
        <f t="shared" si="98"/>
        <v/>
      </c>
      <c r="Y596" s="1">
        <f t="shared" si="99"/>
        <v>572</v>
      </c>
      <c r="Z596" t="str">
        <f t="shared" si="100"/>
        <v>ITM_Y</v>
      </c>
    </row>
    <row r="597" spans="1:26">
      <c r="A597" s="57">
        <f t="shared" si="94"/>
        <v>597</v>
      </c>
      <c r="B597" s="56">
        <f t="shared" si="95"/>
        <v>573</v>
      </c>
      <c r="C597" s="60" t="s">
        <v>4934</v>
      </c>
      <c r="D597" s="60" t="s">
        <v>3560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2942</v>
      </c>
      <c r="J597" s="66" t="s">
        <v>1660</v>
      </c>
      <c r="K597" s="67" t="s">
        <v>5023</v>
      </c>
      <c r="L597" s="68"/>
      <c r="M597" s="64" t="s">
        <v>3560</v>
      </c>
      <c r="N597" s="13"/>
      <c r="O597"/>
      <c r="P597" t="str">
        <f t="shared" si="93"/>
        <v/>
      </c>
      <c r="Q597"/>
      <c r="R597"/>
      <c r="S597" s="43">
        <f t="shared" si="96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7"/>
        <v/>
      </c>
      <c r="X597" s="25" t="str">
        <f t="shared" si="98"/>
        <v/>
      </c>
      <c r="Y597" s="1">
        <f t="shared" si="99"/>
        <v>573</v>
      </c>
      <c r="Z597" t="str">
        <f t="shared" si="100"/>
        <v>ITM_Z</v>
      </c>
    </row>
    <row r="598" spans="1:26">
      <c r="A598" s="57">
        <f t="shared" si="94"/>
        <v>598</v>
      </c>
      <c r="B598" s="56">
        <f t="shared" si="95"/>
        <v>574</v>
      </c>
      <c r="C598" s="60" t="s">
        <v>4934</v>
      </c>
      <c r="D598" s="60" t="s">
        <v>3561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2943</v>
      </c>
      <c r="J598" s="66" t="s">
        <v>1660</v>
      </c>
      <c r="K598" s="67" t="s">
        <v>5023</v>
      </c>
      <c r="L598" s="68"/>
      <c r="M598" s="64" t="s">
        <v>3561</v>
      </c>
      <c r="N598" s="13"/>
      <c r="O598"/>
      <c r="P598" t="str">
        <f t="shared" si="93"/>
        <v/>
      </c>
      <c r="Q598"/>
      <c r="R598"/>
      <c r="S598" s="43">
        <f t="shared" si="96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7"/>
        <v/>
      </c>
      <c r="X598" s="25" t="str">
        <f t="shared" si="98"/>
        <v/>
      </c>
      <c r="Y598" s="1">
        <f t="shared" si="99"/>
        <v>574</v>
      </c>
      <c r="Z598" t="str">
        <f t="shared" si="100"/>
        <v>ITM_a</v>
      </c>
    </row>
    <row r="599" spans="1:26">
      <c r="A599" s="57">
        <f t="shared" si="94"/>
        <v>599</v>
      </c>
      <c r="B599" s="56">
        <f t="shared" si="95"/>
        <v>575</v>
      </c>
      <c r="C599" s="60" t="s">
        <v>4934</v>
      </c>
      <c r="D599" s="60" t="s">
        <v>3562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2943</v>
      </c>
      <c r="J599" s="66" t="s">
        <v>1660</v>
      </c>
      <c r="K599" s="67" t="s">
        <v>5023</v>
      </c>
      <c r="L599" s="68"/>
      <c r="M599" s="64" t="s">
        <v>3562</v>
      </c>
      <c r="N599" s="13"/>
      <c r="O599"/>
      <c r="P599" t="str">
        <f t="shared" si="93"/>
        <v/>
      </c>
      <c r="Q599"/>
      <c r="R599"/>
      <c r="S599" s="43">
        <f t="shared" si="96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7"/>
        <v/>
      </c>
      <c r="X599" s="25" t="str">
        <f t="shared" si="98"/>
        <v/>
      </c>
      <c r="Y599" s="1">
        <f t="shared" si="99"/>
        <v>575</v>
      </c>
      <c r="Z599" t="str">
        <f t="shared" si="100"/>
        <v>ITM_b</v>
      </c>
    </row>
    <row r="600" spans="1:26">
      <c r="A600" s="57">
        <f t="shared" si="94"/>
        <v>600</v>
      </c>
      <c r="B600" s="56">
        <f t="shared" si="95"/>
        <v>576</v>
      </c>
      <c r="C600" s="60" t="s">
        <v>4934</v>
      </c>
      <c r="D600" s="60" t="s">
        <v>3563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2943</v>
      </c>
      <c r="J600" s="66" t="s">
        <v>1660</v>
      </c>
      <c r="K600" s="67" t="s">
        <v>5023</v>
      </c>
      <c r="L600" s="68"/>
      <c r="M600" s="64" t="s">
        <v>3563</v>
      </c>
      <c r="N600" s="13"/>
      <c r="O600"/>
      <c r="P600" t="str">
        <f t="shared" si="93"/>
        <v/>
      </c>
      <c r="Q600"/>
      <c r="R600"/>
      <c r="S600" s="43">
        <f t="shared" si="96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7"/>
        <v/>
      </c>
      <c r="X600" s="25" t="str">
        <f t="shared" si="98"/>
        <v/>
      </c>
      <c r="Y600" s="1">
        <f t="shared" si="99"/>
        <v>576</v>
      </c>
      <c r="Z600" t="str">
        <f t="shared" si="100"/>
        <v>ITM_c</v>
      </c>
    </row>
    <row r="601" spans="1:26">
      <c r="A601" s="57">
        <f t="shared" si="94"/>
        <v>601</v>
      </c>
      <c r="B601" s="56">
        <f t="shared" si="95"/>
        <v>577</v>
      </c>
      <c r="C601" s="60" t="s">
        <v>4934</v>
      </c>
      <c r="D601" s="60" t="s">
        <v>3564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2943</v>
      </c>
      <c r="J601" s="66" t="s">
        <v>1660</v>
      </c>
      <c r="K601" s="67" t="s">
        <v>5023</v>
      </c>
      <c r="L601" s="68"/>
      <c r="M601" s="64" t="s">
        <v>3564</v>
      </c>
      <c r="N601" s="13"/>
      <c r="O601"/>
      <c r="P601" t="str">
        <f t="shared" ref="P601:P664" si="101">IF(E601=F601,"","NOT EQUAL")</f>
        <v/>
      </c>
      <c r="Q601"/>
      <c r="R601"/>
      <c r="S601" s="43">
        <f t="shared" si="96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7"/>
        <v/>
      </c>
      <c r="X601" s="25" t="str">
        <f t="shared" si="98"/>
        <v/>
      </c>
      <c r="Y601" s="1">
        <f t="shared" si="99"/>
        <v>577</v>
      </c>
      <c r="Z601" t="str">
        <f t="shared" si="100"/>
        <v>ITM_d</v>
      </c>
    </row>
    <row r="602" spans="1:26">
      <c r="A602" s="57">
        <f t="shared" si="94"/>
        <v>602</v>
      </c>
      <c r="B602" s="56">
        <f t="shared" si="95"/>
        <v>578</v>
      </c>
      <c r="C602" s="60" t="s">
        <v>4934</v>
      </c>
      <c r="D602" s="60" t="s">
        <v>3565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2943</v>
      </c>
      <c r="J602" s="66" t="s">
        <v>1660</v>
      </c>
      <c r="K602" s="67" t="s">
        <v>5023</v>
      </c>
      <c r="L602" s="68"/>
      <c r="M602" s="64" t="s">
        <v>3565</v>
      </c>
      <c r="N602" s="13"/>
      <c r="O602"/>
      <c r="P602" t="str">
        <f t="shared" si="101"/>
        <v/>
      </c>
      <c r="Q602"/>
      <c r="R602"/>
      <c r="S602" s="43">
        <f t="shared" si="96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7"/>
        <v/>
      </c>
      <c r="X602" s="25" t="str">
        <f t="shared" si="98"/>
        <v/>
      </c>
      <c r="Y602" s="1">
        <f t="shared" si="99"/>
        <v>578</v>
      </c>
      <c r="Z602" t="str">
        <f t="shared" si="100"/>
        <v>ITM_e</v>
      </c>
    </row>
    <row r="603" spans="1:26">
      <c r="A603" s="57">
        <f t="shared" si="94"/>
        <v>603</v>
      </c>
      <c r="B603" s="56">
        <f t="shared" si="95"/>
        <v>579</v>
      </c>
      <c r="C603" s="60" t="s">
        <v>4934</v>
      </c>
      <c r="D603" s="60" t="s">
        <v>3566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2943</v>
      </c>
      <c r="J603" s="66" t="s">
        <v>1660</v>
      </c>
      <c r="K603" s="67" t="s">
        <v>5023</v>
      </c>
      <c r="L603" s="68"/>
      <c r="M603" s="64" t="s">
        <v>3566</v>
      </c>
      <c r="N603" s="13"/>
      <c r="O603"/>
      <c r="P603" t="str">
        <f t="shared" si="101"/>
        <v/>
      </c>
      <c r="Q603"/>
      <c r="R603"/>
      <c r="S603" s="43">
        <f t="shared" si="96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7"/>
        <v/>
      </c>
      <c r="X603" s="25" t="str">
        <f t="shared" si="98"/>
        <v/>
      </c>
      <c r="Y603" s="1">
        <f t="shared" si="99"/>
        <v>579</v>
      </c>
      <c r="Z603" t="str">
        <f t="shared" si="100"/>
        <v>ITM_f</v>
      </c>
    </row>
    <row r="604" spans="1:26">
      <c r="A604" s="57">
        <f t="shared" si="94"/>
        <v>604</v>
      </c>
      <c r="B604" s="56">
        <f t="shared" si="95"/>
        <v>580</v>
      </c>
      <c r="C604" s="60" t="s">
        <v>4934</v>
      </c>
      <c r="D604" s="60" t="s">
        <v>3567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2943</v>
      </c>
      <c r="J604" s="66" t="s">
        <v>1660</v>
      </c>
      <c r="K604" s="67" t="s">
        <v>5023</v>
      </c>
      <c r="L604" s="68"/>
      <c r="M604" s="64" t="s">
        <v>3567</v>
      </c>
      <c r="N604" s="13"/>
      <c r="O604"/>
      <c r="P604" t="str">
        <f t="shared" si="101"/>
        <v/>
      </c>
      <c r="Q604"/>
      <c r="R604"/>
      <c r="S604" s="43">
        <f t="shared" si="96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7"/>
        <v/>
      </c>
      <c r="X604" s="25" t="str">
        <f t="shared" si="98"/>
        <v/>
      </c>
      <c r="Y604" s="1">
        <f t="shared" si="99"/>
        <v>580</v>
      </c>
      <c r="Z604" t="str">
        <f t="shared" si="100"/>
        <v>ITM_g</v>
      </c>
    </row>
    <row r="605" spans="1:26">
      <c r="A605" s="57">
        <f t="shared" si="94"/>
        <v>605</v>
      </c>
      <c r="B605" s="56">
        <f t="shared" si="95"/>
        <v>581</v>
      </c>
      <c r="C605" s="60" t="s">
        <v>4934</v>
      </c>
      <c r="D605" s="60" t="s">
        <v>3568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2943</v>
      </c>
      <c r="J605" s="66" t="s">
        <v>1660</v>
      </c>
      <c r="K605" s="67" t="s">
        <v>5023</v>
      </c>
      <c r="L605" s="68"/>
      <c r="M605" s="64" t="s">
        <v>3568</v>
      </c>
      <c r="N605" s="13"/>
      <c r="O605"/>
      <c r="P605" t="str">
        <f t="shared" si="101"/>
        <v/>
      </c>
      <c r="Q605"/>
      <c r="R605"/>
      <c r="S605" s="43">
        <f t="shared" si="96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7"/>
        <v/>
      </c>
      <c r="X605" s="25" t="str">
        <f t="shared" si="98"/>
        <v/>
      </c>
      <c r="Y605" s="1">
        <f t="shared" si="99"/>
        <v>581</v>
      </c>
      <c r="Z605" t="str">
        <f t="shared" si="100"/>
        <v>ITM_h</v>
      </c>
    </row>
    <row r="606" spans="1:26">
      <c r="A606" s="57">
        <f t="shared" si="94"/>
        <v>606</v>
      </c>
      <c r="B606" s="56">
        <f t="shared" si="95"/>
        <v>582</v>
      </c>
      <c r="C606" s="60" t="s">
        <v>4934</v>
      </c>
      <c r="D606" s="60" t="s">
        <v>3569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2943</v>
      </c>
      <c r="J606" s="66" t="s">
        <v>1660</v>
      </c>
      <c r="K606" s="67" t="s">
        <v>5023</v>
      </c>
      <c r="L606" s="68"/>
      <c r="M606" s="64" t="s">
        <v>3569</v>
      </c>
      <c r="N606" s="13"/>
      <c r="O606"/>
      <c r="P606" t="str">
        <f t="shared" si="101"/>
        <v/>
      </c>
      <c r="Q606"/>
      <c r="R606"/>
      <c r="S606" s="43">
        <f t="shared" si="96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7"/>
        <v/>
      </c>
      <c r="X606" s="25" t="str">
        <f t="shared" si="98"/>
        <v/>
      </c>
      <c r="Y606" s="1">
        <f t="shared" si="99"/>
        <v>582</v>
      </c>
      <c r="Z606" t="str">
        <f t="shared" si="100"/>
        <v>ITM_i</v>
      </c>
    </row>
    <row r="607" spans="1:26">
      <c r="A607" s="57">
        <f t="shared" si="94"/>
        <v>607</v>
      </c>
      <c r="B607" s="56">
        <f t="shared" si="95"/>
        <v>583</v>
      </c>
      <c r="C607" s="60" t="s">
        <v>4934</v>
      </c>
      <c r="D607" s="60" t="s">
        <v>3570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2943</v>
      </c>
      <c r="J607" s="66" t="s">
        <v>1660</v>
      </c>
      <c r="K607" s="67" t="s">
        <v>5023</v>
      </c>
      <c r="L607" s="68"/>
      <c r="M607" s="64" t="s">
        <v>3570</v>
      </c>
      <c r="N607" s="13"/>
      <c r="O607"/>
      <c r="P607" t="str">
        <f t="shared" si="101"/>
        <v/>
      </c>
      <c r="Q607"/>
      <c r="R607"/>
      <c r="S607" s="43">
        <f t="shared" si="96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7"/>
        <v/>
      </c>
      <c r="X607" s="25" t="str">
        <f t="shared" si="98"/>
        <v/>
      </c>
      <c r="Y607" s="1">
        <f t="shared" si="99"/>
        <v>583</v>
      </c>
      <c r="Z607" t="str">
        <f t="shared" si="100"/>
        <v>ITM_j</v>
      </c>
    </row>
    <row r="608" spans="1:26">
      <c r="A608" s="57">
        <f t="shared" si="94"/>
        <v>608</v>
      </c>
      <c r="B608" s="56">
        <f t="shared" si="95"/>
        <v>584</v>
      </c>
      <c r="C608" s="60" t="s">
        <v>4934</v>
      </c>
      <c r="D608" s="60" t="s">
        <v>3571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2943</v>
      </c>
      <c r="J608" s="66" t="s">
        <v>1660</v>
      </c>
      <c r="K608" s="67" t="s">
        <v>5023</v>
      </c>
      <c r="L608" s="68"/>
      <c r="M608" s="64" t="s">
        <v>3571</v>
      </c>
      <c r="N608" s="13"/>
      <c r="O608"/>
      <c r="P608" t="str">
        <f t="shared" si="101"/>
        <v/>
      </c>
      <c r="Q608"/>
      <c r="R608"/>
      <c r="S608" s="43">
        <f t="shared" si="96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7"/>
        <v/>
      </c>
      <c r="X608" s="25" t="str">
        <f t="shared" si="98"/>
        <v/>
      </c>
      <c r="Y608" s="1">
        <f t="shared" si="99"/>
        <v>584</v>
      </c>
      <c r="Z608" t="str">
        <f t="shared" si="100"/>
        <v>ITM_k</v>
      </c>
    </row>
    <row r="609" spans="1:26">
      <c r="A609" s="57">
        <f t="shared" si="94"/>
        <v>609</v>
      </c>
      <c r="B609" s="56">
        <f t="shared" si="95"/>
        <v>585</v>
      </c>
      <c r="C609" s="60" t="s">
        <v>4934</v>
      </c>
      <c r="D609" s="60" t="s">
        <v>3572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2943</v>
      </c>
      <c r="J609" s="66" t="s">
        <v>1660</v>
      </c>
      <c r="K609" s="67" t="s">
        <v>5023</v>
      </c>
      <c r="L609" s="68"/>
      <c r="M609" s="64" t="s">
        <v>3572</v>
      </c>
      <c r="N609" s="13"/>
      <c r="O609"/>
      <c r="P609" t="str">
        <f t="shared" si="101"/>
        <v/>
      </c>
      <c r="Q609"/>
      <c r="R609"/>
      <c r="S609" s="43">
        <f t="shared" si="96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7"/>
        <v/>
      </c>
      <c r="X609" s="25" t="str">
        <f t="shared" si="98"/>
        <v/>
      </c>
      <c r="Y609" s="1">
        <f t="shared" si="99"/>
        <v>585</v>
      </c>
      <c r="Z609" t="str">
        <f t="shared" si="100"/>
        <v>ITM_l</v>
      </c>
    </row>
    <row r="610" spans="1:26">
      <c r="A610" s="57">
        <f t="shared" si="94"/>
        <v>610</v>
      </c>
      <c r="B610" s="56">
        <f t="shared" si="95"/>
        <v>586</v>
      </c>
      <c r="C610" s="60" t="s">
        <v>4934</v>
      </c>
      <c r="D610" s="60" t="s">
        <v>3573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2943</v>
      </c>
      <c r="J610" s="66" t="s">
        <v>1660</v>
      </c>
      <c r="K610" s="67" t="s">
        <v>5023</v>
      </c>
      <c r="L610" s="68"/>
      <c r="M610" s="64" t="s">
        <v>3573</v>
      </c>
      <c r="N610" s="13"/>
      <c r="O610"/>
      <c r="P610" t="str">
        <f t="shared" si="101"/>
        <v/>
      </c>
      <c r="Q610"/>
      <c r="R610"/>
      <c r="S610" s="43">
        <f t="shared" si="96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7"/>
        <v/>
      </c>
      <c r="X610" s="25" t="str">
        <f t="shared" si="98"/>
        <v/>
      </c>
      <c r="Y610" s="1">
        <f t="shared" si="99"/>
        <v>586</v>
      </c>
      <c r="Z610" t="str">
        <f t="shared" si="100"/>
        <v>ITM_m</v>
      </c>
    </row>
    <row r="611" spans="1:26">
      <c r="A611" s="57">
        <f t="shared" si="94"/>
        <v>611</v>
      </c>
      <c r="B611" s="56">
        <f t="shared" si="95"/>
        <v>587</v>
      </c>
      <c r="C611" s="60" t="s">
        <v>4934</v>
      </c>
      <c r="D611" s="60" t="s">
        <v>3574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2943</v>
      </c>
      <c r="J611" s="66" t="s">
        <v>1660</v>
      </c>
      <c r="K611" s="67" t="s">
        <v>5023</v>
      </c>
      <c r="L611" s="68"/>
      <c r="M611" s="64" t="s">
        <v>3574</v>
      </c>
      <c r="N611" s="13"/>
      <c r="O611"/>
      <c r="P611" t="str">
        <f t="shared" si="101"/>
        <v/>
      </c>
      <c r="Q611"/>
      <c r="R611"/>
      <c r="S611" s="43">
        <f t="shared" si="96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7"/>
        <v/>
      </c>
      <c r="X611" s="25" t="str">
        <f t="shared" si="98"/>
        <v/>
      </c>
      <c r="Y611" s="1">
        <f t="shared" si="99"/>
        <v>587</v>
      </c>
      <c r="Z611" t="str">
        <f t="shared" si="100"/>
        <v>ITM_n</v>
      </c>
    </row>
    <row r="612" spans="1:26">
      <c r="A612" s="57">
        <f t="shared" si="94"/>
        <v>612</v>
      </c>
      <c r="B612" s="56">
        <f t="shared" si="95"/>
        <v>588</v>
      </c>
      <c r="C612" s="60" t="s">
        <v>4934</v>
      </c>
      <c r="D612" s="60" t="s">
        <v>3575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2943</v>
      </c>
      <c r="J612" s="66" t="s">
        <v>1660</v>
      </c>
      <c r="K612" s="67" t="s">
        <v>5023</v>
      </c>
      <c r="L612" s="68"/>
      <c r="M612" s="64" t="s">
        <v>3575</v>
      </c>
      <c r="N612" s="13"/>
      <c r="O612"/>
      <c r="P612" t="str">
        <f t="shared" si="101"/>
        <v/>
      </c>
      <c r="Q612"/>
      <c r="R612"/>
      <c r="S612" s="43">
        <f t="shared" si="96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7"/>
        <v/>
      </c>
      <c r="X612" s="25" t="str">
        <f t="shared" si="98"/>
        <v/>
      </c>
      <c r="Y612" s="1">
        <f t="shared" si="99"/>
        <v>588</v>
      </c>
      <c r="Z612" t="str">
        <f t="shared" si="100"/>
        <v>ITM_o</v>
      </c>
    </row>
    <row r="613" spans="1:26">
      <c r="A613" s="57">
        <f t="shared" si="94"/>
        <v>613</v>
      </c>
      <c r="B613" s="56">
        <f t="shared" si="95"/>
        <v>589</v>
      </c>
      <c r="C613" s="60" t="s">
        <v>4934</v>
      </c>
      <c r="D613" s="60" t="s">
        <v>3576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2943</v>
      </c>
      <c r="J613" s="66" t="s">
        <v>1660</v>
      </c>
      <c r="K613" s="67" t="s">
        <v>5023</v>
      </c>
      <c r="L613" s="68"/>
      <c r="M613" s="64" t="s">
        <v>3576</v>
      </c>
      <c r="N613" s="13"/>
      <c r="O613"/>
      <c r="P613" t="str">
        <f t="shared" si="101"/>
        <v/>
      </c>
      <c r="Q613"/>
      <c r="R613"/>
      <c r="S613" s="43">
        <f t="shared" si="96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7"/>
        <v/>
      </c>
      <c r="X613" s="25" t="str">
        <f t="shared" si="98"/>
        <v/>
      </c>
      <c r="Y613" s="1">
        <f t="shared" si="99"/>
        <v>589</v>
      </c>
      <c r="Z613" t="str">
        <f t="shared" si="100"/>
        <v>ITM_p</v>
      </c>
    </row>
    <row r="614" spans="1:26">
      <c r="A614" s="57">
        <f t="shared" si="94"/>
        <v>614</v>
      </c>
      <c r="B614" s="56">
        <f t="shared" si="95"/>
        <v>590</v>
      </c>
      <c r="C614" s="60" t="s">
        <v>4934</v>
      </c>
      <c r="D614" s="60" t="s">
        <v>3577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2943</v>
      </c>
      <c r="J614" s="66" t="s">
        <v>1660</v>
      </c>
      <c r="K614" s="67" t="s">
        <v>5023</v>
      </c>
      <c r="L614" s="68"/>
      <c r="M614" s="64" t="s">
        <v>3577</v>
      </c>
      <c r="N614" s="13"/>
      <c r="O614"/>
      <c r="P614" t="str">
        <f t="shared" si="101"/>
        <v/>
      </c>
      <c r="Q614"/>
      <c r="R614"/>
      <c r="S614" s="43">
        <f t="shared" si="96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7"/>
        <v/>
      </c>
      <c r="X614" s="25" t="str">
        <f t="shared" si="98"/>
        <v/>
      </c>
      <c r="Y614" s="1">
        <f t="shared" si="99"/>
        <v>590</v>
      </c>
      <c r="Z614" t="str">
        <f t="shared" si="100"/>
        <v>ITM_q</v>
      </c>
    </row>
    <row r="615" spans="1:26">
      <c r="A615" s="57">
        <f t="shared" si="94"/>
        <v>615</v>
      </c>
      <c r="B615" s="56">
        <f t="shared" si="95"/>
        <v>591</v>
      </c>
      <c r="C615" s="60" t="s">
        <v>4934</v>
      </c>
      <c r="D615" s="60" t="s">
        <v>3578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2943</v>
      </c>
      <c r="J615" s="66" t="s">
        <v>1660</v>
      </c>
      <c r="K615" s="67" t="s">
        <v>5023</v>
      </c>
      <c r="L615" s="68"/>
      <c r="M615" s="64" t="s">
        <v>3578</v>
      </c>
      <c r="N615" s="13"/>
      <c r="O615"/>
      <c r="P615" t="str">
        <f t="shared" si="101"/>
        <v/>
      </c>
      <c r="Q615"/>
      <c r="R615"/>
      <c r="S615" s="43">
        <f t="shared" si="96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7"/>
        <v/>
      </c>
      <c r="X615" s="25" t="str">
        <f t="shared" si="98"/>
        <v/>
      </c>
      <c r="Y615" s="1">
        <f t="shared" si="99"/>
        <v>591</v>
      </c>
      <c r="Z615" t="str">
        <f t="shared" si="100"/>
        <v>ITM_r</v>
      </c>
    </row>
    <row r="616" spans="1:26">
      <c r="A616" s="57">
        <f t="shared" si="94"/>
        <v>616</v>
      </c>
      <c r="B616" s="56">
        <f t="shared" si="95"/>
        <v>592</v>
      </c>
      <c r="C616" s="60" t="s">
        <v>4934</v>
      </c>
      <c r="D616" s="60" t="s">
        <v>3579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2943</v>
      </c>
      <c r="J616" s="66" t="s">
        <v>1660</v>
      </c>
      <c r="K616" s="67" t="s">
        <v>5023</v>
      </c>
      <c r="L616" s="68"/>
      <c r="M616" s="64" t="s">
        <v>3579</v>
      </c>
      <c r="N616" s="13"/>
      <c r="O616"/>
      <c r="P616" t="str">
        <f t="shared" si="101"/>
        <v/>
      </c>
      <c r="Q616"/>
      <c r="R616"/>
      <c r="S616" s="43">
        <f t="shared" si="96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7"/>
        <v/>
      </c>
      <c r="X616" s="25" t="str">
        <f t="shared" si="98"/>
        <v/>
      </c>
      <c r="Y616" s="1">
        <f t="shared" si="99"/>
        <v>592</v>
      </c>
      <c r="Z616" t="str">
        <f t="shared" si="100"/>
        <v>ITM_s</v>
      </c>
    </row>
    <row r="617" spans="1:26">
      <c r="A617" s="57">
        <f t="shared" si="94"/>
        <v>617</v>
      </c>
      <c r="B617" s="56">
        <f t="shared" si="95"/>
        <v>593</v>
      </c>
      <c r="C617" s="60" t="s">
        <v>4934</v>
      </c>
      <c r="D617" s="60" t="s">
        <v>3580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2943</v>
      </c>
      <c r="J617" s="66" t="s">
        <v>1660</v>
      </c>
      <c r="K617" s="67" t="s">
        <v>5023</v>
      </c>
      <c r="L617" s="68"/>
      <c r="M617" s="64" t="s">
        <v>3580</v>
      </c>
      <c r="N617" s="13"/>
      <c r="O617"/>
      <c r="P617" t="str">
        <f t="shared" si="101"/>
        <v/>
      </c>
      <c r="Q617"/>
      <c r="R617"/>
      <c r="S617" s="43">
        <f t="shared" si="96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7"/>
        <v/>
      </c>
      <c r="X617" s="25" t="str">
        <f t="shared" si="98"/>
        <v/>
      </c>
      <c r="Y617" s="1">
        <f t="shared" si="99"/>
        <v>593</v>
      </c>
      <c r="Z617" t="str">
        <f t="shared" si="100"/>
        <v>ITM_t</v>
      </c>
    </row>
    <row r="618" spans="1:26">
      <c r="A618" s="57">
        <f t="shared" si="94"/>
        <v>618</v>
      </c>
      <c r="B618" s="56">
        <f t="shared" si="95"/>
        <v>594</v>
      </c>
      <c r="C618" s="60" t="s">
        <v>4934</v>
      </c>
      <c r="D618" s="60" t="s">
        <v>3581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2943</v>
      </c>
      <c r="J618" s="66" t="s">
        <v>1660</v>
      </c>
      <c r="K618" s="67" t="s">
        <v>5023</v>
      </c>
      <c r="L618" s="68"/>
      <c r="M618" s="64" t="s">
        <v>3581</v>
      </c>
      <c r="N618" s="13"/>
      <c r="O618"/>
      <c r="P618" t="str">
        <f t="shared" si="101"/>
        <v/>
      </c>
      <c r="Q618"/>
      <c r="R618"/>
      <c r="S618" s="43">
        <f t="shared" si="96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7"/>
        <v/>
      </c>
      <c r="X618" s="25" t="str">
        <f t="shared" si="98"/>
        <v/>
      </c>
      <c r="Y618" s="1">
        <f t="shared" si="99"/>
        <v>594</v>
      </c>
      <c r="Z618" t="str">
        <f t="shared" si="100"/>
        <v>ITM_u</v>
      </c>
    </row>
    <row r="619" spans="1:26">
      <c r="A619" s="57">
        <f t="shared" si="94"/>
        <v>619</v>
      </c>
      <c r="B619" s="56">
        <f t="shared" si="95"/>
        <v>595</v>
      </c>
      <c r="C619" s="60" t="s">
        <v>4934</v>
      </c>
      <c r="D619" s="60" t="s">
        <v>3582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2943</v>
      </c>
      <c r="J619" s="66" t="s">
        <v>1660</v>
      </c>
      <c r="K619" s="67" t="s">
        <v>5023</v>
      </c>
      <c r="L619" s="68"/>
      <c r="M619" s="64" t="s">
        <v>3582</v>
      </c>
      <c r="N619" s="13"/>
      <c r="O619"/>
      <c r="P619" t="str">
        <f t="shared" si="101"/>
        <v/>
      </c>
      <c r="Q619"/>
      <c r="R619"/>
      <c r="S619" s="43">
        <f t="shared" si="96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7"/>
        <v/>
      </c>
      <c r="X619" s="25" t="str">
        <f t="shared" si="98"/>
        <v/>
      </c>
      <c r="Y619" s="1">
        <f t="shared" si="99"/>
        <v>595</v>
      </c>
      <c r="Z619" t="str">
        <f t="shared" si="100"/>
        <v>ITM_v</v>
      </c>
    </row>
    <row r="620" spans="1:26">
      <c r="A620" s="57">
        <f t="shared" si="94"/>
        <v>620</v>
      </c>
      <c r="B620" s="56">
        <f t="shared" si="95"/>
        <v>596</v>
      </c>
      <c r="C620" s="60" t="s">
        <v>4934</v>
      </c>
      <c r="D620" s="60" t="s">
        <v>3583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2943</v>
      </c>
      <c r="J620" s="66" t="s">
        <v>1660</v>
      </c>
      <c r="K620" s="67" t="s">
        <v>5023</v>
      </c>
      <c r="L620" s="68"/>
      <c r="M620" s="64" t="s">
        <v>3583</v>
      </c>
      <c r="N620" s="13"/>
      <c r="O620"/>
      <c r="P620" t="str">
        <f t="shared" si="101"/>
        <v/>
      </c>
      <c r="Q620"/>
      <c r="R620"/>
      <c r="S620" s="43">
        <f t="shared" si="96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7"/>
        <v/>
      </c>
      <c r="X620" s="25" t="str">
        <f t="shared" si="98"/>
        <v/>
      </c>
      <c r="Y620" s="1">
        <f t="shared" si="99"/>
        <v>596</v>
      </c>
      <c r="Z620" t="str">
        <f t="shared" si="100"/>
        <v>ITM_w</v>
      </c>
    </row>
    <row r="621" spans="1:26">
      <c r="A621" s="57">
        <f t="shared" si="94"/>
        <v>621</v>
      </c>
      <c r="B621" s="56">
        <f t="shared" si="95"/>
        <v>597</v>
      </c>
      <c r="C621" s="60" t="s">
        <v>4934</v>
      </c>
      <c r="D621" s="60" t="s">
        <v>3584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2943</v>
      </c>
      <c r="J621" s="66" t="s">
        <v>1660</v>
      </c>
      <c r="K621" s="67" t="s">
        <v>5023</v>
      </c>
      <c r="L621" s="68"/>
      <c r="M621" s="64" t="s">
        <v>3584</v>
      </c>
      <c r="N621" s="13"/>
      <c r="O621"/>
      <c r="P621" t="str">
        <f t="shared" si="101"/>
        <v/>
      </c>
      <c r="Q621"/>
      <c r="R621"/>
      <c r="S621" s="43">
        <f t="shared" si="96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7"/>
        <v/>
      </c>
      <c r="X621" s="25" t="str">
        <f t="shared" si="98"/>
        <v/>
      </c>
      <c r="Y621" s="1">
        <f t="shared" si="99"/>
        <v>597</v>
      </c>
      <c r="Z621" t="str">
        <f t="shared" si="100"/>
        <v>ITM_x</v>
      </c>
    </row>
    <row r="622" spans="1:26">
      <c r="A622" s="57">
        <f t="shared" si="94"/>
        <v>622</v>
      </c>
      <c r="B622" s="56">
        <f t="shared" si="95"/>
        <v>598</v>
      </c>
      <c r="C622" s="60" t="s">
        <v>4934</v>
      </c>
      <c r="D622" s="60" t="s">
        <v>3585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2943</v>
      </c>
      <c r="J622" s="66" t="s">
        <v>1660</v>
      </c>
      <c r="K622" s="67" t="s">
        <v>5023</v>
      </c>
      <c r="L622" s="68"/>
      <c r="M622" s="64" t="s">
        <v>3585</v>
      </c>
      <c r="N622" s="13"/>
      <c r="O622"/>
      <c r="P622" t="str">
        <f t="shared" si="101"/>
        <v/>
      </c>
      <c r="Q622"/>
      <c r="R622"/>
      <c r="S622" s="43">
        <f t="shared" si="96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7"/>
        <v/>
      </c>
      <c r="X622" s="25" t="str">
        <f t="shared" si="98"/>
        <v/>
      </c>
      <c r="Y622" s="1">
        <f t="shared" si="99"/>
        <v>598</v>
      </c>
      <c r="Z622" t="str">
        <f t="shared" si="100"/>
        <v>ITM_y</v>
      </c>
    </row>
    <row r="623" spans="1:26">
      <c r="A623" s="57">
        <f t="shared" si="94"/>
        <v>623</v>
      </c>
      <c r="B623" s="56">
        <f t="shared" si="95"/>
        <v>599</v>
      </c>
      <c r="C623" s="60" t="s">
        <v>4934</v>
      </c>
      <c r="D623" s="60" t="s">
        <v>3586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2943</v>
      </c>
      <c r="J623" s="66" t="s">
        <v>1660</v>
      </c>
      <c r="K623" s="67" t="s">
        <v>5023</v>
      </c>
      <c r="L623" s="68"/>
      <c r="M623" s="64" t="s">
        <v>3586</v>
      </c>
      <c r="N623" s="13"/>
      <c r="O623"/>
      <c r="P623" t="str">
        <f t="shared" si="101"/>
        <v/>
      </c>
      <c r="Q623"/>
      <c r="R623"/>
      <c r="S623" s="43">
        <f t="shared" si="96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7"/>
        <v/>
      </c>
      <c r="X623" s="25" t="str">
        <f t="shared" si="98"/>
        <v/>
      </c>
      <c r="Y623" s="1">
        <f t="shared" si="99"/>
        <v>599</v>
      </c>
      <c r="Z623" t="str">
        <f t="shared" si="100"/>
        <v>ITM_z</v>
      </c>
    </row>
    <row r="624" spans="1:26">
      <c r="A624" s="57">
        <f t="shared" si="94"/>
        <v>624</v>
      </c>
      <c r="B624" s="56">
        <f t="shared" si="95"/>
        <v>600</v>
      </c>
      <c r="C624" s="60" t="s">
        <v>4934</v>
      </c>
      <c r="D624" s="60" t="s">
        <v>3587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5023</v>
      </c>
      <c r="L624" s="68"/>
      <c r="M624" s="64" t="s">
        <v>3587</v>
      </c>
      <c r="N624" s="13"/>
      <c r="O624"/>
      <c r="P624" t="str">
        <f t="shared" si="101"/>
        <v>NOT EQUAL</v>
      </c>
      <c r="Q624"/>
      <c r="R624"/>
      <c r="S624" s="43">
        <f t="shared" si="96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7"/>
        <v/>
      </c>
      <c r="X624" s="25" t="str">
        <f t="shared" si="98"/>
        <v/>
      </c>
      <c r="Y624" s="1">
        <f t="shared" si="99"/>
        <v>600</v>
      </c>
      <c r="Z624" t="str">
        <f t="shared" si="100"/>
        <v>ITM_ALPHA</v>
      </c>
    </row>
    <row r="625" spans="1:26">
      <c r="A625" s="57">
        <f t="shared" si="94"/>
        <v>625</v>
      </c>
      <c r="B625" s="56">
        <f t="shared" si="95"/>
        <v>601</v>
      </c>
      <c r="C625" s="60" t="s">
        <v>4933</v>
      </c>
      <c r="D625" s="60" t="s">
        <v>7</v>
      </c>
      <c r="E625" s="76" t="s">
        <v>3588</v>
      </c>
      <c r="F625" s="76" t="s">
        <v>3588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5023</v>
      </c>
      <c r="L625" s="68"/>
      <c r="M625" s="64" t="s">
        <v>4133</v>
      </c>
      <c r="N625" s="13"/>
      <c r="O625"/>
      <c r="P625" t="str">
        <f t="shared" si="101"/>
        <v/>
      </c>
      <c r="Q625"/>
      <c r="R625"/>
      <c r="S625" s="43">
        <f t="shared" si="96"/>
        <v>151</v>
      </c>
      <c r="T625" s="96"/>
      <c r="U625" s="72"/>
      <c r="V625" s="72"/>
      <c r="W625" s="44" t="str">
        <f t="shared" si="97"/>
        <v/>
      </c>
      <c r="X625" s="25" t="str">
        <f t="shared" si="98"/>
        <v/>
      </c>
      <c r="Y625" s="1">
        <f t="shared" si="99"/>
        <v>601</v>
      </c>
      <c r="Z625" t="str">
        <f t="shared" si="100"/>
        <v>ITM_0601</v>
      </c>
    </row>
    <row r="626" spans="1:26">
      <c r="A626" s="57">
        <f t="shared" si="94"/>
        <v>626</v>
      </c>
      <c r="B626" s="56">
        <f t="shared" si="95"/>
        <v>602</v>
      </c>
      <c r="C626" s="60" t="s">
        <v>4934</v>
      </c>
      <c r="D626" s="60" t="s">
        <v>3589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5023</v>
      </c>
      <c r="L626" s="68"/>
      <c r="M626" s="64" t="s">
        <v>3589</v>
      </c>
      <c r="N626" s="13"/>
      <c r="O626"/>
      <c r="P626" t="str">
        <f t="shared" si="101"/>
        <v>NOT EQUAL</v>
      </c>
      <c r="Q626"/>
      <c r="R626"/>
      <c r="S626" s="43">
        <f t="shared" si="96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7"/>
        <v/>
      </c>
      <c r="X626" s="25" t="str">
        <f t="shared" si="98"/>
        <v/>
      </c>
      <c r="Y626" s="1">
        <f t="shared" si="99"/>
        <v>602</v>
      </c>
      <c r="Z626" t="str">
        <f t="shared" si="100"/>
        <v>ITM_BETA</v>
      </c>
    </row>
    <row r="627" spans="1:26">
      <c r="A627" s="57">
        <f t="shared" si="94"/>
        <v>627</v>
      </c>
      <c r="B627" s="56">
        <f t="shared" si="95"/>
        <v>603</v>
      </c>
      <c r="C627" s="60" t="s">
        <v>4934</v>
      </c>
      <c r="D627" s="60" t="s">
        <v>3590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5023</v>
      </c>
      <c r="L627" s="68"/>
      <c r="M627" s="64" t="s">
        <v>3590</v>
      </c>
      <c r="N627" s="13"/>
      <c r="O627"/>
      <c r="P627" t="str">
        <f t="shared" si="101"/>
        <v>NOT EQUAL</v>
      </c>
      <c r="Q627"/>
      <c r="R627"/>
      <c r="S627" s="43">
        <f t="shared" si="96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7"/>
        <v/>
      </c>
      <c r="X627" s="25" t="str">
        <f t="shared" si="98"/>
        <v/>
      </c>
      <c r="Y627" s="1">
        <f t="shared" si="99"/>
        <v>603</v>
      </c>
      <c r="Z627" t="str">
        <f t="shared" si="100"/>
        <v>ITM_GAMMA</v>
      </c>
    </row>
    <row r="628" spans="1:26">
      <c r="A628" s="57">
        <f t="shared" si="94"/>
        <v>628</v>
      </c>
      <c r="B628" s="56">
        <f t="shared" si="95"/>
        <v>604</v>
      </c>
      <c r="C628" s="60" t="s">
        <v>4934</v>
      </c>
      <c r="D628" s="60" t="s">
        <v>3591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5023</v>
      </c>
      <c r="L628" s="68"/>
      <c r="M628" s="64" t="s">
        <v>3591</v>
      </c>
      <c r="N628" s="13"/>
      <c r="O628"/>
      <c r="P628" t="str">
        <f t="shared" si="101"/>
        <v>NOT EQUAL</v>
      </c>
      <c r="Q628"/>
      <c r="R628"/>
      <c r="S628" s="43">
        <f t="shared" si="96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7"/>
        <v/>
      </c>
      <c r="X628" s="25" t="str">
        <f t="shared" si="98"/>
        <v/>
      </c>
      <c r="Y628" s="1">
        <f t="shared" si="99"/>
        <v>604</v>
      </c>
      <c r="Z628" t="str">
        <f t="shared" si="100"/>
        <v>ITM_DELTA</v>
      </c>
    </row>
    <row r="629" spans="1:26">
      <c r="A629" s="57">
        <f t="shared" si="94"/>
        <v>629</v>
      </c>
      <c r="B629" s="56">
        <f t="shared" si="95"/>
        <v>605</v>
      </c>
      <c r="C629" s="60" t="s">
        <v>4934</v>
      </c>
      <c r="D629" s="60" t="s">
        <v>3592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5023</v>
      </c>
      <c r="L629" s="68"/>
      <c r="M629" s="64" t="s">
        <v>3592</v>
      </c>
      <c r="N629" s="13"/>
      <c r="O629"/>
      <c r="P629" t="str">
        <f t="shared" si="101"/>
        <v>NOT EQUAL</v>
      </c>
      <c r="Q629"/>
      <c r="R629"/>
      <c r="S629" s="43">
        <f t="shared" si="96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7"/>
        <v/>
      </c>
      <c r="X629" s="25" t="str">
        <f t="shared" si="98"/>
        <v/>
      </c>
      <c r="Y629" s="1">
        <f t="shared" si="99"/>
        <v>605</v>
      </c>
      <c r="Z629" t="str">
        <f t="shared" si="100"/>
        <v>ITM_EPSILON</v>
      </c>
    </row>
    <row r="630" spans="1:26">
      <c r="A630" s="57">
        <f t="shared" si="94"/>
        <v>630</v>
      </c>
      <c r="B630" s="56">
        <f t="shared" si="95"/>
        <v>606</v>
      </c>
      <c r="C630" s="60" t="s">
        <v>4933</v>
      </c>
      <c r="D630" s="60" t="s">
        <v>7</v>
      </c>
      <c r="E630" s="76" t="s">
        <v>3593</v>
      </c>
      <c r="F630" s="76" t="s">
        <v>3593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5023</v>
      </c>
      <c r="L630" s="68"/>
      <c r="M630" s="64" t="s">
        <v>4134</v>
      </c>
      <c r="N630" s="13"/>
      <c r="O630"/>
      <c r="P630" t="str">
        <f t="shared" si="101"/>
        <v/>
      </c>
      <c r="Q630"/>
      <c r="R630"/>
      <c r="S630" s="43">
        <f t="shared" si="96"/>
        <v>151</v>
      </c>
      <c r="T630" s="96"/>
      <c r="U630" s="72"/>
      <c r="V630" s="72"/>
      <c r="W630" s="44" t="str">
        <f t="shared" si="97"/>
        <v/>
      </c>
      <c r="X630" s="25" t="str">
        <f t="shared" si="98"/>
        <v/>
      </c>
      <c r="Y630" s="1">
        <f t="shared" si="99"/>
        <v>606</v>
      </c>
      <c r="Z630" t="str">
        <f t="shared" si="100"/>
        <v>ITM_0606</v>
      </c>
    </row>
    <row r="631" spans="1:26">
      <c r="A631" s="57">
        <f t="shared" si="94"/>
        <v>631</v>
      </c>
      <c r="B631" s="56">
        <f t="shared" si="95"/>
        <v>607</v>
      </c>
      <c r="C631" s="60" t="s">
        <v>4934</v>
      </c>
      <c r="D631" s="60" t="s">
        <v>3594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5023</v>
      </c>
      <c r="L631" s="68"/>
      <c r="M631" s="64" t="s">
        <v>3594</v>
      </c>
      <c r="N631" s="13"/>
      <c r="O631"/>
      <c r="P631" t="str">
        <f t="shared" si="101"/>
        <v>NOT EQUAL</v>
      </c>
      <c r="Q631"/>
      <c r="R631"/>
      <c r="S631" s="43">
        <f t="shared" si="96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7"/>
        <v/>
      </c>
      <c r="X631" s="25" t="str">
        <f t="shared" si="98"/>
        <v/>
      </c>
      <c r="Y631" s="1">
        <f t="shared" si="99"/>
        <v>607</v>
      </c>
      <c r="Z631" t="str">
        <f t="shared" si="100"/>
        <v>ITM_ZETA</v>
      </c>
    </row>
    <row r="632" spans="1:26">
      <c r="A632" s="57">
        <f t="shared" si="94"/>
        <v>632</v>
      </c>
      <c r="B632" s="56">
        <f t="shared" si="95"/>
        <v>608</v>
      </c>
      <c r="C632" s="60" t="s">
        <v>4934</v>
      </c>
      <c r="D632" s="60" t="s">
        <v>3595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5023</v>
      </c>
      <c r="L632" s="68"/>
      <c r="M632" s="64" t="s">
        <v>3595</v>
      </c>
      <c r="N632" s="13"/>
      <c r="O632"/>
      <c r="P632" t="str">
        <f t="shared" si="101"/>
        <v>NOT EQUAL</v>
      </c>
      <c r="Q632"/>
      <c r="R632"/>
      <c r="S632" s="43">
        <f t="shared" si="96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7"/>
        <v/>
      </c>
      <c r="X632" s="25" t="str">
        <f t="shared" si="98"/>
        <v/>
      </c>
      <c r="Y632" s="1">
        <f t="shared" si="99"/>
        <v>608</v>
      </c>
      <c r="Z632" t="str">
        <f t="shared" si="100"/>
        <v>ITM_ETA</v>
      </c>
    </row>
    <row r="633" spans="1:26">
      <c r="A633" s="57">
        <f t="shared" si="94"/>
        <v>633</v>
      </c>
      <c r="B633" s="56">
        <f t="shared" si="95"/>
        <v>609</v>
      </c>
      <c r="C633" s="60" t="s">
        <v>4933</v>
      </c>
      <c r="D633" s="60" t="s">
        <v>7</v>
      </c>
      <c r="E633" s="76" t="s">
        <v>3596</v>
      </c>
      <c r="F633" s="76" t="s">
        <v>3596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5023</v>
      </c>
      <c r="L633" s="68"/>
      <c r="M633" s="64" t="s">
        <v>4135</v>
      </c>
      <c r="N633" s="13"/>
      <c r="O633"/>
      <c r="P633" t="str">
        <f t="shared" si="101"/>
        <v/>
      </c>
      <c r="Q633"/>
      <c r="R633"/>
      <c r="S633" s="43">
        <f t="shared" si="96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7"/>
        <v/>
      </c>
      <c r="X633" s="25" t="str">
        <f t="shared" si="98"/>
        <v/>
      </c>
      <c r="Y633" s="1">
        <f t="shared" si="99"/>
        <v>609</v>
      </c>
      <c r="Z633" t="str">
        <f t="shared" si="100"/>
        <v>ITM_0609</v>
      </c>
    </row>
    <row r="634" spans="1:26">
      <c r="A634" s="57">
        <f t="shared" si="94"/>
        <v>634</v>
      </c>
      <c r="B634" s="56">
        <f t="shared" si="95"/>
        <v>610</v>
      </c>
      <c r="C634" s="60" t="s">
        <v>4934</v>
      </c>
      <c r="D634" s="60" t="s">
        <v>3597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5023</v>
      </c>
      <c r="L634" s="68"/>
      <c r="M634" s="64" t="s">
        <v>3597</v>
      </c>
      <c r="N634" s="13"/>
      <c r="O634"/>
      <c r="P634" t="str">
        <f t="shared" si="101"/>
        <v>NOT EQUAL</v>
      </c>
      <c r="Q634"/>
      <c r="R634"/>
      <c r="S634" s="43">
        <f t="shared" si="96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7"/>
        <v/>
      </c>
      <c r="X634" s="25" t="str">
        <f t="shared" si="98"/>
        <v/>
      </c>
      <c r="Y634" s="1">
        <f t="shared" si="99"/>
        <v>610</v>
      </c>
      <c r="Z634" t="str">
        <f t="shared" si="100"/>
        <v>ITM_THETA</v>
      </c>
    </row>
    <row r="635" spans="1:26">
      <c r="A635" s="57">
        <f t="shared" si="94"/>
        <v>635</v>
      </c>
      <c r="B635" s="56">
        <f t="shared" si="95"/>
        <v>611</v>
      </c>
      <c r="C635" s="60" t="s">
        <v>4934</v>
      </c>
      <c r="D635" s="60" t="s">
        <v>3598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5023</v>
      </c>
      <c r="L635" s="68"/>
      <c r="M635" s="64" t="s">
        <v>3598</v>
      </c>
      <c r="N635" s="13"/>
      <c r="O635"/>
      <c r="P635" t="str">
        <f t="shared" si="101"/>
        <v>NOT EQUAL</v>
      </c>
      <c r="Q635"/>
      <c r="R635"/>
      <c r="S635" s="43">
        <f t="shared" si="96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7"/>
        <v/>
      </c>
      <c r="X635" s="25" t="str">
        <f t="shared" si="98"/>
        <v/>
      </c>
      <c r="Y635" s="1">
        <f t="shared" si="99"/>
        <v>611</v>
      </c>
      <c r="Z635" t="str">
        <f t="shared" si="100"/>
        <v>ITM_IOTA</v>
      </c>
    </row>
    <row r="636" spans="1:26">
      <c r="A636" s="57">
        <f t="shared" si="94"/>
        <v>636</v>
      </c>
      <c r="B636" s="56">
        <f t="shared" si="95"/>
        <v>612</v>
      </c>
      <c r="C636" s="60" t="s">
        <v>4933</v>
      </c>
      <c r="D636" s="60" t="s">
        <v>7</v>
      </c>
      <c r="E636" s="76" t="s">
        <v>3599</v>
      </c>
      <c r="F636" s="76" t="s">
        <v>3599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5023</v>
      </c>
      <c r="L636" s="68"/>
      <c r="M636" s="64" t="s">
        <v>4136</v>
      </c>
      <c r="N636" s="13"/>
      <c r="O636"/>
      <c r="P636" t="str">
        <f t="shared" si="101"/>
        <v/>
      </c>
      <c r="Q636"/>
      <c r="R636"/>
      <c r="S636" s="43">
        <f t="shared" si="96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7"/>
        <v/>
      </c>
      <c r="X636" s="25" t="str">
        <f t="shared" si="98"/>
        <v/>
      </c>
      <c r="Y636" s="1">
        <f t="shared" si="99"/>
        <v>612</v>
      </c>
      <c r="Z636" t="str">
        <f t="shared" si="100"/>
        <v>ITM_0612</v>
      </c>
    </row>
    <row r="637" spans="1:26">
      <c r="A637" s="57">
        <f t="shared" si="94"/>
        <v>637</v>
      </c>
      <c r="B637" s="56">
        <f t="shared" si="95"/>
        <v>613</v>
      </c>
      <c r="C637" s="60" t="s">
        <v>4933</v>
      </c>
      <c r="D637" s="60" t="s">
        <v>7</v>
      </c>
      <c r="E637" s="76" t="s">
        <v>3600</v>
      </c>
      <c r="F637" s="76" t="s">
        <v>3600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5023</v>
      </c>
      <c r="L637" s="68"/>
      <c r="M637" s="64" t="s">
        <v>4137</v>
      </c>
      <c r="N637" s="13"/>
      <c r="O637"/>
      <c r="P637" t="str">
        <f t="shared" si="101"/>
        <v/>
      </c>
      <c r="Q637"/>
      <c r="R637"/>
      <c r="S637" s="43">
        <f t="shared" si="96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7"/>
        <v/>
      </c>
      <c r="X637" s="25" t="str">
        <f t="shared" si="98"/>
        <v/>
      </c>
      <c r="Y637" s="1">
        <f t="shared" si="99"/>
        <v>613</v>
      </c>
      <c r="Z637" t="str">
        <f t="shared" si="100"/>
        <v>ITM_0613</v>
      </c>
    </row>
    <row r="638" spans="1:26">
      <c r="A638" s="57">
        <f t="shared" si="94"/>
        <v>638</v>
      </c>
      <c r="B638" s="56">
        <f t="shared" si="95"/>
        <v>614</v>
      </c>
      <c r="C638" s="60" t="s">
        <v>4934</v>
      </c>
      <c r="D638" s="60" t="s">
        <v>3601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5023</v>
      </c>
      <c r="L638" s="68"/>
      <c r="M638" s="64" t="s">
        <v>3601</v>
      </c>
      <c r="N638" s="13"/>
      <c r="O638"/>
      <c r="P638" t="str">
        <f t="shared" si="101"/>
        <v>NOT EQUAL</v>
      </c>
      <c r="Q638"/>
      <c r="R638"/>
      <c r="S638" s="43">
        <f t="shared" si="96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7"/>
        <v/>
      </c>
      <c r="X638" s="25" t="str">
        <f t="shared" si="98"/>
        <v/>
      </c>
      <c r="Y638" s="1">
        <f t="shared" si="99"/>
        <v>614</v>
      </c>
      <c r="Z638" t="str">
        <f t="shared" si="100"/>
        <v>ITM_IOTA_DIALYTIKA</v>
      </c>
    </row>
    <row r="639" spans="1:26">
      <c r="A639" s="57">
        <f t="shared" si="94"/>
        <v>639</v>
      </c>
      <c r="B639" s="56">
        <f t="shared" si="95"/>
        <v>615</v>
      </c>
      <c r="C639" s="60" t="s">
        <v>4934</v>
      </c>
      <c r="D639" s="60" t="s">
        <v>3602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5023</v>
      </c>
      <c r="L639" s="68"/>
      <c r="M639" s="64" t="s">
        <v>3602</v>
      </c>
      <c r="N639" s="13"/>
      <c r="O639"/>
      <c r="P639" t="str">
        <f t="shared" si="101"/>
        <v>NOT EQUAL</v>
      </c>
      <c r="Q639"/>
      <c r="R639"/>
      <c r="S639" s="43">
        <f t="shared" si="96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7"/>
        <v/>
      </c>
      <c r="X639" s="25" t="str">
        <f t="shared" si="98"/>
        <v/>
      </c>
      <c r="Y639" s="1">
        <f t="shared" si="99"/>
        <v>615</v>
      </c>
      <c r="Z639" t="str">
        <f t="shared" si="100"/>
        <v>ITM_KAPPA</v>
      </c>
    </row>
    <row r="640" spans="1:26">
      <c r="A640" s="57">
        <f t="shared" si="94"/>
        <v>640</v>
      </c>
      <c r="B640" s="56">
        <f t="shared" si="95"/>
        <v>616</v>
      </c>
      <c r="C640" s="60" t="s">
        <v>4934</v>
      </c>
      <c r="D640" s="60" t="s">
        <v>3603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5023</v>
      </c>
      <c r="L640" s="68"/>
      <c r="M640" s="64" t="s">
        <v>3603</v>
      </c>
      <c r="N640" s="13"/>
      <c r="O640"/>
      <c r="P640" t="str">
        <f t="shared" si="101"/>
        <v>NOT EQUAL</v>
      </c>
      <c r="Q640"/>
      <c r="R640"/>
      <c r="S640" s="43">
        <f t="shared" si="96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7"/>
        <v/>
      </c>
      <c r="X640" s="25" t="str">
        <f t="shared" si="98"/>
        <v/>
      </c>
      <c r="Y640" s="1">
        <f t="shared" si="99"/>
        <v>616</v>
      </c>
      <c r="Z640" t="str">
        <f t="shared" si="100"/>
        <v>ITM_LAMBDA</v>
      </c>
    </row>
    <row r="641" spans="1:26">
      <c r="A641" s="57">
        <f t="shared" si="94"/>
        <v>641</v>
      </c>
      <c r="B641" s="56">
        <f t="shared" si="95"/>
        <v>617</v>
      </c>
      <c r="C641" s="60" t="s">
        <v>4934</v>
      </c>
      <c r="D641" s="60" t="s">
        <v>3604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5023</v>
      </c>
      <c r="L641" s="68"/>
      <c r="M641" s="64" t="s">
        <v>3604</v>
      </c>
      <c r="N641" s="13"/>
      <c r="O641"/>
      <c r="P641" t="str">
        <f t="shared" si="101"/>
        <v>NOT EQUAL</v>
      </c>
      <c r="Q641"/>
      <c r="R641"/>
      <c r="S641" s="43">
        <f t="shared" si="96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7"/>
        <v/>
      </c>
      <c r="X641" s="25" t="str">
        <f t="shared" si="98"/>
        <v/>
      </c>
      <c r="Y641" s="1">
        <f t="shared" si="99"/>
        <v>617</v>
      </c>
      <c r="Z641" t="str">
        <f t="shared" si="100"/>
        <v>ITM_MU</v>
      </c>
    </row>
    <row r="642" spans="1:26">
      <c r="A642" s="57">
        <f t="shared" si="94"/>
        <v>642</v>
      </c>
      <c r="B642" s="56">
        <f t="shared" si="95"/>
        <v>618</v>
      </c>
      <c r="C642" s="60" t="s">
        <v>4934</v>
      </c>
      <c r="D642" s="60" t="s">
        <v>3605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5023</v>
      </c>
      <c r="L642" s="68"/>
      <c r="M642" s="64" t="s">
        <v>3605</v>
      </c>
      <c r="N642" s="13"/>
      <c r="O642"/>
      <c r="P642" t="str">
        <f t="shared" si="101"/>
        <v>NOT EQUAL</v>
      </c>
      <c r="Q642"/>
      <c r="R642"/>
      <c r="S642" s="43">
        <f t="shared" si="96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7"/>
        <v/>
      </c>
      <c r="X642" s="25" t="str">
        <f t="shared" si="98"/>
        <v/>
      </c>
      <c r="Y642" s="1">
        <f t="shared" si="99"/>
        <v>618</v>
      </c>
      <c r="Z642" t="str">
        <f t="shared" si="100"/>
        <v>ITM_NU</v>
      </c>
    </row>
    <row r="643" spans="1:26">
      <c r="A643" s="57">
        <f t="shared" si="94"/>
        <v>643</v>
      </c>
      <c r="B643" s="56">
        <f t="shared" si="95"/>
        <v>619</v>
      </c>
      <c r="C643" s="60" t="s">
        <v>4934</v>
      </c>
      <c r="D643" s="60" t="s">
        <v>3606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5023</v>
      </c>
      <c r="L643" s="68"/>
      <c r="M643" s="64" t="s">
        <v>3606</v>
      </c>
      <c r="N643" s="13"/>
      <c r="O643"/>
      <c r="P643" t="str">
        <f t="shared" si="101"/>
        <v>NOT EQUAL</v>
      </c>
      <c r="Q643"/>
      <c r="R643"/>
      <c r="S643" s="43">
        <f t="shared" si="96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7"/>
        <v/>
      </c>
      <c r="X643" s="25" t="str">
        <f t="shared" si="98"/>
        <v/>
      </c>
      <c r="Y643" s="1">
        <f t="shared" si="99"/>
        <v>619</v>
      </c>
      <c r="Z643" t="str">
        <f t="shared" si="100"/>
        <v>ITM_XI</v>
      </c>
    </row>
    <row r="644" spans="1:26">
      <c r="A644" s="57">
        <f t="shared" si="94"/>
        <v>644</v>
      </c>
      <c r="B644" s="56">
        <f t="shared" si="95"/>
        <v>620</v>
      </c>
      <c r="C644" s="60" t="s">
        <v>4934</v>
      </c>
      <c r="D644" s="60" t="s">
        <v>3607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5023</v>
      </c>
      <c r="L644" s="68"/>
      <c r="M644" s="64" t="s">
        <v>3607</v>
      </c>
      <c r="N644" s="13"/>
      <c r="O644"/>
      <c r="P644" t="str">
        <f t="shared" si="101"/>
        <v>NOT EQUAL</v>
      </c>
      <c r="Q644"/>
      <c r="R644"/>
      <c r="S644" s="43">
        <f t="shared" si="96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7"/>
        <v/>
      </c>
      <c r="X644" s="25" t="str">
        <f t="shared" si="98"/>
        <v/>
      </c>
      <c r="Y644" s="1">
        <f t="shared" si="99"/>
        <v>620</v>
      </c>
      <c r="Z644" t="str">
        <f t="shared" si="100"/>
        <v>ITM_OMICRON</v>
      </c>
    </row>
    <row r="645" spans="1:26">
      <c r="A645" s="57">
        <f t="shared" si="94"/>
        <v>645</v>
      </c>
      <c r="B645" s="56">
        <f t="shared" si="95"/>
        <v>621</v>
      </c>
      <c r="C645" s="60" t="s">
        <v>4933</v>
      </c>
      <c r="D645" s="60" t="s">
        <v>7</v>
      </c>
      <c r="E645" s="76" t="s">
        <v>3608</v>
      </c>
      <c r="F645" s="76" t="s">
        <v>3608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5023</v>
      </c>
      <c r="L645" s="68"/>
      <c r="M645" s="64" t="s">
        <v>4138</v>
      </c>
      <c r="N645" s="13"/>
      <c r="O645"/>
      <c r="P645" t="str">
        <f t="shared" si="101"/>
        <v/>
      </c>
      <c r="Q645"/>
      <c r="R645"/>
      <c r="S645" s="43">
        <f t="shared" si="96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7"/>
        <v/>
      </c>
      <c r="X645" s="25" t="str">
        <f t="shared" si="98"/>
        <v/>
      </c>
      <c r="Y645" s="1">
        <f t="shared" si="99"/>
        <v>621</v>
      </c>
      <c r="Z645" t="str">
        <f t="shared" si="100"/>
        <v>ITM_0621</v>
      </c>
    </row>
    <row r="646" spans="1:26">
      <c r="A646" s="57">
        <f t="shared" si="94"/>
        <v>646</v>
      </c>
      <c r="B646" s="56">
        <f t="shared" si="95"/>
        <v>622</v>
      </c>
      <c r="C646" s="60" t="s">
        <v>4934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5023</v>
      </c>
      <c r="L646" s="68"/>
      <c r="M646" s="64" t="s">
        <v>2366</v>
      </c>
      <c r="N646" s="13"/>
      <c r="O646"/>
      <c r="P646" t="str">
        <f t="shared" si="101"/>
        <v>NOT EQUAL</v>
      </c>
      <c r="Q646"/>
      <c r="R646"/>
      <c r="S646" s="43">
        <f t="shared" si="96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7"/>
        <v/>
      </c>
      <c r="X646" s="25" t="str">
        <f t="shared" si="98"/>
        <v/>
      </c>
      <c r="Y646" s="1">
        <f t="shared" si="99"/>
        <v>622</v>
      </c>
      <c r="Z646" t="str">
        <f t="shared" si="100"/>
        <v>ITM_PI</v>
      </c>
    </row>
    <row r="647" spans="1:26">
      <c r="A647" s="57">
        <f t="shared" ref="A647:A710" si="102">IF(B647=INT(B647),ROW(),"")</f>
        <v>647</v>
      </c>
      <c r="B647" s="56">
        <f t="shared" ref="B647:B710" si="103">IF(AND(MID(C647,2,1)&lt;&gt;"/",MID(C647,1,1)="/"),INT(B646)+1,B646+0.01)</f>
        <v>623</v>
      </c>
      <c r="C647" s="60" t="s">
        <v>4934</v>
      </c>
      <c r="D647" s="60" t="s">
        <v>3609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5023</v>
      </c>
      <c r="L647" s="68"/>
      <c r="M647" s="64" t="s">
        <v>3609</v>
      </c>
      <c r="N647" s="13"/>
      <c r="O647"/>
      <c r="P647" t="str">
        <f t="shared" si="101"/>
        <v>NOT EQUAL</v>
      </c>
      <c r="Q647"/>
      <c r="R647"/>
      <c r="S647" s="43">
        <f t="shared" ref="S647:S710" si="104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5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7">B647</f>
        <v>623</v>
      </c>
      <c r="Z647" t="str">
        <f t="shared" ref="Z647:Z710" si="108">M647</f>
        <v>ITM_RHO</v>
      </c>
    </row>
    <row r="648" spans="1:26">
      <c r="A648" s="57">
        <f t="shared" si="102"/>
        <v>648</v>
      </c>
      <c r="B648" s="56">
        <f t="shared" si="103"/>
        <v>624</v>
      </c>
      <c r="C648" s="60" t="s">
        <v>4934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5023</v>
      </c>
      <c r="L648" s="68"/>
      <c r="M648" s="64" t="s">
        <v>2368</v>
      </c>
      <c r="N648" s="13"/>
      <c r="O648"/>
      <c r="P648" t="str">
        <f t="shared" si="101"/>
        <v>NOT EQUAL</v>
      </c>
      <c r="Q648"/>
      <c r="R648"/>
      <c r="S648" s="43">
        <f t="shared" si="104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5"/>
        <v/>
      </c>
      <c r="X648" s="25" t="str">
        <f t="shared" si="106"/>
        <v/>
      </c>
      <c r="Y648" s="1">
        <f t="shared" si="107"/>
        <v>624</v>
      </c>
      <c r="Z648" t="str">
        <f t="shared" si="108"/>
        <v>ITM_SIGMA</v>
      </c>
    </row>
    <row r="649" spans="1:26">
      <c r="A649" s="57">
        <f t="shared" si="102"/>
        <v>649</v>
      </c>
      <c r="B649" s="56">
        <f t="shared" si="103"/>
        <v>625</v>
      </c>
      <c r="C649" s="60" t="s">
        <v>4933</v>
      </c>
      <c r="D649" s="60" t="s">
        <v>7</v>
      </c>
      <c r="E649" s="76" t="s">
        <v>3610</v>
      </c>
      <c r="F649" s="76" t="s">
        <v>3610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5023</v>
      </c>
      <c r="L649" s="68"/>
      <c r="M649" s="64" t="s">
        <v>4139</v>
      </c>
      <c r="N649" s="13"/>
      <c r="O649"/>
      <c r="P649" t="str">
        <f t="shared" si="101"/>
        <v/>
      </c>
      <c r="Q649"/>
      <c r="R649"/>
      <c r="S649" s="43">
        <f t="shared" si="104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5"/>
        <v/>
      </c>
      <c r="X649" s="25" t="str">
        <f t="shared" si="106"/>
        <v/>
      </c>
      <c r="Y649" s="1">
        <f t="shared" si="107"/>
        <v>625</v>
      </c>
      <c r="Z649" t="str">
        <f t="shared" si="108"/>
        <v>ITM_0625</v>
      </c>
    </row>
    <row r="650" spans="1:26">
      <c r="A650" s="57">
        <f t="shared" si="102"/>
        <v>650</v>
      </c>
      <c r="B650" s="56">
        <f t="shared" si="103"/>
        <v>626</v>
      </c>
      <c r="C650" s="60" t="s">
        <v>4934</v>
      </c>
      <c r="D650" s="60" t="s">
        <v>3611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5023</v>
      </c>
      <c r="L650" s="68"/>
      <c r="M650" s="64" t="s">
        <v>3611</v>
      </c>
      <c r="N650" s="13"/>
      <c r="O650"/>
      <c r="P650" t="str">
        <f t="shared" si="101"/>
        <v>NOT EQUAL</v>
      </c>
      <c r="Q650"/>
      <c r="R650"/>
      <c r="S650" s="43">
        <f t="shared" si="104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5"/>
        <v/>
      </c>
      <c r="X650" s="25" t="str">
        <f t="shared" si="106"/>
        <v/>
      </c>
      <c r="Y650" s="1">
        <f t="shared" si="107"/>
        <v>626</v>
      </c>
      <c r="Z650" t="str">
        <f t="shared" si="108"/>
        <v>ITM_TAU</v>
      </c>
    </row>
    <row r="651" spans="1:26">
      <c r="A651" s="57">
        <f t="shared" si="102"/>
        <v>651</v>
      </c>
      <c r="B651" s="56">
        <f t="shared" si="103"/>
        <v>627</v>
      </c>
      <c r="C651" s="60" t="s">
        <v>4934</v>
      </c>
      <c r="D651" s="60" t="s">
        <v>3612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5023</v>
      </c>
      <c r="L651" s="68"/>
      <c r="M651" s="64" t="s">
        <v>3612</v>
      </c>
      <c r="N651" s="13"/>
      <c r="O651"/>
      <c r="P651" t="str">
        <f t="shared" si="101"/>
        <v>NOT EQUAL</v>
      </c>
      <c r="Q651"/>
      <c r="R651"/>
      <c r="S651" s="43">
        <f t="shared" si="104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5"/>
        <v/>
      </c>
      <c r="X651" s="25" t="str">
        <f t="shared" si="106"/>
        <v/>
      </c>
      <c r="Y651" s="1">
        <f t="shared" si="107"/>
        <v>627</v>
      </c>
      <c r="Z651" t="str">
        <f t="shared" si="108"/>
        <v>ITM_UPSILON</v>
      </c>
    </row>
    <row r="652" spans="1:26">
      <c r="A652" s="57">
        <f t="shared" si="102"/>
        <v>652</v>
      </c>
      <c r="B652" s="56">
        <f t="shared" si="103"/>
        <v>628</v>
      </c>
      <c r="C652" s="60" t="s">
        <v>4933</v>
      </c>
      <c r="D652" s="60" t="s">
        <v>7</v>
      </c>
      <c r="E652" s="76" t="s">
        <v>3613</v>
      </c>
      <c r="F652" s="76" t="s">
        <v>3613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5023</v>
      </c>
      <c r="L652" s="68"/>
      <c r="M652" s="64" t="s">
        <v>4140</v>
      </c>
      <c r="N652" s="13"/>
      <c r="O652"/>
      <c r="P652" t="str">
        <f t="shared" si="101"/>
        <v/>
      </c>
      <c r="Q652"/>
      <c r="R652"/>
      <c r="S652" s="43">
        <f t="shared" si="104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5"/>
        <v/>
      </c>
      <c r="X652" s="25" t="str">
        <f t="shared" si="106"/>
        <v/>
      </c>
      <c r="Y652" s="1">
        <f t="shared" si="107"/>
        <v>628</v>
      </c>
      <c r="Z652" t="str">
        <f t="shared" si="108"/>
        <v>ITM_0628</v>
      </c>
    </row>
    <row r="653" spans="1:26">
      <c r="A653" s="57">
        <f t="shared" si="102"/>
        <v>653</v>
      </c>
      <c r="B653" s="56">
        <f t="shared" si="103"/>
        <v>629</v>
      </c>
      <c r="C653" s="60" t="s">
        <v>4934</v>
      </c>
      <c r="D653" s="60" t="s">
        <v>3614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5023</v>
      </c>
      <c r="L653" s="68"/>
      <c r="M653" s="64" t="s">
        <v>3614</v>
      </c>
      <c r="N653" s="13"/>
      <c r="O653"/>
      <c r="P653" t="str">
        <f t="shared" si="101"/>
        <v>NOT EQUAL</v>
      </c>
      <c r="Q653"/>
      <c r="R653"/>
      <c r="S653" s="43">
        <f t="shared" si="104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5"/>
        <v/>
      </c>
      <c r="X653" s="25" t="str">
        <f t="shared" si="106"/>
        <v/>
      </c>
      <c r="Y653" s="1">
        <f t="shared" si="107"/>
        <v>629</v>
      </c>
      <c r="Z653" t="str">
        <f t="shared" si="108"/>
        <v>ITM_UPSILON_DIALYTIKA</v>
      </c>
    </row>
    <row r="654" spans="1:26">
      <c r="A654" s="57">
        <f t="shared" si="102"/>
        <v>654</v>
      </c>
      <c r="B654" s="56">
        <f t="shared" si="103"/>
        <v>630</v>
      </c>
      <c r="C654" s="60" t="s">
        <v>4933</v>
      </c>
      <c r="D654" s="60" t="s">
        <v>7</v>
      </c>
      <c r="E654" s="76" t="s">
        <v>3615</v>
      </c>
      <c r="F654" s="76" t="s">
        <v>3615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5023</v>
      </c>
      <c r="L654" s="68"/>
      <c r="M654" s="64" t="s">
        <v>4141</v>
      </c>
      <c r="N654" s="13"/>
      <c r="O654"/>
      <c r="P654" t="str">
        <f t="shared" si="101"/>
        <v/>
      </c>
      <c r="Q654"/>
      <c r="R654"/>
      <c r="S654" s="43">
        <f t="shared" si="104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5"/>
        <v/>
      </c>
      <c r="X654" s="25" t="str">
        <f t="shared" si="106"/>
        <v/>
      </c>
      <c r="Y654" s="1">
        <f t="shared" si="107"/>
        <v>630</v>
      </c>
      <c r="Z654" t="str">
        <f t="shared" si="108"/>
        <v>ITM_0630</v>
      </c>
    </row>
    <row r="655" spans="1:26">
      <c r="A655" s="57">
        <f t="shared" si="102"/>
        <v>655</v>
      </c>
      <c r="B655" s="56">
        <f t="shared" si="103"/>
        <v>631</v>
      </c>
      <c r="C655" s="60" t="s">
        <v>4934</v>
      </c>
      <c r="D655" s="60" t="s">
        <v>3616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5023</v>
      </c>
      <c r="L655" s="68"/>
      <c r="M655" s="64" t="s">
        <v>3616</v>
      </c>
      <c r="N655" s="13"/>
      <c r="O655"/>
      <c r="P655" t="str">
        <f t="shared" si="101"/>
        <v>NOT EQUAL</v>
      </c>
      <c r="Q655"/>
      <c r="R655"/>
      <c r="S655" s="43">
        <f t="shared" si="104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5"/>
        <v/>
      </c>
      <c r="X655" s="25" t="str">
        <f t="shared" si="106"/>
        <v/>
      </c>
      <c r="Y655" s="1">
        <f t="shared" si="107"/>
        <v>631</v>
      </c>
      <c r="Z655" t="str">
        <f t="shared" si="108"/>
        <v>ITM_PHI</v>
      </c>
    </row>
    <row r="656" spans="1:26">
      <c r="A656" s="57">
        <f t="shared" si="102"/>
        <v>656</v>
      </c>
      <c r="B656" s="56">
        <f t="shared" si="103"/>
        <v>632</v>
      </c>
      <c r="C656" s="60" t="s">
        <v>4934</v>
      </c>
      <c r="D656" s="60" t="s">
        <v>3617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5023</v>
      </c>
      <c r="L656" s="68"/>
      <c r="M656" s="64" t="s">
        <v>3617</v>
      </c>
      <c r="N656" s="13"/>
      <c r="O656"/>
      <c r="P656" t="str">
        <f t="shared" si="101"/>
        <v>NOT EQUAL</v>
      </c>
      <c r="Q656"/>
      <c r="R656"/>
      <c r="S656" s="43">
        <f t="shared" si="104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5"/>
        <v/>
      </c>
      <c r="X656" s="25" t="str">
        <f t="shared" si="106"/>
        <v/>
      </c>
      <c r="Y656" s="1">
        <f t="shared" si="107"/>
        <v>632</v>
      </c>
      <c r="Z656" t="str">
        <f t="shared" si="108"/>
        <v>ITM_CHI</v>
      </c>
    </row>
    <row r="657" spans="1:26">
      <c r="A657" s="57">
        <f t="shared" si="102"/>
        <v>657</v>
      </c>
      <c r="B657" s="56">
        <f t="shared" si="103"/>
        <v>633</v>
      </c>
      <c r="C657" s="60" t="s">
        <v>4934</v>
      </c>
      <c r="D657" s="60" t="s">
        <v>3618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5023</v>
      </c>
      <c r="L657" s="68"/>
      <c r="M657" s="64" t="s">
        <v>3618</v>
      </c>
      <c r="N657" s="13"/>
      <c r="O657"/>
      <c r="P657" t="str">
        <f t="shared" si="101"/>
        <v>NOT EQUAL</v>
      </c>
      <c r="Q657"/>
      <c r="R657"/>
      <c r="S657" s="43">
        <f t="shared" si="104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5"/>
        <v/>
      </c>
      <c r="X657" s="25" t="str">
        <f t="shared" si="106"/>
        <v/>
      </c>
      <c r="Y657" s="1">
        <f t="shared" si="107"/>
        <v>633</v>
      </c>
      <c r="Z657" t="str">
        <f t="shared" si="108"/>
        <v>ITM_PSI</v>
      </c>
    </row>
    <row r="658" spans="1:26">
      <c r="A658" s="57">
        <f t="shared" si="102"/>
        <v>658</v>
      </c>
      <c r="B658" s="56">
        <f t="shared" si="103"/>
        <v>634</v>
      </c>
      <c r="C658" s="60" t="s">
        <v>4934</v>
      </c>
      <c r="D658" s="60" t="s">
        <v>3619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5023</v>
      </c>
      <c r="L658" s="68"/>
      <c r="M658" s="64" t="s">
        <v>3619</v>
      </c>
      <c r="N658" s="13"/>
      <c r="O658"/>
      <c r="P658" t="str">
        <f t="shared" si="101"/>
        <v>NOT EQUAL</v>
      </c>
      <c r="Q658"/>
      <c r="R658"/>
      <c r="S658" s="43">
        <f t="shared" si="104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5"/>
        <v/>
      </c>
      <c r="X658" s="25" t="str">
        <f t="shared" si="106"/>
        <v/>
      </c>
      <c r="Y658" s="1">
        <f t="shared" si="107"/>
        <v>634</v>
      </c>
      <c r="Z658" t="str">
        <f t="shared" si="108"/>
        <v>ITM_OMEGA</v>
      </c>
    </row>
    <row r="659" spans="1:26">
      <c r="A659" s="57">
        <f t="shared" si="102"/>
        <v>659</v>
      </c>
      <c r="B659" s="56">
        <f t="shared" si="103"/>
        <v>635</v>
      </c>
      <c r="C659" s="60" t="s">
        <v>4933</v>
      </c>
      <c r="D659" s="60" t="s">
        <v>7</v>
      </c>
      <c r="E659" s="76" t="s">
        <v>3620</v>
      </c>
      <c r="F659" s="76" t="s">
        <v>3620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5023</v>
      </c>
      <c r="L659" s="68"/>
      <c r="M659" s="64" t="s">
        <v>4142</v>
      </c>
      <c r="N659" s="13"/>
      <c r="O659"/>
      <c r="P659" t="str">
        <f t="shared" si="101"/>
        <v/>
      </c>
      <c r="Q659"/>
      <c r="R659"/>
      <c r="S659" s="43">
        <f t="shared" si="104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5"/>
        <v/>
      </c>
      <c r="X659" s="25" t="str">
        <f t="shared" si="106"/>
        <v/>
      </c>
      <c r="Y659" s="1">
        <f t="shared" si="107"/>
        <v>635</v>
      </c>
      <c r="Z659" t="str">
        <f t="shared" si="108"/>
        <v>ITM_0635</v>
      </c>
    </row>
    <row r="660" spans="1:26">
      <c r="A660" s="57">
        <f t="shared" si="102"/>
        <v>660</v>
      </c>
      <c r="B660" s="56">
        <f t="shared" si="103"/>
        <v>636</v>
      </c>
      <c r="C660" s="60" t="s">
        <v>4934</v>
      </c>
      <c r="D660" s="60" t="s">
        <v>3621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5023</v>
      </c>
      <c r="L660" s="68"/>
      <c r="M660" s="64" t="s">
        <v>3621</v>
      </c>
      <c r="N660" s="13"/>
      <c r="O660"/>
      <c r="P660" t="str">
        <f t="shared" si="101"/>
        <v>NOT EQUAL</v>
      </c>
      <c r="Q660"/>
      <c r="R660"/>
      <c r="S660" s="43">
        <f t="shared" si="104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5"/>
        <v/>
      </c>
      <c r="X660" s="25" t="str">
        <f t="shared" si="106"/>
        <v/>
      </c>
      <c r="Y660" s="1">
        <f t="shared" si="107"/>
        <v>636</v>
      </c>
      <c r="Z660" t="str">
        <f t="shared" si="108"/>
        <v>ITM_alpha</v>
      </c>
    </row>
    <row r="661" spans="1:26">
      <c r="A661" s="57">
        <f t="shared" si="102"/>
        <v>661</v>
      </c>
      <c r="B661" s="56">
        <f t="shared" si="103"/>
        <v>637</v>
      </c>
      <c r="C661" s="60" t="s">
        <v>4934</v>
      </c>
      <c r="D661" s="60" t="s">
        <v>3622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5023</v>
      </c>
      <c r="L661" s="68"/>
      <c r="M661" s="64" t="s">
        <v>3622</v>
      </c>
      <c r="N661" s="13"/>
      <c r="O661"/>
      <c r="P661" t="str">
        <f t="shared" si="101"/>
        <v>NOT EQUAL</v>
      </c>
      <c r="Q661"/>
      <c r="R661"/>
      <c r="S661" s="43">
        <f t="shared" si="104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5"/>
        <v/>
      </c>
      <c r="X661" s="25" t="str">
        <f t="shared" si="106"/>
        <v/>
      </c>
      <c r="Y661" s="1">
        <f t="shared" si="107"/>
        <v>637</v>
      </c>
      <c r="Z661" t="str">
        <f t="shared" si="108"/>
        <v>ITM_alpha_TONOS</v>
      </c>
    </row>
    <row r="662" spans="1:26">
      <c r="A662" s="57">
        <f t="shared" si="102"/>
        <v>662</v>
      </c>
      <c r="B662" s="56">
        <f t="shared" si="103"/>
        <v>638</v>
      </c>
      <c r="C662" s="60" t="s">
        <v>4934</v>
      </c>
      <c r="D662" s="60" t="s">
        <v>3623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5023</v>
      </c>
      <c r="L662" s="68"/>
      <c r="M662" s="64" t="s">
        <v>3623</v>
      </c>
      <c r="N662" s="13"/>
      <c r="O662"/>
      <c r="P662" t="str">
        <f t="shared" si="101"/>
        <v>NOT EQUAL</v>
      </c>
      <c r="Q662"/>
      <c r="R662"/>
      <c r="S662" s="43">
        <f t="shared" si="104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5"/>
        <v/>
      </c>
      <c r="X662" s="25" t="str">
        <f t="shared" si="106"/>
        <v/>
      </c>
      <c r="Y662" s="1">
        <f t="shared" si="107"/>
        <v>638</v>
      </c>
      <c r="Z662" t="str">
        <f t="shared" si="108"/>
        <v>ITM_beta</v>
      </c>
    </row>
    <row r="663" spans="1:26">
      <c r="A663" s="57">
        <f t="shared" si="102"/>
        <v>663</v>
      </c>
      <c r="B663" s="56">
        <f t="shared" si="103"/>
        <v>639</v>
      </c>
      <c r="C663" s="60" t="s">
        <v>4934</v>
      </c>
      <c r="D663" s="60" t="s">
        <v>3624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5023</v>
      </c>
      <c r="L663" s="68"/>
      <c r="M663" s="64" t="s">
        <v>3624</v>
      </c>
      <c r="N663" s="13"/>
      <c r="O663"/>
      <c r="P663" t="str">
        <f t="shared" si="101"/>
        <v>NOT EQUAL</v>
      </c>
      <c r="Q663"/>
      <c r="R663"/>
      <c r="S663" s="43">
        <f t="shared" si="104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5"/>
        <v/>
      </c>
      <c r="X663" s="25" t="str">
        <f t="shared" si="106"/>
        <v/>
      </c>
      <c r="Y663" s="1">
        <f t="shared" si="107"/>
        <v>639</v>
      </c>
      <c r="Z663" t="str">
        <f t="shared" si="108"/>
        <v>ITM_gamma</v>
      </c>
    </row>
    <row r="664" spans="1:26">
      <c r="A664" s="57">
        <f t="shared" si="102"/>
        <v>664</v>
      </c>
      <c r="B664" s="56">
        <f t="shared" si="103"/>
        <v>640</v>
      </c>
      <c r="C664" s="60" t="s">
        <v>4934</v>
      </c>
      <c r="D664" s="60" t="s">
        <v>3625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5023</v>
      </c>
      <c r="L664" s="68"/>
      <c r="M664" s="64" t="s">
        <v>3625</v>
      </c>
      <c r="N664" s="13"/>
      <c r="O664"/>
      <c r="P664" t="str">
        <f t="shared" si="101"/>
        <v>NOT EQUAL</v>
      </c>
      <c r="Q664"/>
      <c r="R664"/>
      <c r="S664" s="43">
        <f t="shared" si="104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5"/>
        <v/>
      </c>
      <c r="X664" s="25" t="str">
        <f t="shared" si="106"/>
        <v/>
      </c>
      <c r="Y664" s="1">
        <f t="shared" si="107"/>
        <v>640</v>
      </c>
      <c r="Z664" t="str">
        <f t="shared" si="108"/>
        <v>ITM_delta</v>
      </c>
    </row>
    <row r="665" spans="1:26">
      <c r="A665" s="57">
        <f t="shared" si="102"/>
        <v>665</v>
      </c>
      <c r="B665" s="56">
        <f t="shared" si="103"/>
        <v>641</v>
      </c>
      <c r="C665" s="60" t="s">
        <v>4934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5023</v>
      </c>
      <c r="L665" s="68"/>
      <c r="M665" s="64" t="s">
        <v>2352</v>
      </c>
      <c r="N665" s="13"/>
      <c r="O665"/>
      <c r="P665" t="str">
        <f t="shared" ref="P665:P728" si="109">IF(E665=F665,"","NOT EQUAL")</f>
        <v>NOT EQUAL</v>
      </c>
      <c r="Q665"/>
      <c r="R665"/>
      <c r="S665" s="43">
        <f t="shared" si="104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5"/>
        <v/>
      </c>
      <c r="X665" s="25" t="str">
        <f t="shared" si="106"/>
        <v/>
      </c>
      <c r="Y665" s="1">
        <f t="shared" si="107"/>
        <v>641</v>
      </c>
      <c r="Z665" t="str">
        <f t="shared" si="108"/>
        <v>ITM_epsilon</v>
      </c>
    </row>
    <row r="666" spans="1:26">
      <c r="A666" s="57">
        <f t="shared" si="102"/>
        <v>666</v>
      </c>
      <c r="B666" s="56">
        <f t="shared" si="103"/>
        <v>642</v>
      </c>
      <c r="C666" s="60" t="s">
        <v>4934</v>
      </c>
      <c r="D666" s="60" t="s">
        <v>3626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5023</v>
      </c>
      <c r="L666" s="68"/>
      <c r="M666" s="64" t="s">
        <v>3626</v>
      </c>
      <c r="N666" s="13"/>
      <c r="O666"/>
      <c r="P666" t="str">
        <f t="shared" si="109"/>
        <v>NOT EQUAL</v>
      </c>
      <c r="Q666"/>
      <c r="R666"/>
      <c r="S666" s="43">
        <f t="shared" si="104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5"/>
        <v/>
      </c>
      <c r="X666" s="25" t="str">
        <f t="shared" si="106"/>
        <v/>
      </c>
      <c r="Y666" s="1">
        <f t="shared" si="107"/>
        <v>642</v>
      </c>
      <c r="Z666" t="str">
        <f t="shared" si="108"/>
        <v>ITM_epsilon_TONOS</v>
      </c>
    </row>
    <row r="667" spans="1:26">
      <c r="A667" s="57">
        <f t="shared" si="102"/>
        <v>667</v>
      </c>
      <c r="B667" s="56">
        <f t="shared" si="103"/>
        <v>643</v>
      </c>
      <c r="C667" s="60" t="s">
        <v>4934</v>
      </c>
      <c r="D667" s="60" t="s">
        <v>3627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5023</v>
      </c>
      <c r="L667" s="68"/>
      <c r="M667" s="64" t="s">
        <v>3627</v>
      </c>
      <c r="N667" s="13"/>
      <c r="O667"/>
      <c r="P667" t="str">
        <f t="shared" si="109"/>
        <v>NOT EQUAL</v>
      </c>
      <c r="Q667"/>
      <c r="R667"/>
      <c r="S667" s="43">
        <f t="shared" si="104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5"/>
        <v/>
      </c>
      <c r="X667" s="25" t="str">
        <f t="shared" si="106"/>
        <v/>
      </c>
      <c r="Y667" s="1">
        <f t="shared" si="107"/>
        <v>643</v>
      </c>
      <c r="Z667" t="str">
        <f t="shared" si="108"/>
        <v>ITM_zeta</v>
      </c>
    </row>
    <row r="668" spans="1:26">
      <c r="A668" s="57">
        <f t="shared" si="102"/>
        <v>668</v>
      </c>
      <c r="B668" s="56">
        <f t="shared" si="103"/>
        <v>644</v>
      </c>
      <c r="C668" s="60" t="s">
        <v>4934</v>
      </c>
      <c r="D668" s="60" t="s">
        <v>3628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5023</v>
      </c>
      <c r="L668" s="68"/>
      <c r="M668" s="64" t="s">
        <v>3628</v>
      </c>
      <c r="N668" s="13"/>
      <c r="O668"/>
      <c r="P668" t="str">
        <f t="shared" si="109"/>
        <v>NOT EQUAL</v>
      </c>
      <c r="Q668"/>
      <c r="R668"/>
      <c r="S668" s="43">
        <f t="shared" si="104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5"/>
        <v/>
      </c>
      <c r="X668" s="25" t="str">
        <f t="shared" si="106"/>
        <v/>
      </c>
      <c r="Y668" s="1">
        <f t="shared" si="107"/>
        <v>644</v>
      </c>
      <c r="Z668" t="str">
        <f t="shared" si="108"/>
        <v>ITM_eta</v>
      </c>
    </row>
    <row r="669" spans="1:26">
      <c r="A669" s="57">
        <f t="shared" si="102"/>
        <v>669</v>
      </c>
      <c r="B669" s="56">
        <f t="shared" si="103"/>
        <v>645</v>
      </c>
      <c r="C669" s="60" t="s">
        <v>4934</v>
      </c>
      <c r="D669" s="60" t="s">
        <v>3629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5023</v>
      </c>
      <c r="L669" s="68"/>
      <c r="M669" s="64" t="s">
        <v>3629</v>
      </c>
      <c r="N669" s="13"/>
      <c r="O669"/>
      <c r="P669" t="str">
        <f t="shared" si="109"/>
        <v>NOT EQUAL</v>
      </c>
      <c r="Q669"/>
      <c r="R669"/>
      <c r="S669" s="43">
        <f t="shared" si="104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5"/>
        <v/>
      </c>
      <c r="X669" s="25" t="str">
        <f t="shared" si="106"/>
        <v/>
      </c>
      <c r="Y669" s="1">
        <f t="shared" si="107"/>
        <v>645</v>
      </c>
      <c r="Z669" t="str">
        <f t="shared" si="108"/>
        <v>ITM_eta_TONOS</v>
      </c>
    </row>
    <row r="670" spans="1:26">
      <c r="A670" s="57">
        <f t="shared" si="102"/>
        <v>670</v>
      </c>
      <c r="B670" s="56">
        <f t="shared" si="103"/>
        <v>646</v>
      </c>
      <c r="C670" s="60" t="s">
        <v>4934</v>
      </c>
      <c r="D670" s="60" t="s">
        <v>3630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5023</v>
      </c>
      <c r="L670" s="68"/>
      <c r="M670" s="64" t="s">
        <v>3630</v>
      </c>
      <c r="N670" s="13"/>
      <c r="O670"/>
      <c r="P670" t="str">
        <f t="shared" si="109"/>
        <v>NOT EQUAL</v>
      </c>
      <c r="Q670"/>
      <c r="R670"/>
      <c r="S670" s="43">
        <f t="shared" si="104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5"/>
        <v/>
      </c>
      <c r="X670" s="25" t="str">
        <f t="shared" si="106"/>
        <v/>
      </c>
      <c r="Y670" s="1">
        <f t="shared" si="107"/>
        <v>646</v>
      </c>
      <c r="Z670" t="str">
        <f t="shared" si="108"/>
        <v>ITM_theta</v>
      </c>
    </row>
    <row r="671" spans="1:26">
      <c r="A671" s="57">
        <f t="shared" si="102"/>
        <v>671</v>
      </c>
      <c r="B671" s="56">
        <f t="shared" si="103"/>
        <v>647</v>
      </c>
      <c r="C671" s="60" t="s">
        <v>4934</v>
      </c>
      <c r="D671" s="60" t="s">
        <v>3631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5023</v>
      </c>
      <c r="L671" s="68"/>
      <c r="M671" s="64" t="s">
        <v>3631</v>
      </c>
      <c r="N671" s="13"/>
      <c r="O671"/>
      <c r="P671" t="str">
        <f t="shared" si="109"/>
        <v>NOT EQUAL</v>
      </c>
      <c r="Q671"/>
      <c r="R671"/>
      <c r="S671" s="43">
        <f t="shared" si="104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5"/>
        <v/>
      </c>
      <c r="X671" s="25" t="str">
        <f t="shared" si="106"/>
        <v/>
      </c>
      <c r="Y671" s="1">
        <f t="shared" si="107"/>
        <v>647</v>
      </c>
      <c r="Z671" t="str">
        <f t="shared" si="108"/>
        <v>ITM_iota</v>
      </c>
    </row>
    <row r="672" spans="1:26">
      <c r="A672" s="57">
        <f t="shared" si="102"/>
        <v>672</v>
      </c>
      <c r="B672" s="56">
        <f t="shared" si="103"/>
        <v>648</v>
      </c>
      <c r="C672" s="60" t="s">
        <v>4934</v>
      </c>
      <c r="D672" s="60" t="s">
        <v>3632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5023</v>
      </c>
      <c r="L672" s="68"/>
      <c r="M672" s="64" t="s">
        <v>3632</v>
      </c>
      <c r="N672" s="13"/>
      <c r="O672"/>
      <c r="P672" t="str">
        <f t="shared" si="109"/>
        <v>NOT EQUAL</v>
      </c>
      <c r="Q672"/>
      <c r="R672"/>
      <c r="S672" s="43">
        <f t="shared" si="104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5"/>
        <v/>
      </c>
      <c r="X672" s="25" t="str">
        <f t="shared" si="106"/>
        <v/>
      </c>
      <c r="Y672" s="1">
        <f t="shared" si="107"/>
        <v>648</v>
      </c>
      <c r="Z672" t="str">
        <f t="shared" si="108"/>
        <v>ITM_iotaTON</v>
      </c>
    </row>
    <row r="673" spans="1:26">
      <c r="A673" s="57">
        <f t="shared" si="102"/>
        <v>673</v>
      </c>
      <c r="B673" s="56">
        <f t="shared" si="103"/>
        <v>649</v>
      </c>
      <c r="C673" s="60" t="s">
        <v>4934</v>
      </c>
      <c r="D673" s="60" t="s">
        <v>3633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5023</v>
      </c>
      <c r="L673" s="68"/>
      <c r="M673" s="64" t="s">
        <v>3633</v>
      </c>
      <c r="N673" s="13"/>
      <c r="O673"/>
      <c r="P673" t="str">
        <f t="shared" si="109"/>
        <v>NOT EQUAL</v>
      </c>
      <c r="Q673"/>
      <c r="R673"/>
      <c r="S673" s="43">
        <f t="shared" si="104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5"/>
        <v/>
      </c>
      <c r="X673" s="25" t="str">
        <f t="shared" si="106"/>
        <v/>
      </c>
      <c r="Y673" s="1">
        <f t="shared" si="107"/>
        <v>649</v>
      </c>
      <c r="Z673" t="str">
        <f t="shared" si="108"/>
        <v>ITM_iota_DIALYTIKA_TONOS</v>
      </c>
    </row>
    <row r="674" spans="1:26">
      <c r="A674" s="57">
        <f t="shared" si="102"/>
        <v>674</v>
      </c>
      <c r="B674" s="56">
        <f t="shared" si="103"/>
        <v>650</v>
      </c>
      <c r="C674" s="60" t="s">
        <v>4934</v>
      </c>
      <c r="D674" s="60" t="s">
        <v>3634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5023</v>
      </c>
      <c r="L674" s="68"/>
      <c r="M674" s="64" t="s">
        <v>3634</v>
      </c>
      <c r="N674" s="13"/>
      <c r="O674"/>
      <c r="P674" t="str">
        <f t="shared" si="109"/>
        <v>NOT EQUAL</v>
      </c>
      <c r="Q674"/>
      <c r="R674"/>
      <c r="S674" s="43">
        <f t="shared" si="104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5"/>
        <v/>
      </c>
      <c r="X674" s="25" t="str">
        <f t="shared" si="106"/>
        <v/>
      </c>
      <c r="Y674" s="1">
        <f t="shared" si="107"/>
        <v>650</v>
      </c>
      <c r="Z674" t="str">
        <f t="shared" si="108"/>
        <v>ITM_iota_DIALYTIKA</v>
      </c>
    </row>
    <row r="675" spans="1:26">
      <c r="A675" s="57">
        <f t="shared" si="102"/>
        <v>675</v>
      </c>
      <c r="B675" s="56">
        <f t="shared" si="103"/>
        <v>651</v>
      </c>
      <c r="C675" s="60" t="s">
        <v>4934</v>
      </c>
      <c r="D675" s="60" t="s">
        <v>3635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5023</v>
      </c>
      <c r="L675" s="68"/>
      <c r="M675" s="64" t="s">
        <v>3635</v>
      </c>
      <c r="N675" s="13"/>
      <c r="O675"/>
      <c r="P675" t="str">
        <f t="shared" si="109"/>
        <v>NOT EQUAL</v>
      </c>
      <c r="Q675"/>
      <c r="R675"/>
      <c r="S675" s="43">
        <f t="shared" si="104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5"/>
        <v/>
      </c>
      <c r="X675" s="25" t="str">
        <f t="shared" si="106"/>
        <v/>
      </c>
      <c r="Y675" s="1">
        <f t="shared" si="107"/>
        <v>651</v>
      </c>
      <c r="Z675" t="str">
        <f t="shared" si="108"/>
        <v>ITM_kappa</v>
      </c>
    </row>
    <row r="676" spans="1:26">
      <c r="A676" s="57">
        <f t="shared" si="102"/>
        <v>676</v>
      </c>
      <c r="B676" s="56">
        <f t="shared" si="103"/>
        <v>652</v>
      </c>
      <c r="C676" s="60" t="s">
        <v>4934</v>
      </c>
      <c r="D676" s="60" t="s">
        <v>3636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5023</v>
      </c>
      <c r="L676" s="68"/>
      <c r="M676" s="64" t="s">
        <v>3636</v>
      </c>
      <c r="N676" s="13"/>
      <c r="O676"/>
      <c r="P676" t="str">
        <f t="shared" si="109"/>
        <v>NOT EQUAL</v>
      </c>
      <c r="Q676"/>
      <c r="R676"/>
      <c r="S676" s="43">
        <f t="shared" si="104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5"/>
        <v/>
      </c>
      <c r="X676" s="25" t="str">
        <f t="shared" si="106"/>
        <v/>
      </c>
      <c r="Y676" s="1">
        <f t="shared" si="107"/>
        <v>652</v>
      </c>
      <c r="Z676" t="str">
        <f t="shared" si="108"/>
        <v>ITM_lambda</v>
      </c>
    </row>
    <row r="677" spans="1:26">
      <c r="A677" s="57">
        <f t="shared" si="102"/>
        <v>677</v>
      </c>
      <c r="B677" s="56">
        <f t="shared" si="103"/>
        <v>653</v>
      </c>
      <c r="C677" s="60" t="s">
        <v>4934</v>
      </c>
      <c r="D677" s="60" t="s">
        <v>3637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5023</v>
      </c>
      <c r="L677" s="68"/>
      <c r="M677" s="64" t="s">
        <v>3637</v>
      </c>
      <c r="N677" s="13"/>
      <c r="O677"/>
      <c r="P677" t="str">
        <f t="shared" si="109"/>
        <v>NOT EQUAL</v>
      </c>
      <c r="Q677"/>
      <c r="R677"/>
      <c r="S677" s="43">
        <f t="shared" si="104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5"/>
        <v/>
      </c>
      <c r="X677" s="25" t="str">
        <f t="shared" si="106"/>
        <v/>
      </c>
      <c r="Y677" s="1">
        <f t="shared" si="107"/>
        <v>653</v>
      </c>
      <c r="Z677" t="str">
        <f t="shared" si="108"/>
        <v>ITM_mu</v>
      </c>
    </row>
    <row r="678" spans="1:26">
      <c r="A678" s="57">
        <f t="shared" si="102"/>
        <v>678</v>
      </c>
      <c r="B678" s="56">
        <f t="shared" si="103"/>
        <v>654</v>
      </c>
      <c r="C678" s="60" t="s">
        <v>4934</v>
      </c>
      <c r="D678" s="60" t="s">
        <v>3638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5023</v>
      </c>
      <c r="L678" s="68"/>
      <c r="M678" s="64" t="s">
        <v>3638</v>
      </c>
      <c r="N678" s="13"/>
      <c r="O678"/>
      <c r="P678" t="str">
        <f t="shared" si="109"/>
        <v>NOT EQUAL</v>
      </c>
      <c r="Q678"/>
      <c r="R678"/>
      <c r="S678" s="43">
        <f t="shared" si="104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5"/>
        <v/>
      </c>
      <c r="X678" s="25" t="str">
        <f t="shared" si="106"/>
        <v/>
      </c>
      <c r="Y678" s="1">
        <f t="shared" si="107"/>
        <v>654</v>
      </c>
      <c r="Z678" t="str">
        <f t="shared" si="108"/>
        <v>ITM_nu</v>
      </c>
    </row>
    <row r="679" spans="1:26">
      <c r="A679" s="57">
        <f t="shared" si="102"/>
        <v>679</v>
      </c>
      <c r="B679" s="56">
        <f t="shared" si="103"/>
        <v>655</v>
      </c>
      <c r="C679" s="60" t="s">
        <v>4934</v>
      </c>
      <c r="D679" s="60" t="s">
        <v>3639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5023</v>
      </c>
      <c r="L679" s="68"/>
      <c r="M679" s="64" t="s">
        <v>3639</v>
      </c>
      <c r="N679" s="13"/>
      <c r="O679"/>
      <c r="P679" t="str">
        <f t="shared" si="109"/>
        <v>NOT EQUAL</v>
      </c>
      <c r="Q679"/>
      <c r="R679"/>
      <c r="S679" s="43">
        <f t="shared" si="104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5"/>
        <v/>
      </c>
      <c r="X679" s="25" t="str">
        <f t="shared" si="106"/>
        <v/>
      </c>
      <c r="Y679" s="1">
        <f t="shared" si="107"/>
        <v>655</v>
      </c>
      <c r="Z679" t="str">
        <f t="shared" si="108"/>
        <v>ITM_xi</v>
      </c>
    </row>
    <row r="680" spans="1:26">
      <c r="A680" s="57">
        <f t="shared" si="102"/>
        <v>680</v>
      </c>
      <c r="B680" s="56">
        <f t="shared" si="103"/>
        <v>656</v>
      </c>
      <c r="C680" s="60" t="s">
        <v>4934</v>
      </c>
      <c r="D680" s="60" t="s">
        <v>3640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5023</v>
      </c>
      <c r="L680" s="68"/>
      <c r="M680" s="64" t="s">
        <v>3640</v>
      </c>
      <c r="N680" s="13"/>
      <c r="O680"/>
      <c r="P680" t="str">
        <f t="shared" si="109"/>
        <v>NOT EQUAL</v>
      </c>
      <c r="Q680"/>
      <c r="R680"/>
      <c r="S680" s="43">
        <f t="shared" si="104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5"/>
        <v/>
      </c>
      <c r="X680" s="25" t="str">
        <f t="shared" si="106"/>
        <v/>
      </c>
      <c r="Y680" s="1">
        <f t="shared" si="107"/>
        <v>656</v>
      </c>
      <c r="Z680" t="str">
        <f t="shared" si="108"/>
        <v>ITM_omicron</v>
      </c>
    </row>
    <row r="681" spans="1:26">
      <c r="A681" s="57">
        <f t="shared" si="102"/>
        <v>681</v>
      </c>
      <c r="B681" s="56">
        <f t="shared" si="103"/>
        <v>657</v>
      </c>
      <c r="C681" s="60" t="s">
        <v>4934</v>
      </c>
      <c r="D681" s="60" t="s">
        <v>3641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5023</v>
      </c>
      <c r="L681" s="68"/>
      <c r="M681" s="64" t="s">
        <v>3641</v>
      </c>
      <c r="N681" s="13"/>
      <c r="O681"/>
      <c r="P681" t="str">
        <f t="shared" si="109"/>
        <v>NOT EQUAL</v>
      </c>
      <c r="Q681"/>
      <c r="R681"/>
      <c r="S681" s="43">
        <f t="shared" si="104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5"/>
        <v/>
      </c>
      <c r="X681" s="25" t="str">
        <f t="shared" si="106"/>
        <v/>
      </c>
      <c r="Y681" s="1">
        <f t="shared" si="107"/>
        <v>657</v>
      </c>
      <c r="Z681" t="str">
        <f t="shared" si="108"/>
        <v>ITM_omicron_TONOS</v>
      </c>
    </row>
    <row r="682" spans="1:26">
      <c r="A682" s="57">
        <f t="shared" si="102"/>
        <v>682</v>
      </c>
      <c r="B682" s="56">
        <f t="shared" si="103"/>
        <v>658</v>
      </c>
      <c r="C682" s="60" t="s">
        <v>4934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5023</v>
      </c>
      <c r="L682" s="68"/>
      <c r="M682" s="64" t="s">
        <v>2367</v>
      </c>
      <c r="N682" s="13"/>
      <c r="O682"/>
      <c r="P682" t="str">
        <f t="shared" si="109"/>
        <v>NOT EQUAL</v>
      </c>
      <c r="Q682"/>
      <c r="R682"/>
      <c r="S682" s="43">
        <f t="shared" si="104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5"/>
        <v/>
      </c>
      <c r="X682" s="25" t="str">
        <f t="shared" si="106"/>
        <v/>
      </c>
      <c r="Y682" s="1">
        <f t="shared" si="107"/>
        <v>658</v>
      </c>
      <c r="Z682" t="str">
        <f t="shared" si="108"/>
        <v>ITM_pi</v>
      </c>
    </row>
    <row r="683" spans="1:26">
      <c r="A683" s="57">
        <f t="shared" si="102"/>
        <v>683</v>
      </c>
      <c r="B683" s="56">
        <f t="shared" si="103"/>
        <v>659</v>
      </c>
      <c r="C683" s="60" t="s">
        <v>4934</v>
      </c>
      <c r="D683" s="60" t="s">
        <v>3642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5023</v>
      </c>
      <c r="L683" s="68"/>
      <c r="M683" s="64" t="s">
        <v>3642</v>
      </c>
      <c r="N683" s="13"/>
      <c r="O683"/>
      <c r="P683" t="str">
        <f t="shared" si="109"/>
        <v>NOT EQUAL</v>
      </c>
      <c r="Q683"/>
      <c r="R683"/>
      <c r="S683" s="43">
        <f t="shared" si="104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5"/>
        <v/>
      </c>
      <c r="X683" s="25" t="str">
        <f t="shared" si="106"/>
        <v/>
      </c>
      <c r="Y683" s="1">
        <f t="shared" si="107"/>
        <v>659</v>
      </c>
      <c r="Z683" t="str">
        <f t="shared" si="108"/>
        <v>ITM_rho</v>
      </c>
    </row>
    <row r="684" spans="1:26">
      <c r="A684" s="57">
        <f t="shared" si="102"/>
        <v>684</v>
      </c>
      <c r="B684" s="56">
        <f t="shared" si="103"/>
        <v>660</v>
      </c>
      <c r="C684" s="60" t="s">
        <v>4934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5023</v>
      </c>
      <c r="L684" s="68"/>
      <c r="M684" s="64" t="s">
        <v>2369</v>
      </c>
      <c r="N684" s="13"/>
      <c r="O684"/>
      <c r="P684" t="str">
        <f t="shared" si="109"/>
        <v>NOT EQUAL</v>
      </c>
      <c r="Q684"/>
      <c r="R684"/>
      <c r="S684" s="43">
        <f t="shared" si="104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5"/>
        <v/>
      </c>
      <c r="X684" s="25" t="str">
        <f t="shared" si="106"/>
        <v/>
      </c>
      <c r="Y684" s="1">
        <f t="shared" si="107"/>
        <v>660</v>
      </c>
      <c r="Z684" t="str">
        <f t="shared" si="108"/>
        <v>ITM_sigma</v>
      </c>
    </row>
    <row r="685" spans="1:26">
      <c r="A685" s="57">
        <f t="shared" si="102"/>
        <v>685</v>
      </c>
      <c r="B685" s="56">
        <f t="shared" si="103"/>
        <v>661</v>
      </c>
      <c r="C685" s="60" t="s">
        <v>4934</v>
      </c>
      <c r="D685" s="60" t="s">
        <v>3643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5023</v>
      </c>
      <c r="L685" s="68"/>
      <c r="M685" s="64" t="s">
        <v>3643</v>
      </c>
      <c r="N685" s="13"/>
      <c r="O685"/>
      <c r="P685" t="str">
        <f t="shared" si="109"/>
        <v>NOT EQUAL</v>
      </c>
      <c r="Q685"/>
      <c r="R685"/>
      <c r="S685" s="43">
        <f t="shared" si="104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5"/>
        <v/>
      </c>
      <c r="X685" s="25" t="str">
        <f t="shared" si="106"/>
        <v/>
      </c>
      <c r="Y685" s="1">
        <f t="shared" si="107"/>
        <v>661</v>
      </c>
      <c r="Z685" t="str">
        <f t="shared" si="108"/>
        <v>ITM_sigma_end</v>
      </c>
    </row>
    <row r="686" spans="1:26">
      <c r="A686" s="57">
        <f t="shared" si="102"/>
        <v>686</v>
      </c>
      <c r="B686" s="56">
        <f t="shared" si="103"/>
        <v>662</v>
      </c>
      <c r="C686" s="60" t="s">
        <v>4934</v>
      </c>
      <c r="D686" s="60" t="s">
        <v>3644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5023</v>
      </c>
      <c r="L686" s="68"/>
      <c r="M686" s="64" t="s">
        <v>3644</v>
      </c>
      <c r="N686" s="13"/>
      <c r="O686"/>
      <c r="P686" t="str">
        <f t="shared" si="109"/>
        <v>NOT EQUAL</v>
      </c>
      <c r="Q686"/>
      <c r="R686"/>
      <c r="S686" s="43">
        <f t="shared" si="104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5"/>
        <v/>
      </c>
      <c r="X686" s="25" t="str">
        <f t="shared" si="106"/>
        <v/>
      </c>
      <c r="Y686" s="1">
        <f t="shared" si="107"/>
        <v>662</v>
      </c>
      <c r="Z686" t="str">
        <f t="shared" si="108"/>
        <v>ITM_tau</v>
      </c>
    </row>
    <row r="687" spans="1:26">
      <c r="A687" s="57">
        <f t="shared" si="102"/>
        <v>687</v>
      </c>
      <c r="B687" s="56">
        <f t="shared" si="103"/>
        <v>663</v>
      </c>
      <c r="C687" s="60" t="s">
        <v>4934</v>
      </c>
      <c r="D687" s="60" t="s">
        <v>3645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5023</v>
      </c>
      <c r="L687" s="68"/>
      <c r="M687" s="64" t="s">
        <v>3645</v>
      </c>
      <c r="N687" s="13"/>
      <c r="O687"/>
      <c r="P687" t="str">
        <f t="shared" si="109"/>
        <v>NOT EQUAL</v>
      </c>
      <c r="Q687"/>
      <c r="R687"/>
      <c r="S687" s="43">
        <f t="shared" si="104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5"/>
        <v/>
      </c>
      <c r="X687" s="25" t="str">
        <f t="shared" si="106"/>
        <v/>
      </c>
      <c r="Y687" s="1">
        <f t="shared" si="107"/>
        <v>663</v>
      </c>
      <c r="Z687" t="str">
        <f t="shared" si="108"/>
        <v>ITM_upsilon</v>
      </c>
    </row>
    <row r="688" spans="1:26">
      <c r="A688" s="57">
        <f t="shared" si="102"/>
        <v>688</v>
      </c>
      <c r="B688" s="56">
        <f t="shared" si="103"/>
        <v>664</v>
      </c>
      <c r="C688" s="60" t="s">
        <v>4934</v>
      </c>
      <c r="D688" s="60" t="s">
        <v>3646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5023</v>
      </c>
      <c r="L688" s="68"/>
      <c r="M688" s="64" t="s">
        <v>3646</v>
      </c>
      <c r="N688" s="13"/>
      <c r="O688"/>
      <c r="P688" t="str">
        <f t="shared" si="109"/>
        <v>NOT EQUAL</v>
      </c>
      <c r="Q688"/>
      <c r="R688"/>
      <c r="S688" s="43">
        <f t="shared" si="104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5"/>
        <v/>
      </c>
      <c r="X688" s="25" t="str">
        <f t="shared" si="106"/>
        <v/>
      </c>
      <c r="Y688" s="1">
        <f t="shared" si="107"/>
        <v>664</v>
      </c>
      <c r="Z688" t="str">
        <f t="shared" si="108"/>
        <v>ITM_upsilon_TONOS</v>
      </c>
    </row>
    <row r="689" spans="1:26">
      <c r="A689" s="57">
        <f t="shared" si="102"/>
        <v>689</v>
      </c>
      <c r="B689" s="56">
        <f t="shared" si="103"/>
        <v>665</v>
      </c>
      <c r="C689" s="60" t="s">
        <v>4934</v>
      </c>
      <c r="D689" s="60" t="s">
        <v>3647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5023</v>
      </c>
      <c r="L689" s="68"/>
      <c r="M689" s="64" t="s">
        <v>3647</v>
      </c>
      <c r="N689" s="13"/>
      <c r="O689"/>
      <c r="P689" t="str">
        <f t="shared" si="109"/>
        <v>NOT EQUAL</v>
      </c>
      <c r="Q689"/>
      <c r="R689"/>
      <c r="S689" s="43">
        <f t="shared" si="104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5"/>
        <v/>
      </c>
      <c r="X689" s="25" t="str">
        <f t="shared" si="106"/>
        <v/>
      </c>
      <c r="Y689" s="1">
        <f t="shared" si="107"/>
        <v>665</v>
      </c>
      <c r="Z689" t="str">
        <f t="shared" si="108"/>
        <v>ITM_upsilon_DIALYTIKA</v>
      </c>
    </row>
    <row r="690" spans="1:26">
      <c r="A690" s="57">
        <f t="shared" si="102"/>
        <v>690</v>
      </c>
      <c r="B690" s="56">
        <f t="shared" si="103"/>
        <v>666</v>
      </c>
      <c r="C690" s="60" t="s">
        <v>4934</v>
      </c>
      <c r="D690" s="60" t="s">
        <v>3648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5023</v>
      </c>
      <c r="L690" s="68"/>
      <c r="M690" s="64" t="s">
        <v>3648</v>
      </c>
      <c r="N690" s="13"/>
      <c r="O690"/>
      <c r="P690" t="str">
        <f t="shared" si="109"/>
        <v>NOT EQUAL</v>
      </c>
      <c r="Q690"/>
      <c r="R690"/>
      <c r="S690" s="43">
        <f t="shared" si="104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5"/>
        <v/>
      </c>
      <c r="X690" s="25" t="str">
        <f t="shared" si="106"/>
        <v/>
      </c>
      <c r="Y690" s="1">
        <f t="shared" si="107"/>
        <v>666</v>
      </c>
      <c r="Z690" t="str">
        <f t="shared" si="108"/>
        <v>ITM_upsilon_DIALYTIKA_TONOS</v>
      </c>
    </row>
    <row r="691" spans="1:26">
      <c r="A691" s="57">
        <f t="shared" si="102"/>
        <v>691</v>
      </c>
      <c r="B691" s="56">
        <f t="shared" si="103"/>
        <v>667</v>
      </c>
      <c r="C691" s="60" t="s">
        <v>4934</v>
      </c>
      <c r="D691" s="60" t="s">
        <v>3649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5023</v>
      </c>
      <c r="L691" s="68"/>
      <c r="M691" s="64" t="s">
        <v>3649</v>
      </c>
      <c r="N691" s="13"/>
      <c r="O691"/>
      <c r="P691" t="str">
        <f t="shared" si="109"/>
        <v>NOT EQUAL</v>
      </c>
      <c r="Q691"/>
      <c r="R691"/>
      <c r="S691" s="43">
        <f t="shared" si="104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5"/>
        <v/>
      </c>
      <c r="X691" s="25" t="str">
        <f t="shared" si="106"/>
        <v/>
      </c>
      <c r="Y691" s="1">
        <f t="shared" si="107"/>
        <v>667</v>
      </c>
      <c r="Z691" t="str">
        <f t="shared" si="108"/>
        <v>ITM_phi</v>
      </c>
    </row>
    <row r="692" spans="1:26">
      <c r="A692" s="57">
        <f t="shared" si="102"/>
        <v>692</v>
      </c>
      <c r="B692" s="56">
        <f t="shared" si="103"/>
        <v>668</v>
      </c>
      <c r="C692" s="60" t="s">
        <v>4934</v>
      </c>
      <c r="D692" s="60" t="s">
        <v>3650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5023</v>
      </c>
      <c r="L692" s="68"/>
      <c r="M692" s="64" t="s">
        <v>3650</v>
      </c>
      <c r="N692" s="13"/>
      <c r="O692"/>
      <c r="P692" t="str">
        <f t="shared" si="109"/>
        <v>NOT EQUAL</v>
      </c>
      <c r="Q692"/>
      <c r="R692"/>
      <c r="S692" s="43">
        <f t="shared" si="104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5"/>
        <v/>
      </c>
      <c r="X692" s="25" t="str">
        <f t="shared" si="106"/>
        <v/>
      </c>
      <c r="Y692" s="1">
        <f t="shared" si="107"/>
        <v>668</v>
      </c>
      <c r="Z692" t="str">
        <f t="shared" si="108"/>
        <v>ITM_chi</v>
      </c>
    </row>
    <row r="693" spans="1:26">
      <c r="A693" s="57">
        <f t="shared" si="102"/>
        <v>693</v>
      </c>
      <c r="B693" s="56">
        <f t="shared" si="103"/>
        <v>669</v>
      </c>
      <c r="C693" s="60" t="s">
        <v>4934</v>
      </c>
      <c r="D693" s="60" t="s">
        <v>3651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5023</v>
      </c>
      <c r="L693" s="68"/>
      <c r="M693" s="64" t="s">
        <v>3651</v>
      </c>
      <c r="N693" s="13"/>
      <c r="O693"/>
      <c r="P693" t="str">
        <f t="shared" si="109"/>
        <v>NOT EQUAL</v>
      </c>
      <c r="Q693"/>
      <c r="R693"/>
      <c r="S693" s="43">
        <f t="shared" si="104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5"/>
        <v/>
      </c>
      <c r="X693" s="25" t="str">
        <f t="shared" si="106"/>
        <v/>
      </c>
      <c r="Y693" s="1">
        <f t="shared" si="107"/>
        <v>669</v>
      </c>
      <c r="Z693" t="str">
        <f t="shared" si="108"/>
        <v>ITM_psi</v>
      </c>
    </row>
    <row r="694" spans="1:26">
      <c r="A694" s="57">
        <f t="shared" si="102"/>
        <v>694</v>
      </c>
      <c r="B694" s="56">
        <f t="shared" si="103"/>
        <v>670</v>
      </c>
      <c r="C694" s="60" t="s">
        <v>4934</v>
      </c>
      <c r="D694" s="60" t="s">
        <v>3652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5023</v>
      </c>
      <c r="L694" s="68"/>
      <c r="M694" s="64" t="s">
        <v>3652</v>
      </c>
      <c r="N694" s="13"/>
      <c r="O694"/>
      <c r="P694" t="str">
        <f t="shared" si="109"/>
        <v>NOT EQUAL</v>
      </c>
      <c r="Q694"/>
      <c r="R694"/>
      <c r="S694" s="43">
        <f t="shared" si="104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5"/>
        <v/>
      </c>
      <c r="X694" s="25" t="str">
        <f t="shared" si="106"/>
        <v/>
      </c>
      <c r="Y694" s="1">
        <f t="shared" si="107"/>
        <v>670</v>
      </c>
      <c r="Z694" t="str">
        <f t="shared" si="108"/>
        <v>ITM_omega</v>
      </c>
    </row>
    <row r="695" spans="1:26">
      <c r="A695" s="57">
        <f t="shared" si="102"/>
        <v>695</v>
      </c>
      <c r="B695" s="56">
        <f t="shared" si="103"/>
        <v>671</v>
      </c>
      <c r="C695" s="60" t="s">
        <v>4934</v>
      </c>
      <c r="D695" s="60" t="s">
        <v>3653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5023</v>
      </c>
      <c r="L695" s="68"/>
      <c r="M695" s="64" t="s">
        <v>3653</v>
      </c>
      <c r="N695" s="13"/>
      <c r="O695"/>
      <c r="P695" t="str">
        <f t="shared" si="109"/>
        <v>NOT EQUAL</v>
      </c>
      <c r="Q695"/>
      <c r="R695"/>
      <c r="S695" s="43">
        <f t="shared" si="104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5"/>
        <v/>
      </c>
      <c r="X695" s="25" t="str">
        <f t="shared" si="106"/>
        <v/>
      </c>
      <c r="Y695" s="1">
        <f t="shared" si="107"/>
        <v>671</v>
      </c>
      <c r="Z695" t="str">
        <f t="shared" si="108"/>
        <v>ITM_omega_TONOS</v>
      </c>
    </row>
    <row r="696" spans="1:26">
      <c r="A696" s="57">
        <f t="shared" si="102"/>
        <v>696</v>
      </c>
      <c r="B696" s="56">
        <f t="shared" si="103"/>
        <v>672</v>
      </c>
      <c r="C696" s="60" t="s">
        <v>4933</v>
      </c>
      <c r="D696" s="60" t="s">
        <v>7</v>
      </c>
      <c r="E696" s="76" t="s">
        <v>3654</v>
      </c>
      <c r="F696" s="76" t="s">
        <v>3654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5023</v>
      </c>
      <c r="L696" s="68"/>
      <c r="M696" s="64" t="s">
        <v>4143</v>
      </c>
      <c r="N696" s="13"/>
      <c r="O696"/>
      <c r="P696" t="str">
        <f t="shared" si="109"/>
        <v/>
      </c>
      <c r="Q696"/>
      <c r="R696"/>
      <c r="S696" s="43">
        <f t="shared" si="104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5"/>
        <v/>
      </c>
      <c r="X696" s="25" t="str">
        <f t="shared" si="106"/>
        <v/>
      </c>
      <c r="Y696" s="1">
        <f t="shared" si="107"/>
        <v>672</v>
      </c>
      <c r="Z696" t="str">
        <f t="shared" si="108"/>
        <v>ITM_0672</v>
      </c>
    </row>
    <row r="697" spans="1:26">
      <c r="A697" s="57">
        <f t="shared" si="102"/>
        <v>697</v>
      </c>
      <c r="B697" s="56">
        <f t="shared" si="103"/>
        <v>673</v>
      </c>
      <c r="C697" s="60" t="s">
        <v>4933</v>
      </c>
      <c r="D697" s="60" t="s">
        <v>7</v>
      </c>
      <c r="E697" s="76" t="s">
        <v>3655</v>
      </c>
      <c r="F697" s="76" t="s">
        <v>3655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5023</v>
      </c>
      <c r="L697" s="68"/>
      <c r="M697" s="64" t="s">
        <v>4144</v>
      </c>
      <c r="N697" s="13"/>
      <c r="O697"/>
      <c r="P697" t="str">
        <f t="shared" si="109"/>
        <v/>
      </c>
      <c r="Q697"/>
      <c r="R697"/>
      <c r="S697" s="43">
        <f t="shared" si="104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5"/>
        <v/>
      </c>
      <c r="X697" s="25" t="str">
        <f t="shared" si="106"/>
        <v/>
      </c>
      <c r="Y697" s="1">
        <f t="shared" si="107"/>
        <v>673</v>
      </c>
      <c r="Z697" t="str">
        <f t="shared" si="108"/>
        <v>ITM_0673</v>
      </c>
    </row>
    <row r="698" spans="1:26">
      <c r="A698" s="57">
        <f t="shared" si="102"/>
        <v>698</v>
      </c>
      <c r="B698" s="56">
        <f t="shared" si="103"/>
        <v>674</v>
      </c>
      <c r="C698" s="60" t="s">
        <v>4933</v>
      </c>
      <c r="D698" s="60" t="s">
        <v>7</v>
      </c>
      <c r="E698" s="76" t="s">
        <v>3656</v>
      </c>
      <c r="F698" s="76" t="s">
        <v>3656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5023</v>
      </c>
      <c r="L698" s="68"/>
      <c r="M698" s="64" t="s">
        <v>4145</v>
      </c>
      <c r="N698" s="13"/>
      <c r="O698"/>
      <c r="P698" t="str">
        <f t="shared" si="109"/>
        <v/>
      </c>
      <c r="Q698"/>
      <c r="R698"/>
      <c r="S698" s="43">
        <f t="shared" si="104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5"/>
        <v/>
      </c>
      <c r="X698" s="25" t="str">
        <f t="shared" si="106"/>
        <v/>
      </c>
      <c r="Y698" s="1">
        <f t="shared" si="107"/>
        <v>674</v>
      </c>
      <c r="Z698" t="str">
        <f t="shared" si="108"/>
        <v>ITM_0674</v>
      </c>
    </row>
    <row r="699" spans="1:26">
      <c r="A699" s="57">
        <f t="shared" si="102"/>
        <v>699</v>
      </c>
      <c r="B699" s="56">
        <f t="shared" si="103"/>
        <v>675</v>
      </c>
      <c r="C699" s="60" t="s">
        <v>4933</v>
      </c>
      <c r="D699" s="60" t="s">
        <v>7</v>
      </c>
      <c r="E699" s="76" t="s">
        <v>3657</v>
      </c>
      <c r="F699" s="76" t="s">
        <v>3657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5023</v>
      </c>
      <c r="L699" s="68"/>
      <c r="M699" s="64" t="s">
        <v>4146</v>
      </c>
      <c r="N699" s="13"/>
      <c r="O699"/>
      <c r="P699" t="str">
        <f t="shared" si="109"/>
        <v/>
      </c>
      <c r="Q699"/>
      <c r="R699"/>
      <c r="S699" s="43">
        <f t="shared" si="104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5"/>
        <v/>
      </c>
      <c r="X699" s="25" t="str">
        <f t="shared" si="106"/>
        <v/>
      </c>
      <c r="Y699" s="1">
        <f t="shared" si="107"/>
        <v>675</v>
      </c>
      <c r="Z699" t="str">
        <f t="shared" si="108"/>
        <v>ITM_0675</v>
      </c>
    </row>
    <row r="700" spans="1:26">
      <c r="A700" s="57">
        <f t="shared" si="102"/>
        <v>700</v>
      </c>
      <c r="B700" s="56">
        <f t="shared" si="103"/>
        <v>676</v>
      </c>
      <c r="C700" s="60" t="s">
        <v>4933</v>
      </c>
      <c r="D700" s="60" t="s">
        <v>7</v>
      </c>
      <c r="E700" s="76" t="s">
        <v>3658</v>
      </c>
      <c r="F700" s="76" t="s">
        <v>3658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5023</v>
      </c>
      <c r="L700" s="68"/>
      <c r="M700" s="64" t="s">
        <v>4147</v>
      </c>
      <c r="N700" s="13"/>
      <c r="O700"/>
      <c r="P700" t="str">
        <f t="shared" si="109"/>
        <v/>
      </c>
      <c r="Q700"/>
      <c r="R700"/>
      <c r="S700" s="43">
        <f t="shared" si="104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5"/>
        <v/>
      </c>
      <c r="X700" s="25" t="str">
        <f t="shared" si="106"/>
        <v/>
      </c>
      <c r="Y700" s="1">
        <f t="shared" si="107"/>
        <v>676</v>
      </c>
      <c r="Z700" t="str">
        <f t="shared" si="108"/>
        <v>ITM_0676</v>
      </c>
    </row>
    <row r="701" spans="1:26">
      <c r="A701" s="57">
        <f t="shared" si="102"/>
        <v>701</v>
      </c>
      <c r="B701" s="56">
        <f t="shared" si="103"/>
        <v>677</v>
      </c>
      <c r="C701" s="60" t="s">
        <v>4933</v>
      </c>
      <c r="D701" s="60" t="s">
        <v>7</v>
      </c>
      <c r="E701" s="76" t="s">
        <v>3659</v>
      </c>
      <c r="F701" s="76" t="s">
        <v>3659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5023</v>
      </c>
      <c r="L701" s="68"/>
      <c r="M701" s="64" t="s">
        <v>4148</v>
      </c>
      <c r="N701" s="13"/>
      <c r="O701"/>
      <c r="P701" t="str">
        <f t="shared" si="109"/>
        <v/>
      </c>
      <c r="Q701"/>
      <c r="R701"/>
      <c r="S701" s="43">
        <f t="shared" si="104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5"/>
        <v/>
      </c>
      <c r="X701" s="25" t="str">
        <f t="shared" si="106"/>
        <v/>
      </c>
      <c r="Y701" s="1">
        <f t="shared" si="107"/>
        <v>677</v>
      </c>
      <c r="Z701" t="str">
        <f t="shared" si="108"/>
        <v>ITM_0677</v>
      </c>
    </row>
    <row r="702" spans="1:26">
      <c r="A702" s="57">
        <f t="shared" si="102"/>
        <v>702</v>
      </c>
      <c r="B702" s="56">
        <f t="shared" si="103"/>
        <v>678</v>
      </c>
      <c r="C702" s="60" t="s">
        <v>4934</v>
      </c>
      <c r="D702" s="60" t="s">
        <v>3660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2942</v>
      </c>
      <c r="J702" s="66" t="s">
        <v>1660</v>
      </c>
      <c r="K702" s="67" t="s">
        <v>5023</v>
      </c>
      <c r="L702" s="68"/>
      <c r="M702" s="64" t="s">
        <v>3660</v>
      </c>
      <c r="N702" s="13"/>
      <c r="O702"/>
      <c r="P702" t="str">
        <f t="shared" si="109"/>
        <v/>
      </c>
      <c r="Q702"/>
      <c r="R702"/>
      <c r="S702" s="43">
        <f t="shared" si="104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5"/>
        <v/>
      </c>
      <c r="X702" s="25" t="str">
        <f t="shared" si="106"/>
        <v/>
      </c>
      <c r="Y702" s="1">
        <f t="shared" si="107"/>
        <v>678</v>
      </c>
      <c r="Z702" t="str">
        <f t="shared" si="108"/>
        <v>ITM_A_MACRON</v>
      </c>
    </row>
    <row r="703" spans="1:26">
      <c r="A703" s="57">
        <f t="shared" si="102"/>
        <v>703</v>
      </c>
      <c r="B703" s="56">
        <f t="shared" si="103"/>
        <v>679</v>
      </c>
      <c r="C703" s="60" t="s">
        <v>4934</v>
      </c>
      <c r="D703" s="60" t="s">
        <v>3661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2942</v>
      </c>
      <c r="J703" s="66" t="s">
        <v>1660</v>
      </c>
      <c r="K703" s="67" t="s">
        <v>5023</v>
      </c>
      <c r="L703" s="68"/>
      <c r="M703" s="64" t="s">
        <v>3661</v>
      </c>
      <c r="N703" s="13"/>
      <c r="O703"/>
      <c r="P703" t="str">
        <f t="shared" si="109"/>
        <v/>
      </c>
      <c r="Q703"/>
      <c r="R703"/>
      <c r="S703" s="43">
        <f t="shared" si="104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5"/>
        <v/>
      </c>
      <c r="X703" s="25" t="str">
        <f t="shared" si="106"/>
        <v/>
      </c>
      <c r="Y703" s="1">
        <f t="shared" si="107"/>
        <v>679</v>
      </c>
      <c r="Z703" t="str">
        <f t="shared" si="108"/>
        <v>ITM_A_ACUTE</v>
      </c>
    </row>
    <row r="704" spans="1:26">
      <c r="A704" s="57">
        <f t="shared" si="102"/>
        <v>704</v>
      </c>
      <c r="B704" s="56">
        <f t="shared" si="103"/>
        <v>680</v>
      </c>
      <c r="C704" s="60" t="s">
        <v>4934</v>
      </c>
      <c r="D704" s="60" t="s">
        <v>3662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2942</v>
      </c>
      <c r="J704" s="66" t="s">
        <v>1660</v>
      </c>
      <c r="K704" s="67" t="s">
        <v>5023</v>
      </c>
      <c r="L704" s="68"/>
      <c r="M704" s="64" t="s">
        <v>3662</v>
      </c>
      <c r="N704" s="13"/>
      <c r="O704"/>
      <c r="P704" t="str">
        <f t="shared" si="109"/>
        <v/>
      </c>
      <c r="Q704"/>
      <c r="R704"/>
      <c r="S704" s="43">
        <f t="shared" si="104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5"/>
        <v/>
      </c>
      <c r="X704" s="25" t="str">
        <f t="shared" si="106"/>
        <v/>
      </c>
      <c r="Y704" s="1">
        <f t="shared" si="107"/>
        <v>680</v>
      </c>
      <c r="Z704" t="str">
        <f t="shared" si="108"/>
        <v>ITM_A_BREVE</v>
      </c>
    </row>
    <row r="705" spans="1:26">
      <c r="A705" s="57">
        <f t="shared" si="102"/>
        <v>705</v>
      </c>
      <c r="B705" s="56">
        <f t="shared" si="103"/>
        <v>681</v>
      </c>
      <c r="C705" s="60" t="s">
        <v>4934</v>
      </c>
      <c r="D705" s="60" t="s">
        <v>3663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2942</v>
      </c>
      <c r="J705" s="66" t="s">
        <v>1660</v>
      </c>
      <c r="K705" s="67" t="s">
        <v>5023</v>
      </c>
      <c r="L705" s="68"/>
      <c r="M705" s="64" t="s">
        <v>3663</v>
      </c>
      <c r="N705" s="13"/>
      <c r="O705"/>
      <c r="P705" t="str">
        <f t="shared" si="109"/>
        <v/>
      </c>
      <c r="Q705"/>
      <c r="R705"/>
      <c r="S705" s="43">
        <f t="shared" si="104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5"/>
        <v/>
      </c>
      <c r="X705" s="25" t="str">
        <f t="shared" si="106"/>
        <v/>
      </c>
      <c r="Y705" s="1">
        <f t="shared" si="107"/>
        <v>681</v>
      </c>
      <c r="Z705" t="str">
        <f t="shared" si="108"/>
        <v>ITM_A_GRAVE</v>
      </c>
    </row>
    <row r="706" spans="1:26">
      <c r="A706" s="57">
        <f t="shared" si="102"/>
        <v>706</v>
      </c>
      <c r="B706" s="56">
        <f t="shared" si="103"/>
        <v>682</v>
      </c>
      <c r="C706" s="60" t="s">
        <v>4934</v>
      </c>
      <c r="D706" s="60" t="s">
        <v>3664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2942</v>
      </c>
      <c r="J706" s="66" t="s">
        <v>1660</v>
      </c>
      <c r="K706" s="67" t="s">
        <v>5023</v>
      </c>
      <c r="L706" s="68"/>
      <c r="M706" s="64" t="s">
        <v>3664</v>
      </c>
      <c r="N706" s="13"/>
      <c r="O706"/>
      <c r="P706" t="str">
        <f t="shared" si="109"/>
        <v/>
      </c>
      <c r="Q706"/>
      <c r="R706"/>
      <c r="S706" s="43">
        <f t="shared" si="104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5"/>
        <v/>
      </c>
      <c r="X706" s="25" t="str">
        <f t="shared" si="106"/>
        <v/>
      </c>
      <c r="Y706" s="1">
        <f t="shared" si="107"/>
        <v>682</v>
      </c>
      <c r="Z706" t="str">
        <f t="shared" si="108"/>
        <v>ITM_A_DIARESIS</v>
      </c>
    </row>
    <row r="707" spans="1:26">
      <c r="A707" s="57">
        <f t="shared" si="102"/>
        <v>707</v>
      </c>
      <c r="B707" s="56">
        <f t="shared" si="103"/>
        <v>683</v>
      </c>
      <c r="C707" s="60" t="s">
        <v>4934</v>
      </c>
      <c r="D707" s="60" t="s">
        <v>3665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2942</v>
      </c>
      <c r="J707" s="66" t="s">
        <v>1660</v>
      </c>
      <c r="K707" s="67" t="s">
        <v>5023</v>
      </c>
      <c r="L707" s="68"/>
      <c r="M707" s="64" t="s">
        <v>3665</v>
      </c>
      <c r="N707" s="13"/>
      <c r="O707"/>
      <c r="P707" t="str">
        <f t="shared" si="109"/>
        <v/>
      </c>
      <c r="Q707"/>
      <c r="R707"/>
      <c r="S707" s="43">
        <f t="shared" si="104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5"/>
        <v/>
      </c>
      <c r="X707" s="25" t="str">
        <f t="shared" si="106"/>
        <v/>
      </c>
      <c r="Y707" s="1">
        <f t="shared" si="107"/>
        <v>683</v>
      </c>
      <c r="Z707" t="str">
        <f t="shared" si="108"/>
        <v>ITM_A_TILDE</v>
      </c>
    </row>
    <row r="708" spans="1:26">
      <c r="A708" s="57">
        <f t="shared" si="102"/>
        <v>708</v>
      </c>
      <c r="B708" s="56">
        <f t="shared" si="103"/>
        <v>684</v>
      </c>
      <c r="C708" s="60" t="s">
        <v>4934</v>
      </c>
      <c r="D708" s="60" t="s">
        <v>3666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2942</v>
      </c>
      <c r="J708" s="66" t="s">
        <v>1660</v>
      </c>
      <c r="K708" s="67" t="s">
        <v>5023</v>
      </c>
      <c r="L708" s="68"/>
      <c r="M708" s="64" t="s">
        <v>3666</v>
      </c>
      <c r="N708" s="13"/>
      <c r="O708"/>
      <c r="P708" t="str">
        <f t="shared" si="109"/>
        <v/>
      </c>
      <c r="Q708"/>
      <c r="R708"/>
      <c r="S708" s="43">
        <f t="shared" si="104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5"/>
        <v/>
      </c>
      <c r="X708" s="25" t="str">
        <f t="shared" si="106"/>
        <v/>
      </c>
      <c r="Y708" s="1">
        <f t="shared" si="107"/>
        <v>684</v>
      </c>
      <c r="Z708" t="str">
        <f t="shared" si="108"/>
        <v>ITM_A_CIRC</v>
      </c>
    </row>
    <row r="709" spans="1:26">
      <c r="A709" s="57">
        <f t="shared" si="102"/>
        <v>709</v>
      </c>
      <c r="B709" s="56">
        <f t="shared" si="103"/>
        <v>685</v>
      </c>
      <c r="C709" s="60" t="s">
        <v>4934</v>
      </c>
      <c r="D709" s="60" t="s">
        <v>3667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2942</v>
      </c>
      <c r="J709" s="66" t="s">
        <v>1660</v>
      </c>
      <c r="K709" s="67" t="s">
        <v>5023</v>
      </c>
      <c r="L709" s="68"/>
      <c r="M709" s="64" t="s">
        <v>3667</v>
      </c>
      <c r="N709" s="13"/>
      <c r="O709"/>
      <c r="P709" t="str">
        <f t="shared" si="109"/>
        <v/>
      </c>
      <c r="Q709"/>
      <c r="R709"/>
      <c r="S709" s="43">
        <f t="shared" si="104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5"/>
        <v/>
      </c>
      <c r="X709" s="25" t="str">
        <f t="shared" si="106"/>
        <v/>
      </c>
      <c r="Y709" s="1">
        <f t="shared" si="107"/>
        <v>685</v>
      </c>
      <c r="Z709" t="str">
        <f t="shared" si="108"/>
        <v>ITM_A_RING</v>
      </c>
    </row>
    <row r="710" spans="1:26">
      <c r="A710" s="57">
        <f t="shared" si="102"/>
        <v>710</v>
      </c>
      <c r="B710" s="56">
        <f t="shared" si="103"/>
        <v>686</v>
      </c>
      <c r="C710" s="60" t="s">
        <v>4934</v>
      </c>
      <c r="D710" s="60" t="s">
        <v>3668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2942</v>
      </c>
      <c r="J710" s="66" t="s">
        <v>1660</v>
      </c>
      <c r="K710" s="67" t="s">
        <v>5023</v>
      </c>
      <c r="L710" s="68"/>
      <c r="M710" s="64" t="s">
        <v>3668</v>
      </c>
      <c r="N710" s="13"/>
      <c r="O710"/>
      <c r="P710" t="str">
        <f t="shared" si="109"/>
        <v/>
      </c>
      <c r="Q710"/>
      <c r="R710"/>
      <c r="S710" s="43">
        <f t="shared" si="104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5"/>
        <v/>
      </c>
      <c r="X710" s="25" t="str">
        <f t="shared" si="106"/>
        <v/>
      </c>
      <c r="Y710" s="1">
        <f t="shared" si="107"/>
        <v>686</v>
      </c>
      <c r="Z710" t="str">
        <f t="shared" si="108"/>
        <v>ITM_AE</v>
      </c>
    </row>
    <row r="711" spans="1:26">
      <c r="A711" s="57">
        <f t="shared" ref="A711:A774" si="110">IF(B711=INT(B711),ROW(),"")</f>
        <v>711</v>
      </c>
      <c r="B711" s="56">
        <f t="shared" ref="B711:B774" si="111">IF(AND(MID(C711,2,1)&lt;&gt;"/",MID(C711,1,1)="/"),INT(B710)+1,B710+0.01)</f>
        <v>687</v>
      </c>
      <c r="C711" s="60" t="s">
        <v>4934</v>
      </c>
      <c r="D711" s="60" t="s">
        <v>3669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2942</v>
      </c>
      <c r="J711" s="66" t="s">
        <v>1660</v>
      </c>
      <c r="K711" s="67" t="s">
        <v>5023</v>
      </c>
      <c r="L711" s="68"/>
      <c r="M711" s="64" t="s">
        <v>3669</v>
      </c>
      <c r="N711" s="13"/>
      <c r="O711"/>
      <c r="P711" t="str">
        <f t="shared" si="109"/>
        <v/>
      </c>
      <c r="Q711"/>
      <c r="R711"/>
      <c r="S711" s="43">
        <f t="shared" ref="S711:S774" si="112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3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5">B711</f>
        <v>687</v>
      </c>
      <c r="Z711" t="str">
        <f t="shared" ref="Z711:Z774" si="116">M711</f>
        <v>ITM_A_OGONEK</v>
      </c>
    </row>
    <row r="712" spans="1:26">
      <c r="A712" s="57">
        <f t="shared" si="110"/>
        <v>712</v>
      </c>
      <c r="B712" s="56">
        <f t="shared" si="111"/>
        <v>688</v>
      </c>
      <c r="C712" s="60" t="s">
        <v>4934</v>
      </c>
      <c r="D712" s="60" t="s">
        <v>3670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2942</v>
      </c>
      <c r="J712" s="66" t="s">
        <v>1660</v>
      </c>
      <c r="K712" s="67" t="s">
        <v>5023</v>
      </c>
      <c r="L712" s="68"/>
      <c r="M712" s="64" t="s">
        <v>3670</v>
      </c>
      <c r="N712" s="13"/>
      <c r="O712"/>
      <c r="P712" t="str">
        <f t="shared" si="109"/>
        <v/>
      </c>
      <c r="Q712"/>
      <c r="R712"/>
      <c r="S712" s="43">
        <f t="shared" si="112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3"/>
        <v/>
      </c>
      <c r="X712" s="25" t="str">
        <f t="shared" si="114"/>
        <v/>
      </c>
      <c r="Y712" s="1">
        <f t="shared" si="115"/>
        <v>688</v>
      </c>
      <c r="Z712" t="str">
        <f t="shared" si="116"/>
        <v>ITM_C_ACUTE</v>
      </c>
    </row>
    <row r="713" spans="1:26">
      <c r="A713" s="57">
        <f t="shared" si="110"/>
        <v>713</v>
      </c>
      <c r="B713" s="56">
        <f t="shared" si="111"/>
        <v>689</v>
      </c>
      <c r="C713" s="60" t="s">
        <v>4934</v>
      </c>
      <c r="D713" s="60" t="s">
        <v>3671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2942</v>
      </c>
      <c r="J713" s="66" t="s">
        <v>1660</v>
      </c>
      <c r="K713" s="67" t="s">
        <v>5023</v>
      </c>
      <c r="L713" s="68"/>
      <c r="M713" s="64" t="s">
        <v>3671</v>
      </c>
      <c r="N713" s="13"/>
      <c r="O713"/>
      <c r="P713" t="str">
        <f t="shared" si="109"/>
        <v/>
      </c>
      <c r="Q713"/>
      <c r="R713"/>
      <c r="S713" s="43">
        <f t="shared" si="112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3"/>
        <v/>
      </c>
      <c r="X713" s="25" t="str">
        <f t="shared" si="114"/>
        <v/>
      </c>
      <c r="Y713" s="1">
        <f t="shared" si="115"/>
        <v>689</v>
      </c>
      <c r="Z713" t="str">
        <f t="shared" si="116"/>
        <v>ITM_C_CARON</v>
      </c>
    </row>
    <row r="714" spans="1:26">
      <c r="A714" s="57">
        <f t="shared" si="110"/>
        <v>714</v>
      </c>
      <c r="B714" s="56">
        <f t="shared" si="111"/>
        <v>690</v>
      </c>
      <c r="C714" s="60" t="s">
        <v>4934</v>
      </c>
      <c r="D714" s="60" t="s">
        <v>3672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2942</v>
      </c>
      <c r="J714" s="66" t="s">
        <v>1660</v>
      </c>
      <c r="K714" s="67" t="s">
        <v>5023</v>
      </c>
      <c r="L714" s="68"/>
      <c r="M714" s="64" t="s">
        <v>3672</v>
      </c>
      <c r="N714" s="13"/>
      <c r="O714"/>
      <c r="P714" t="str">
        <f t="shared" si="109"/>
        <v/>
      </c>
      <c r="Q714"/>
      <c r="R714"/>
      <c r="S714" s="43">
        <f t="shared" si="112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3"/>
        <v/>
      </c>
      <c r="X714" s="25" t="str">
        <f t="shared" si="114"/>
        <v/>
      </c>
      <c r="Y714" s="1">
        <f t="shared" si="115"/>
        <v>690</v>
      </c>
      <c r="Z714" t="str">
        <f t="shared" si="116"/>
        <v>ITM_C_CEDILLA</v>
      </c>
    </row>
    <row r="715" spans="1:26">
      <c r="A715" s="57">
        <f t="shared" si="110"/>
        <v>715</v>
      </c>
      <c r="B715" s="56">
        <f t="shared" si="111"/>
        <v>691</v>
      </c>
      <c r="C715" s="60" t="s">
        <v>4934</v>
      </c>
      <c r="D715" s="60" t="s">
        <v>3673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2942</v>
      </c>
      <c r="J715" s="66" t="s">
        <v>1660</v>
      </c>
      <c r="K715" s="67" t="s">
        <v>5023</v>
      </c>
      <c r="L715" s="68"/>
      <c r="M715" s="64" t="s">
        <v>3673</v>
      </c>
      <c r="N715" s="13"/>
      <c r="O715"/>
      <c r="P715" t="str">
        <f t="shared" si="109"/>
        <v/>
      </c>
      <c r="Q715"/>
      <c r="R715"/>
      <c r="S715" s="43">
        <f t="shared" si="112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3"/>
        <v/>
      </c>
      <c r="X715" s="25" t="str">
        <f t="shared" si="114"/>
        <v/>
      </c>
      <c r="Y715" s="1">
        <f t="shared" si="115"/>
        <v>691</v>
      </c>
      <c r="Z715" t="str">
        <f t="shared" si="116"/>
        <v>ITM_D_STROKE</v>
      </c>
    </row>
    <row r="716" spans="1:26">
      <c r="A716" s="57">
        <f t="shared" si="110"/>
        <v>716</v>
      </c>
      <c r="B716" s="56">
        <f t="shared" si="111"/>
        <v>692</v>
      </c>
      <c r="C716" s="60" t="s">
        <v>4934</v>
      </c>
      <c r="D716" s="60" t="s">
        <v>3674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2942</v>
      </c>
      <c r="J716" s="66" t="s">
        <v>1660</v>
      </c>
      <c r="K716" s="67" t="s">
        <v>5023</v>
      </c>
      <c r="L716" s="68"/>
      <c r="M716" s="64" t="s">
        <v>3674</v>
      </c>
      <c r="N716" s="13"/>
      <c r="O716"/>
      <c r="P716" t="str">
        <f t="shared" si="109"/>
        <v/>
      </c>
      <c r="Q716"/>
      <c r="R716"/>
      <c r="S716" s="43">
        <f t="shared" si="112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3"/>
        <v/>
      </c>
      <c r="X716" s="25" t="str">
        <f t="shared" si="114"/>
        <v/>
      </c>
      <c r="Y716" s="1">
        <f t="shared" si="115"/>
        <v>692</v>
      </c>
      <c r="Z716" t="str">
        <f t="shared" si="116"/>
        <v>ITM_D_CARON</v>
      </c>
    </row>
    <row r="717" spans="1:26">
      <c r="A717" s="57">
        <f t="shared" si="110"/>
        <v>717</v>
      </c>
      <c r="B717" s="56">
        <f t="shared" si="111"/>
        <v>693</v>
      </c>
      <c r="C717" s="60" t="s">
        <v>4934</v>
      </c>
      <c r="D717" s="60" t="s">
        <v>3675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2942</v>
      </c>
      <c r="J717" s="66" t="s">
        <v>1660</v>
      </c>
      <c r="K717" s="67" t="s">
        <v>5023</v>
      </c>
      <c r="L717" s="68"/>
      <c r="M717" s="64" t="s">
        <v>3675</v>
      </c>
      <c r="N717" s="13"/>
      <c r="O717"/>
      <c r="P717" t="str">
        <f t="shared" si="109"/>
        <v/>
      </c>
      <c r="Q717"/>
      <c r="R717"/>
      <c r="S717" s="43">
        <f t="shared" si="112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3"/>
        <v/>
      </c>
      <c r="X717" s="25" t="str">
        <f t="shared" si="114"/>
        <v/>
      </c>
      <c r="Y717" s="1">
        <f t="shared" si="115"/>
        <v>693</v>
      </c>
      <c r="Z717" t="str">
        <f t="shared" si="116"/>
        <v>ITM_E_MACRON</v>
      </c>
    </row>
    <row r="718" spans="1:26">
      <c r="A718" s="57">
        <f t="shared" si="110"/>
        <v>718</v>
      </c>
      <c r="B718" s="56">
        <f t="shared" si="111"/>
        <v>694</v>
      </c>
      <c r="C718" s="60" t="s">
        <v>4934</v>
      </c>
      <c r="D718" s="60" t="s">
        <v>3676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2942</v>
      </c>
      <c r="J718" s="66" t="s">
        <v>1660</v>
      </c>
      <c r="K718" s="67" t="s">
        <v>5023</v>
      </c>
      <c r="L718" s="68"/>
      <c r="M718" s="64" t="s">
        <v>3676</v>
      </c>
      <c r="N718" s="13"/>
      <c r="O718"/>
      <c r="P718" t="str">
        <f t="shared" si="109"/>
        <v/>
      </c>
      <c r="Q718"/>
      <c r="R718"/>
      <c r="S718" s="43">
        <f t="shared" si="112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3"/>
        <v/>
      </c>
      <c r="X718" s="25" t="str">
        <f t="shared" si="114"/>
        <v/>
      </c>
      <c r="Y718" s="1">
        <f t="shared" si="115"/>
        <v>694</v>
      </c>
      <c r="Z718" t="str">
        <f t="shared" si="116"/>
        <v>ITM_E_ACUTE</v>
      </c>
    </row>
    <row r="719" spans="1:26">
      <c r="A719" s="57">
        <f t="shared" si="110"/>
        <v>719</v>
      </c>
      <c r="B719" s="56">
        <f t="shared" si="111"/>
        <v>695</v>
      </c>
      <c r="C719" s="60" t="s">
        <v>4934</v>
      </c>
      <c r="D719" s="60" t="s">
        <v>3677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2942</v>
      </c>
      <c r="J719" s="66" t="s">
        <v>1660</v>
      </c>
      <c r="K719" s="67" t="s">
        <v>5023</v>
      </c>
      <c r="L719" s="68"/>
      <c r="M719" s="64" t="s">
        <v>3677</v>
      </c>
      <c r="N719" s="13"/>
      <c r="O719"/>
      <c r="P719" t="str">
        <f t="shared" si="109"/>
        <v/>
      </c>
      <c r="Q719"/>
      <c r="R719"/>
      <c r="S719" s="43">
        <f t="shared" si="112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3"/>
        <v/>
      </c>
      <c r="X719" s="25" t="str">
        <f t="shared" si="114"/>
        <v/>
      </c>
      <c r="Y719" s="1">
        <f t="shared" si="115"/>
        <v>695</v>
      </c>
      <c r="Z719" t="str">
        <f t="shared" si="116"/>
        <v>ITM_E_BREVE</v>
      </c>
    </row>
    <row r="720" spans="1:26">
      <c r="A720" s="57">
        <f t="shared" si="110"/>
        <v>720</v>
      </c>
      <c r="B720" s="56">
        <f t="shared" si="111"/>
        <v>696</v>
      </c>
      <c r="C720" s="60" t="s">
        <v>4934</v>
      </c>
      <c r="D720" s="60" t="s">
        <v>3678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2942</v>
      </c>
      <c r="J720" s="66" t="s">
        <v>1660</v>
      </c>
      <c r="K720" s="67" t="s">
        <v>5023</v>
      </c>
      <c r="L720" s="68"/>
      <c r="M720" s="64" t="s">
        <v>3678</v>
      </c>
      <c r="N720" s="13"/>
      <c r="O720"/>
      <c r="P720" t="str">
        <f t="shared" si="109"/>
        <v/>
      </c>
      <c r="Q720"/>
      <c r="R720"/>
      <c r="S720" s="43">
        <f t="shared" si="112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3"/>
        <v/>
      </c>
      <c r="X720" s="25" t="str">
        <f t="shared" si="114"/>
        <v/>
      </c>
      <c r="Y720" s="1">
        <f t="shared" si="115"/>
        <v>696</v>
      </c>
      <c r="Z720" t="str">
        <f t="shared" si="116"/>
        <v>ITM_E_GRAVE</v>
      </c>
    </row>
    <row r="721" spans="1:26">
      <c r="A721" s="57">
        <f t="shared" si="110"/>
        <v>721</v>
      </c>
      <c r="B721" s="56">
        <f t="shared" si="111"/>
        <v>697</v>
      </c>
      <c r="C721" s="60" t="s">
        <v>4934</v>
      </c>
      <c r="D721" s="60" t="s">
        <v>3679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2942</v>
      </c>
      <c r="J721" s="66" t="s">
        <v>1660</v>
      </c>
      <c r="K721" s="67" t="s">
        <v>5023</v>
      </c>
      <c r="L721" s="65"/>
      <c r="M721" s="64" t="s">
        <v>3679</v>
      </c>
      <c r="N721" s="13"/>
      <c r="O721"/>
      <c r="P721" t="str">
        <f t="shared" si="109"/>
        <v/>
      </c>
      <c r="Q721"/>
      <c r="R721"/>
      <c r="S721" s="43">
        <f t="shared" si="112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3"/>
        <v/>
      </c>
      <c r="X721" s="25" t="str">
        <f t="shared" si="114"/>
        <v/>
      </c>
      <c r="Y721" s="1">
        <f t="shared" si="115"/>
        <v>697</v>
      </c>
      <c r="Z721" t="str">
        <f t="shared" si="116"/>
        <v>ITM_E_DIARESIS</v>
      </c>
    </row>
    <row r="722" spans="1:26">
      <c r="A722" s="57">
        <f t="shared" si="110"/>
        <v>722</v>
      </c>
      <c r="B722" s="56">
        <f t="shared" si="111"/>
        <v>698</v>
      </c>
      <c r="C722" s="60" t="s">
        <v>4934</v>
      </c>
      <c r="D722" s="60" t="s">
        <v>3680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2942</v>
      </c>
      <c r="J722" s="66" t="s">
        <v>1660</v>
      </c>
      <c r="K722" s="67" t="s">
        <v>5023</v>
      </c>
      <c r="L722" s="74"/>
      <c r="M722" s="64" t="s">
        <v>3680</v>
      </c>
      <c r="N722" s="13"/>
      <c r="O722"/>
      <c r="P722" t="str">
        <f t="shared" si="109"/>
        <v/>
      </c>
      <c r="Q722"/>
      <c r="R722"/>
      <c r="S722" s="43">
        <f t="shared" si="112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3"/>
        <v/>
      </c>
      <c r="X722" s="25" t="str">
        <f t="shared" si="114"/>
        <v/>
      </c>
      <c r="Y722" s="1">
        <f t="shared" si="115"/>
        <v>698</v>
      </c>
      <c r="Z722" t="str">
        <f t="shared" si="116"/>
        <v>ITM_E_CIRC</v>
      </c>
    </row>
    <row r="723" spans="1:26">
      <c r="A723" s="57">
        <f t="shared" si="110"/>
        <v>723</v>
      </c>
      <c r="B723" s="56">
        <f t="shared" si="111"/>
        <v>699</v>
      </c>
      <c r="C723" s="60" t="s">
        <v>4934</v>
      </c>
      <c r="D723" s="60" t="s">
        <v>3681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2942</v>
      </c>
      <c r="J723" s="66" t="s">
        <v>1660</v>
      </c>
      <c r="K723" s="67" t="s">
        <v>5023</v>
      </c>
      <c r="L723" s="68"/>
      <c r="M723" s="64" t="s">
        <v>3681</v>
      </c>
      <c r="N723" s="13"/>
      <c r="O723"/>
      <c r="P723" t="str">
        <f t="shared" si="109"/>
        <v/>
      </c>
      <c r="Q723"/>
      <c r="R723"/>
      <c r="S723" s="43">
        <f t="shared" si="112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3"/>
        <v/>
      </c>
      <c r="X723" s="25" t="str">
        <f t="shared" si="114"/>
        <v/>
      </c>
      <c r="Y723" s="1">
        <f t="shared" si="115"/>
        <v>699</v>
      </c>
      <c r="Z723" t="str">
        <f t="shared" si="116"/>
        <v>ITM_E_OGONEK</v>
      </c>
    </row>
    <row r="724" spans="1:26">
      <c r="A724" s="57">
        <f t="shared" si="110"/>
        <v>724</v>
      </c>
      <c r="B724" s="56">
        <f t="shared" si="111"/>
        <v>700</v>
      </c>
      <c r="C724" s="60" t="s">
        <v>4934</v>
      </c>
      <c r="D724" s="60" t="s">
        <v>3682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2942</v>
      </c>
      <c r="J724" s="66" t="s">
        <v>1660</v>
      </c>
      <c r="K724" s="67" t="s">
        <v>5023</v>
      </c>
      <c r="L724" s="68"/>
      <c r="M724" s="64" t="s">
        <v>3682</v>
      </c>
      <c r="N724" s="13"/>
      <c r="O724"/>
      <c r="P724" t="str">
        <f t="shared" si="109"/>
        <v/>
      </c>
      <c r="Q724"/>
      <c r="R724"/>
      <c r="S724" s="43">
        <f t="shared" si="112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3"/>
        <v/>
      </c>
      <c r="X724" s="25" t="str">
        <f t="shared" si="114"/>
        <v/>
      </c>
      <c r="Y724" s="1">
        <f t="shared" si="115"/>
        <v>700</v>
      </c>
      <c r="Z724" t="str">
        <f t="shared" si="116"/>
        <v>ITM_G_BREVE</v>
      </c>
    </row>
    <row r="725" spans="1:26">
      <c r="A725" s="57">
        <f t="shared" si="110"/>
        <v>725</v>
      </c>
      <c r="B725" s="56">
        <f t="shared" si="111"/>
        <v>701</v>
      </c>
      <c r="C725" s="60" t="s">
        <v>4933</v>
      </c>
      <c r="D725" s="60" t="s">
        <v>7</v>
      </c>
      <c r="E725" s="76" t="s">
        <v>3683</v>
      </c>
      <c r="F725" s="76" t="s">
        <v>3683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5023</v>
      </c>
      <c r="L725" s="68"/>
      <c r="M725" s="64" t="s">
        <v>4149</v>
      </c>
      <c r="N725" s="13"/>
      <c r="O725"/>
      <c r="P725" t="str">
        <f t="shared" si="109"/>
        <v/>
      </c>
      <c r="Q725"/>
      <c r="R725"/>
      <c r="S725" s="43">
        <f t="shared" si="112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3"/>
        <v/>
      </c>
      <c r="X725" s="25" t="str">
        <f t="shared" si="114"/>
        <v/>
      </c>
      <c r="Y725" s="1">
        <f t="shared" si="115"/>
        <v>701</v>
      </c>
      <c r="Z725" t="str">
        <f t="shared" si="116"/>
        <v>ITM_0701</v>
      </c>
    </row>
    <row r="726" spans="1:26">
      <c r="A726" s="57">
        <f t="shared" si="110"/>
        <v>726</v>
      </c>
      <c r="B726" s="56">
        <f t="shared" si="111"/>
        <v>702</v>
      </c>
      <c r="C726" s="60" t="s">
        <v>4934</v>
      </c>
      <c r="D726" s="60" t="s">
        <v>3684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2942</v>
      </c>
      <c r="J726" s="66" t="s">
        <v>1660</v>
      </c>
      <c r="K726" s="67" t="s">
        <v>5023</v>
      </c>
      <c r="L726" s="68"/>
      <c r="M726" s="64" t="s">
        <v>3684</v>
      </c>
      <c r="N726" s="13"/>
      <c r="O726"/>
      <c r="P726" t="str">
        <f t="shared" si="109"/>
        <v/>
      </c>
      <c r="Q726"/>
      <c r="R726"/>
      <c r="S726" s="43">
        <f t="shared" si="112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3"/>
        <v/>
      </c>
      <c r="X726" s="25" t="str">
        <f t="shared" si="114"/>
        <v/>
      </c>
      <c r="Y726" s="1">
        <f t="shared" si="115"/>
        <v>702</v>
      </c>
      <c r="Z726" t="str">
        <f t="shared" si="116"/>
        <v>ITM_I_MACRON</v>
      </c>
    </row>
    <row r="727" spans="1:26">
      <c r="A727" s="57">
        <f t="shared" si="110"/>
        <v>727</v>
      </c>
      <c r="B727" s="56">
        <f t="shared" si="111"/>
        <v>703</v>
      </c>
      <c r="C727" s="60" t="s">
        <v>4934</v>
      </c>
      <c r="D727" s="60" t="s">
        <v>3685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2942</v>
      </c>
      <c r="J727" s="66" t="s">
        <v>1660</v>
      </c>
      <c r="K727" s="67" t="s">
        <v>5023</v>
      </c>
      <c r="L727" s="68"/>
      <c r="M727" s="64" t="s">
        <v>3685</v>
      </c>
      <c r="N727" s="13"/>
      <c r="O727"/>
      <c r="P727" t="str">
        <f t="shared" si="109"/>
        <v/>
      </c>
      <c r="Q727"/>
      <c r="R727"/>
      <c r="S727" s="43">
        <f t="shared" si="112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3"/>
        <v/>
      </c>
      <c r="X727" s="25" t="str">
        <f t="shared" si="114"/>
        <v/>
      </c>
      <c r="Y727" s="1">
        <f t="shared" si="115"/>
        <v>703</v>
      </c>
      <c r="Z727" t="str">
        <f t="shared" si="116"/>
        <v>ITM_I_ACUTE</v>
      </c>
    </row>
    <row r="728" spans="1:26">
      <c r="A728" s="57">
        <f t="shared" si="110"/>
        <v>728</v>
      </c>
      <c r="B728" s="56">
        <f t="shared" si="111"/>
        <v>704</v>
      </c>
      <c r="C728" s="60" t="s">
        <v>4934</v>
      </c>
      <c r="D728" s="60" t="s">
        <v>3686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2942</v>
      </c>
      <c r="J728" s="66" t="s">
        <v>1660</v>
      </c>
      <c r="K728" s="67" t="s">
        <v>5023</v>
      </c>
      <c r="L728" s="68"/>
      <c r="M728" s="64" t="s">
        <v>3686</v>
      </c>
      <c r="N728" s="13"/>
      <c r="O728"/>
      <c r="P728" t="str">
        <f t="shared" si="109"/>
        <v/>
      </c>
      <c r="Q728"/>
      <c r="R728"/>
      <c r="S728" s="43">
        <f t="shared" si="112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3"/>
        <v/>
      </c>
      <c r="X728" s="25" t="str">
        <f t="shared" si="114"/>
        <v/>
      </c>
      <c r="Y728" s="1">
        <f t="shared" si="115"/>
        <v>704</v>
      </c>
      <c r="Z728" t="str">
        <f t="shared" si="116"/>
        <v>ITM_I_BREVE</v>
      </c>
    </row>
    <row r="729" spans="1:26">
      <c r="A729" s="57">
        <f t="shared" si="110"/>
        <v>729</v>
      </c>
      <c r="B729" s="56">
        <f t="shared" si="111"/>
        <v>705</v>
      </c>
      <c r="C729" s="60" t="s">
        <v>4934</v>
      </c>
      <c r="D729" s="60" t="s">
        <v>3687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2942</v>
      </c>
      <c r="J729" s="66" t="s">
        <v>1660</v>
      </c>
      <c r="K729" s="67" t="s">
        <v>5023</v>
      </c>
      <c r="L729" s="65"/>
      <c r="M729" s="64" t="s">
        <v>3687</v>
      </c>
      <c r="N729" s="13"/>
      <c r="O729"/>
      <c r="P729" t="str">
        <f t="shared" ref="P729:P792" si="117">IF(E729=F729,"","NOT EQUAL")</f>
        <v/>
      </c>
      <c r="Q729"/>
      <c r="R729"/>
      <c r="S729" s="43">
        <f t="shared" si="112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3"/>
        <v/>
      </c>
      <c r="X729" s="25" t="str">
        <f t="shared" si="114"/>
        <v/>
      </c>
      <c r="Y729" s="1">
        <f t="shared" si="115"/>
        <v>705</v>
      </c>
      <c r="Z729" t="str">
        <f t="shared" si="116"/>
        <v>ITM_I_GRAVE</v>
      </c>
    </row>
    <row r="730" spans="1:26">
      <c r="A730" s="57">
        <f t="shared" si="110"/>
        <v>730</v>
      </c>
      <c r="B730" s="56">
        <f t="shared" si="111"/>
        <v>706</v>
      </c>
      <c r="C730" s="60" t="s">
        <v>4934</v>
      </c>
      <c r="D730" s="60" t="s">
        <v>3688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2942</v>
      </c>
      <c r="J730" s="66" t="s">
        <v>1660</v>
      </c>
      <c r="K730" s="67" t="s">
        <v>5023</v>
      </c>
      <c r="L730" s="68"/>
      <c r="M730" s="64" t="s">
        <v>3688</v>
      </c>
      <c r="N730" s="13"/>
      <c r="O730"/>
      <c r="P730" t="str">
        <f t="shared" si="117"/>
        <v/>
      </c>
      <c r="Q730"/>
      <c r="R730"/>
      <c r="S730" s="43">
        <f t="shared" si="112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3"/>
        <v/>
      </c>
      <c r="X730" s="25" t="str">
        <f t="shared" si="114"/>
        <v/>
      </c>
      <c r="Y730" s="1">
        <f t="shared" si="115"/>
        <v>706</v>
      </c>
      <c r="Z730" t="str">
        <f t="shared" si="116"/>
        <v>ITM_I_DIARESIS</v>
      </c>
    </row>
    <row r="731" spans="1:26">
      <c r="A731" s="57">
        <f t="shared" si="110"/>
        <v>731</v>
      </c>
      <c r="B731" s="56">
        <f t="shared" si="111"/>
        <v>707</v>
      </c>
      <c r="C731" s="60" t="s">
        <v>4934</v>
      </c>
      <c r="D731" s="60" t="s">
        <v>3689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2942</v>
      </c>
      <c r="J731" s="66" t="s">
        <v>1660</v>
      </c>
      <c r="K731" s="67" t="s">
        <v>5023</v>
      </c>
      <c r="L731" s="68"/>
      <c r="M731" s="64" t="s">
        <v>3689</v>
      </c>
      <c r="N731" s="13"/>
      <c r="O731"/>
      <c r="P731" t="str">
        <f t="shared" si="117"/>
        <v/>
      </c>
      <c r="Q731"/>
      <c r="R731"/>
      <c r="S731" s="43">
        <f t="shared" si="112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3"/>
        <v/>
      </c>
      <c r="X731" s="25" t="str">
        <f t="shared" si="114"/>
        <v/>
      </c>
      <c r="Y731" s="1">
        <f t="shared" si="115"/>
        <v>707</v>
      </c>
      <c r="Z731" t="str">
        <f t="shared" si="116"/>
        <v>ITM_I_CIRC</v>
      </c>
    </row>
    <row r="732" spans="1:26">
      <c r="A732" s="57">
        <f t="shared" si="110"/>
        <v>732</v>
      </c>
      <c r="B732" s="56">
        <f t="shared" si="111"/>
        <v>708</v>
      </c>
      <c r="C732" s="60" t="s">
        <v>4934</v>
      </c>
      <c r="D732" s="60" t="s">
        <v>3690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2942</v>
      </c>
      <c r="J732" s="66" t="s">
        <v>1660</v>
      </c>
      <c r="K732" s="67" t="s">
        <v>5023</v>
      </c>
      <c r="L732" s="68"/>
      <c r="M732" s="64" t="s">
        <v>3690</v>
      </c>
      <c r="N732" s="13"/>
      <c r="O732"/>
      <c r="P732" t="str">
        <f t="shared" si="117"/>
        <v/>
      </c>
      <c r="Q732"/>
      <c r="R732"/>
      <c r="S732" s="43">
        <f t="shared" si="112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3"/>
        <v/>
      </c>
      <c r="X732" s="25" t="str">
        <f t="shared" si="114"/>
        <v/>
      </c>
      <c r="Y732" s="1">
        <f t="shared" si="115"/>
        <v>708</v>
      </c>
      <c r="Z732" t="str">
        <f t="shared" si="116"/>
        <v>ITM_I_OGONEK</v>
      </c>
    </row>
    <row r="733" spans="1:26">
      <c r="A733" s="57">
        <f t="shared" si="110"/>
        <v>733</v>
      </c>
      <c r="B733" s="56">
        <f t="shared" si="111"/>
        <v>709</v>
      </c>
      <c r="C733" s="60" t="s">
        <v>4934</v>
      </c>
      <c r="D733" s="60" t="s">
        <v>3691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2942</v>
      </c>
      <c r="J733" s="66" t="s">
        <v>1660</v>
      </c>
      <c r="K733" s="67" t="s">
        <v>5023</v>
      </c>
      <c r="L733" s="68"/>
      <c r="M733" s="64" t="s">
        <v>3691</v>
      </c>
      <c r="N733" s="13"/>
      <c r="O733"/>
      <c r="P733" t="str">
        <f t="shared" si="117"/>
        <v/>
      </c>
      <c r="Q733"/>
      <c r="R733"/>
      <c r="S733" s="43">
        <f t="shared" si="112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3"/>
        <v/>
      </c>
      <c r="X733" s="25" t="str">
        <f t="shared" si="114"/>
        <v/>
      </c>
      <c r="Y733" s="1">
        <f t="shared" si="115"/>
        <v>709</v>
      </c>
      <c r="Z733" t="str">
        <f t="shared" si="116"/>
        <v>ITM_I_DOT</v>
      </c>
    </row>
    <row r="734" spans="1:26">
      <c r="A734" s="57">
        <f t="shared" si="110"/>
        <v>734</v>
      </c>
      <c r="B734" s="56">
        <f t="shared" si="111"/>
        <v>710</v>
      </c>
      <c r="C734" s="60" t="s">
        <v>4934</v>
      </c>
      <c r="D734" s="60" t="s">
        <v>3692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5023</v>
      </c>
      <c r="L734" s="68"/>
      <c r="M734" s="64" t="s">
        <v>3692</v>
      </c>
      <c r="N734" s="13"/>
      <c r="O734"/>
      <c r="P734" t="str">
        <f t="shared" si="117"/>
        <v/>
      </c>
      <c r="Q734"/>
      <c r="R734"/>
      <c r="S734" s="43">
        <f t="shared" si="112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3"/>
        <v/>
      </c>
      <c r="X734" s="25" t="str">
        <f t="shared" si="114"/>
        <v/>
      </c>
      <c r="Y734" s="1">
        <f t="shared" si="115"/>
        <v>710</v>
      </c>
      <c r="Z734" t="str">
        <f t="shared" si="116"/>
        <v>ITM_I_DOTLESS</v>
      </c>
    </row>
    <row r="735" spans="1:26">
      <c r="A735" s="57">
        <f t="shared" si="110"/>
        <v>735</v>
      </c>
      <c r="B735" s="56">
        <f t="shared" si="111"/>
        <v>711</v>
      </c>
      <c r="C735" s="60" t="s">
        <v>4934</v>
      </c>
      <c r="D735" s="60" t="s">
        <v>3693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2942</v>
      </c>
      <c r="J735" s="66" t="s">
        <v>1660</v>
      </c>
      <c r="K735" s="67" t="s">
        <v>5023</v>
      </c>
      <c r="L735" s="68"/>
      <c r="M735" s="64" t="s">
        <v>3693</v>
      </c>
      <c r="N735" s="13"/>
      <c r="O735"/>
      <c r="P735" t="str">
        <f t="shared" si="117"/>
        <v/>
      </c>
      <c r="Q735"/>
      <c r="R735"/>
      <c r="S735" s="43">
        <f t="shared" si="112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3"/>
        <v/>
      </c>
      <c r="X735" s="25" t="str">
        <f t="shared" si="114"/>
        <v/>
      </c>
      <c r="Y735" s="1">
        <f t="shared" si="115"/>
        <v>711</v>
      </c>
      <c r="Z735" t="str">
        <f t="shared" si="116"/>
        <v>ITM_L_STROKE</v>
      </c>
    </row>
    <row r="736" spans="1:26">
      <c r="A736" s="57">
        <f t="shared" si="110"/>
        <v>736</v>
      </c>
      <c r="B736" s="56">
        <f t="shared" si="111"/>
        <v>712</v>
      </c>
      <c r="C736" s="60" t="s">
        <v>4934</v>
      </c>
      <c r="D736" s="60" t="s">
        <v>3694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2942</v>
      </c>
      <c r="J736" s="66" t="s">
        <v>1660</v>
      </c>
      <c r="K736" s="67" t="s">
        <v>5023</v>
      </c>
      <c r="L736" s="65"/>
      <c r="M736" s="64" t="s">
        <v>3694</v>
      </c>
      <c r="N736" s="13"/>
      <c r="O736"/>
      <c r="P736" t="str">
        <f t="shared" si="117"/>
        <v/>
      </c>
      <c r="Q736"/>
      <c r="R736"/>
      <c r="S736" s="43">
        <f t="shared" si="112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3"/>
        <v/>
      </c>
      <c r="X736" s="25" t="str">
        <f t="shared" si="114"/>
        <v/>
      </c>
      <c r="Y736" s="1">
        <f t="shared" si="115"/>
        <v>712</v>
      </c>
      <c r="Z736" t="str">
        <f t="shared" si="116"/>
        <v>ITM_L_ACUTE</v>
      </c>
    </row>
    <row r="737" spans="1:26">
      <c r="A737" s="57">
        <f t="shared" si="110"/>
        <v>737</v>
      </c>
      <c r="B737" s="56">
        <f t="shared" si="111"/>
        <v>713</v>
      </c>
      <c r="C737" s="60" t="s">
        <v>4934</v>
      </c>
      <c r="D737" s="60" t="s">
        <v>3695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2942</v>
      </c>
      <c r="J737" s="66" t="s">
        <v>1660</v>
      </c>
      <c r="K737" s="67" t="s">
        <v>5023</v>
      </c>
      <c r="L737" s="68"/>
      <c r="M737" s="64" t="s">
        <v>3695</v>
      </c>
      <c r="N737" s="13"/>
      <c r="O737"/>
      <c r="P737" t="str">
        <f t="shared" si="117"/>
        <v/>
      </c>
      <c r="Q737"/>
      <c r="R737"/>
      <c r="S737" s="43">
        <f t="shared" si="112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3"/>
        <v/>
      </c>
      <c r="X737" s="25" t="str">
        <f t="shared" si="114"/>
        <v/>
      </c>
      <c r="Y737" s="1">
        <f t="shared" si="115"/>
        <v>713</v>
      </c>
      <c r="Z737" t="str">
        <f t="shared" si="116"/>
        <v>ITM_L_APOSTROPHE</v>
      </c>
    </row>
    <row r="738" spans="1:26">
      <c r="A738" s="57">
        <f t="shared" si="110"/>
        <v>738</v>
      </c>
      <c r="B738" s="56">
        <f t="shared" si="111"/>
        <v>714</v>
      </c>
      <c r="C738" s="60" t="s">
        <v>4934</v>
      </c>
      <c r="D738" s="60" t="s">
        <v>3696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2942</v>
      </c>
      <c r="J738" s="66" t="s">
        <v>1660</v>
      </c>
      <c r="K738" s="67" t="s">
        <v>5023</v>
      </c>
      <c r="L738" s="68"/>
      <c r="M738" s="64" t="s">
        <v>3696</v>
      </c>
      <c r="N738" s="13"/>
      <c r="O738"/>
      <c r="P738" t="str">
        <f t="shared" si="117"/>
        <v/>
      </c>
      <c r="Q738"/>
      <c r="R738"/>
      <c r="S738" s="43">
        <f t="shared" si="112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3"/>
        <v/>
      </c>
      <c r="X738" s="25" t="str">
        <f t="shared" si="114"/>
        <v/>
      </c>
      <c r="Y738" s="1">
        <f t="shared" si="115"/>
        <v>714</v>
      </c>
      <c r="Z738" t="str">
        <f t="shared" si="116"/>
        <v>ITM_N_ACUTE</v>
      </c>
    </row>
    <row r="739" spans="1:26">
      <c r="A739" s="57">
        <f t="shared" si="110"/>
        <v>739</v>
      </c>
      <c r="B739" s="56">
        <f t="shared" si="111"/>
        <v>715</v>
      </c>
      <c r="C739" s="60" t="s">
        <v>4934</v>
      </c>
      <c r="D739" s="60" t="s">
        <v>3697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2942</v>
      </c>
      <c r="J739" s="66" t="s">
        <v>1660</v>
      </c>
      <c r="K739" s="67" t="s">
        <v>5023</v>
      </c>
      <c r="L739" s="68"/>
      <c r="M739" s="64" t="s">
        <v>3697</v>
      </c>
      <c r="N739" s="13"/>
      <c r="O739"/>
      <c r="P739" t="str">
        <f t="shared" si="117"/>
        <v/>
      </c>
      <c r="Q739"/>
      <c r="R739"/>
      <c r="S739" s="43">
        <f t="shared" si="112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3"/>
        <v/>
      </c>
      <c r="X739" s="25" t="str">
        <f t="shared" si="114"/>
        <v/>
      </c>
      <c r="Y739" s="1">
        <f t="shared" si="115"/>
        <v>715</v>
      </c>
      <c r="Z739" t="str">
        <f t="shared" si="116"/>
        <v>ITM_N_CARON</v>
      </c>
    </row>
    <row r="740" spans="1:26">
      <c r="A740" s="57">
        <f t="shared" si="110"/>
        <v>740</v>
      </c>
      <c r="B740" s="56">
        <f t="shared" si="111"/>
        <v>716</v>
      </c>
      <c r="C740" s="60" t="s">
        <v>4934</v>
      </c>
      <c r="D740" s="60" t="s">
        <v>3698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2942</v>
      </c>
      <c r="J740" s="66" t="s">
        <v>1660</v>
      </c>
      <c r="K740" s="67" t="s">
        <v>5023</v>
      </c>
      <c r="L740" s="68"/>
      <c r="M740" s="64" t="s">
        <v>3698</v>
      </c>
      <c r="N740" s="13"/>
      <c r="O740"/>
      <c r="P740" t="str">
        <f t="shared" si="117"/>
        <v/>
      </c>
      <c r="Q740"/>
      <c r="R740"/>
      <c r="S740" s="43">
        <f t="shared" si="112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3"/>
        <v/>
      </c>
      <c r="X740" s="25" t="str">
        <f t="shared" si="114"/>
        <v/>
      </c>
      <c r="Y740" s="1">
        <f t="shared" si="115"/>
        <v>716</v>
      </c>
      <c r="Z740" t="str">
        <f t="shared" si="116"/>
        <v>ITM_N_TILDE</v>
      </c>
    </row>
    <row r="741" spans="1:26">
      <c r="A741" s="57">
        <f t="shared" si="110"/>
        <v>741</v>
      </c>
      <c r="B741" s="56">
        <f t="shared" si="111"/>
        <v>717</v>
      </c>
      <c r="C741" s="60" t="s">
        <v>4934</v>
      </c>
      <c r="D741" s="60" t="s">
        <v>3699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2942</v>
      </c>
      <c r="J741" s="66" t="s">
        <v>1660</v>
      </c>
      <c r="K741" s="67" t="s">
        <v>5023</v>
      </c>
      <c r="L741" s="68"/>
      <c r="M741" s="64" t="s">
        <v>3699</v>
      </c>
      <c r="N741" s="13"/>
      <c r="O741"/>
      <c r="P741" t="str">
        <f t="shared" si="117"/>
        <v/>
      </c>
      <c r="Q741"/>
      <c r="R741"/>
      <c r="S741" s="43">
        <f t="shared" si="112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3"/>
        <v/>
      </c>
      <c r="X741" s="25" t="str">
        <f t="shared" si="114"/>
        <v/>
      </c>
      <c r="Y741" s="1">
        <f t="shared" si="115"/>
        <v>717</v>
      </c>
      <c r="Z741" t="str">
        <f t="shared" si="116"/>
        <v>ITM_O_MACRON</v>
      </c>
    </row>
    <row r="742" spans="1:26">
      <c r="A742" s="57">
        <f t="shared" si="110"/>
        <v>742</v>
      </c>
      <c r="B742" s="56">
        <f t="shared" si="111"/>
        <v>718</v>
      </c>
      <c r="C742" s="60" t="s">
        <v>4934</v>
      </c>
      <c r="D742" s="60" t="s">
        <v>3700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2942</v>
      </c>
      <c r="J742" s="66" t="s">
        <v>1660</v>
      </c>
      <c r="K742" s="67" t="s">
        <v>5023</v>
      </c>
      <c r="L742" s="68"/>
      <c r="M742" s="64" t="s">
        <v>3700</v>
      </c>
      <c r="N742" s="13"/>
      <c r="O742"/>
      <c r="P742" t="str">
        <f t="shared" si="117"/>
        <v/>
      </c>
      <c r="Q742"/>
      <c r="R742"/>
      <c r="S742" s="43">
        <f t="shared" si="112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3"/>
        <v/>
      </c>
      <c r="X742" s="25" t="str">
        <f t="shared" si="114"/>
        <v/>
      </c>
      <c r="Y742" s="1">
        <f t="shared" si="115"/>
        <v>718</v>
      </c>
      <c r="Z742" t="str">
        <f t="shared" si="116"/>
        <v>ITM_O_ACUTE</v>
      </c>
    </row>
    <row r="743" spans="1:26">
      <c r="A743" s="57">
        <f t="shared" si="110"/>
        <v>743</v>
      </c>
      <c r="B743" s="56">
        <f t="shared" si="111"/>
        <v>719</v>
      </c>
      <c r="C743" s="60" t="s">
        <v>4934</v>
      </c>
      <c r="D743" s="60" t="s">
        <v>3701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2942</v>
      </c>
      <c r="J743" s="66" t="s">
        <v>1660</v>
      </c>
      <c r="K743" s="67" t="s">
        <v>5023</v>
      </c>
      <c r="L743" s="68"/>
      <c r="M743" s="64" t="s">
        <v>3701</v>
      </c>
      <c r="N743" s="13"/>
      <c r="O743"/>
      <c r="P743" t="str">
        <f t="shared" si="117"/>
        <v/>
      </c>
      <c r="Q743"/>
      <c r="R743"/>
      <c r="S743" s="43">
        <f t="shared" si="112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3"/>
        <v/>
      </c>
      <c r="X743" s="25" t="str">
        <f t="shared" si="114"/>
        <v/>
      </c>
      <c r="Y743" s="1">
        <f t="shared" si="115"/>
        <v>719</v>
      </c>
      <c r="Z743" t="str">
        <f t="shared" si="116"/>
        <v>ITM_O_BREVE</v>
      </c>
    </row>
    <row r="744" spans="1:26">
      <c r="A744" s="57">
        <f t="shared" si="110"/>
        <v>744</v>
      </c>
      <c r="B744" s="56">
        <f t="shared" si="111"/>
        <v>720</v>
      </c>
      <c r="C744" s="60" t="s">
        <v>4934</v>
      </c>
      <c r="D744" s="60" t="s">
        <v>3702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2942</v>
      </c>
      <c r="J744" s="66" t="s">
        <v>1660</v>
      </c>
      <c r="K744" s="67" t="s">
        <v>5023</v>
      </c>
      <c r="L744" s="68"/>
      <c r="M744" s="64" t="s">
        <v>3702</v>
      </c>
      <c r="N744" s="13"/>
      <c r="O744"/>
      <c r="P744" t="str">
        <f t="shared" si="117"/>
        <v/>
      </c>
      <c r="Q744"/>
      <c r="R744"/>
      <c r="S744" s="43">
        <f t="shared" si="112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3"/>
        <v/>
      </c>
      <c r="X744" s="25" t="str">
        <f t="shared" si="114"/>
        <v/>
      </c>
      <c r="Y744" s="1">
        <f t="shared" si="115"/>
        <v>720</v>
      </c>
      <c r="Z744" t="str">
        <f t="shared" si="116"/>
        <v>ITM_O_GRAVE</v>
      </c>
    </row>
    <row r="745" spans="1:26">
      <c r="A745" s="57">
        <f t="shared" si="110"/>
        <v>745</v>
      </c>
      <c r="B745" s="56">
        <f t="shared" si="111"/>
        <v>721</v>
      </c>
      <c r="C745" s="60" t="s">
        <v>4934</v>
      </c>
      <c r="D745" s="60" t="s">
        <v>3703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2942</v>
      </c>
      <c r="J745" s="66" t="s">
        <v>1660</v>
      </c>
      <c r="K745" s="67" t="s">
        <v>5023</v>
      </c>
      <c r="L745" s="68"/>
      <c r="M745" s="64" t="s">
        <v>3703</v>
      </c>
      <c r="N745" s="13"/>
      <c r="O745"/>
      <c r="P745" t="str">
        <f t="shared" si="117"/>
        <v/>
      </c>
      <c r="Q745"/>
      <c r="R745"/>
      <c r="S745" s="43">
        <f t="shared" si="112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3"/>
        <v/>
      </c>
      <c r="X745" s="25" t="str">
        <f t="shared" si="114"/>
        <v/>
      </c>
      <c r="Y745" s="1">
        <f t="shared" si="115"/>
        <v>721</v>
      </c>
      <c r="Z745" t="str">
        <f t="shared" si="116"/>
        <v>ITM_O_DIARESIS</v>
      </c>
    </row>
    <row r="746" spans="1:26">
      <c r="A746" s="57">
        <f t="shared" si="110"/>
        <v>746</v>
      </c>
      <c r="B746" s="56">
        <f t="shared" si="111"/>
        <v>722</v>
      </c>
      <c r="C746" s="60" t="s">
        <v>4934</v>
      </c>
      <c r="D746" s="60" t="s">
        <v>3704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2942</v>
      </c>
      <c r="J746" s="66" t="s">
        <v>1660</v>
      </c>
      <c r="K746" s="67" t="s">
        <v>5023</v>
      </c>
      <c r="L746" s="68"/>
      <c r="M746" s="64" t="s">
        <v>3704</v>
      </c>
      <c r="N746" s="13"/>
      <c r="O746"/>
      <c r="P746" t="str">
        <f t="shared" si="117"/>
        <v/>
      </c>
      <c r="Q746"/>
      <c r="R746"/>
      <c r="S746" s="43">
        <f t="shared" si="112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3"/>
        <v/>
      </c>
      <c r="X746" s="25" t="str">
        <f t="shared" si="114"/>
        <v/>
      </c>
      <c r="Y746" s="1">
        <f t="shared" si="115"/>
        <v>722</v>
      </c>
      <c r="Z746" t="str">
        <f t="shared" si="116"/>
        <v>ITM_O_TILDE</v>
      </c>
    </row>
    <row r="747" spans="1:26">
      <c r="A747" s="57">
        <f t="shared" si="110"/>
        <v>747</v>
      </c>
      <c r="B747" s="56">
        <f t="shared" si="111"/>
        <v>723</v>
      </c>
      <c r="C747" s="60" t="s">
        <v>4934</v>
      </c>
      <c r="D747" s="60" t="s">
        <v>3705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2942</v>
      </c>
      <c r="J747" s="66" t="s">
        <v>1660</v>
      </c>
      <c r="K747" s="67" t="s">
        <v>5023</v>
      </c>
      <c r="L747" s="68"/>
      <c r="M747" s="64" t="s">
        <v>3705</v>
      </c>
      <c r="N747" s="13"/>
      <c r="O747"/>
      <c r="P747" t="str">
        <f t="shared" si="117"/>
        <v/>
      </c>
      <c r="Q747"/>
      <c r="R747"/>
      <c r="S747" s="43">
        <f t="shared" si="112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3"/>
        <v/>
      </c>
      <c r="X747" s="25" t="str">
        <f t="shared" si="114"/>
        <v/>
      </c>
      <c r="Y747" s="1">
        <f t="shared" si="115"/>
        <v>723</v>
      </c>
      <c r="Z747" t="str">
        <f t="shared" si="116"/>
        <v>ITM_O_CIRC</v>
      </c>
    </row>
    <row r="748" spans="1:26">
      <c r="A748" s="57">
        <f t="shared" si="110"/>
        <v>748</v>
      </c>
      <c r="B748" s="56">
        <f t="shared" si="111"/>
        <v>724</v>
      </c>
      <c r="C748" s="60" t="s">
        <v>4934</v>
      </c>
      <c r="D748" s="60" t="s">
        <v>3706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2942</v>
      </c>
      <c r="J748" s="66" t="s">
        <v>1660</v>
      </c>
      <c r="K748" s="67" t="s">
        <v>5023</v>
      </c>
      <c r="L748" s="68"/>
      <c r="M748" s="64" t="s">
        <v>3706</v>
      </c>
      <c r="N748" s="13"/>
      <c r="O748"/>
      <c r="P748" t="str">
        <f t="shared" si="117"/>
        <v/>
      </c>
      <c r="Q748"/>
      <c r="R748"/>
      <c r="S748" s="43">
        <f t="shared" si="112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3"/>
        <v/>
      </c>
      <c r="X748" s="25" t="str">
        <f t="shared" si="114"/>
        <v/>
      </c>
      <c r="Y748" s="1">
        <f t="shared" si="115"/>
        <v>724</v>
      </c>
      <c r="Z748" t="str">
        <f t="shared" si="116"/>
        <v>ITM_O_STROKE</v>
      </c>
    </row>
    <row r="749" spans="1:26">
      <c r="A749" s="57">
        <f t="shared" si="110"/>
        <v>749</v>
      </c>
      <c r="B749" s="56">
        <f t="shared" si="111"/>
        <v>725</v>
      </c>
      <c r="C749" s="60" t="s">
        <v>4934</v>
      </c>
      <c r="D749" s="60" t="s">
        <v>3707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2942</v>
      </c>
      <c r="J749" s="66" t="s">
        <v>1660</v>
      </c>
      <c r="K749" s="67" t="s">
        <v>5023</v>
      </c>
      <c r="L749" s="68"/>
      <c r="M749" s="64" t="s">
        <v>3707</v>
      </c>
      <c r="N749" s="13"/>
      <c r="O749"/>
      <c r="P749" t="str">
        <f t="shared" si="117"/>
        <v/>
      </c>
      <c r="Q749"/>
      <c r="R749"/>
      <c r="S749" s="43">
        <f t="shared" si="112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3"/>
        <v/>
      </c>
      <c r="X749" s="25" t="str">
        <f t="shared" si="114"/>
        <v/>
      </c>
      <c r="Y749" s="1">
        <f t="shared" si="115"/>
        <v>725</v>
      </c>
      <c r="Z749" t="str">
        <f t="shared" si="116"/>
        <v>ITM_OE</v>
      </c>
    </row>
    <row r="750" spans="1:26">
      <c r="A750" s="57">
        <f t="shared" si="110"/>
        <v>750</v>
      </c>
      <c r="B750" s="56">
        <f t="shared" si="111"/>
        <v>726</v>
      </c>
      <c r="C750" s="60" t="s">
        <v>4933</v>
      </c>
      <c r="D750" s="60" t="s">
        <v>7</v>
      </c>
      <c r="E750" s="76" t="s">
        <v>3708</v>
      </c>
      <c r="F750" s="76" t="s">
        <v>3708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5023</v>
      </c>
      <c r="L750" s="68"/>
      <c r="M750" s="64" t="s">
        <v>4150</v>
      </c>
      <c r="N750" s="13"/>
      <c r="O750"/>
      <c r="P750" t="str">
        <f t="shared" si="117"/>
        <v/>
      </c>
      <c r="Q750"/>
      <c r="R750"/>
      <c r="S750" s="43">
        <f t="shared" si="112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3"/>
        <v/>
      </c>
      <c r="X750" s="25" t="str">
        <f t="shared" si="114"/>
        <v/>
      </c>
      <c r="Y750" s="1">
        <f t="shared" si="115"/>
        <v>726</v>
      </c>
      <c r="Z750" t="str">
        <f t="shared" si="116"/>
        <v>ITM_0726</v>
      </c>
    </row>
    <row r="751" spans="1:26">
      <c r="A751" s="57">
        <f t="shared" si="110"/>
        <v>751</v>
      </c>
      <c r="B751" s="56">
        <f t="shared" si="111"/>
        <v>727</v>
      </c>
      <c r="C751" s="60" t="s">
        <v>4933</v>
      </c>
      <c r="D751" s="60" t="s">
        <v>7</v>
      </c>
      <c r="E751" s="76" t="s">
        <v>3709</v>
      </c>
      <c r="F751" s="76" t="s">
        <v>3709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5023</v>
      </c>
      <c r="L751" s="68"/>
      <c r="M751" s="64" t="s">
        <v>4151</v>
      </c>
      <c r="N751" s="13"/>
      <c r="O751"/>
      <c r="P751" t="str">
        <f t="shared" si="117"/>
        <v/>
      </c>
      <c r="Q751"/>
      <c r="R751"/>
      <c r="S751" s="43">
        <f t="shared" si="112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3"/>
        <v/>
      </c>
      <c r="X751" s="25" t="str">
        <f t="shared" si="114"/>
        <v/>
      </c>
      <c r="Y751" s="1">
        <f t="shared" si="115"/>
        <v>727</v>
      </c>
      <c r="Z751" t="str">
        <f t="shared" si="116"/>
        <v>ITM_0727</v>
      </c>
    </row>
    <row r="752" spans="1:26">
      <c r="A752" s="57">
        <f t="shared" si="110"/>
        <v>752</v>
      </c>
      <c r="B752" s="56">
        <f t="shared" si="111"/>
        <v>728</v>
      </c>
      <c r="C752" s="60" t="s">
        <v>4934</v>
      </c>
      <c r="D752" s="60" t="s">
        <v>3710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2942</v>
      </c>
      <c r="J752" s="66" t="s">
        <v>1660</v>
      </c>
      <c r="K752" s="67" t="s">
        <v>5023</v>
      </c>
      <c r="L752" s="68"/>
      <c r="M752" s="64" t="s">
        <v>3710</v>
      </c>
      <c r="N752" s="13"/>
      <c r="O752"/>
      <c r="P752" t="str">
        <f t="shared" si="117"/>
        <v/>
      </c>
      <c r="Q752"/>
      <c r="R752"/>
      <c r="S752" s="43">
        <f t="shared" si="112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3"/>
        <v/>
      </c>
      <c r="X752" s="25" t="str">
        <f t="shared" si="114"/>
        <v/>
      </c>
      <c r="Y752" s="1">
        <f t="shared" si="115"/>
        <v>728</v>
      </c>
      <c r="Z752" t="str">
        <f t="shared" si="116"/>
        <v>ITM_S_SHARP</v>
      </c>
    </row>
    <row r="753" spans="1:26">
      <c r="A753" s="57">
        <f t="shared" si="110"/>
        <v>753</v>
      </c>
      <c r="B753" s="56">
        <f t="shared" si="111"/>
        <v>729</v>
      </c>
      <c r="C753" s="60" t="s">
        <v>4934</v>
      </c>
      <c r="D753" s="60" t="s">
        <v>3711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2942</v>
      </c>
      <c r="J753" s="66" t="s">
        <v>1660</v>
      </c>
      <c r="K753" s="67" t="s">
        <v>5023</v>
      </c>
      <c r="L753" s="68"/>
      <c r="M753" s="64" t="s">
        <v>3711</v>
      </c>
      <c r="N753" s="13"/>
      <c r="O753"/>
      <c r="P753" t="str">
        <f t="shared" si="117"/>
        <v/>
      </c>
      <c r="Q753"/>
      <c r="R753"/>
      <c r="S753" s="43">
        <f t="shared" si="112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3"/>
        <v/>
      </c>
      <c r="X753" s="25" t="str">
        <f t="shared" si="114"/>
        <v/>
      </c>
      <c r="Y753" s="1">
        <f t="shared" si="115"/>
        <v>729</v>
      </c>
      <c r="Z753" t="str">
        <f t="shared" si="116"/>
        <v>ITM_S_ACUTE</v>
      </c>
    </row>
    <row r="754" spans="1:26">
      <c r="A754" s="57">
        <f t="shared" si="110"/>
        <v>754</v>
      </c>
      <c r="B754" s="56">
        <f t="shared" si="111"/>
        <v>730</v>
      </c>
      <c r="C754" s="60" t="s">
        <v>4934</v>
      </c>
      <c r="D754" s="60" t="s">
        <v>3712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2942</v>
      </c>
      <c r="J754" s="66" t="s">
        <v>1660</v>
      </c>
      <c r="K754" s="67" t="s">
        <v>5023</v>
      </c>
      <c r="L754" s="68"/>
      <c r="M754" s="64" t="s">
        <v>3712</v>
      </c>
      <c r="N754" s="13"/>
      <c r="O754"/>
      <c r="P754" t="str">
        <f t="shared" si="117"/>
        <v/>
      </c>
      <c r="Q754"/>
      <c r="R754"/>
      <c r="S754" s="43">
        <f t="shared" si="112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3"/>
        <v/>
      </c>
      <c r="X754" s="25" t="str">
        <f t="shared" si="114"/>
        <v/>
      </c>
      <c r="Y754" s="1">
        <f t="shared" si="115"/>
        <v>730</v>
      </c>
      <c r="Z754" t="str">
        <f t="shared" si="116"/>
        <v>ITM_S_CARON</v>
      </c>
    </row>
    <row r="755" spans="1:26">
      <c r="A755" s="57">
        <f t="shared" si="110"/>
        <v>755</v>
      </c>
      <c r="B755" s="56">
        <f t="shared" si="111"/>
        <v>731</v>
      </c>
      <c r="C755" s="60" t="s">
        <v>4934</v>
      </c>
      <c r="D755" s="60" t="s">
        <v>3713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2942</v>
      </c>
      <c r="J755" s="66" t="s">
        <v>1660</v>
      </c>
      <c r="K755" s="67" t="s">
        <v>5023</v>
      </c>
      <c r="L755" s="68"/>
      <c r="M755" s="64" t="s">
        <v>3713</v>
      </c>
      <c r="N755" s="13"/>
      <c r="O755"/>
      <c r="P755" t="str">
        <f t="shared" si="117"/>
        <v/>
      </c>
      <c r="Q755"/>
      <c r="R755"/>
      <c r="S755" s="43">
        <f t="shared" si="112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3"/>
        <v/>
      </c>
      <c r="X755" s="25" t="str">
        <f t="shared" si="114"/>
        <v/>
      </c>
      <c r="Y755" s="1">
        <f t="shared" si="115"/>
        <v>731</v>
      </c>
      <c r="Z755" t="str">
        <f t="shared" si="116"/>
        <v>ITM_S_CEDILLA</v>
      </c>
    </row>
    <row r="756" spans="1:26">
      <c r="A756" s="57">
        <f t="shared" si="110"/>
        <v>756</v>
      </c>
      <c r="B756" s="56">
        <f t="shared" si="111"/>
        <v>732</v>
      </c>
      <c r="C756" s="60" t="s">
        <v>4934</v>
      </c>
      <c r="D756" s="60" t="s">
        <v>3714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2942</v>
      </c>
      <c r="J756" s="66" t="s">
        <v>1660</v>
      </c>
      <c r="K756" s="67" t="s">
        <v>5023</v>
      </c>
      <c r="L756" s="68"/>
      <c r="M756" s="64" t="s">
        <v>3714</v>
      </c>
      <c r="N756" s="13"/>
      <c r="O756"/>
      <c r="P756" t="str">
        <f t="shared" si="117"/>
        <v/>
      </c>
      <c r="Q756"/>
      <c r="R756"/>
      <c r="S756" s="43">
        <f t="shared" si="112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3"/>
        <v/>
      </c>
      <c r="X756" s="25" t="str">
        <f t="shared" si="114"/>
        <v/>
      </c>
      <c r="Y756" s="1">
        <f t="shared" si="115"/>
        <v>732</v>
      </c>
      <c r="Z756" t="str">
        <f t="shared" si="116"/>
        <v>ITM_T_CARON</v>
      </c>
    </row>
    <row r="757" spans="1:26">
      <c r="A757" s="57">
        <f t="shared" si="110"/>
        <v>757</v>
      </c>
      <c r="B757" s="56">
        <f t="shared" si="111"/>
        <v>733</v>
      </c>
      <c r="C757" s="60" t="s">
        <v>4934</v>
      </c>
      <c r="D757" s="60" t="s">
        <v>3715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2942</v>
      </c>
      <c r="J757" s="66" t="s">
        <v>1660</v>
      </c>
      <c r="K757" s="67" t="s">
        <v>5023</v>
      </c>
      <c r="L757" s="68"/>
      <c r="M757" s="64" t="s">
        <v>3715</v>
      </c>
      <c r="N757" s="13"/>
      <c r="O757"/>
      <c r="P757" t="str">
        <f t="shared" si="117"/>
        <v/>
      </c>
      <c r="Q757"/>
      <c r="R757"/>
      <c r="S757" s="43">
        <f t="shared" si="112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3"/>
        <v/>
      </c>
      <c r="X757" s="25" t="str">
        <f t="shared" si="114"/>
        <v/>
      </c>
      <c r="Y757" s="1">
        <f t="shared" si="115"/>
        <v>733</v>
      </c>
      <c r="Z757" t="str">
        <f t="shared" si="116"/>
        <v>ITM_T_CEDILLA</v>
      </c>
    </row>
    <row r="758" spans="1:26">
      <c r="A758" s="57">
        <f t="shared" si="110"/>
        <v>758</v>
      </c>
      <c r="B758" s="56">
        <f t="shared" si="111"/>
        <v>734</v>
      </c>
      <c r="C758" s="60" t="s">
        <v>4934</v>
      </c>
      <c r="D758" s="60" t="s">
        <v>3716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2942</v>
      </c>
      <c r="J758" s="66" t="s">
        <v>1660</v>
      </c>
      <c r="K758" s="67" t="s">
        <v>5023</v>
      </c>
      <c r="L758" s="65"/>
      <c r="M758" s="64" t="s">
        <v>3716</v>
      </c>
      <c r="N758" s="13"/>
      <c r="O758"/>
      <c r="P758" t="str">
        <f t="shared" si="117"/>
        <v/>
      </c>
      <c r="Q758"/>
      <c r="R758"/>
      <c r="S758" s="43">
        <f t="shared" si="112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3"/>
        <v/>
      </c>
      <c r="X758" s="25" t="str">
        <f t="shared" si="114"/>
        <v/>
      </c>
      <c r="Y758" s="1">
        <f t="shared" si="115"/>
        <v>734</v>
      </c>
      <c r="Z758" t="str">
        <f t="shared" si="116"/>
        <v>ITM_U_MACRON</v>
      </c>
    </row>
    <row r="759" spans="1:26">
      <c r="A759" s="57">
        <f t="shared" si="110"/>
        <v>759</v>
      </c>
      <c r="B759" s="56">
        <f t="shared" si="111"/>
        <v>735</v>
      </c>
      <c r="C759" s="60" t="s">
        <v>4934</v>
      </c>
      <c r="D759" s="60" t="s">
        <v>3717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2942</v>
      </c>
      <c r="J759" s="66" t="s">
        <v>1660</v>
      </c>
      <c r="K759" s="67" t="s">
        <v>5023</v>
      </c>
      <c r="L759" s="68"/>
      <c r="M759" s="64" t="s">
        <v>3717</v>
      </c>
      <c r="N759" s="13"/>
      <c r="O759"/>
      <c r="P759" t="str">
        <f t="shared" si="117"/>
        <v/>
      </c>
      <c r="Q759"/>
      <c r="R759"/>
      <c r="S759" s="43">
        <f t="shared" si="112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3"/>
        <v/>
      </c>
      <c r="X759" s="25" t="str">
        <f t="shared" si="114"/>
        <v/>
      </c>
      <c r="Y759" s="1">
        <f t="shared" si="115"/>
        <v>735</v>
      </c>
      <c r="Z759" t="str">
        <f t="shared" si="116"/>
        <v>ITM_U_ACUTE</v>
      </c>
    </row>
    <row r="760" spans="1:26">
      <c r="A760" s="57">
        <f t="shared" si="110"/>
        <v>760</v>
      </c>
      <c r="B760" s="56">
        <f t="shared" si="111"/>
        <v>736</v>
      </c>
      <c r="C760" s="60" t="s">
        <v>4934</v>
      </c>
      <c r="D760" s="60" t="s">
        <v>3718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2942</v>
      </c>
      <c r="J760" s="66" t="s">
        <v>1660</v>
      </c>
      <c r="K760" s="67" t="s">
        <v>5023</v>
      </c>
      <c r="L760" s="68"/>
      <c r="M760" s="64" t="s">
        <v>3718</v>
      </c>
      <c r="N760" s="13"/>
      <c r="O760"/>
      <c r="P760" t="str">
        <f t="shared" si="117"/>
        <v/>
      </c>
      <c r="Q760"/>
      <c r="R760"/>
      <c r="S760" s="43">
        <f t="shared" si="112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3"/>
        <v/>
      </c>
      <c r="X760" s="25" t="str">
        <f t="shared" si="114"/>
        <v/>
      </c>
      <c r="Y760" s="1">
        <f t="shared" si="115"/>
        <v>736</v>
      </c>
      <c r="Z760" t="str">
        <f t="shared" si="116"/>
        <v>ITM_U_BREVE</v>
      </c>
    </row>
    <row r="761" spans="1:26">
      <c r="A761" s="57">
        <f t="shared" si="110"/>
        <v>761</v>
      </c>
      <c r="B761" s="56">
        <f t="shared" si="111"/>
        <v>737</v>
      </c>
      <c r="C761" s="60" t="s">
        <v>4934</v>
      </c>
      <c r="D761" s="60" t="s">
        <v>3719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2942</v>
      </c>
      <c r="J761" s="66" t="s">
        <v>1660</v>
      </c>
      <c r="K761" s="67" t="s">
        <v>5023</v>
      </c>
      <c r="L761" s="68"/>
      <c r="M761" s="64" t="s">
        <v>3719</v>
      </c>
      <c r="N761" s="13"/>
      <c r="O761"/>
      <c r="P761" t="str">
        <f t="shared" si="117"/>
        <v/>
      </c>
      <c r="Q761"/>
      <c r="R761"/>
      <c r="S761" s="43">
        <f t="shared" si="112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3"/>
        <v/>
      </c>
      <c r="X761" s="25" t="str">
        <f t="shared" si="114"/>
        <v/>
      </c>
      <c r="Y761" s="1">
        <f t="shared" si="115"/>
        <v>737</v>
      </c>
      <c r="Z761" t="str">
        <f t="shared" si="116"/>
        <v>ITM_U_GRAVE</v>
      </c>
    </row>
    <row r="762" spans="1:26">
      <c r="A762" s="57">
        <f t="shared" si="110"/>
        <v>762</v>
      </c>
      <c r="B762" s="56">
        <f t="shared" si="111"/>
        <v>738</v>
      </c>
      <c r="C762" s="60" t="s">
        <v>4934</v>
      </c>
      <c r="D762" s="60" t="s">
        <v>3720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2942</v>
      </c>
      <c r="J762" s="66" t="s">
        <v>1660</v>
      </c>
      <c r="K762" s="67" t="s">
        <v>5023</v>
      </c>
      <c r="L762" s="68"/>
      <c r="M762" s="64" t="s">
        <v>3720</v>
      </c>
      <c r="N762" s="13"/>
      <c r="O762"/>
      <c r="P762" t="str">
        <f t="shared" si="117"/>
        <v/>
      </c>
      <c r="Q762"/>
      <c r="R762"/>
      <c r="S762" s="43">
        <f t="shared" si="112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3"/>
        <v/>
      </c>
      <c r="X762" s="25" t="str">
        <f t="shared" si="114"/>
        <v/>
      </c>
      <c r="Y762" s="1">
        <f t="shared" si="115"/>
        <v>738</v>
      </c>
      <c r="Z762" t="str">
        <f t="shared" si="116"/>
        <v>ITM_U_DIARESIS</v>
      </c>
    </row>
    <row r="763" spans="1:26">
      <c r="A763" s="57">
        <f t="shared" si="110"/>
        <v>763</v>
      </c>
      <c r="B763" s="56">
        <f t="shared" si="111"/>
        <v>739</v>
      </c>
      <c r="C763" s="60" t="s">
        <v>4934</v>
      </c>
      <c r="D763" s="60" t="s">
        <v>3721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2942</v>
      </c>
      <c r="J763" s="66" t="s">
        <v>1660</v>
      </c>
      <c r="K763" s="67" t="s">
        <v>5023</v>
      </c>
      <c r="L763" s="68"/>
      <c r="M763" s="64" t="s">
        <v>3721</v>
      </c>
      <c r="N763" s="13"/>
      <c r="O763"/>
      <c r="P763" t="str">
        <f t="shared" si="117"/>
        <v/>
      </c>
      <c r="Q763"/>
      <c r="R763"/>
      <c r="S763" s="43">
        <f t="shared" si="112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3"/>
        <v/>
      </c>
      <c r="X763" s="25" t="str">
        <f t="shared" si="114"/>
        <v/>
      </c>
      <c r="Y763" s="1">
        <f t="shared" si="115"/>
        <v>739</v>
      </c>
      <c r="Z763" t="str">
        <f t="shared" si="116"/>
        <v>ITM_U_TILDE</v>
      </c>
    </row>
    <row r="764" spans="1:26">
      <c r="A764" s="57">
        <f t="shared" si="110"/>
        <v>764</v>
      </c>
      <c r="B764" s="56">
        <f t="shared" si="111"/>
        <v>740</v>
      </c>
      <c r="C764" s="60" t="s">
        <v>4934</v>
      </c>
      <c r="D764" s="60" t="s">
        <v>3722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2942</v>
      </c>
      <c r="J764" s="66" t="s">
        <v>1660</v>
      </c>
      <c r="K764" s="67" t="s">
        <v>5023</v>
      </c>
      <c r="L764" s="65"/>
      <c r="M764" s="64" t="s">
        <v>3722</v>
      </c>
      <c r="N764" s="13"/>
      <c r="O764"/>
      <c r="P764" t="str">
        <f t="shared" si="117"/>
        <v/>
      </c>
      <c r="Q764"/>
      <c r="R764"/>
      <c r="S764" s="43">
        <f t="shared" si="112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3"/>
        <v/>
      </c>
      <c r="X764" s="25" t="str">
        <f t="shared" si="114"/>
        <v/>
      </c>
      <c r="Y764" s="1">
        <f t="shared" si="115"/>
        <v>740</v>
      </c>
      <c r="Z764" t="str">
        <f t="shared" si="116"/>
        <v>ITM_U_CIRC</v>
      </c>
    </row>
    <row r="765" spans="1:26">
      <c r="A765" s="57">
        <f t="shared" si="110"/>
        <v>765</v>
      </c>
      <c r="B765" s="56">
        <f t="shared" si="111"/>
        <v>741</v>
      </c>
      <c r="C765" s="60" t="s">
        <v>4934</v>
      </c>
      <c r="D765" s="60" t="s">
        <v>3723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2942</v>
      </c>
      <c r="J765" s="66" t="s">
        <v>1660</v>
      </c>
      <c r="K765" s="67" t="s">
        <v>5023</v>
      </c>
      <c r="L765" s="65"/>
      <c r="M765" s="64" t="s">
        <v>3723</v>
      </c>
      <c r="N765" s="13"/>
      <c r="O765"/>
      <c r="P765" t="str">
        <f t="shared" si="117"/>
        <v/>
      </c>
      <c r="Q765"/>
      <c r="R765"/>
      <c r="S765" s="43">
        <f t="shared" si="112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3"/>
        <v/>
      </c>
      <c r="X765" s="25" t="str">
        <f t="shared" si="114"/>
        <v/>
      </c>
      <c r="Y765" s="1">
        <f t="shared" si="115"/>
        <v>741</v>
      </c>
      <c r="Z765" t="str">
        <f t="shared" si="116"/>
        <v>ITM_U_RING</v>
      </c>
    </row>
    <row r="766" spans="1:26">
      <c r="A766" s="57">
        <f t="shared" si="110"/>
        <v>766</v>
      </c>
      <c r="B766" s="56">
        <f t="shared" si="111"/>
        <v>742</v>
      </c>
      <c r="C766" s="60" t="s">
        <v>4934</v>
      </c>
      <c r="D766" s="60" t="s">
        <v>3724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2942</v>
      </c>
      <c r="J766" s="66" t="s">
        <v>1660</v>
      </c>
      <c r="K766" s="67" t="s">
        <v>5023</v>
      </c>
      <c r="L766" s="68"/>
      <c r="M766" s="64" t="s">
        <v>3724</v>
      </c>
      <c r="N766" s="13"/>
      <c r="O766"/>
      <c r="P766" t="str">
        <f t="shared" si="117"/>
        <v/>
      </c>
      <c r="Q766"/>
      <c r="R766"/>
      <c r="S766" s="43">
        <f t="shared" si="112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3"/>
        <v/>
      </c>
      <c r="X766" s="25" t="str">
        <f t="shared" si="114"/>
        <v/>
      </c>
      <c r="Y766" s="1">
        <f t="shared" si="115"/>
        <v>742</v>
      </c>
      <c r="Z766" t="str">
        <f t="shared" si="116"/>
        <v>ITM_W_CIRC</v>
      </c>
    </row>
    <row r="767" spans="1:26">
      <c r="A767" s="57">
        <f t="shared" si="110"/>
        <v>767</v>
      </c>
      <c r="B767" s="56">
        <f t="shared" si="111"/>
        <v>743</v>
      </c>
      <c r="C767" s="60" t="s">
        <v>4933</v>
      </c>
      <c r="D767" s="60" t="s">
        <v>7</v>
      </c>
      <c r="E767" s="76" t="s">
        <v>3725</v>
      </c>
      <c r="F767" s="76" t="s">
        <v>3725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5023</v>
      </c>
      <c r="L767" s="68"/>
      <c r="M767" s="64" t="s">
        <v>4152</v>
      </c>
      <c r="N767" s="13"/>
      <c r="O767"/>
      <c r="P767" t="str">
        <f t="shared" si="117"/>
        <v/>
      </c>
      <c r="Q767"/>
      <c r="R767"/>
      <c r="S767" s="43">
        <f t="shared" si="112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3"/>
        <v/>
      </c>
      <c r="X767" s="25" t="str">
        <f t="shared" si="114"/>
        <v/>
      </c>
      <c r="Y767" s="1">
        <f t="shared" si="115"/>
        <v>743</v>
      </c>
      <c r="Z767" t="str">
        <f t="shared" si="116"/>
        <v>ITM_0743</v>
      </c>
    </row>
    <row r="768" spans="1:26">
      <c r="A768" s="57">
        <f t="shared" si="110"/>
        <v>768</v>
      </c>
      <c r="B768" s="56">
        <f t="shared" si="111"/>
        <v>744</v>
      </c>
      <c r="C768" s="60" t="s">
        <v>4933</v>
      </c>
      <c r="D768" s="60" t="s">
        <v>7</v>
      </c>
      <c r="E768" s="76" t="s">
        <v>3726</v>
      </c>
      <c r="F768" s="76" t="s">
        <v>3726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5023</v>
      </c>
      <c r="L768" s="68"/>
      <c r="M768" s="64" t="s">
        <v>4153</v>
      </c>
      <c r="N768" s="13"/>
      <c r="O768"/>
      <c r="P768" t="str">
        <f t="shared" si="117"/>
        <v/>
      </c>
      <c r="Q768"/>
      <c r="R768"/>
      <c r="S768" s="43">
        <f t="shared" si="112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3"/>
        <v/>
      </c>
      <c r="X768" s="25" t="str">
        <f t="shared" si="114"/>
        <v/>
      </c>
      <c r="Y768" s="1">
        <f t="shared" si="115"/>
        <v>744</v>
      </c>
      <c r="Z768" t="str">
        <f t="shared" si="116"/>
        <v>ITM_0744</v>
      </c>
    </row>
    <row r="769" spans="1:26">
      <c r="A769" s="57">
        <f t="shared" si="110"/>
        <v>769</v>
      </c>
      <c r="B769" s="56">
        <f t="shared" si="111"/>
        <v>745</v>
      </c>
      <c r="C769" s="60" t="s">
        <v>4933</v>
      </c>
      <c r="D769" s="60" t="s">
        <v>7</v>
      </c>
      <c r="E769" s="76" t="s">
        <v>3727</v>
      </c>
      <c r="F769" s="76" t="s">
        <v>3727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5023</v>
      </c>
      <c r="L769" s="68"/>
      <c r="M769" s="64" t="s">
        <v>4154</v>
      </c>
      <c r="N769" s="13"/>
      <c r="O769"/>
      <c r="P769" t="str">
        <f t="shared" si="117"/>
        <v/>
      </c>
      <c r="Q769"/>
      <c r="R769"/>
      <c r="S769" s="43">
        <f t="shared" si="112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3"/>
        <v/>
      </c>
      <c r="X769" s="25" t="str">
        <f t="shared" si="114"/>
        <v/>
      </c>
      <c r="Y769" s="1">
        <f t="shared" si="115"/>
        <v>745</v>
      </c>
      <c r="Z769" t="str">
        <f t="shared" si="116"/>
        <v>ITM_0745</v>
      </c>
    </row>
    <row r="770" spans="1:26">
      <c r="A770" s="57">
        <f t="shared" si="110"/>
        <v>770</v>
      </c>
      <c r="B770" s="56">
        <f t="shared" si="111"/>
        <v>746</v>
      </c>
      <c r="C770" s="60" t="s">
        <v>4934</v>
      </c>
      <c r="D770" s="60" t="s">
        <v>3728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2942</v>
      </c>
      <c r="J770" s="66" t="s">
        <v>1660</v>
      </c>
      <c r="K770" s="67" t="s">
        <v>5023</v>
      </c>
      <c r="L770" s="68"/>
      <c r="M770" s="64" t="s">
        <v>3728</v>
      </c>
      <c r="N770" s="13"/>
      <c r="O770"/>
      <c r="P770" t="str">
        <f t="shared" si="117"/>
        <v/>
      </c>
      <c r="Q770"/>
      <c r="R770"/>
      <c r="S770" s="43">
        <f t="shared" si="112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3"/>
        <v/>
      </c>
      <c r="X770" s="25" t="str">
        <f t="shared" si="114"/>
        <v/>
      </c>
      <c r="Y770" s="1">
        <f t="shared" si="115"/>
        <v>746</v>
      </c>
      <c r="Z770" t="str">
        <f t="shared" si="116"/>
        <v>ITM_Y_CIRC</v>
      </c>
    </row>
    <row r="771" spans="1:26">
      <c r="A771" s="57">
        <f t="shared" si="110"/>
        <v>771</v>
      </c>
      <c r="B771" s="56">
        <f t="shared" si="111"/>
        <v>747</v>
      </c>
      <c r="C771" s="60" t="s">
        <v>4934</v>
      </c>
      <c r="D771" s="60" t="s">
        <v>3729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2942</v>
      </c>
      <c r="J771" s="66" t="s">
        <v>1660</v>
      </c>
      <c r="K771" s="67" t="s">
        <v>5023</v>
      </c>
      <c r="L771" s="68"/>
      <c r="M771" s="64" t="s">
        <v>3729</v>
      </c>
      <c r="N771" s="13"/>
      <c r="O771"/>
      <c r="P771" t="str">
        <f t="shared" si="117"/>
        <v/>
      </c>
      <c r="Q771"/>
      <c r="R771"/>
      <c r="S771" s="43">
        <f t="shared" si="112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3"/>
        <v/>
      </c>
      <c r="X771" s="25" t="str">
        <f t="shared" si="114"/>
        <v/>
      </c>
      <c r="Y771" s="1">
        <f t="shared" si="115"/>
        <v>747</v>
      </c>
      <c r="Z771" t="str">
        <f t="shared" si="116"/>
        <v>ITM_Y_ACUTE</v>
      </c>
    </row>
    <row r="772" spans="1:26">
      <c r="A772" s="57">
        <f t="shared" si="110"/>
        <v>772</v>
      </c>
      <c r="B772" s="56">
        <f t="shared" si="111"/>
        <v>748</v>
      </c>
      <c r="C772" s="60" t="s">
        <v>4934</v>
      </c>
      <c r="D772" s="60" t="s">
        <v>3730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2942</v>
      </c>
      <c r="J772" s="66" t="s">
        <v>1660</v>
      </c>
      <c r="K772" s="67" t="s">
        <v>5023</v>
      </c>
      <c r="L772" s="68"/>
      <c r="M772" s="64" t="s">
        <v>3730</v>
      </c>
      <c r="N772" s="13"/>
      <c r="O772"/>
      <c r="P772" t="str">
        <f t="shared" si="117"/>
        <v/>
      </c>
      <c r="Q772"/>
      <c r="R772"/>
      <c r="S772" s="43">
        <f t="shared" si="112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3"/>
        <v/>
      </c>
      <c r="X772" s="25" t="str">
        <f t="shared" si="114"/>
        <v/>
      </c>
      <c r="Y772" s="1">
        <f t="shared" si="115"/>
        <v>748</v>
      </c>
      <c r="Z772" t="str">
        <f t="shared" si="116"/>
        <v>ITM_Y_DIARESIS</v>
      </c>
    </row>
    <row r="773" spans="1:26">
      <c r="A773" s="57">
        <f t="shared" si="110"/>
        <v>773</v>
      </c>
      <c r="B773" s="56">
        <f t="shared" si="111"/>
        <v>749</v>
      </c>
      <c r="C773" s="60" t="s">
        <v>4934</v>
      </c>
      <c r="D773" s="60" t="s">
        <v>3731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2942</v>
      </c>
      <c r="J773" s="66" t="s">
        <v>1660</v>
      </c>
      <c r="K773" s="67" t="s">
        <v>5023</v>
      </c>
      <c r="L773" s="68"/>
      <c r="M773" s="64" t="s">
        <v>3731</v>
      </c>
      <c r="N773" s="13"/>
      <c r="O773"/>
      <c r="P773" t="str">
        <f t="shared" si="117"/>
        <v/>
      </c>
      <c r="Q773"/>
      <c r="R773"/>
      <c r="S773" s="43">
        <f t="shared" si="112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3"/>
        <v/>
      </c>
      <c r="X773" s="25" t="str">
        <f t="shared" si="114"/>
        <v/>
      </c>
      <c r="Y773" s="1">
        <f t="shared" si="115"/>
        <v>749</v>
      </c>
      <c r="Z773" t="str">
        <f t="shared" si="116"/>
        <v>ITM_Z_ACUTE</v>
      </c>
    </row>
    <row r="774" spans="1:26">
      <c r="A774" s="57">
        <f t="shared" si="110"/>
        <v>774</v>
      </c>
      <c r="B774" s="56">
        <f t="shared" si="111"/>
        <v>750</v>
      </c>
      <c r="C774" s="60" t="s">
        <v>4934</v>
      </c>
      <c r="D774" s="60" t="s">
        <v>3732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2942</v>
      </c>
      <c r="J774" s="66" t="s">
        <v>1660</v>
      </c>
      <c r="K774" s="67" t="s">
        <v>5023</v>
      </c>
      <c r="L774" s="68"/>
      <c r="M774" s="64" t="s">
        <v>3732</v>
      </c>
      <c r="N774" s="13"/>
      <c r="O774"/>
      <c r="P774" t="str">
        <f t="shared" si="117"/>
        <v/>
      </c>
      <c r="Q774"/>
      <c r="R774"/>
      <c r="S774" s="43">
        <f t="shared" si="112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3"/>
        <v/>
      </c>
      <c r="X774" s="25" t="str">
        <f t="shared" si="114"/>
        <v/>
      </c>
      <c r="Y774" s="1">
        <f t="shared" si="115"/>
        <v>750</v>
      </c>
      <c r="Z774" t="str">
        <f t="shared" si="116"/>
        <v>ITM_Z_CARON</v>
      </c>
    </row>
    <row r="775" spans="1:26">
      <c r="A775" s="57">
        <f t="shared" ref="A775:A838" si="118">IF(B775=INT(B775),ROW(),"")</f>
        <v>775</v>
      </c>
      <c r="B775" s="56">
        <f t="shared" ref="B775:B838" si="119">IF(AND(MID(C775,2,1)&lt;&gt;"/",MID(C775,1,1)="/"),INT(B774)+1,B774+0.01)</f>
        <v>751</v>
      </c>
      <c r="C775" s="60" t="s">
        <v>4934</v>
      </c>
      <c r="D775" s="60" t="s">
        <v>3733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2942</v>
      </c>
      <c r="J775" s="66" t="s">
        <v>1660</v>
      </c>
      <c r="K775" s="67" t="s">
        <v>5023</v>
      </c>
      <c r="L775" s="68"/>
      <c r="M775" s="64" t="s">
        <v>3733</v>
      </c>
      <c r="N775" s="13"/>
      <c r="O775"/>
      <c r="P775" t="str">
        <f t="shared" si="117"/>
        <v/>
      </c>
      <c r="Q775"/>
      <c r="R775"/>
      <c r="S775" s="43">
        <f t="shared" ref="S775:S838" si="120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1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2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3">B775</f>
        <v>751</v>
      </c>
      <c r="Z775" t="str">
        <f t="shared" ref="Z775:Z838" si="124">M775</f>
        <v>ITM_Z_DOT</v>
      </c>
    </row>
    <row r="776" spans="1:26">
      <c r="A776" s="57">
        <f t="shared" si="118"/>
        <v>776</v>
      </c>
      <c r="B776" s="56">
        <f t="shared" si="119"/>
        <v>752</v>
      </c>
      <c r="C776" s="60" t="s">
        <v>4933</v>
      </c>
      <c r="D776" s="60" t="s">
        <v>7</v>
      </c>
      <c r="E776" s="76" t="s">
        <v>3734</v>
      </c>
      <c r="F776" s="76" t="s">
        <v>3734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5023</v>
      </c>
      <c r="L776" s="68"/>
      <c r="M776" s="64" t="s">
        <v>4155</v>
      </c>
      <c r="N776" s="13"/>
      <c r="O776"/>
      <c r="P776" t="str">
        <f t="shared" si="117"/>
        <v/>
      </c>
      <c r="Q776"/>
      <c r="R776"/>
      <c r="S776" s="43">
        <f t="shared" si="120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1"/>
        <v/>
      </c>
      <c r="X776" s="25" t="str">
        <f t="shared" si="122"/>
        <v/>
      </c>
      <c r="Y776" s="1">
        <f t="shared" si="123"/>
        <v>752</v>
      </c>
      <c r="Z776" t="str">
        <f t="shared" si="124"/>
        <v>ITM_0752</v>
      </c>
    </row>
    <row r="777" spans="1:26">
      <c r="A777" s="57">
        <f t="shared" si="118"/>
        <v>777</v>
      </c>
      <c r="B777" s="56">
        <f t="shared" si="119"/>
        <v>753</v>
      </c>
      <c r="C777" s="60" t="s">
        <v>4933</v>
      </c>
      <c r="D777" s="60" t="s">
        <v>7</v>
      </c>
      <c r="E777" s="76" t="s">
        <v>3735</v>
      </c>
      <c r="F777" s="76" t="s">
        <v>3735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5023</v>
      </c>
      <c r="L777" s="68"/>
      <c r="M777" s="64" t="s">
        <v>4156</v>
      </c>
      <c r="N777" s="13"/>
      <c r="O777"/>
      <c r="P777" t="str">
        <f t="shared" si="117"/>
        <v/>
      </c>
      <c r="Q777"/>
      <c r="R777"/>
      <c r="S777" s="43">
        <f t="shared" si="120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1"/>
        <v/>
      </c>
      <c r="X777" s="25" t="str">
        <f t="shared" si="122"/>
        <v/>
      </c>
      <c r="Y777" s="1">
        <f t="shared" si="123"/>
        <v>753</v>
      </c>
      <c r="Z777" t="str">
        <f t="shared" si="124"/>
        <v>ITM_0753</v>
      </c>
    </row>
    <row r="778" spans="1:26">
      <c r="A778" s="57">
        <f t="shared" si="118"/>
        <v>778</v>
      </c>
      <c r="B778" s="56">
        <f t="shared" si="119"/>
        <v>754</v>
      </c>
      <c r="C778" s="60" t="s">
        <v>4933</v>
      </c>
      <c r="D778" s="60" t="s">
        <v>7</v>
      </c>
      <c r="E778" s="76" t="s">
        <v>3736</v>
      </c>
      <c r="F778" s="76" t="s">
        <v>3736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5023</v>
      </c>
      <c r="L778" s="68"/>
      <c r="M778" s="64" t="s">
        <v>4157</v>
      </c>
      <c r="N778" s="13"/>
      <c r="O778"/>
      <c r="P778" t="str">
        <f t="shared" si="117"/>
        <v/>
      </c>
      <c r="Q778"/>
      <c r="R778"/>
      <c r="S778" s="43">
        <f t="shared" si="120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1"/>
        <v/>
      </c>
      <c r="X778" s="25" t="str">
        <f t="shared" si="122"/>
        <v/>
      </c>
      <c r="Y778" s="1">
        <f t="shared" si="123"/>
        <v>754</v>
      </c>
      <c r="Z778" t="str">
        <f t="shared" si="124"/>
        <v>ITM_0754</v>
      </c>
    </row>
    <row r="779" spans="1:26">
      <c r="A779" s="57">
        <f t="shared" si="118"/>
        <v>779</v>
      </c>
      <c r="B779" s="56">
        <f t="shared" si="119"/>
        <v>755</v>
      </c>
      <c r="C779" s="60" t="s">
        <v>4933</v>
      </c>
      <c r="D779" s="60" t="s">
        <v>7</v>
      </c>
      <c r="E779" s="76" t="s">
        <v>3737</v>
      </c>
      <c r="F779" s="76" t="s">
        <v>3737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5023</v>
      </c>
      <c r="L779" s="68"/>
      <c r="M779" s="64" t="s">
        <v>4158</v>
      </c>
      <c r="N779" s="13"/>
      <c r="O779"/>
      <c r="P779" t="str">
        <f t="shared" si="117"/>
        <v/>
      </c>
      <c r="Q779"/>
      <c r="R779"/>
      <c r="S779" s="43">
        <f t="shared" si="120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1"/>
        <v/>
      </c>
      <c r="X779" s="25" t="str">
        <f t="shared" si="122"/>
        <v/>
      </c>
      <c r="Y779" s="1">
        <f t="shared" si="123"/>
        <v>755</v>
      </c>
      <c r="Z779" t="str">
        <f t="shared" si="124"/>
        <v>ITM_0755</v>
      </c>
    </row>
    <row r="780" spans="1:26">
      <c r="A780" s="57">
        <f t="shared" si="118"/>
        <v>780</v>
      </c>
      <c r="B780" s="56">
        <f t="shared" si="119"/>
        <v>756</v>
      </c>
      <c r="C780" s="60" t="s">
        <v>4933</v>
      </c>
      <c r="D780" s="60" t="s">
        <v>7</v>
      </c>
      <c r="E780" s="76" t="s">
        <v>3738</v>
      </c>
      <c r="F780" s="76" t="s">
        <v>3738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5023</v>
      </c>
      <c r="L780" s="68"/>
      <c r="M780" s="64" t="s">
        <v>4159</v>
      </c>
      <c r="N780" s="13"/>
      <c r="O780"/>
      <c r="P780" t="str">
        <f t="shared" si="117"/>
        <v/>
      </c>
      <c r="Q780"/>
      <c r="R780"/>
      <c r="S780" s="43">
        <f t="shared" si="120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1"/>
        <v/>
      </c>
      <c r="X780" s="25" t="str">
        <f t="shared" si="122"/>
        <v/>
      </c>
      <c r="Y780" s="1">
        <f t="shared" si="123"/>
        <v>756</v>
      </c>
      <c r="Z780" t="str">
        <f t="shared" si="124"/>
        <v>ITM_0756</v>
      </c>
    </row>
    <row r="781" spans="1:26">
      <c r="A781" s="57">
        <f t="shared" si="118"/>
        <v>781</v>
      </c>
      <c r="B781" s="56">
        <f t="shared" si="119"/>
        <v>757</v>
      </c>
      <c r="C781" s="60" t="s">
        <v>4933</v>
      </c>
      <c r="D781" s="60" t="s">
        <v>7</v>
      </c>
      <c r="E781" s="76" t="s">
        <v>3739</v>
      </c>
      <c r="F781" s="76" t="s">
        <v>3739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5023</v>
      </c>
      <c r="L781" s="68"/>
      <c r="M781" s="64" t="s">
        <v>4160</v>
      </c>
      <c r="N781" s="13"/>
      <c r="O781"/>
      <c r="P781" t="str">
        <f t="shared" si="117"/>
        <v/>
      </c>
      <c r="Q781"/>
      <c r="R781"/>
      <c r="S781" s="43">
        <f t="shared" si="120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1"/>
        <v/>
      </c>
      <c r="X781" s="25" t="str">
        <f t="shared" si="122"/>
        <v/>
      </c>
      <c r="Y781" s="1">
        <f t="shared" si="123"/>
        <v>757</v>
      </c>
      <c r="Z781" t="str">
        <f t="shared" si="124"/>
        <v>ITM_0757</v>
      </c>
    </row>
    <row r="782" spans="1:26">
      <c r="A782" s="57">
        <f t="shared" si="118"/>
        <v>782</v>
      </c>
      <c r="B782" s="56">
        <f t="shared" si="119"/>
        <v>758</v>
      </c>
      <c r="C782" s="60" t="s">
        <v>4934</v>
      </c>
      <c r="D782" s="60" t="s">
        <v>3740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2943</v>
      </c>
      <c r="J782" s="66" t="s">
        <v>1660</v>
      </c>
      <c r="K782" s="67" t="s">
        <v>5023</v>
      </c>
      <c r="L782" s="68"/>
      <c r="M782" s="64" t="s">
        <v>3740</v>
      </c>
      <c r="N782" s="13"/>
      <c r="O782"/>
      <c r="P782" t="str">
        <f t="shared" si="117"/>
        <v/>
      </c>
      <c r="Q782"/>
      <c r="R782"/>
      <c r="S782" s="43">
        <f t="shared" si="120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1"/>
        <v/>
      </c>
      <c r="X782" s="25" t="str">
        <f t="shared" si="122"/>
        <v/>
      </c>
      <c r="Y782" s="1">
        <f t="shared" si="123"/>
        <v>758</v>
      </c>
      <c r="Z782" t="str">
        <f t="shared" si="124"/>
        <v>ITM_a_MACRON</v>
      </c>
    </row>
    <row r="783" spans="1:26">
      <c r="A783" s="57">
        <f t="shared" si="118"/>
        <v>783</v>
      </c>
      <c r="B783" s="56">
        <f t="shared" si="119"/>
        <v>759</v>
      </c>
      <c r="C783" s="60" t="s">
        <v>4934</v>
      </c>
      <c r="D783" s="60" t="s">
        <v>3741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2943</v>
      </c>
      <c r="J783" s="66" t="s">
        <v>1660</v>
      </c>
      <c r="K783" s="67" t="s">
        <v>5023</v>
      </c>
      <c r="L783" s="68"/>
      <c r="M783" s="64" t="s">
        <v>3741</v>
      </c>
      <c r="N783" s="13"/>
      <c r="O783"/>
      <c r="P783" t="str">
        <f t="shared" si="117"/>
        <v/>
      </c>
      <c r="Q783"/>
      <c r="R783"/>
      <c r="S783" s="43">
        <f t="shared" si="120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1"/>
        <v/>
      </c>
      <c r="X783" s="25" t="str">
        <f t="shared" si="122"/>
        <v/>
      </c>
      <c r="Y783" s="1">
        <f t="shared" si="123"/>
        <v>759</v>
      </c>
      <c r="Z783" t="str">
        <f t="shared" si="124"/>
        <v>ITM_a_ACUTE</v>
      </c>
    </row>
    <row r="784" spans="1:26">
      <c r="A784" s="57">
        <f t="shared" si="118"/>
        <v>784</v>
      </c>
      <c r="B784" s="56">
        <f t="shared" si="119"/>
        <v>760</v>
      </c>
      <c r="C784" s="60" t="s">
        <v>4934</v>
      </c>
      <c r="D784" s="60" t="s">
        <v>3742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2943</v>
      </c>
      <c r="J784" s="66" t="s">
        <v>1660</v>
      </c>
      <c r="K784" s="67" t="s">
        <v>5023</v>
      </c>
      <c r="L784" s="68"/>
      <c r="M784" s="64" t="s">
        <v>3742</v>
      </c>
      <c r="N784" s="13"/>
      <c r="O784"/>
      <c r="P784" t="str">
        <f t="shared" si="117"/>
        <v/>
      </c>
      <c r="Q784"/>
      <c r="R784"/>
      <c r="S784" s="43">
        <f t="shared" si="120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1"/>
        <v/>
      </c>
      <c r="X784" s="25" t="str">
        <f t="shared" si="122"/>
        <v/>
      </c>
      <c r="Y784" s="1">
        <f t="shared" si="123"/>
        <v>760</v>
      </c>
      <c r="Z784" t="str">
        <f t="shared" si="124"/>
        <v>ITM_a_BREVE</v>
      </c>
    </row>
    <row r="785" spans="1:26">
      <c r="A785" s="57">
        <f t="shared" si="118"/>
        <v>785</v>
      </c>
      <c r="B785" s="56">
        <f t="shared" si="119"/>
        <v>761</v>
      </c>
      <c r="C785" s="60" t="s">
        <v>4934</v>
      </c>
      <c r="D785" s="60" t="s">
        <v>3743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2943</v>
      </c>
      <c r="J785" s="66" t="s">
        <v>1660</v>
      </c>
      <c r="K785" s="67" t="s">
        <v>5023</v>
      </c>
      <c r="L785" s="68"/>
      <c r="M785" s="64" t="s">
        <v>3743</v>
      </c>
      <c r="N785" s="13"/>
      <c r="O785"/>
      <c r="P785" t="str">
        <f t="shared" si="117"/>
        <v/>
      </c>
      <c r="Q785"/>
      <c r="R785"/>
      <c r="S785" s="43">
        <f t="shared" si="120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1"/>
        <v/>
      </c>
      <c r="X785" s="25" t="str">
        <f t="shared" si="122"/>
        <v/>
      </c>
      <c r="Y785" s="1">
        <f t="shared" si="123"/>
        <v>761</v>
      </c>
      <c r="Z785" t="str">
        <f t="shared" si="124"/>
        <v>ITM_a_GRAVE</v>
      </c>
    </row>
    <row r="786" spans="1:26">
      <c r="A786" s="57">
        <f t="shared" si="118"/>
        <v>786</v>
      </c>
      <c r="B786" s="56">
        <f t="shared" si="119"/>
        <v>762</v>
      </c>
      <c r="C786" s="60" t="s">
        <v>4934</v>
      </c>
      <c r="D786" s="60" t="s">
        <v>3744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2943</v>
      </c>
      <c r="J786" s="66" t="s">
        <v>1660</v>
      </c>
      <c r="K786" s="67" t="s">
        <v>5023</v>
      </c>
      <c r="L786" s="68"/>
      <c r="M786" s="64" t="s">
        <v>3744</v>
      </c>
      <c r="N786" s="13"/>
      <c r="O786"/>
      <c r="P786" t="str">
        <f t="shared" si="117"/>
        <v/>
      </c>
      <c r="Q786"/>
      <c r="R786"/>
      <c r="S786" s="43">
        <f t="shared" si="120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1"/>
        <v/>
      </c>
      <c r="X786" s="25" t="str">
        <f t="shared" si="122"/>
        <v/>
      </c>
      <c r="Y786" s="1">
        <f t="shared" si="123"/>
        <v>762</v>
      </c>
      <c r="Z786" t="str">
        <f t="shared" si="124"/>
        <v>ITM_a_DIARESIS</v>
      </c>
    </row>
    <row r="787" spans="1:26">
      <c r="A787" s="57">
        <f t="shared" si="118"/>
        <v>787</v>
      </c>
      <c r="B787" s="56">
        <f t="shared" si="119"/>
        <v>763</v>
      </c>
      <c r="C787" s="60" t="s">
        <v>4934</v>
      </c>
      <c r="D787" s="60" t="s">
        <v>3745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2943</v>
      </c>
      <c r="J787" s="66" t="s">
        <v>1660</v>
      </c>
      <c r="K787" s="67" t="s">
        <v>5023</v>
      </c>
      <c r="L787" s="68"/>
      <c r="M787" s="64" t="s">
        <v>3745</v>
      </c>
      <c r="N787" s="13"/>
      <c r="O787"/>
      <c r="P787" t="str">
        <f t="shared" si="117"/>
        <v/>
      </c>
      <c r="Q787"/>
      <c r="R787"/>
      <c r="S787" s="43">
        <f t="shared" si="120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1"/>
        <v/>
      </c>
      <c r="X787" s="25" t="str">
        <f t="shared" si="122"/>
        <v/>
      </c>
      <c r="Y787" s="1">
        <f t="shared" si="123"/>
        <v>763</v>
      </c>
      <c r="Z787" t="str">
        <f t="shared" si="124"/>
        <v>ITM_a_TILDE</v>
      </c>
    </row>
    <row r="788" spans="1:26">
      <c r="A788" s="57">
        <f t="shared" si="118"/>
        <v>788</v>
      </c>
      <c r="B788" s="56">
        <f t="shared" si="119"/>
        <v>764</v>
      </c>
      <c r="C788" s="60" t="s">
        <v>4934</v>
      </c>
      <c r="D788" s="60" t="s">
        <v>3746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2943</v>
      </c>
      <c r="J788" s="66" t="s">
        <v>1660</v>
      </c>
      <c r="K788" s="67" t="s">
        <v>5023</v>
      </c>
      <c r="L788" s="68"/>
      <c r="M788" s="64" t="s">
        <v>3746</v>
      </c>
      <c r="N788" s="13"/>
      <c r="O788"/>
      <c r="P788" t="str">
        <f t="shared" si="117"/>
        <v/>
      </c>
      <c r="Q788"/>
      <c r="R788"/>
      <c r="S788" s="43">
        <f t="shared" si="120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1"/>
        <v/>
      </c>
      <c r="X788" s="25" t="str">
        <f t="shared" si="122"/>
        <v/>
      </c>
      <c r="Y788" s="1">
        <f t="shared" si="123"/>
        <v>764</v>
      </c>
      <c r="Z788" t="str">
        <f t="shared" si="124"/>
        <v>ITM_a_CIRC</v>
      </c>
    </row>
    <row r="789" spans="1:26">
      <c r="A789" s="57">
        <f t="shared" si="118"/>
        <v>789</v>
      </c>
      <c r="B789" s="56">
        <f t="shared" si="119"/>
        <v>765</v>
      </c>
      <c r="C789" s="60" t="s">
        <v>4934</v>
      </c>
      <c r="D789" s="60" t="s">
        <v>3747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2943</v>
      </c>
      <c r="J789" s="66" t="s">
        <v>1660</v>
      </c>
      <c r="K789" s="67" t="s">
        <v>5023</v>
      </c>
      <c r="L789" s="68"/>
      <c r="M789" s="64" t="s">
        <v>3747</v>
      </c>
      <c r="N789" s="13"/>
      <c r="O789"/>
      <c r="P789" t="str">
        <f t="shared" si="117"/>
        <v/>
      </c>
      <c r="Q789"/>
      <c r="R789"/>
      <c r="S789" s="43">
        <f t="shared" si="120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1"/>
        <v/>
      </c>
      <c r="X789" s="25" t="str">
        <f t="shared" si="122"/>
        <v/>
      </c>
      <c r="Y789" s="1">
        <f t="shared" si="123"/>
        <v>765</v>
      </c>
      <c r="Z789" t="str">
        <f t="shared" si="124"/>
        <v>ITM_a_RING</v>
      </c>
    </row>
    <row r="790" spans="1:26">
      <c r="A790" s="57">
        <f t="shared" si="118"/>
        <v>790</v>
      </c>
      <c r="B790" s="56">
        <f t="shared" si="119"/>
        <v>766</v>
      </c>
      <c r="C790" s="60" t="s">
        <v>4934</v>
      </c>
      <c r="D790" s="60" t="s">
        <v>3748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2943</v>
      </c>
      <c r="J790" s="66" t="s">
        <v>1660</v>
      </c>
      <c r="K790" s="67" t="s">
        <v>5023</v>
      </c>
      <c r="L790" s="68"/>
      <c r="M790" s="64" t="s">
        <v>3748</v>
      </c>
      <c r="N790" s="13"/>
      <c r="O790"/>
      <c r="P790" t="str">
        <f t="shared" si="117"/>
        <v/>
      </c>
      <c r="Q790"/>
      <c r="R790"/>
      <c r="S790" s="43">
        <f t="shared" si="120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1"/>
        <v/>
      </c>
      <c r="X790" s="25" t="str">
        <f t="shared" si="122"/>
        <v/>
      </c>
      <c r="Y790" s="1">
        <f t="shared" si="123"/>
        <v>766</v>
      </c>
      <c r="Z790" t="str">
        <f t="shared" si="124"/>
        <v>ITM_ae</v>
      </c>
    </row>
    <row r="791" spans="1:26">
      <c r="A791" s="57">
        <f t="shared" si="118"/>
        <v>791</v>
      </c>
      <c r="B791" s="56">
        <f t="shared" si="119"/>
        <v>767</v>
      </c>
      <c r="C791" s="60" t="s">
        <v>4934</v>
      </c>
      <c r="D791" s="60" t="s">
        <v>3749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2943</v>
      </c>
      <c r="J791" s="66" t="s">
        <v>1660</v>
      </c>
      <c r="K791" s="67" t="s">
        <v>5023</v>
      </c>
      <c r="L791" s="68"/>
      <c r="M791" s="64" t="s">
        <v>3749</v>
      </c>
      <c r="N791" s="13"/>
      <c r="O791"/>
      <c r="P791" t="str">
        <f t="shared" si="117"/>
        <v/>
      </c>
      <c r="Q791"/>
      <c r="R791"/>
      <c r="S791" s="43">
        <f t="shared" si="120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1"/>
        <v/>
      </c>
      <c r="X791" s="25" t="str">
        <f t="shared" si="122"/>
        <v/>
      </c>
      <c r="Y791" s="1">
        <f t="shared" si="123"/>
        <v>767</v>
      </c>
      <c r="Z791" t="str">
        <f t="shared" si="124"/>
        <v>ITM_a_OGONEK</v>
      </c>
    </row>
    <row r="792" spans="1:26">
      <c r="A792" s="57">
        <f t="shared" si="118"/>
        <v>792</v>
      </c>
      <c r="B792" s="56">
        <f t="shared" si="119"/>
        <v>768</v>
      </c>
      <c r="C792" s="60" t="s">
        <v>4934</v>
      </c>
      <c r="D792" s="60" t="s">
        <v>3750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2943</v>
      </c>
      <c r="J792" s="66" t="s">
        <v>1660</v>
      </c>
      <c r="K792" s="67" t="s">
        <v>5023</v>
      </c>
      <c r="L792" s="68"/>
      <c r="M792" s="64" t="s">
        <v>3750</v>
      </c>
      <c r="N792" s="13"/>
      <c r="O792"/>
      <c r="P792" t="str">
        <f t="shared" si="117"/>
        <v/>
      </c>
      <c r="Q792"/>
      <c r="R792"/>
      <c r="S792" s="43">
        <f t="shared" si="120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1"/>
        <v/>
      </c>
      <c r="X792" s="25" t="str">
        <f t="shared" si="122"/>
        <v/>
      </c>
      <c r="Y792" s="1">
        <f t="shared" si="123"/>
        <v>768</v>
      </c>
      <c r="Z792" t="str">
        <f t="shared" si="124"/>
        <v>ITM_c_ACUTE</v>
      </c>
    </row>
    <row r="793" spans="1:26">
      <c r="A793" s="57">
        <f t="shared" si="118"/>
        <v>793</v>
      </c>
      <c r="B793" s="56">
        <f t="shared" si="119"/>
        <v>769</v>
      </c>
      <c r="C793" s="60" t="s">
        <v>4934</v>
      </c>
      <c r="D793" s="60" t="s">
        <v>3751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2943</v>
      </c>
      <c r="J793" s="66" t="s">
        <v>1660</v>
      </c>
      <c r="K793" s="67" t="s">
        <v>5023</v>
      </c>
      <c r="L793" s="68"/>
      <c r="M793" s="64" t="s">
        <v>3751</v>
      </c>
      <c r="N793" s="13"/>
      <c r="O793"/>
      <c r="P793" t="str">
        <f t="shared" ref="P793:P856" si="125">IF(E793=F793,"","NOT EQUAL")</f>
        <v/>
      </c>
      <c r="Q793"/>
      <c r="R793"/>
      <c r="S793" s="43">
        <f t="shared" si="120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1"/>
        <v/>
      </c>
      <c r="X793" s="25" t="str">
        <f t="shared" si="122"/>
        <v/>
      </c>
      <c r="Y793" s="1">
        <f t="shared" si="123"/>
        <v>769</v>
      </c>
      <c r="Z793" t="str">
        <f t="shared" si="124"/>
        <v>ITM_c_CARON</v>
      </c>
    </row>
    <row r="794" spans="1:26">
      <c r="A794" s="57">
        <f t="shared" si="118"/>
        <v>794</v>
      </c>
      <c r="B794" s="56">
        <f t="shared" si="119"/>
        <v>770</v>
      </c>
      <c r="C794" s="60" t="s">
        <v>4934</v>
      </c>
      <c r="D794" s="60" t="s">
        <v>3752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2943</v>
      </c>
      <c r="J794" s="66" t="s">
        <v>1660</v>
      </c>
      <c r="K794" s="67" t="s">
        <v>5023</v>
      </c>
      <c r="L794" s="68"/>
      <c r="M794" s="64" t="s">
        <v>3752</v>
      </c>
      <c r="N794" s="13"/>
      <c r="O794"/>
      <c r="P794" t="str">
        <f t="shared" si="125"/>
        <v/>
      </c>
      <c r="Q794"/>
      <c r="R794"/>
      <c r="S794" s="43">
        <f t="shared" si="120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1"/>
        <v/>
      </c>
      <c r="X794" s="25" t="str">
        <f t="shared" si="122"/>
        <v/>
      </c>
      <c r="Y794" s="1">
        <f t="shared" si="123"/>
        <v>770</v>
      </c>
      <c r="Z794" t="str">
        <f t="shared" si="124"/>
        <v>ITM_c_CEDILLA</v>
      </c>
    </row>
    <row r="795" spans="1:26">
      <c r="A795" s="57">
        <f t="shared" si="118"/>
        <v>795</v>
      </c>
      <c r="B795" s="56">
        <f t="shared" si="119"/>
        <v>771</v>
      </c>
      <c r="C795" s="60" t="s">
        <v>4934</v>
      </c>
      <c r="D795" s="60" t="s">
        <v>3753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2943</v>
      </c>
      <c r="J795" s="66" t="s">
        <v>1660</v>
      </c>
      <c r="K795" s="67" t="s">
        <v>5023</v>
      </c>
      <c r="L795" s="68"/>
      <c r="M795" s="64" t="s">
        <v>3753</v>
      </c>
      <c r="N795" s="13"/>
      <c r="O795"/>
      <c r="P795" t="str">
        <f t="shared" si="125"/>
        <v/>
      </c>
      <c r="Q795"/>
      <c r="R795"/>
      <c r="S795" s="43">
        <f t="shared" si="120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1"/>
        <v/>
      </c>
      <c r="X795" s="25" t="str">
        <f t="shared" si="122"/>
        <v/>
      </c>
      <c r="Y795" s="1">
        <f t="shared" si="123"/>
        <v>771</v>
      </c>
      <c r="Z795" t="str">
        <f t="shared" si="124"/>
        <v>ITM_d_STROKE</v>
      </c>
    </row>
    <row r="796" spans="1:26">
      <c r="A796" s="57">
        <f t="shared" si="118"/>
        <v>796</v>
      </c>
      <c r="B796" s="56">
        <f t="shared" si="119"/>
        <v>772</v>
      </c>
      <c r="C796" s="60" t="s">
        <v>4934</v>
      </c>
      <c r="D796" s="60" t="s">
        <v>3754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2943</v>
      </c>
      <c r="J796" s="66" t="s">
        <v>1660</v>
      </c>
      <c r="K796" s="67" t="s">
        <v>5023</v>
      </c>
      <c r="L796" s="68"/>
      <c r="M796" s="64" t="s">
        <v>3754</v>
      </c>
      <c r="N796" s="13"/>
      <c r="O796"/>
      <c r="P796" t="str">
        <f t="shared" si="125"/>
        <v/>
      </c>
      <c r="Q796"/>
      <c r="R796"/>
      <c r="S796" s="43">
        <f t="shared" si="120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1"/>
        <v/>
      </c>
      <c r="X796" s="25" t="str">
        <f t="shared" si="122"/>
        <v/>
      </c>
      <c r="Y796" s="1">
        <f t="shared" si="123"/>
        <v>772</v>
      </c>
      <c r="Z796" t="str">
        <f t="shared" si="124"/>
        <v>ITM_d_APOSTROPHE</v>
      </c>
    </row>
    <row r="797" spans="1:26">
      <c r="A797" s="57">
        <f t="shared" si="118"/>
        <v>797</v>
      </c>
      <c r="B797" s="56">
        <f t="shared" si="119"/>
        <v>773</v>
      </c>
      <c r="C797" s="60" t="s">
        <v>4934</v>
      </c>
      <c r="D797" s="60" t="s">
        <v>3755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2943</v>
      </c>
      <c r="J797" s="66" t="s">
        <v>1660</v>
      </c>
      <c r="K797" s="67" t="s">
        <v>5023</v>
      </c>
      <c r="L797" s="68"/>
      <c r="M797" s="64" t="s">
        <v>3755</v>
      </c>
      <c r="N797" s="13"/>
      <c r="O797"/>
      <c r="P797" t="str">
        <f t="shared" si="125"/>
        <v/>
      </c>
      <c r="Q797"/>
      <c r="R797"/>
      <c r="S797" s="43">
        <f t="shared" si="120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1"/>
        <v/>
      </c>
      <c r="X797" s="25" t="str">
        <f t="shared" si="122"/>
        <v/>
      </c>
      <c r="Y797" s="1">
        <f t="shared" si="123"/>
        <v>773</v>
      </c>
      <c r="Z797" t="str">
        <f t="shared" si="124"/>
        <v>ITM_e_MACRON</v>
      </c>
    </row>
    <row r="798" spans="1:26">
      <c r="A798" s="57">
        <f t="shared" si="118"/>
        <v>798</v>
      </c>
      <c r="B798" s="56">
        <f t="shared" si="119"/>
        <v>774</v>
      </c>
      <c r="C798" s="60" t="s">
        <v>4934</v>
      </c>
      <c r="D798" s="60" t="s">
        <v>3756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2943</v>
      </c>
      <c r="J798" s="66" t="s">
        <v>1660</v>
      </c>
      <c r="K798" s="67" t="s">
        <v>5023</v>
      </c>
      <c r="L798" s="68"/>
      <c r="M798" s="64" t="s">
        <v>3756</v>
      </c>
      <c r="N798" s="13"/>
      <c r="O798"/>
      <c r="P798" t="str">
        <f t="shared" si="125"/>
        <v/>
      </c>
      <c r="Q798"/>
      <c r="R798"/>
      <c r="S798" s="43">
        <f t="shared" si="120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1"/>
        <v/>
      </c>
      <c r="X798" s="25" t="str">
        <f t="shared" si="122"/>
        <v/>
      </c>
      <c r="Y798" s="1">
        <f t="shared" si="123"/>
        <v>774</v>
      </c>
      <c r="Z798" t="str">
        <f t="shared" si="124"/>
        <v>ITM_e_ACUTE</v>
      </c>
    </row>
    <row r="799" spans="1:26">
      <c r="A799" s="57">
        <f t="shared" si="118"/>
        <v>799</v>
      </c>
      <c r="B799" s="56">
        <f t="shared" si="119"/>
        <v>775</v>
      </c>
      <c r="C799" s="60" t="s">
        <v>4934</v>
      </c>
      <c r="D799" s="60" t="s">
        <v>3757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2943</v>
      </c>
      <c r="J799" s="66" t="s">
        <v>1660</v>
      </c>
      <c r="K799" s="67" t="s">
        <v>5023</v>
      </c>
      <c r="L799" s="68"/>
      <c r="M799" s="64" t="s">
        <v>3757</v>
      </c>
      <c r="N799" s="13"/>
      <c r="O799"/>
      <c r="P799" t="str">
        <f t="shared" si="125"/>
        <v/>
      </c>
      <c r="Q799"/>
      <c r="R799"/>
      <c r="S799" s="43">
        <f t="shared" si="120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1"/>
        <v/>
      </c>
      <c r="X799" s="25" t="str">
        <f t="shared" si="122"/>
        <v/>
      </c>
      <c r="Y799" s="1">
        <f t="shared" si="123"/>
        <v>775</v>
      </c>
      <c r="Z799" t="str">
        <f t="shared" si="124"/>
        <v>ITM_e_BREVE</v>
      </c>
    </row>
    <row r="800" spans="1:26">
      <c r="A800" s="57">
        <f t="shared" si="118"/>
        <v>800</v>
      </c>
      <c r="B800" s="56">
        <f t="shared" si="119"/>
        <v>776</v>
      </c>
      <c r="C800" s="60" t="s">
        <v>4934</v>
      </c>
      <c r="D800" s="60" t="s">
        <v>3758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2943</v>
      </c>
      <c r="J800" s="66" t="s">
        <v>1660</v>
      </c>
      <c r="K800" s="67" t="s">
        <v>5023</v>
      </c>
      <c r="L800" s="68"/>
      <c r="M800" s="64" t="s">
        <v>3758</v>
      </c>
      <c r="N800" s="13"/>
      <c r="O800"/>
      <c r="P800" t="str">
        <f t="shared" si="125"/>
        <v/>
      </c>
      <c r="Q800"/>
      <c r="R800"/>
      <c r="S800" s="43">
        <f t="shared" si="120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1"/>
        <v/>
      </c>
      <c r="X800" s="25" t="str">
        <f t="shared" si="122"/>
        <v/>
      </c>
      <c r="Y800" s="1">
        <f t="shared" si="123"/>
        <v>776</v>
      </c>
      <c r="Z800" t="str">
        <f t="shared" si="124"/>
        <v>ITM_e_GRAVE</v>
      </c>
    </row>
    <row r="801" spans="1:26">
      <c r="A801" s="57">
        <f t="shared" si="118"/>
        <v>801</v>
      </c>
      <c r="B801" s="56">
        <f t="shared" si="119"/>
        <v>777</v>
      </c>
      <c r="C801" s="60" t="s">
        <v>4934</v>
      </c>
      <c r="D801" s="60" t="s">
        <v>3759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2943</v>
      </c>
      <c r="J801" s="66" t="s">
        <v>1660</v>
      </c>
      <c r="K801" s="67" t="s">
        <v>5023</v>
      </c>
      <c r="L801" s="68"/>
      <c r="M801" s="64" t="s">
        <v>3759</v>
      </c>
      <c r="N801" s="13"/>
      <c r="O801"/>
      <c r="P801" t="str">
        <f t="shared" si="125"/>
        <v/>
      </c>
      <c r="Q801"/>
      <c r="R801"/>
      <c r="S801" s="43">
        <f t="shared" si="120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1"/>
        <v/>
      </c>
      <c r="X801" s="25" t="str">
        <f t="shared" si="122"/>
        <v/>
      </c>
      <c r="Y801" s="1">
        <f t="shared" si="123"/>
        <v>777</v>
      </c>
      <c r="Z801" t="str">
        <f t="shared" si="124"/>
        <v>ITM_e_DIARESIS</v>
      </c>
    </row>
    <row r="802" spans="1:26">
      <c r="A802" s="57">
        <f t="shared" si="118"/>
        <v>802</v>
      </c>
      <c r="B802" s="56">
        <f t="shared" si="119"/>
        <v>778</v>
      </c>
      <c r="C802" s="60" t="s">
        <v>4934</v>
      </c>
      <c r="D802" s="60" t="s">
        <v>3760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2943</v>
      </c>
      <c r="J802" s="66" t="s">
        <v>1660</v>
      </c>
      <c r="K802" s="67" t="s">
        <v>5023</v>
      </c>
      <c r="L802" s="68"/>
      <c r="M802" s="64" t="s">
        <v>3760</v>
      </c>
      <c r="N802" s="13"/>
      <c r="O802"/>
      <c r="P802" t="str">
        <f t="shared" si="125"/>
        <v/>
      </c>
      <c r="Q802"/>
      <c r="R802"/>
      <c r="S802" s="43">
        <f t="shared" si="120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1"/>
        <v/>
      </c>
      <c r="X802" s="25" t="str">
        <f t="shared" si="122"/>
        <v/>
      </c>
      <c r="Y802" s="1">
        <f t="shared" si="123"/>
        <v>778</v>
      </c>
      <c r="Z802" t="str">
        <f t="shared" si="124"/>
        <v>ITM_e_CIRC</v>
      </c>
    </row>
    <row r="803" spans="1:26">
      <c r="A803" s="57">
        <f t="shared" si="118"/>
        <v>803</v>
      </c>
      <c r="B803" s="56">
        <f t="shared" si="119"/>
        <v>779</v>
      </c>
      <c r="C803" s="60" t="s">
        <v>4934</v>
      </c>
      <c r="D803" s="60" t="s">
        <v>3761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2943</v>
      </c>
      <c r="J803" s="66" t="s">
        <v>1660</v>
      </c>
      <c r="K803" s="67" t="s">
        <v>5023</v>
      </c>
      <c r="L803" s="68"/>
      <c r="M803" s="64" t="s">
        <v>3761</v>
      </c>
      <c r="N803" s="13"/>
      <c r="O803"/>
      <c r="P803" t="str">
        <f t="shared" si="125"/>
        <v/>
      </c>
      <c r="Q803"/>
      <c r="R803"/>
      <c r="S803" s="43">
        <f t="shared" si="120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1"/>
        <v/>
      </c>
      <c r="X803" s="25" t="str">
        <f t="shared" si="122"/>
        <v/>
      </c>
      <c r="Y803" s="1">
        <f t="shared" si="123"/>
        <v>779</v>
      </c>
      <c r="Z803" t="str">
        <f t="shared" si="124"/>
        <v>ITM_e_OGONEK</v>
      </c>
    </row>
    <row r="804" spans="1:26">
      <c r="A804" s="57">
        <f t="shared" si="118"/>
        <v>804</v>
      </c>
      <c r="B804" s="56">
        <f t="shared" si="119"/>
        <v>780</v>
      </c>
      <c r="C804" s="60" t="s">
        <v>4934</v>
      </c>
      <c r="D804" s="60" t="s">
        <v>3762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2943</v>
      </c>
      <c r="J804" s="66" t="s">
        <v>1660</v>
      </c>
      <c r="K804" s="67" t="s">
        <v>5023</v>
      </c>
      <c r="L804" s="68"/>
      <c r="M804" s="64" t="s">
        <v>3762</v>
      </c>
      <c r="N804" s="13"/>
      <c r="O804"/>
      <c r="P804" t="str">
        <f t="shared" si="125"/>
        <v/>
      </c>
      <c r="Q804"/>
      <c r="R804"/>
      <c r="S804" s="43">
        <f t="shared" si="120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1"/>
        <v/>
      </c>
      <c r="X804" s="25" t="str">
        <f t="shared" si="122"/>
        <v/>
      </c>
      <c r="Y804" s="1">
        <f t="shared" si="123"/>
        <v>780</v>
      </c>
      <c r="Z804" t="str">
        <f t="shared" si="124"/>
        <v>ITM_g_BREVE</v>
      </c>
    </row>
    <row r="805" spans="1:26">
      <c r="A805" s="57">
        <f t="shared" si="118"/>
        <v>805</v>
      </c>
      <c r="B805" s="56">
        <f t="shared" si="119"/>
        <v>781</v>
      </c>
      <c r="C805" s="60" t="s">
        <v>4934</v>
      </c>
      <c r="D805" s="60" t="s">
        <v>3763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5023</v>
      </c>
      <c r="L805" s="68"/>
      <c r="M805" s="64" t="s">
        <v>3763</v>
      </c>
      <c r="N805" s="13"/>
      <c r="O805"/>
      <c r="P805" t="str">
        <f t="shared" si="125"/>
        <v>NOT EQUAL</v>
      </c>
      <c r="Q805"/>
      <c r="R805"/>
      <c r="S805" s="43">
        <f t="shared" si="120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1"/>
        <v/>
      </c>
      <c r="X805" s="25" t="str">
        <f t="shared" si="122"/>
        <v/>
      </c>
      <c r="Y805" s="1">
        <f t="shared" si="123"/>
        <v>781</v>
      </c>
      <c r="Z805" t="str">
        <f t="shared" si="124"/>
        <v>ITM_h_STROKE</v>
      </c>
    </row>
    <row r="806" spans="1:26">
      <c r="A806" s="57">
        <f t="shared" si="118"/>
        <v>806</v>
      </c>
      <c r="B806" s="56">
        <f t="shared" si="119"/>
        <v>782</v>
      </c>
      <c r="C806" s="60" t="s">
        <v>4934</v>
      </c>
      <c r="D806" s="60" t="s">
        <v>3764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2943</v>
      </c>
      <c r="J806" s="66" t="s">
        <v>1660</v>
      </c>
      <c r="K806" s="67" t="s">
        <v>5023</v>
      </c>
      <c r="L806" s="68"/>
      <c r="M806" s="64" t="s">
        <v>3764</v>
      </c>
      <c r="N806" s="13"/>
      <c r="O806"/>
      <c r="P806" t="str">
        <f t="shared" si="125"/>
        <v/>
      </c>
      <c r="Q806"/>
      <c r="R806"/>
      <c r="S806" s="43">
        <f t="shared" si="120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1"/>
        <v/>
      </c>
      <c r="X806" s="25" t="str">
        <f t="shared" si="122"/>
        <v/>
      </c>
      <c r="Y806" s="1">
        <f t="shared" si="123"/>
        <v>782</v>
      </c>
      <c r="Z806" t="str">
        <f t="shared" si="124"/>
        <v>ITM_i_MACRON</v>
      </c>
    </row>
    <row r="807" spans="1:26">
      <c r="A807" s="57">
        <f t="shared" si="118"/>
        <v>807</v>
      </c>
      <c r="B807" s="56">
        <f t="shared" si="119"/>
        <v>783</v>
      </c>
      <c r="C807" s="60" t="s">
        <v>4934</v>
      </c>
      <c r="D807" s="60" t="s">
        <v>3765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2943</v>
      </c>
      <c r="J807" s="66" t="s">
        <v>1660</v>
      </c>
      <c r="K807" s="67" t="s">
        <v>5023</v>
      </c>
      <c r="L807" s="68"/>
      <c r="M807" s="64" t="s">
        <v>3765</v>
      </c>
      <c r="N807" s="13"/>
      <c r="O807"/>
      <c r="P807" t="str">
        <f t="shared" si="125"/>
        <v/>
      </c>
      <c r="Q807"/>
      <c r="R807"/>
      <c r="S807" s="43">
        <f t="shared" si="120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1"/>
        <v/>
      </c>
      <c r="X807" s="25" t="str">
        <f t="shared" si="122"/>
        <v/>
      </c>
      <c r="Y807" s="1">
        <f t="shared" si="123"/>
        <v>783</v>
      </c>
      <c r="Z807" t="str">
        <f t="shared" si="124"/>
        <v>ITM_i_ACUTE</v>
      </c>
    </row>
    <row r="808" spans="1:26">
      <c r="A808" s="57">
        <f t="shared" si="118"/>
        <v>808</v>
      </c>
      <c r="B808" s="56">
        <f t="shared" si="119"/>
        <v>784</v>
      </c>
      <c r="C808" s="60" t="s">
        <v>4934</v>
      </c>
      <c r="D808" s="60" t="s">
        <v>3766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2943</v>
      </c>
      <c r="J808" s="66" t="s">
        <v>1660</v>
      </c>
      <c r="K808" s="67" t="s">
        <v>5023</v>
      </c>
      <c r="L808" s="65"/>
      <c r="M808" s="64" t="s">
        <v>3766</v>
      </c>
      <c r="N808" s="13"/>
      <c r="O808"/>
      <c r="P808" t="str">
        <f t="shared" si="125"/>
        <v/>
      </c>
      <c r="Q808"/>
      <c r="R808"/>
      <c r="S808" s="43">
        <f t="shared" si="120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1"/>
        <v/>
      </c>
      <c r="X808" s="25" t="str">
        <f t="shared" si="122"/>
        <v/>
      </c>
      <c r="Y808" s="1">
        <f t="shared" si="123"/>
        <v>784</v>
      </c>
      <c r="Z808" t="str">
        <f t="shared" si="124"/>
        <v>ITM_i_BREVE</v>
      </c>
    </row>
    <row r="809" spans="1:26">
      <c r="A809" s="57">
        <f t="shared" si="118"/>
        <v>809</v>
      </c>
      <c r="B809" s="56">
        <f t="shared" si="119"/>
        <v>785</v>
      </c>
      <c r="C809" s="60" t="s">
        <v>4934</v>
      </c>
      <c r="D809" s="60" t="s">
        <v>3767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2943</v>
      </c>
      <c r="J809" s="66" t="s">
        <v>1660</v>
      </c>
      <c r="K809" s="67" t="s">
        <v>5023</v>
      </c>
      <c r="L809" s="68"/>
      <c r="M809" s="64" t="s">
        <v>3767</v>
      </c>
      <c r="N809" s="13"/>
      <c r="O809"/>
      <c r="P809" t="str">
        <f t="shared" si="125"/>
        <v/>
      </c>
      <c r="Q809"/>
      <c r="R809"/>
      <c r="S809" s="43">
        <f t="shared" si="120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1"/>
        <v/>
      </c>
      <c r="X809" s="25" t="str">
        <f t="shared" si="122"/>
        <v/>
      </c>
      <c r="Y809" s="1">
        <f t="shared" si="123"/>
        <v>785</v>
      </c>
      <c r="Z809" t="str">
        <f t="shared" si="124"/>
        <v>ITM_i_GRAVE</v>
      </c>
    </row>
    <row r="810" spans="1:26">
      <c r="A810" s="57">
        <f t="shared" si="118"/>
        <v>810</v>
      </c>
      <c r="B810" s="56">
        <f t="shared" si="119"/>
        <v>786</v>
      </c>
      <c r="C810" s="60" t="s">
        <v>4934</v>
      </c>
      <c r="D810" s="60" t="s">
        <v>3768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2943</v>
      </c>
      <c r="J810" s="66" t="s">
        <v>1660</v>
      </c>
      <c r="K810" s="67" t="s">
        <v>5023</v>
      </c>
      <c r="L810" s="65"/>
      <c r="M810" s="64" t="s">
        <v>3768</v>
      </c>
      <c r="N810" s="13"/>
      <c r="O810"/>
      <c r="P810" t="str">
        <f t="shared" si="125"/>
        <v/>
      </c>
      <c r="Q810"/>
      <c r="R810"/>
      <c r="S810" s="43">
        <f t="shared" si="120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1"/>
        <v/>
      </c>
      <c r="X810" s="25" t="str">
        <f t="shared" si="122"/>
        <v/>
      </c>
      <c r="Y810" s="1">
        <f t="shared" si="123"/>
        <v>786</v>
      </c>
      <c r="Z810" t="str">
        <f t="shared" si="124"/>
        <v>ITM_i_DIARESIS</v>
      </c>
    </row>
    <row r="811" spans="1:26">
      <c r="A811" s="57">
        <f t="shared" si="118"/>
        <v>811</v>
      </c>
      <c r="B811" s="56">
        <f t="shared" si="119"/>
        <v>787</v>
      </c>
      <c r="C811" s="60" t="s">
        <v>4934</v>
      </c>
      <c r="D811" s="60" t="s">
        <v>3769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2943</v>
      </c>
      <c r="J811" s="66" t="s">
        <v>1660</v>
      </c>
      <c r="K811" s="67" t="s">
        <v>5023</v>
      </c>
      <c r="L811" s="68"/>
      <c r="M811" s="64" t="s">
        <v>3769</v>
      </c>
      <c r="N811" s="13"/>
      <c r="O811"/>
      <c r="P811" t="str">
        <f t="shared" si="125"/>
        <v/>
      </c>
      <c r="Q811"/>
      <c r="R811"/>
      <c r="S811" s="43">
        <f t="shared" si="120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1"/>
        <v/>
      </c>
      <c r="X811" s="25" t="str">
        <f t="shared" si="122"/>
        <v/>
      </c>
      <c r="Y811" s="1">
        <f t="shared" si="123"/>
        <v>787</v>
      </c>
      <c r="Z811" t="str">
        <f t="shared" si="124"/>
        <v>ITM_i_CIRC</v>
      </c>
    </row>
    <row r="812" spans="1:26">
      <c r="A812" s="57">
        <f t="shared" si="118"/>
        <v>812</v>
      </c>
      <c r="B812" s="56">
        <f t="shared" si="119"/>
        <v>788</v>
      </c>
      <c r="C812" s="60" t="s">
        <v>4934</v>
      </c>
      <c r="D812" s="60" t="s">
        <v>3770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2943</v>
      </c>
      <c r="J812" s="66" t="s">
        <v>1660</v>
      </c>
      <c r="K812" s="67" t="s">
        <v>5023</v>
      </c>
      <c r="L812" s="68"/>
      <c r="M812" s="64" t="s">
        <v>3770</v>
      </c>
      <c r="N812" s="13"/>
      <c r="O812"/>
      <c r="P812" t="str">
        <f t="shared" si="125"/>
        <v/>
      </c>
      <c r="Q812"/>
      <c r="R812"/>
      <c r="S812" s="43">
        <f t="shared" si="120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1"/>
        <v/>
      </c>
      <c r="X812" s="25" t="str">
        <f t="shared" si="122"/>
        <v/>
      </c>
      <c r="Y812" s="1">
        <f t="shared" si="123"/>
        <v>788</v>
      </c>
      <c r="Z812" t="str">
        <f t="shared" si="124"/>
        <v>ITM_i_OGONEK</v>
      </c>
    </row>
    <row r="813" spans="1:26">
      <c r="A813" s="57">
        <f t="shared" si="118"/>
        <v>813</v>
      </c>
      <c r="B813" s="56">
        <f t="shared" si="119"/>
        <v>789</v>
      </c>
      <c r="C813" s="60" t="s">
        <v>4934</v>
      </c>
      <c r="D813" s="60" t="s">
        <v>3771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5023</v>
      </c>
      <c r="L813" s="68"/>
      <c r="M813" s="64" t="s">
        <v>3771</v>
      </c>
      <c r="N813" s="13"/>
      <c r="O813"/>
      <c r="P813" t="str">
        <f t="shared" si="125"/>
        <v/>
      </c>
      <c r="Q813"/>
      <c r="R813"/>
      <c r="S813" s="43">
        <f t="shared" si="120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1"/>
        <v/>
      </c>
      <c r="X813" s="25" t="str">
        <f t="shared" si="122"/>
        <v/>
      </c>
      <c r="Y813" s="1">
        <f t="shared" si="123"/>
        <v>789</v>
      </c>
      <c r="Z813" t="str">
        <f t="shared" si="124"/>
        <v>ITM_i_DOT</v>
      </c>
    </row>
    <row r="814" spans="1:26">
      <c r="A814" s="57">
        <f t="shared" si="118"/>
        <v>814</v>
      </c>
      <c r="B814" s="56">
        <f t="shared" si="119"/>
        <v>790</v>
      </c>
      <c r="C814" s="60" t="s">
        <v>4934</v>
      </c>
      <c r="D814" s="60" t="s">
        <v>3772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2943</v>
      </c>
      <c r="J814" s="66" t="s">
        <v>1660</v>
      </c>
      <c r="K814" s="67" t="s">
        <v>5023</v>
      </c>
      <c r="L814" s="68"/>
      <c r="M814" s="64" t="s">
        <v>3772</v>
      </c>
      <c r="N814" s="13"/>
      <c r="O814"/>
      <c r="P814" t="str">
        <f t="shared" si="125"/>
        <v/>
      </c>
      <c r="Q814"/>
      <c r="R814"/>
      <c r="S814" s="43">
        <f t="shared" si="120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1"/>
        <v/>
      </c>
      <c r="X814" s="25" t="str">
        <f t="shared" si="122"/>
        <v/>
      </c>
      <c r="Y814" s="1">
        <f t="shared" si="123"/>
        <v>790</v>
      </c>
      <c r="Z814" t="str">
        <f t="shared" si="124"/>
        <v>ITM_i_DOTLESS</v>
      </c>
    </row>
    <row r="815" spans="1:26">
      <c r="A815" s="57">
        <f t="shared" si="118"/>
        <v>815</v>
      </c>
      <c r="B815" s="56">
        <f t="shared" si="119"/>
        <v>791</v>
      </c>
      <c r="C815" s="60" t="s">
        <v>4934</v>
      </c>
      <c r="D815" s="60" t="s">
        <v>3773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2943</v>
      </c>
      <c r="J815" s="66" t="s">
        <v>1660</v>
      </c>
      <c r="K815" s="67" t="s">
        <v>5023</v>
      </c>
      <c r="L815" s="68"/>
      <c r="M815" s="64" t="s">
        <v>3773</v>
      </c>
      <c r="N815" s="13"/>
      <c r="O815"/>
      <c r="P815" t="str">
        <f t="shared" si="125"/>
        <v/>
      </c>
      <c r="Q815"/>
      <c r="R815"/>
      <c r="S815" s="43">
        <f t="shared" si="120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1"/>
        <v/>
      </c>
      <c r="X815" s="25" t="str">
        <f t="shared" si="122"/>
        <v/>
      </c>
      <c r="Y815" s="1">
        <f t="shared" si="123"/>
        <v>791</v>
      </c>
      <c r="Z815" t="str">
        <f t="shared" si="124"/>
        <v>ITM_l_STROKE</v>
      </c>
    </row>
    <row r="816" spans="1:26">
      <c r="A816" s="57">
        <f t="shared" si="118"/>
        <v>816</v>
      </c>
      <c r="B816" s="56">
        <f t="shared" si="119"/>
        <v>792</v>
      </c>
      <c r="C816" s="60" t="s">
        <v>4934</v>
      </c>
      <c r="D816" s="60" t="s">
        <v>3774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2943</v>
      </c>
      <c r="J816" s="66" t="s">
        <v>1660</v>
      </c>
      <c r="K816" s="67" t="s">
        <v>5023</v>
      </c>
      <c r="L816" s="68"/>
      <c r="M816" s="64" t="s">
        <v>3774</v>
      </c>
      <c r="N816" s="13"/>
      <c r="O816"/>
      <c r="P816" t="str">
        <f t="shared" si="125"/>
        <v/>
      </c>
      <c r="Q816"/>
      <c r="R816"/>
      <c r="S816" s="43">
        <f t="shared" si="120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1"/>
        <v/>
      </c>
      <c r="X816" s="25" t="str">
        <f t="shared" si="122"/>
        <v/>
      </c>
      <c r="Y816" s="1">
        <f t="shared" si="123"/>
        <v>792</v>
      </c>
      <c r="Z816" t="str">
        <f t="shared" si="124"/>
        <v>ITM_l_ACUTE</v>
      </c>
    </row>
    <row r="817" spans="1:26">
      <c r="A817" s="57">
        <f t="shared" si="118"/>
        <v>817</v>
      </c>
      <c r="B817" s="56">
        <f t="shared" si="119"/>
        <v>793</v>
      </c>
      <c r="C817" s="60" t="s">
        <v>4934</v>
      </c>
      <c r="D817" s="60" t="s">
        <v>3775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2943</v>
      </c>
      <c r="J817" s="66" t="s">
        <v>1660</v>
      </c>
      <c r="K817" s="67" t="s">
        <v>5023</v>
      </c>
      <c r="L817" s="68"/>
      <c r="M817" s="64" t="s">
        <v>3775</v>
      </c>
      <c r="N817" s="13"/>
      <c r="O817"/>
      <c r="P817" t="str">
        <f t="shared" si="125"/>
        <v/>
      </c>
      <c r="Q817"/>
      <c r="R817"/>
      <c r="S817" s="43">
        <f t="shared" si="120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1"/>
        <v/>
      </c>
      <c r="X817" s="25" t="str">
        <f t="shared" si="122"/>
        <v/>
      </c>
      <c r="Y817" s="1">
        <f t="shared" si="123"/>
        <v>793</v>
      </c>
      <c r="Z817" t="str">
        <f t="shared" si="124"/>
        <v>ITM_l_APOSTROPHE</v>
      </c>
    </row>
    <row r="818" spans="1:26">
      <c r="A818" s="57">
        <f t="shared" si="118"/>
        <v>818</v>
      </c>
      <c r="B818" s="56">
        <f t="shared" si="119"/>
        <v>794</v>
      </c>
      <c r="C818" s="60" t="s">
        <v>4934</v>
      </c>
      <c r="D818" s="60" t="s">
        <v>3776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2943</v>
      </c>
      <c r="J818" s="66" t="s">
        <v>1660</v>
      </c>
      <c r="K818" s="67" t="s">
        <v>5023</v>
      </c>
      <c r="L818" s="68"/>
      <c r="M818" s="64" t="s">
        <v>3776</v>
      </c>
      <c r="N818" s="13"/>
      <c r="O818"/>
      <c r="P818" t="str">
        <f t="shared" si="125"/>
        <v/>
      </c>
      <c r="Q818"/>
      <c r="R818"/>
      <c r="S818" s="43">
        <f t="shared" si="120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1"/>
        <v/>
      </c>
      <c r="X818" s="25" t="str">
        <f t="shared" si="122"/>
        <v/>
      </c>
      <c r="Y818" s="1">
        <f t="shared" si="123"/>
        <v>794</v>
      </c>
      <c r="Z818" t="str">
        <f t="shared" si="124"/>
        <v>ITM_n_ACUTE</v>
      </c>
    </row>
    <row r="819" spans="1:26">
      <c r="A819" s="57">
        <f t="shared" si="118"/>
        <v>819</v>
      </c>
      <c r="B819" s="56">
        <f t="shared" si="119"/>
        <v>795</v>
      </c>
      <c r="C819" s="60" t="s">
        <v>4934</v>
      </c>
      <c r="D819" s="60" t="s">
        <v>3777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2943</v>
      </c>
      <c r="J819" s="66" t="s">
        <v>1660</v>
      </c>
      <c r="K819" s="67" t="s">
        <v>5023</v>
      </c>
      <c r="L819" s="68"/>
      <c r="M819" s="64" t="s">
        <v>3777</v>
      </c>
      <c r="N819" s="13"/>
      <c r="O819"/>
      <c r="P819" t="str">
        <f t="shared" si="125"/>
        <v/>
      </c>
      <c r="Q819"/>
      <c r="R819"/>
      <c r="S819" s="43">
        <f t="shared" si="120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1"/>
        <v/>
      </c>
      <c r="X819" s="25" t="str">
        <f t="shared" si="122"/>
        <v/>
      </c>
      <c r="Y819" s="1">
        <f t="shared" si="123"/>
        <v>795</v>
      </c>
      <c r="Z819" t="str">
        <f t="shared" si="124"/>
        <v>ITM_n_CARON</v>
      </c>
    </row>
    <row r="820" spans="1:26">
      <c r="A820" s="57">
        <f t="shared" si="118"/>
        <v>820</v>
      </c>
      <c r="B820" s="56">
        <f t="shared" si="119"/>
        <v>796</v>
      </c>
      <c r="C820" s="60" t="s">
        <v>4934</v>
      </c>
      <c r="D820" s="60" t="s">
        <v>3778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2943</v>
      </c>
      <c r="J820" s="66" t="s">
        <v>1660</v>
      </c>
      <c r="K820" s="67" t="s">
        <v>5023</v>
      </c>
      <c r="L820" s="68"/>
      <c r="M820" s="64" t="s">
        <v>3778</v>
      </c>
      <c r="N820" s="13"/>
      <c r="O820"/>
      <c r="P820" t="str">
        <f t="shared" si="125"/>
        <v/>
      </c>
      <c r="Q820"/>
      <c r="R820"/>
      <c r="S820" s="43">
        <f t="shared" si="120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1"/>
        <v/>
      </c>
      <c r="X820" s="25" t="str">
        <f t="shared" si="122"/>
        <v/>
      </c>
      <c r="Y820" s="1">
        <f t="shared" si="123"/>
        <v>796</v>
      </c>
      <c r="Z820" t="str">
        <f t="shared" si="124"/>
        <v>ITM_n_TILDE</v>
      </c>
    </row>
    <row r="821" spans="1:26">
      <c r="A821" s="57">
        <f t="shared" si="118"/>
        <v>821</v>
      </c>
      <c r="B821" s="56">
        <f t="shared" si="119"/>
        <v>797</v>
      </c>
      <c r="C821" s="60" t="s">
        <v>4934</v>
      </c>
      <c r="D821" s="60" t="s">
        <v>3779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2943</v>
      </c>
      <c r="J821" s="66" t="s">
        <v>1660</v>
      </c>
      <c r="K821" s="67" t="s">
        <v>5023</v>
      </c>
      <c r="L821" s="68"/>
      <c r="M821" s="64" t="s">
        <v>3779</v>
      </c>
      <c r="N821" s="13"/>
      <c r="O821"/>
      <c r="P821" t="str">
        <f t="shared" si="125"/>
        <v/>
      </c>
      <c r="Q821"/>
      <c r="R821"/>
      <c r="S821" s="43">
        <f t="shared" si="120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1"/>
        <v/>
      </c>
      <c r="X821" s="25" t="str">
        <f t="shared" si="122"/>
        <v/>
      </c>
      <c r="Y821" s="1">
        <f t="shared" si="123"/>
        <v>797</v>
      </c>
      <c r="Z821" t="str">
        <f t="shared" si="124"/>
        <v>ITM_o_MACRON</v>
      </c>
    </row>
    <row r="822" spans="1:26">
      <c r="A822" s="57">
        <f t="shared" si="118"/>
        <v>822</v>
      </c>
      <c r="B822" s="56">
        <f t="shared" si="119"/>
        <v>798</v>
      </c>
      <c r="C822" s="60" t="s">
        <v>4934</v>
      </c>
      <c r="D822" s="60" t="s">
        <v>3780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2943</v>
      </c>
      <c r="J822" s="66" t="s">
        <v>1660</v>
      </c>
      <c r="K822" s="67" t="s">
        <v>5023</v>
      </c>
      <c r="L822" s="68"/>
      <c r="M822" s="64" t="s">
        <v>3780</v>
      </c>
      <c r="N822" s="13"/>
      <c r="O822"/>
      <c r="P822" t="str">
        <f t="shared" si="125"/>
        <v/>
      </c>
      <c r="Q822"/>
      <c r="R822"/>
      <c r="S822" s="43">
        <f t="shared" si="120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1"/>
        <v/>
      </c>
      <c r="X822" s="25" t="str">
        <f t="shared" si="122"/>
        <v/>
      </c>
      <c r="Y822" s="1">
        <f t="shared" si="123"/>
        <v>798</v>
      </c>
      <c r="Z822" t="str">
        <f t="shared" si="124"/>
        <v>ITM_o_ACUTE</v>
      </c>
    </row>
    <row r="823" spans="1:26">
      <c r="A823" s="57">
        <f t="shared" si="118"/>
        <v>823</v>
      </c>
      <c r="B823" s="56">
        <f t="shared" si="119"/>
        <v>799</v>
      </c>
      <c r="C823" s="60" t="s">
        <v>4934</v>
      </c>
      <c r="D823" s="60" t="s">
        <v>3781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2943</v>
      </c>
      <c r="J823" s="66" t="s">
        <v>1660</v>
      </c>
      <c r="K823" s="67" t="s">
        <v>5023</v>
      </c>
      <c r="L823" s="68"/>
      <c r="M823" s="64" t="s">
        <v>3781</v>
      </c>
      <c r="N823" s="13"/>
      <c r="O823"/>
      <c r="P823" t="str">
        <f t="shared" si="125"/>
        <v/>
      </c>
      <c r="Q823"/>
      <c r="R823"/>
      <c r="S823" s="43">
        <f t="shared" si="120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1"/>
        <v/>
      </c>
      <c r="X823" s="25" t="str">
        <f t="shared" si="122"/>
        <v/>
      </c>
      <c r="Y823" s="1">
        <f t="shared" si="123"/>
        <v>799</v>
      </c>
      <c r="Z823" t="str">
        <f t="shared" si="124"/>
        <v>ITM_o_BREVE</v>
      </c>
    </row>
    <row r="824" spans="1:26">
      <c r="A824" s="57">
        <f t="shared" si="118"/>
        <v>824</v>
      </c>
      <c r="B824" s="56">
        <f t="shared" si="119"/>
        <v>800</v>
      </c>
      <c r="C824" s="60" t="s">
        <v>4934</v>
      </c>
      <c r="D824" s="60" t="s">
        <v>3782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2943</v>
      </c>
      <c r="J824" s="66" t="s">
        <v>1660</v>
      </c>
      <c r="K824" s="67" t="s">
        <v>5023</v>
      </c>
      <c r="L824" s="68"/>
      <c r="M824" s="64" t="s">
        <v>3782</v>
      </c>
      <c r="N824" s="13"/>
      <c r="O824"/>
      <c r="P824" t="str">
        <f t="shared" si="125"/>
        <v/>
      </c>
      <c r="Q824"/>
      <c r="R824"/>
      <c r="S824" s="43">
        <f t="shared" si="120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1"/>
        <v/>
      </c>
      <c r="X824" s="25" t="str">
        <f t="shared" si="122"/>
        <v/>
      </c>
      <c r="Y824" s="1">
        <f t="shared" si="123"/>
        <v>800</v>
      </c>
      <c r="Z824" t="str">
        <f t="shared" si="124"/>
        <v>ITM_o_GRAVE</v>
      </c>
    </row>
    <row r="825" spans="1:26">
      <c r="A825" s="57">
        <f t="shared" si="118"/>
        <v>825</v>
      </c>
      <c r="B825" s="56">
        <f t="shared" si="119"/>
        <v>801</v>
      </c>
      <c r="C825" s="60" t="s">
        <v>4934</v>
      </c>
      <c r="D825" s="60" t="s">
        <v>3783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2943</v>
      </c>
      <c r="J825" s="66" t="s">
        <v>1660</v>
      </c>
      <c r="K825" s="67" t="s">
        <v>5023</v>
      </c>
      <c r="L825" s="68"/>
      <c r="M825" s="64" t="s">
        <v>3783</v>
      </c>
      <c r="N825" s="13"/>
      <c r="O825"/>
      <c r="P825" t="str">
        <f t="shared" si="125"/>
        <v/>
      </c>
      <c r="Q825"/>
      <c r="R825"/>
      <c r="S825" s="43">
        <f t="shared" si="120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1"/>
        <v/>
      </c>
      <c r="X825" s="25" t="str">
        <f t="shared" si="122"/>
        <v/>
      </c>
      <c r="Y825" s="1">
        <f t="shared" si="123"/>
        <v>801</v>
      </c>
      <c r="Z825" t="str">
        <f t="shared" si="124"/>
        <v>ITM_o_DIARESIS</v>
      </c>
    </row>
    <row r="826" spans="1:26">
      <c r="A826" s="57">
        <f t="shared" si="118"/>
        <v>826</v>
      </c>
      <c r="B826" s="56">
        <f t="shared" si="119"/>
        <v>802</v>
      </c>
      <c r="C826" s="60" t="s">
        <v>4934</v>
      </c>
      <c r="D826" s="60" t="s">
        <v>3784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2943</v>
      </c>
      <c r="J826" s="66" t="s">
        <v>1660</v>
      </c>
      <c r="K826" s="67" t="s">
        <v>5023</v>
      </c>
      <c r="L826" s="68"/>
      <c r="M826" s="64" t="s">
        <v>3784</v>
      </c>
      <c r="N826" s="13"/>
      <c r="O826"/>
      <c r="P826" t="str">
        <f t="shared" si="125"/>
        <v/>
      </c>
      <c r="Q826"/>
      <c r="R826"/>
      <c r="S826" s="43">
        <f t="shared" si="120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1"/>
        <v/>
      </c>
      <c r="X826" s="25" t="str">
        <f t="shared" si="122"/>
        <v/>
      </c>
      <c r="Y826" s="1">
        <f t="shared" si="123"/>
        <v>802</v>
      </c>
      <c r="Z826" t="str">
        <f t="shared" si="124"/>
        <v>ITM_o_TILDE</v>
      </c>
    </row>
    <row r="827" spans="1:26">
      <c r="A827" s="57">
        <f t="shared" si="118"/>
        <v>827</v>
      </c>
      <c r="B827" s="56">
        <f t="shared" si="119"/>
        <v>803</v>
      </c>
      <c r="C827" s="60" t="s">
        <v>4934</v>
      </c>
      <c r="D827" s="60" t="s">
        <v>3785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2943</v>
      </c>
      <c r="J827" s="66" t="s">
        <v>1660</v>
      </c>
      <c r="K827" s="67" t="s">
        <v>5023</v>
      </c>
      <c r="L827" s="68"/>
      <c r="M827" s="64" t="s">
        <v>3785</v>
      </c>
      <c r="N827" s="13"/>
      <c r="O827"/>
      <c r="P827" t="str">
        <f t="shared" si="125"/>
        <v/>
      </c>
      <c r="Q827"/>
      <c r="R827"/>
      <c r="S827" s="43">
        <f t="shared" si="120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1"/>
        <v/>
      </c>
      <c r="X827" s="25" t="str">
        <f t="shared" si="122"/>
        <v/>
      </c>
      <c r="Y827" s="1">
        <f t="shared" si="123"/>
        <v>803</v>
      </c>
      <c r="Z827" t="str">
        <f t="shared" si="124"/>
        <v>ITM_o_CIRC</v>
      </c>
    </row>
    <row r="828" spans="1:26">
      <c r="A828" s="57">
        <f t="shared" si="118"/>
        <v>828</v>
      </c>
      <c r="B828" s="56">
        <f t="shared" si="119"/>
        <v>804</v>
      </c>
      <c r="C828" s="60" t="s">
        <v>4934</v>
      </c>
      <c r="D828" s="60" t="s">
        <v>3786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2943</v>
      </c>
      <c r="J828" s="66" t="s">
        <v>1660</v>
      </c>
      <c r="K828" s="67" t="s">
        <v>5023</v>
      </c>
      <c r="L828" s="68"/>
      <c r="M828" s="64" t="s">
        <v>3786</v>
      </c>
      <c r="N828" s="13"/>
      <c r="O828"/>
      <c r="P828" t="str">
        <f t="shared" si="125"/>
        <v/>
      </c>
      <c r="Q828"/>
      <c r="R828"/>
      <c r="S828" s="43">
        <f t="shared" si="120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1"/>
        <v/>
      </c>
      <c r="X828" s="25" t="str">
        <f t="shared" si="122"/>
        <v/>
      </c>
      <c r="Y828" s="1">
        <f t="shared" si="123"/>
        <v>804</v>
      </c>
      <c r="Z828" t="str">
        <f t="shared" si="124"/>
        <v>ITM_o_STROKE</v>
      </c>
    </row>
    <row r="829" spans="1:26">
      <c r="A829" s="57">
        <f t="shared" si="118"/>
        <v>829</v>
      </c>
      <c r="B829" s="56">
        <f t="shared" si="119"/>
        <v>805</v>
      </c>
      <c r="C829" s="60" t="s">
        <v>4934</v>
      </c>
      <c r="D829" s="60" t="s">
        <v>3787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2943</v>
      </c>
      <c r="J829" s="66" t="s">
        <v>1660</v>
      </c>
      <c r="K829" s="67" t="s">
        <v>5023</v>
      </c>
      <c r="L829" s="68"/>
      <c r="M829" s="64" t="s">
        <v>3787</v>
      </c>
      <c r="N829" s="13"/>
      <c r="O829"/>
      <c r="P829" t="str">
        <f t="shared" si="125"/>
        <v/>
      </c>
      <c r="Q829"/>
      <c r="R829"/>
      <c r="S829" s="43">
        <f t="shared" si="120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1"/>
        <v/>
      </c>
      <c r="X829" s="25" t="str">
        <f t="shared" si="122"/>
        <v/>
      </c>
      <c r="Y829" s="1">
        <f t="shared" si="123"/>
        <v>805</v>
      </c>
      <c r="Z829" t="str">
        <f t="shared" si="124"/>
        <v>ITM_oe</v>
      </c>
    </row>
    <row r="830" spans="1:26">
      <c r="A830" s="57">
        <f t="shared" si="118"/>
        <v>830</v>
      </c>
      <c r="B830" s="56">
        <f t="shared" si="119"/>
        <v>806</v>
      </c>
      <c r="C830" s="60" t="s">
        <v>4934</v>
      </c>
      <c r="D830" s="60" t="s">
        <v>3788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2943</v>
      </c>
      <c r="J830" s="66" t="s">
        <v>1660</v>
      </c>
      <c r="K830" s="67" t="s">
        <v>5023</v>
      </c>
      <c r="L830" s="68"/>
      <c r="M830" s="64" t="s">
        <v>3788</v>
      </c>
      <c r="N830" s="13"/>
      <c r="O830"/>
      <c r="P830" t="str">
        <f t="shared" si="125"/>
        <v/>
      </c>
      <c r="Q830"/>
      <c r="R830"/>
      <c r="S830" s="43">
        <f t="shared" si="120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1"/>
        <v/>
      </c>
      <c r="X830" s="25" t="str">
        <f t="shared" si="122"/>
        <v/>
      </c>
      <c r="Y830" s="1">
        <f t="shared" si="123"/>
        <v>806</v>
      </c>
      <c r="Z830" t="str">
        <f t="shared" si="124"/>
        <v>ITM_r_CARON</v>
      </c>
    </row>
    <row r="831" spans="1:26">
      <c r="A831" s="57">
        <f t="shared" si="118"/>
        <v>831</v>
      </c>
      <c r="B831" s="56">
        <f t="shared" si="119"/>
        <v>807</v>
      </c>
      <c r="C831" s="60" t="s">
        <v>4934</v>
      </c>
      <c r="D831" s="60" t="s">
        <v>3789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2943</v>
      </c>
      <c r="J831" s="66" t="s">
        <v>1660</v>
      </c>
      <c r="K831" s="67" t="s">
        <v>5023</v>
      </c>
      <c r="L831" s="68"/>
      <c r="M831" s="64" t="s">
        <v>3789</v>
      </c>
      <c r="N831" s="13"/>
      <c r="O831"/>
      <c r="P831" t="str">
        <f t="shared" si="125"/>
        <v/>
      </c>
      <c r="Q831"/>
      <c r="R831"/>
      <c r="S831" s="43">
        <f t="shared" si="120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1"/>
        <v/>
      </c>
      <c r="X831" s="25" t="str">
        <f t="shared" si="122"/>
        <v/>
      </c>
      <c r="Y831" s="1">
        <f t="shared" si="123"/>
        <v>807</v>
      </c>
      <c r="Z831" t="str">
        <f t="shared" si="124"/>
        <v>ITM_r_ACUTE</v>
      </c>
    </row>
    <row r="832" spans="1:26">
      <c r="A832" s="57">
        <f t="shared" si="118"/>
        <v>832</v>
      </c>
      <c r="B832" s="56">
        <f t="shared" si="119"/>
        <v>808</v>
      </c>
      <c r="C832" s="60" t="s">
        <v>4934</v>
      </c>
      <c r="D832" s="60" t="s">
        <v>3790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2943</v>
      </c>
      <c r="J832" s="66" t="s">
        <v>1660</v>
      </c>
      <c r="K832" s="67" t="s">
        <v>5023</v>
      </c>
      <c r="L832" s="68"/>
      <c r="M832" s="64" t="s">
        <v>3790</v>
      </c>
      <c r="N832" s="13"/>
      <c r="O832"/>
      <c r="P832" t="str">
        <f t="shared" si="125"/>
        <v/>
      </c>
      <c r="Q832"/>
      <c r="R832"/>
      <c r="S832" s="43">
        <f t="shared" si="120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1"/>
        <v/>
      </c>
      <c r="X832" s="25" t="str">
        <f t="shared" si="122"/>
        <v/>
      </c>
      <c r="Y832" s="1">
        <f t="shared" si="123"/>
        <v>808</v>
      </c>
      <c r="Z832" t="str">
        <f t="shared" si="124"/>
        <v>ITM_s_SHARP</v>
      </c>
    </row>
    <row r="833" spans="1:26">
      <c r="A833" s="57">
        <f t="shared" si="118"/>
        <v>833</v>
      </c>
      <c r="B833" s="56">
        <f t="shared" si="119"/>
        <v>809</v>
      </c>
      <c r="C833" s="60" t="s">
        <v>4934</v>
      </c>
      <c r="D833" s="60" t="s">
        <v>3791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2943</v>
      </c>
      <c r="J833" s="66" t="s">
        <v>1660</v>
      </c>
      <c r="K833" s="67" t="s">
        <v>5023</v>
      </c>
      <c r="L833" s="68"/>
      <c r="M833" s="64" t="s">
        <v>3791</v>
      </c>
      <c r="N833" s="13"/>
      <c r="O833"/>
      <c r="P833" t="str">
        <f t="shared" si="125"/>
        <v/>
      </c>
      <c r="Q833"/>
      <c r="R833"/>
      <c r="S833" s="43">
        <f t="shared" si="120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1"/>
        <v/>
      </c>
      <c r="X833" s="25" t="str">
        <f t="shared" si="122"/>
        <v/>
      </c>
      <c r="Y833" s="1">
        <f t="shared" si="123"/>
        <v>809</v>
      </c>
      <c r="Z833" t="str">
        <f t="shared" si="124"/>
        <v>ITM_s_ACUTE</v>
      </c>
    </row>
    <row r="834" spans="1:26">
      <c r="A834" s="57">
        <f t="shared" si="118"/>
        <v>834</v>
      </c>
      <c r="B834" s="56">
        <f t="shared" si="119"/>
        <v>810</v>
      </c>
      <c r="C834" s="60" t="s">
        <v>4934</v>
      </c>
      <c r="D834" s="60" t="s">
        <v>3792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2943</v>
      </c>
      <c r="J834" s="66" t="s">
        <v>1660</v>
      </c>
      <c r="K834" s="67" t="s">
        <v>5023</v>
      </c>
      <c r="L834" s="68"/>
      <c r="M834" s="64" t="s">
        <v>3792</v>
      </c>
      <c r="N834" s="13"/>
      <c r="O834"/>
      <c r="P834" t="str">
        <f t="shared" si="125"/>
        <v/>
      </c>
      <c r="Q834"/>
      <c r="R834"/>
      <c r="S834" s="43">
        <f t="shared" si="120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1"/>
        <v/>
      </c>
      <c r="X834" s="25" t="str">
        <f t="shared" si="122"/>
        <v/>
      </c>
      <c r="Y834" s="1">
        <f t="shared" si="123"/>
        <v>810</v>
      </c>
      <c r="Z834" t="str">
        <f t="shared" si="124"/>
        <v>ITM_s_CARON</v>
      </c>
    </row>
    <row r="835" spans="1:26">
      <c r="A835" s="57">
        <f t="shared" si="118"/>
        <v>835</v>
      </c>
      <c r="B835" s="56">
        <f t="shared" si="119"/>
        <v>811</v>
      </c>
      <c r="C835" s="60" t="s">
        <v>4934</v>
      </c>
      <c r="D835" s="60" t="s">
        <v>3793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2943</v>
      </c>
      <c r="J835" s="66" t="s">
        <v>1660</v>
      </c>
      <c r="K835" s="67" t="s">
        <v>5023</v>
      </c>
      <c r="L835" s="68"/>
      <c r="M835" s="64" t="s">
        <v>3793</v>
      </c>
      <c r="N835" s="13"/>
      <c r="O835"/>
      <c r="P835" t="str">
        <f t="shared" si="125"/>
        <v/>
      </c>
      <c r="Q835"/>
      <c r="R835"/>
      <c r="S835" s="43">
        <f t="shared" si="120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1"/>
        <v/>
      </c>
      <c r="X835" s="25" t="str">
        <f t="shared" si="122"/>
        <v/>
      </c>
      <c r="Y835" s="1">
        <f t="shared" si="123"/>
        <v>811</v>
      </c>
      <c r="Z835" t="str">
        <f t="shared" si="124"/>
        <v>ITM_s_CEDILLA</v>
      </c>
    </row>
    <row r="836" spans="1:26">
      <c r="A836" s="57">
        <f t="shared" si="118"/>
        <v>836</v>
      </c>
      <c r="B836" s="56">
        <f t="shared" si="119"/>
        <v>812</v>
      </c>
      <c r="C836" s="60" t="s">
        <v>4934</v>
      </c>
      <c r="D836" s="60" t="s">
        <v>3794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2943</v>
      </c>
      <c r="J836" s="66" t="s">
        <v>1660</v>
      </c>
      <c r="K836" s="67" t="s">
        <v>5023</v>
      </c>
      <c r="L836" s="68"/>
      <c r="M836" s="64" t="s">
        <v>3794</v>
      </c>
      <c r="N836" s="13"/>
      <c r="O836"/>
      <c r="P836" t="str">
        <f t="shared" si="125"/>
        <v/>
      </c>
      <c r="Q836"/>
      <c r="R836"/>
      <c r="S836" s="43">
        <f t="shared" si="120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1"/>
        <v/>
      </c>
      <c r="X836" s="25" t="str">
        <f t="shared" si="122"/>
        <v/>
      </c>
      <c r="Y836" s="1">
        <f t="shared" si="123"/>
        <v>812</v>
      </c>
      <c r="Z836" t="str">
        <f t="shared" si="124"/>
        <v>ITM_t_APOSTROPHE</v>
      </c>
    </row>
    <row r="837" spans="1:26">
      <c r="A837" s="57">
        <f t="shared" si="118"/>
        <v>837</v>
      </c>
      <c r="B837" s="56">
        <f t="shared" si="119"/>
        <v>813</v>
      </c>
      <c r="C837" s="60" t="s">
        <v>4934</v>
      </c>
      <c r="D837" s="60" t="s">
        <v>3795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2943</v>
      </c>
      <c r="J837" s="66" t="s">
        <v>1660</v>
      </c>
      <c r="K837" s="67" t="s">
        <v>5023</v>
      </c>
      <c r="L837" s="68"/>
      <c r="M837" s="64" t="s">
        <v>3795</v>
      </c>
      <c r="N837" s="13"/>
      <c r="O837"/>
      <c r="P837" t="str">
        <f t="shared" si="125"/>
        <v/>
      </c>
      <c r="Q837"/>
      <c r="R837"/>
      <c r="S837" s="43">
        <f t="shared" si="120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1"/>
        <v/>
      </c>
      <c r="X837" s="25" t="str">
        <f t="shared" si="122"/>
        <v/>
      </c>
      <c r="Y837" s="1">
        <f t="shared" si="123"/>
        <v>813</v>
      </c>
      <c r="Z837" t="str">
        <f t="shared" si="124"/>
        <v>ITM_t_CEDILLA</v>
      </c>
    </row>
    <row r="838" spans="1:26">
      <c r="A838" s="57">
        <f t="shared" si="118"/>
        <v>838</v>
      </c>
      <c r="B838" s="56">
        <f t="shared" si="119"/>
        <v>814</v>
      </c>
      <c r="C838" s="60" t="s">
        <v>4934</v>
      </c>
      <c r="D838" s="60" t="s">
        <v>3796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2943</v>
      </c>
      <c r="J838" s="66" t="s">
        <v>1660</v>
      </c>
      <c r="K838" s="67" t="s">
        <v>5023</v>
      </c>
      <c r="L838" s="68"/>
      <c r="M838" s="64" t="s">
        <v>3796</v>
      </c>
      <c r="N838" s="13"/>
      <c r="O838"/>
      <c r="P838" t="str">
        <f t="shared" si="125"/>
        <v/>
      </c>
      <c r="Q838"/>
      <c r="R838"/>
      <c r="S838" s="43">
        <f t="shared" si="120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1"/>
        <v/>
      </c>
      <c r="X838" s="25" t="str">
        <f t="shared" si="122"/>
        <v/>
      </c>
      <c r="Y838" s="1">
        <f t="shared" si="123"/>
        <v>814</v>
      </c>
      <c r="Z838" t="str">
        <f t="shared" si="124"/>
        <v>ITM_u_MACRON</v>
      </c>
    </row>
    <row r="839" spans="1:26">
      <c r="A839" s="57">
        <f t="shared" ref="A839:A902" si="126">IF(B839=INT(B839),ROW(),"")</f>
        <v>839</v>
      </c>
      <c r="B839" s="56">
        <f t="shared" ref="B839:B902" si="127">IF(AND(MID(C839,2,1)&lt;&gt;"/",MID(C839,1,1)="/"),INT(B838)+1,B838+0.01)</f>
        <v>815</v>
      </c>
      <c r="C839" s="60" t="s">
        <v>4934</v>
      </c>
      <c r="D839" s="60" t="s">
        <v>3797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2943</v>
      </c>
      <c r="J839" s="66" t="s">
        <v>1660</v>
      </c>
      <c r="K839" s="67" t="s">
        <v>5023</v>
      </c>
      <c r="L839" s="68"/>
      <c r="M839" s="64" t="s">
        <v>3797</v>
      </c>
      <c r="N839" s="13"/>
      <c r="O839"/>
      <c r="P839" t="str">
        <f t="shared" si="125"/>
        <v/>
      </c>
      <c r="Q839"/>
      <c r="R839"/>
      <c r="S839" s="43">
        <f t="shared" ref="S839:S902" si="128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9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30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1">B839</f>
        <v>815</v>
      </c>
      <c r="Z839" t="str">
        <f t="shared" ref="Z839:Z902" si="132">M839</f>
        <v>ITM_u_ACUTE</v>
      </c>
    </row>
    <row r="840" spans="1:26">
      <c r="A840" s="57">
        <f t="shared" si="126"/>
        <v>840</v>
      </c>
      <c r="B840" s="56">
        <f t="shared" si="127"/>
        <v>816</v>
      </c>
      <c r="C840" s="60" t="s">
        <v>4934</v>
      </c>
      <c r="D840" s="60" t="s">
        <v>3798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2943</v>
      </c>
      <c r="J840" s="66" t="s">
        <v>1660</v>
      </c>
      <c r="K840" s="67" t="s">
        <v>5023</v>
      </c>
      <c r="L840" s="68"/>
      <c r="M840" s="64" t="s">
        <v>3798</v>
      </c>
      <c r="N840" s="13"/>
      <c r="O840"/>
      <c r="P840" t="str">
        <f t="shared" si="125"/>
        <v/>
      </c>
      <c r="Q840"/>
      <c r="R840"/>
      <c r="S840" s="43">
        <f t="shared" si="128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9"/>
        <v/>
      </c>
      <c r="X840" s="25" t="str">
        <f t="shared" si="130"/>
        <v/>
      </c>
      <c r="Y840" s="1">
        <f t="shared" si="131"/>
        <v>816</v>
      </c>
      <c r="Z840" t="str">
        <f t="shared" si="132"/>
        <v>ITM_u_BREVE</v>
      </c>
    </row>
    <row r="841" spans="1:26">
      <c r="A841" s="57">
        <f t="shared" si="126"/>
        <v>841</v>
      </c>
      <c r="B841" s="56">
        <f t="shared" si="127"/>
        <v>817</v>
      </c>
      <c r="C841" s="60" t="s">
        <v>4934</v>
      </c>
      <c r="D841" s="60" t="s">
        <v>3799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2943</v>
      </c>
      <c r="J841" s="66" t="s">
        <v>1660</v>
      </c>
      <c r="K841" s="67" t="s">
        <v>5023</v>
      </c>
      <c r="L841" s="68"/>
      <c r="M841" s="64" t="s">
        <v>3799</v>
      </c>
      <c r="N841" s="13"/>
      <c r="O841"/>
      <c r="P841" t="str">
        <f t="shared" si="125"/>
        <v/>
      </c>
      <c r="Q841"/>
      <c r="R841"/>
      <c r="S841" s="43">
        <f t="shared" si="128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9"/>
        <v/>
      </c>
      <c r="X841" s="25" t="str">
        <f t="shared" si="130"/>
        <v/>
      </c>
      <c r="Y841" s="1">
        <f t="shared" si="131"/>
        <v>817</v>
      </c>
      <c r="Z841" t="str">
        <f t="shared" si="132"/>
        <v>ITM_u_GRAVE</v>
      </c>
    </row>
    <row r="842" spans="1:26">
      <c r="A842" s="57">
        <f t="shared" si="126"/>
        <v>842</v>
      </c>
      <c r="B842" s="56">
        <f t="shared" si="127"/>
        <v>818</v>
      </c>
      <c r="C842" s="60" t="s">
        <v>4934</v>
      </c>
      <c r="D842" s="60" t="s">
        <v>3800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2943</v>
      </c>
      <c r="J842" s="66" t="s">
        <v>1660</v>
      </c>
      <c r="K842" s="67" t="s">
        <v>5023</v>
      </c>
      <c r="L842" s="68"/>
      <c r="M842" s="64" t="s">
        <v>3800</v>
      </c>
      <c r="N842" s="13"/>
      <c r="O842"/>
      <c r="P842" t="str">
        <f t="shared" si="125"/>
        <v/>
      </c>
      <c r="Q842"/>
      <c r="R842"/>
      <c r="S842" s="43">
        <f t="shared" si="128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9"/>
        <v/>
      </c>
      <c r="X842" s="25" t="str">
        <f t="shared" si="130"/>
        <v/>
      </c>
      <c r="Y842" s="1">
        <f t="shared" si="131"/>
        <v>818</v>
      </c>
      <c r="Z842" t="str">
        <f t="shared" si="132"/>
        <v>ITM_u_DIARESIS</v>
      </c>
    </row>
    <row r="843" spans="1:26">
      <c r="A843" s="57">
        <f t="shared" si="126"/>
        <v>843</v>
      </c>
      <c r="B843" s="56">
        <f t="shared" si="127"/>
        <v>819</v>
      </c>
      <c r="C843" s="60" t="s">
        <v>4934</v>
      </c>
      <c r="D843" s="60" t="s">
        <v>3801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2943</v>
      </c>
      <c r="J843" s="66" t="s">
        <v>1660</v>
      </c>
      <c r="K843" s="67" t="s">
        <v>5023</v>
      </c>
      <c r="L843" s="68"/>
      <c r="M843" s="64" t="s">
        <v>3801</v>
      </c>
      <c r="N843" s="13"/>
      <c r="O843"/>
      <c r="P843" t="str">
        <f t="shared" si="125"/>
        <v/>
      </c>
      <c r="Q843"/>
      <c r="R843"/>
      <c r="S843" s="43">
        <f t="shared" si="128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9"/>
        <v/>
      </c>
      <c r="X843" s="25" t="str">
        <f t="shared" si="130"/>
        <v/>
      </c>
      <c r="Y843" s="1">
        <f t="shared" si="131"/>
        <v>819</v>
      </c>
      <c r="Z843" t="str">
        <f t="shared" si="132"/>
        <v>ITM_u_TILDE</v>
      </c>
    </row>
    <row r="844" spans="1:26">
      <c r="A844" s="57">
        <f t="shared" si="126"/>
        <v>844</v>
      </c>
      <c r="B844" s="56">
        <f t="shared" si="127"/>
        <v>820</v>
      </c>
      <c r="C844" s="60" t="s">
        <v>4934</v>
      </c>
      <c r="D844" s="60" t="s">
        <v>3802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2943</v>
      </c>
      <c r="J844" s="66" t="s">
        <v>1660</v>
      </c>
      <c r="K844" s="67" t="s">
        <v>5023</v>
      </c>
      <c r="L844" s="68"/>
      <c r="M844" s="64" t="s">
        <v>3802</v>
      </c>
      <c r="N844" s="13"/>
      <c r="O844"/>
      <c r="P844" t="str">
        <f t="shared" si="125"/>
        <v/>
      </c>
      <c r="Q844"/>
      <c r="R844"/>
      <c r="S844" s="43">
        <f t="shared" si="128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9"/>
        <v/>
      </c>
      <c r="X844" s="25" t="str">
        <f t="shared" si="130"/>
        <v/>
      </c>
      <c r="Y844" s="1">
        <f t="shared" si="131"/>
        <v>820</v>
      </c>
      <c r="Z844" t="str">
        <f t="shared" si="132"/>
        <v>ITM_u_CIRC</v>
      </c>
    </row>
    <row r="845" spans="1:26">
      <c r="A845" s="57">
        <f t="shared" si="126"/>
        <v>845</v>
      </c>
      <c r="B845" s="56">
        <f t="shared" si="127"/>
        <v>821</v>
      </c>
      <c r="C845" s="60" t="s">
        <v>4934</v>
      </c>
      <c r="D845" s="60" t="s">
        <v>3803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2943</v>
      </c>
      <c r="J845" s="66" t="s">
        <v>1660</v>
      </c>
      <c r="K845" s="67" t="s">
        <v>5023</v>
      </c>
      <c r="L845" s="68"/>
      <c r="M845" s="64" t="s">
        <v>3803</v>
      </c>
      <c r="N845" s="13"/>
      <c r="O845"/>
      <c r="P845" t="str">
        <f t="shared" si="125"/>
        <v/>
      </c>
      <c r="Q845"/>
      <c r="R845"/>
      <c r="S845" s="43">
        <f t="shared" si="128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9"/>
        <v/>
      </c>
      <c r="X845" s="25" t="str">
        <f t="shared" si="130"/>
        <v/>
      </c>
      <c r="Y845" s="1">
        <f t="shared" si="131"/>
        <v>821</v>
      </c>
      <c r="Z845" t="str">
        <f t="shared" si="132"/>
        <v>ITM_u_RING</v>
      </c>
    </row>
    <row r="846" spans="1:26">
      <c r="A846" s="57">
        <f t="shared" si="126"/>
        <v>846</v>
      </c>
      <c r="B846" s="56">
        <f t="shared" si="127"/>
        <v>822</v>
      </c>
      <c r="C846" s="60" t="s">
        <v>4934</v>
      </c>
      <c r="D846" s="60" t="s">
        <v>3804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2943</v>
      </c>
      <c r="J846" s="66" t="s">
        <v>1660</v>
      </c>
      <c r="K846" s="67" t="s">
        <v>5023</v>
      </c>
      <c r="L846" s="68"/>
      <c r="M846" s="64" t="s">
        <v>3804</v>
      </c>
      <c r="N846" s="13"/>
      <c r="O846"/>
      <c r="P846" t="str">
        <f t="shared" si="125"/>
        <v/>
      </c>
      <c r="Q846"/>
      <c r="R846"/>
      <c r="S846" s="43">
        <f t="shared" si="128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9"/>
        <v/>
      </c>
      <c r="X846" s="25" t="str">
        <f t="shared" si="130"/>
        <v/>
      </c>
      <c r="Y846" s="1">
        <f t="shared" si="131"/>
        <v>822</v>
      </c>
      <c r="Z846" t="str">
        <f t="shared" si="132"/>
        <v>ITM_w_CIRC</v>
      </c>
    </row>
    <row r="847" spans="1:26">
      <c r="A847" s="57">
        <f t="shared" si="126"/>
        <v>847</v>
      </c>
      <c r="B847" s="56">
        <f t="shared" si="127"/>
        <v>823</v>
      </c>
      <c r="C847" s="60" t="s">
        <v>4934</v>
      </c>
      <c r="D847" s="60" t="s">
        <v>3805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5023</v>
      </c>
      <c r="L847" s="68"/>
      <c r="M847" s="64" t="s">
        <v>3805</v>
      </c>
      <c r="N847" s="13"/>
      <c r="O847"/>
      <c r="P847" t="str">
        <f t="shared" si="125"/>
        <v>NOT EQUAL</v>
      </c>
      <c r="Q847"/>
      <c r="R847"/>
      <c r="S847" s="43">
        <f t="shared" si="128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9"/>
        <v/>
      </c>
      <c r="X847" s="25" t="str">
        <f t="shared" si="130"/>
        <v/>
      </c>
      <c r="Y847" s="1">
        <f t="shared" si="131"/>
        <v>823</v>
      </c>
      <c r="Z847" t="str">
        <f t="shared" si="132"/>
        <v>ITM_x_BAR</v>
      </c>
    </row>
    <row r="848" spans="1:26">
      <c r="A848" s="57">
        <f t="shared" si="126"/>
        <v>848</v>
      </c>
      <c r="B848" s="56">
        <f t="shared" si="127"/>
        <v>824</v>
      </c>
      <c r="C848" s="60" t="s">
        <v>4934</v>
      </c>
      <c r="D848" s="60" t="s">
        <v>3806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5023</v>
      </c>
      <c r="L848" s="68"/>
      <c r="M848" s="64" t="s">
        <v>3806</v>
      </c>
      <c r="N848" s="13"/>
      <c r="O848"/>
      <c r="P848" t="str">
        <f t="shared" si="125"/>
        <v>NOT EQUAL</v>
      </c>
      <c r="Q848"/>
      <c r="R848"/>
      <c r="S848" s="43">
        <f t="shared" si="128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9"/>
        <v/>
      </c>
      <c r="X848" s="25" t="str">
        <f t="shared" si="130"/>
        <v/>
      </c>
      <c r="Y848" s="1">
        <f t="shared" si="131"/>
        <v>824</v>
      </c>
      <c r="Z848" t="str">
        <f t="shared" si="132"/>
        <v>ITM_x_CIRC</v>
      </c>
    </row>
    <row r="849" spans="1:26">
      <c r="A849" s="57">
        <f t="shared" si="126"/>
        <v>849</v>
      </c>
      <c r="B849" s="56">
        <f t="shared" si="127"/>
        <v>825</v>
      </c>
      <c r="C849" s="60" t="s">
        <v>4934</v>
      </c>
      <c r="D849" s="60" t="s">
        <v>3807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5023</v>
      </c>
      <c r="L849" s="68"/>
      <c r="M849" s="64" t="s">
        <v>3807</v>
      </c>
      <c r="N849" s="13"/>
      <c r="O849"/>
      <c r="P849" t="str">
        <f t="shared" si="125"/>
        <v>NOT EQUAL</v>
      </c>
      <c r="Q849"/>
      <c r="R849"/>
      <c r="S849" s="43">
        <f t="shared" si="128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9"/>
        <v/>
      </c>
      <c r="X849" s="25" t="str">
        <f t="shared" si="130"/>
        <v/>
      </c>
      <c r="Y849" s="1">
        <f t="shared" si="131"/>
        <v>825</v>
      </c>
      <c r="Z849" t="str">
        <f t="shared" si="132"/>
        <v>ITM_y_BAR</v>
      </c>
    </row>
    <row r="850" spans="1:26">
      <c r="A850" s="57">
        <f t="shared" si="126"/>
        <v>850</v>
      </c>
      <c r="B850" s="56">
        <f t="shared" si="127"/>
        <v>826</v>
      </c>
      <c r="C850" s="60" t="s">
        <v>4934</v>
      </c>
      <c r="D850" s="60" t="s">
        <v>3808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2943</v>
      </c>
      <c r="J850" s="66" t="s">
        <v>1660</v>
      </c>
      <c r="K850" s="67" t="s">
        <v>5023</v>
      </c>
      <c r="L850" s="68"/>
      <c r="M850" s="64" t="s">
        <v>3808</v>
      </c>
      <c r="N850" s="13"/>
      <c r="O850"/>
      <c r="P850" t="str">
        <f t="shared" si="125"/>
        <v/>
      </c>
      <c r="Q850"/>
      <c r="R850"/>
      <c r="S850" s="43">
        <f t="shared" si="128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9"/>
        <v/>
      </c>
      <c r="X850" s="25" t="str">
        <f t="shared" si="130"/>
        <v/>
      </c>
      <c r="Y850" s="1">
        <f t="shared" si="131"/>
        <v>826</v>
      </c>
      <c r="Z850" t="str">
        <f t="shared" si="132"/>
        <v>ITM_y_CIRC</v>
      </c>
    </row>
    <row r="851" spans="1:26">
      <c r="A851" s="57">
        <f t="shared" si="126"/>
        <v>851</v>
      </c>
      <c r="B851" s="56">
        <f t="shared" si="127"/>
        <v>827</v>
      </c>
      <c r="C851" s="60" t="s">
        <v>4934</v>
      </c>
      <c r="D851" s="60" t="s">
        <v>3809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2943</v>
      </c>
      <c r="J851" s="66" t="s">
        <v>1660</v>
      </c>
      <c r="K851" s="67" t="s">
        <v>5023</v>
      </c>
      <c r="L851" s="68"/>
      <c r="M851" s="64" t="s">
        <v>3809</v>
      </c>
      <c r="N851" s="13"/>
      <c r="O851"/>
      <c r="P851" t="str">
        <f t="shared" si="125"/>
        <v/>
      </c>
      <c r="Q851"/>
      <c r="R851"/>
      <c r="S851" s="43">
        <f t="shared" si="128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9"/>
        <v/>
      </c>
      <c r="X851" s="25" t="str">
        <f t="shared" si="130"/>
        <v/>
      </c>
      <c r="Y851" s="1">
        <f t="shared" si="131"/>
        <v>827</v>
      </c>
      <c r="Z851" t="str">
        <f t="shared" si="132"/>
        <v>ITM_y_ACUTE</v>
      </c>
    </row>
    <row r="852" spans="1:26">
      <c r="A852" s="57">
        <f t="shared" si="126"/>
        <v>852</v>
      </c>
      <c r="B852" s="56">
        <f t="shared" si="127"/>
        <v>828</v>
      </c>
      <c r="C852" s="60" t="s">
        <v>4934</v>
      </c>
      <c r="D852" s="60" t="s">
        <v>3810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2943</v>
      </c>
      <c r="J852" s="66" t="s">
        <v>1660</v>
      </c>
      <c r="K852" s="67" t="s">
        <v>5023</v>
      </c>
      <c r="L852" s="68"/>
      <c r="M852" s="64" t="s">
        <v>3810</v>
      </c>
      <c r="N852" s="13"/>
      <c r="O852"/>
      <c r="P852" t="str">
        <f t="shared" si="125"/>
        <v/>
      </c>
      <c r="Q852"/>
      <c r="R852"/>
      <c r="S852" s="43">
        <f t="shared" si="128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9"/>
        <v/>
      </c>
      <c r="X852" s="25" t="str">
        <f t="shared" si="130"/>
        <v/>
      </c>
      <c r="Y852" s="1">
        <f t="shared" si="131"/>
        <v>828</v>
      </c>
      <c r="Z852" t="str">
        <f t="shared" si="132"/>
        <v>ITM_y_DIARESIS</v>
      </c>
    </row>
    <row r="853" spans="1:26">
      <c r="A853" s="57">
        <f t="shared" si="126"/>
        <v>853</v>
      </c>
      <c r="B853" s="56">
        <f t="shared" si="127"/>
        <v>829</v>
      </c>
      <c r="C853" s="60" t="s">
        <v>4934</v>
      </c>
      <c r="D853" s="60" t="s">
        <v>3811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2943</v>
      </c>
      <c r="J853" s="66" t="s">
        <v>1660</v>
      </c>
      <c r="K853" s="67" t="s">
        <v>5023</v>
      </c>
      <c r="L853" s="68"/>
      <c r="M853" s="64" t="s">
        <v>3811</v>
      </c>
      <c r="N853" s="13"/>
      <c r="O853"/>
      <c r="P853" t="str">
        <f t="shared" si="125"/>
        <v/>
      </c>
      <c r="Q853"/>
      <c r="R853"/>
      <c r="S853" s="43">
        <f t="shared" si="128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9"/>
        <v/>
      </c>
      <c r="X853" s="25" t="str">
        <f t="shared" si="130"/>
        <v/>
      </c>
      <c r="Y853" s="1">
        <f t="shared" si="131"/>
        <v>829</v>
      </c>
      <c r="Z853" t="str">
        <f t="shared" si="132"/>
        <v>ITM_z_ACUTE</v>
      </c>
    </row>
    <row r="854" spans="1:26">
      <c r="A854" s="57">
        <f t="shared" si="126"/>
        <v>854</v>
      </c>
      <c r="B854" s="56">
        <f t="shared" si="127"/>
        <v>830</v>
      </c>
      <c r="C854" s="60" t="s">
        <v>4934</v>
      </c>
      <c r="D854" s="60" t="s">
        <v>3812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2943</v>
      </c>
      <c r="J854" s="66" t="s">
        <v>1660</v>
      </c>
      <c r="K854" s="67" t="s">
        <v>5023</v>
      </c>
      <c r="L854" s="68"/>
      <c r="M854" s="64" t="s">
        <v>3812</v>
      </c>
      <c r="N854" s="13"/>
      <c r="O854"/>
      <c r="P854" t="str">
        <f t="shared" si="125"/>
        <v/>
      </c>
      <c r="Q854"/>
      <c r="R854"/>
      <c r="S854" s="43">
        <f t="shared" si="128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9"/>
        <v/>
      </c>
      <c r="X854" s="25" t="str">
        <f t="shared" si="130"/>
        <v/>
      </c>
      <c r="Y854" s="1">
        <f t="shared" si="131"/>
        <v>830</v>
      </c>
      <c r="Z854" t="str">
        <f t="shared" si="132"/>
        <v>ITM_z_CARON</v>
      </c>
    </row>
    <row r="855" spans="1:26">
      <c r="A855" s="57">
        <f t="shared" si="126"/>
        <v>855</v>
      </c>
      <c r="B855" s="56">
        <f t="shared" si="127"/>
        <v>831</v>
      </c>
      <c r="C855" s="60" t="s">
        <v>4934</v>
      </c>
      <c r="D855" s="60" t="s">
        <v>3813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2943</v>
      </c>
      <c r="J855" s="66" t="s">
        <v>1660</v>
      </c>
      <c r="K855" s="67" t="s">
        <v>5023</v>
      </c>
      <c r="L855" s="68"/>
      <c r="M855" s="64" t="s">
        <v>3813</v>
      </c>
      <c r="N855" s="13"/>
      <c r="O855"/>
      <c r="P855" t="str">
        <f t="shared" si="125"/>
        <v/>
      </c>
      <c r="Q855"/>
      <c r="R855"/>
      <c r="S855" s="43">
        <f t="shared" si="128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9"/>
        <v/>
      </c>
      <c r="X855" s="25" t="str">
        <f t="shared" si="130"/>
        <v/>
      </c>
      <c r="Y855" s="1">
        <f t="shared" si="131"/>
        <v>831</v>
      </c>
      <c r="Z855" t="str">
        <f t="shared" si="132"/>
        <v>ITM_z_DOT</v>
      </c>
    </row>
    <row r="856" spans="1:26">
      <c r="A856" s="57">
        <f t="shared" si="126"/>
        <v>856</v>
      </c>
      <c r="B856" s="56">
        <f t="shared" si="127"/>
        <v>832</v>
      </c>
      <c r="C856" s="60" t="s">
        <v>4933</v>
      </c>
      <c r="D856" s="60" t="s">
        <v>7</v>
      </c>
      <c r="E856" s="82" t="s">
        <v>3814</v>
      </c>
      <c r="F856" s="83" t="s">
        <v>3814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5023</v>
      </c>
      <c r="L856" s="68"/>
      <c r="M856" s="64" t="s">
        <v>4161</v>
      </c>
      <c r="N856" s="13"/>
      <c r="O856"/>
      <c r="P856" t="str">
        <f t="shared" si="125"/>
        <v/>
      </c>
      <c r="Q856"/>
      <c r="R856"/>
      <c r="S856" s="43">
        <f t="shared" si="128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9"/>
        <v/>
      </c>
      <c r="X856" s="25" t="str">
        <f t="shared" si="130"/>
        <v/>
      </c>
      <c r="Y856" s="1">
        <f t="shared" si="131"/>
        <v>832</v>
      </c>
      <c r="Z856" t="str">
        <f t="shared" si="132"/>
        <v>ITM_0832</v>
      </c>
    </row>
    <row r="857" spans="1:26">
      <c r="A857" s="57">
        <f t="shared" si="126"/>
        <v>857</v>
      </c>
      <c r="B857" s="56">
        <f t="shared" si="127"/>
        <v>833</v>
      </c>
      <c r="C857" s="60" t="s">
        <v>4933</v>
      </c>
      <c r="D857" s="60" t="s">
        <v>7</v>
      </c>
      <c r="E857" s="76" t="s">
        <v>3815</v>
      </c>
      <c r="F857" s="76" t="s">
        <v>3815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5023</v>
      </c>
      <c r="L857" s="68"/>
      <c r="M857" s="64" t="s">
        <v>4162</v>
      </c>
      <c r="N857" s="13"/>
      <c r="O857"/>
      <c r="P857" t="str">
        <f t="shared" ref="P857:P920" si="133">IF(E857=F857,"","NOT EQUAL")</f>
        <v/>
      </c>
      <c r="Q857"/>
      <c r="R857"/>
      <c r="S857" s="43">
        <f t="shared" si="128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9"/>
        <v/>
      </c>
      <c r="X857" s="25" t="str">
        <f t="shared" si="130"/>
        <v/>
      </c>
      <c r="Y857" s="1">
        <f t="shared" si="131"/>
        <v>833</v>
      </c>
      <c r="Z857" t="str">
        <f t="shared" si="132"/>
        <v>ITM_0833</v>
      </c>
    </row>
    <row r="858" spans="1:26">
      <c r="A858" s="57">
        <f t="shared" si="126"/>
        <v>858</v>
      </c>
      <c r="B858" s="56">
        <f t="shared" si="127"/>
        <v>834</v>
      </c>
      <c r="C858" s="60" t="s">
        <v>4933</v>
      </c>
      <c r="D858" s="60" t="s">
        <v>7</v>
      </c>
      <c r="E858" s="76" t="s">
        <v>3816</v>
      </c>
      <c r="F858" s="76" t="s">
        <v>3816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5023</v>
      </c>
      <c r="L858" s="68"/>
      <c r="M858" s="64" t="s">
        <v>4163</v>
      </c>
      <c r="N858" s="13"/>
      <c r="O858"/>
      <c r="P858" t="str">
        <f t="shared" si="133"/>
        <v/>
      </c>
      <c r="Q858"/>
      <c r="R858"/>
      <c r="S858" s="43">
        <f t="shared" si="128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9"/>
        <v/>
      </c>
      <c r="X858" s="25" t="str">
        <f t="shared" si="130"/>
        <v/>
      </c>
      <c r="Y858" s="1">
        <f t="shared" si="131"/>
        <v>834</v>
      </c>
      <c r="Z858" t="str">
        <f t="shared" si="132"/>
        <v>ITM_0834</v>
      </c>
    </row>
    <row r="859" spans="1:26">
      <c r="A859" s="57">
        <f t="shared" si="126"/>
        <v>859</v>
      </c>
      <c r="B859" s="56">
        <f t="shared" si="127"/>
        <v>835</v>
      </c>
      <c r="C859" s="60" t="s">
        <v>4933</v>
      </c>
      <c r="D859" s="60" t="s">
        <v>7</v>
      </c>
      <c r="E859" s="76" t="s">
        <v>3817</v>
      </c>
      <c r="F859" s="76" t="s">
        <v>3817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5023</v>
      </c>
      <c r="L859" s="68"/>
      <c r="M859" s="64" t="s">
        <v>4164</v>
      </c>
      <c r="N859" s="13"/>
      <c r="O859"/>
      <c r="P859" t="str">
        <f t="shared" si="133"/>
        <v/>
      </c>
      <c r="Q859"/>
      <c r="R859"/>
      <c r="S859" s="43">
        <f t="shared" si="128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9"/>
        <v/>
      </c>
      <c r="X859" s="25" t="str">
        <f t="shared" si="130"/>
        <v/>
      </c>
      <c r="Y859" s="1">
        <f t="shared" si="131"/>
        <v>835</v>
      </c>
      <c r="Z859" t="str">
        <f t="shared" si="132"/>
        <v>ITM_0835</v>
      </c>
    </row>
    <row r="860" spans="1:26">
      <c r="A860" s="57">
        <f t="shared" si="126"/>
        <v>860</v>
      </c>
      <c r="B860" s="56">
        <f t="shared" si="127"/>
        <v>836</v>
      </c>
      <c r="C860" s="60" t="s">
        <v>4933</v>
      </c>
      <c r="D860" s="60" t="s">
        <v>7</v>
      </c>
      <c r="E860" s="76" t="s">
        <v>3818</v>
      </c>
      <c r="F860" s="76" t="s">
        <v>3818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5023</v>
      </c>
      <c r="L860" s="68"/>
      <c r="M860" s="64" t="s">
        <v>4165</v>
      </c>
      <c r="N860" s="13"/>
      <c r="O860"/>
      <c r="P860" t="str">
        <f t="shared" si="133"/>
        <v/>
      </c>
      <c r="Q860"/>
      <c r="R860"/>
      <c r="S860" s="43">
        <f t="shared" si="128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9"/>
        <v/>
      </c>
      <c r="X860" s="25" t="str">
        <f t="shared" si="130"/>
        <v/>
      </c>
      <c r="Y860" s="1">
        <f t="shared" si="131"/>
        <v>836</v>
      </c>
      <c r="Z860" t="str">
        <f t="shared" si="132"/>
        <v>ITM_0836</v>
      </c>
    </row>
    <row r="861" spans="1:26">
      <c r="A861" s="57">
        <f t="shared" si="126"/>
        <v>861</v>
      </c>
      <c r="B861" s="56">
        <f t="shared" si="127"/>
        <v>837</v>
      </c>
      <c r="C861" s="60" t="s">
        <v>4933</v>
      </c>
      <c r="D861" s="60" t="s">
        <v>7</v>
      </c>
      <c r="E861" s="76" t="s">
        <v>3819</v>
      </c>
      <c r="F861" s="76" t="s">
        <v>3819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5023</v>
      </c>
      <c r="L861" s="68"/>
      <c r="M861" s="64" t="s">
        <v>4166</v>
      </c>
      <c r="N861" s="13"/>
      <c r="O861"/>
      <c r="P861" t="str">
        <f t="shared" si="133"/>
        <v/>
      </c>
      <c r="Q861"/>
      <c r="R861"/>
      <c r="S861" s="43">
        <f t="shared" si="128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9"/>
        <v/>
      </c>
      <c r="X861" s="25" t="str">
        <f t="shared" si="130"/>
        <v/>
      </c>
      <c r="Y861" s="1">
        <f t="shared" si="131"/>
        <v>837</v>
      </c>
      <c r="Z861" t="str">
        <f t="shared" si="132"/>
        <v>ITM_0837</v>
      </c>
    </row>
    <row r="862" spans="1:26">
      <c r="A862" s="57">
        <f t="shared" si="126"/>
        <v>862</v>
      </c>
      <c r="B862" s="56">
        <f t="shared" si="127"/>
        <v>838</v>
      </c>
      <c r="C862" s="60" t="s">
        <v>4933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5023</v>
      </c>
      <c r="L862" s="68"/>
      <c r="M862" s="64" t="s">
        <v>4167</v>
      </c>
      <c r="N862" s="13"/>
      <c r="O862"/>
      <c r="P862" t="str">
        <f t="shared" si="133"/>
        <v>NOT EQUAL</v>
      </c>
      <c r="Q862"/>
      <c r="R862"/>
      <c r="S862" s="43">
        <f t="shared" si="128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9"/>
        <v/>
      </c>
      <c r="X862" s="25" t="str">
        <f t="shared" si="130"/>
        <v/>
      </c>
      <c r="Y862" s="1">
        <f t="shared" si="131"/>
        <v>838</v>
      </c>
      <c r="Z862" t="str">
        <f t="shared" si="132"/>
        <v>ITM_SUB_alpha</v>
      </c>
    </row>
    <row r="863" spans="1:26">
      <c r="A863" s="57">
        <f t="shared" si="126"/>
        <v>863</v>
      </c>
      <c r="B863" s="56">
        <f t="shared" si="127"/>
        <v>839</v>
      </c>
      <c r="C863" s="60" t="s">
        <v>4933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5023</v>
      </c>
      <c r="L863" s="68"/>
      <c r="M863" s="64" t="s">
        <v>4168</v>
      </c>
      <c r="N863" s="13"/>
      <c r="O863"/>
      <c r="P863" t="str">
        <f t="shared" si="133"/>
        <v>NOT EQUAL</v>
      </c>
      <c r="Q863"/>
      <c r="R863"/>
      <c r="S863" s="43">
        <f t="shared" si="128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9"/>
        <v/>
      </c>
      <c r="X863" s="25" t="str">
        <f t="shared" si="130"/>
        <v/>
      </c>
      <c r="Y863" s="1">
        <f t="shared" si="131"/>
        <v>839</v>
      </c>
      <c r="Z863" t="str">
        <f t="shared" si="132"/>
        <v>ITM_SUB_delta</v>
      </c>
    </row>
    <row r="864" spans="1:26">
      <c r="A864" s="57">
        <f t="shared" si="126"/>
        <v>864</v>
      </c>
      <c r="B864" s="56">
        <f t="shared" si="127"/>
        <v>840</v>
      </c>
      <c r="C864" s="60" t="s">
        <v>4933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5023</v>
      </c>
      <c r="L864" s="68"/>
      <c r="M864" s="64" t="s">
        <v>4169</v>
      </c>
      <c r="N864" s="13"/>
      <c r="O864"/>
      <c r="P864" t="str">
        <f t="shared" si="133"/>
        <v>NOT EQUAL</v>
      </c>
      <c r="Q864"/>
      <c r="R864"/>
      <c r="S864" s="43">
        <f t="shared" si="128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9"/>
        <v/>
      </c>
      <c r="X864" s="25" t="str">
        <f t="shared" si="130"/>
        <v/>
      </c>
      <c r="Y864" s="1">
        <f t="shared" si="131"/>
        <v>840</v>
      </c>
      <c r="Z864" t="str">
        <f t="shared" si="132"/>
        <v>ITM_SUB_mu</v>
      </c>
    </row>
    <row r="865" spans="1:26">
      <c r="A865" s="57">
        <f t="shared" si="126"/>
        <v>865</v>
      </c>
      <c r="B865" s="56">
        <f t="shared" si="127"/>
        <v>841</v>
      </c>
      <c r="C865" s="60" t="s">
        <v>4934</v>
      </c>
      <c r="D865" s="60" t="s">
        <v>3820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5023</v>
      </c>
      <c r="L865" s="68"/>
      <c r="M865" s="64" t="s">
        <v>3820</v>
      </c>
      <c r="N865" s="13"/>
      <c r="O865"/>
      <c r="P865" t="str">
        <f t="shared" si="133"/>
        <v>NOT EQUAL</v>
      </c>
      <c r="Q865"/>
      <c r="R865"/>
      <c r="S865" s="43">
        <f t="shared" si="128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9"/>
        <v/>
      </c>
      <c r="X865" s="25" t="str">
        <f t="shared" si="130"/>
        <v/>
      </c>
      <c r="Y865" s="1">
        <f t="shared" si="131"/>
        <v>841</v>
      </c>
      <c r="Z865" t="str">
        <f t="shared" si="132"/>
        <v>ITM_SUB_SUN</v>
      </c>
    </row>
    <row r="866" spans="1:26">
      <c r="A866" s="57">
        <f t="shared" si="126"/>
        <v>866</v>
      </c>
      <c r="B866" s="56">
        <f t="shared" si="127"/>
        <v>842</v>
      </c>
      <c r="C866" s="60" t="s">
        <v>4933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5023</v>
      </c>
      <c r="L866" s="68"/>
      <c r="M866" s="64" t="s">
        <v>4170</v>
      </c>
      <c r="N866" s="13"/>
      <c r="O866"/>
      <c r="P866" t="str">
        <f t="shared" si="133"/>
        <v>NOT EQUAL</v>
      </c>
      <c r="Q866"/>
      <c r="R866"/>
      <c r="S866" s="43">
        <f t="shared" si="128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9"/>
        <v/>
      </c>
      <c r="X866" s="25" t="str">
        <f t="shared" si="130"/>
        <v/>
      </c>
      <c r="Y866" s="1">
        <f t="shared" si="131"/>
        <v>842</v>
      </c>
      <c r="Z866" t="str">
        <f t="shared" si="132"/>
        <v>ITM_SUB_SUN_b</v>
      </c>
    </row>
    <row r="867" spans="1:26">
      <c r="A867" s="57">
        <f t="shared" si="126"/>
        <v>867</v>
      </c>
      <c r="B867" s="56">
        <f t="shared" si="127"/>
        <v>843</v>
      </c>
      <c r="C867" s="60" t="s">
        <v>4934</v>
      </c>
      <c r="D867" s="60" t="s">
        <v>3821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5023</v>
      </c>
      <c r="L867" s="68"/>
      <c r="M867" s="64" t="s">
        <v>3821</v>
      </c>
      <c r="N867" s="13"/>
      <c r="O867"/>
      <c r="P867" t="str">
        <f t="shared" si="133"/>
        <v>NOT EQUAL</v>
      </c>
      <c r="Q867"/>
      <c r="R867"/>
      <c r="S867" s="43">
        <f t="shared" si="128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9"/>
        <v/>
      </c>
      <c r="X867" s="25" t="str">
        <f t="shared" si="130"/>
        <v/>
      </c>
      <c r="Y867" s="1">
        <f t="shared" si="131"/>
        <v>843</v>
      </c>
      <c r="Z867" t="str">
        <f t="shared" si="132"/>
        <v>ITM_SUB_EARTH</v>
      </c>
    </row>
    <row r="868" spans="1:26">
      <c r="A868" s="57">
        <f t="shared" si="126"/>
        <v>868</v>
      </c>
      <c r="B868" s="56">
        <f t="shared" si="127"/>
        <v>844</v>
      </c>
      <c r="C868" s="60" t="s">
        <v>4933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5023</v>
      </c>
      <c r="L868" s="68"/>
      <c r="M868" s="64" t="s">
        <v>4171</v>
      </c>
      <c r="N868" s="13"/>
      <c r="O868"/>
      <c r="P868" t="str">
        <f t="shared" si="133"/>
        <v>NOT EQUAL</v>
      </c>
      <c r="Q868"/>
      <c r="R868"/>
      <c r="S868" s="43">
        <f t="shared" si="128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9"/>
        <v/>
      </c>
      <c r="X868" s="25" t="str">
        <f t="shared" si="130"/>
        <v/>
      </c>
      <c r="Y868" s="1">
        <f t="shared" si="131"/>
        <v>844</v>
      </c>
      <c r="Z868" t="str">
        <f t="shared" si="132"/>
        <v>ITM_SUB_EARTH_b</v>
      </c>
    </row>
    <row r="869" spans="1:26">
      <c r="A869" s="57">
        <f t="shared" si="126"/>
        <v>869</v>
      </c>
      <c r="B869" s="56">
        <f t="shared" si="127"/>
        <v>845</v>
      </c>
      <c r="C869" s="60" t="s">
        <v>4933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5023</v>
      </c>
      <c r="L869" s="68"/>
      <c r="M869" s="64" t="s">
        <v>4172</v>
      </c>
      <c r="N869" s="13"/>
      <c r="O869"/>
      <c r="P869" t="str">
        <f t="shared" si="133"/>
        <v>NOT EQUAL</v>
      </c>
      <c r="Q869"/>
      <c r="R869"/>
      <c r="S869" s="43">
        <f t="shared" si="128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9"/>
        <v/>
      </c>
      <c r="X869" s="25" t="str">
        <f t="shared" si="130"/>
        <v/>
      </c>
      <c r="Y869" s="1">
        <f t="shared" si="131"/>
        <v>845</v>
      </c>
      <c r="Z869" t="str">
        <f t="shared" si="132"/>
        <v>ITM_SUB_PLUS</v>
      </c>
    </row>
    <row r="870" spans="1:26">
      <c r="A870" s="57">
        <f t="shared" si="126"/>
        <v>870</v>
      </c>
      <c r="B870" s="56">
        <f t="shared" si="127"/>
        <v>846</v>
      </c>
      <c r="C870" s="60" t="s">
        <v>4933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5023</v>
      </c>
      <c r="L870" s="68"/>
      <c r="M870" s="64" t="s">
        <v>4173</v>
      </c>
      <c r="N870" s="13"/>
      <c r="O870"/>
      <c r="P870" t="str">
        <f t="shared" si="133"/>
        <v>NOT EQUAL</v>
      </c>
      <c r="Q870"/>
      <c r="R870"/>
      <c r="S870" s="43">
        <f t="shared" si="128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9"/>
        <v/>
      </c>
      <c r="X870" s="25" t="str">
        <f t="shared" si="130"/>
        <v/>
      </c>
      <c r="Y870" s="1">
        <f t="shared" si="131"/>
        <v>846</v>
      </c>
      <c r="Z870" t="str">
        <f t="shared" si="132"/>
        <v>ITM_SUB_MINUS</v>
      </c>
    </row>
    <row r="871" spans="1:26">
      <c r="A871" s="57">
        <f t="shared" si="126"/>
        <v>871</v>
      </c>
      <c r="B871" s="56">
        <f t="shared" si="127"/>
        <v>847</v>
      </c>
      <c r="C871" s="60" t="s">
        <v>4934</v>
      </c>
      <c r="D871" s="60" t="s">
        <v>3822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5023</v>
      </c>
      <c r="L871" s="68"/>
      <c r="M871" s="64" t="s">
        <v>3822</v>
      </c>
      <c r="N871" s="13"/>
      <c r="O871"/>
      <c r="P871" t="str">
        <f t="shared" si="133"/>
        <v>NOT EQUAL</v>
      </c>
      <c r="Q871"/>
      <c r="R871"/>
      <c r="S871" s="43">
        <f t="shared" si="128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9"/>
        <v/>
      </c>
      <c r="X871" s="25" t="str">
        <f t="shared" si="130"/>
        <v/>
      </c>
      <c r="Y871" s="1">
        <f t="shared" si="131"/>
        <v>847</v>
      </c>
      <c r="Z871" t="str">
        <f t="shared" si="132"/>
        <v>ITM_SUB_INFINITY</v>
      </c>
    </row>
    <row r="872" spans="1:26">
      <c r="A872" s="57">
        <f t="shared" si="126"/>
        <v>872</v>
      </c>
      <c r="B872" s="56">
        <f t="shared" si="127"/>
        <v>848</v>
      </c>
      <c r="C872" s="60" t="s">
        <v>4933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5023</v>
      </c>
      <c r="L872" s="68"/>
      <c r="M872" s="64" t="s">
        <v>4174</v>
      </c>
      <c r="N872" s="13"/>
      <c r="O872"/>
      <c r="P872" t="str">
        <f t="shared" si="133"/>
        <v>NOT EQUAL</v>
      </c>
      <c r="Q872"/>
      <c r="R872"/>
      <c r="S872" s="43">
        <f t="shared" si="128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9"/>
        <v/>
      </c>
      <c r="X872" s="25" t="str">
        <f t="shared" si="130"/>
        <v/>
      </c>
      <c r="Y872" s="1">
        <f t="shared" si="131"/>
        <v>848</v>
      </c>
      <c r="Z872" t="str">
        <f t="shared" si="132"/>
        <v>ITM_SUB_0</v>
      </c>
    </row>
    <row r="873" spans="1:26">
      <c r="A873" s="57">
        <f t="shared" si="126"/>
        <v>873</v>
      </c>
      <c r="B873" s="56">
        <f t="shared" si="127"/>
        <v>849</v>
      </c>
      <c r="C873" s="60" t="s">
        <v>4933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5023</v>
      </c>
      <c r="L873" s="68"/>
      <c r="M873" s="64" t="s">
        <v>4175</v>
      </c>
      <c r="N873" s="13"/>
      <c r="O873"/>
      <c r="P873" t="str">
        <f t="shared" si="133"/>
        <v>NOT EQUAL</v>
      </c>
      <c r="Q873"/>
      <c r="R873"/>
      <c r="S873" s="43">
        <f t="shared" si="128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9"/>
        <v/>
      </c>
      <c r="X873" s="25" t="str">
        <f t="shared" si="130"/>
        <v/>
      </c>
      <c r="Y873" s="1">
        <f t="shared" si="131"/>
        <v>849</v>
      </c>
      <c r="Z873" t="str">
        <f t="shared" si="132"/>
        <v>ITM_SUB_1</v>
      </c>
    </row>
    <row r="874" spans="1:26">
      <c r="A874" s="57">
        <f t="shared" si="126"/>
        <v>874</v>
      </c>
      <c r="B874" s="56">
        <f t="shared" si="127"/>
        <v>850</v>
      </c>
      <c r="C874" s="60" t="s">
        <v>4933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5023</v>
      </c>
      <c r="L874" s="68"/>
      <c r="M874" s="64" t="s">
        <v>4176</v>
      </c>
      <c r="N874" s="13"/>
      <c r="O874"/>
      <c r="P874" t="str">
        <f t="shared" si="133"/>
        <v>NOT EQUAL</v>
      </c>
      <c r="Q874"/>
      <c r="R874"/>
      <c r="S874" s="43">
        <f t="shared" si="128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9"/>
        <v/>
      </c>
      <c r="X874" s="25" t="str">
        <f t="shared" si="130"/>
        <v/>
      </c>
      <c r="Y874" s="1">
        <f t="shared" si="131"/>
        <v>850</v>
      </c>
      <c r="Z874" t="str">
        <f t="shared" si="132"/>
        <v>ITM_SUB_2</v>
      </c>
    </row>
    <row r="875" spans="1:26">
      <c r="A875" s="57">
        <f t="shared" si="126"/>
        <v>875</v>
      </c>
      <c r="B875" s="56">
        <f t="shared" si="127"/>
        <v>851</v>
      </c>
      <c r="C875" s="60" t="s">
        <v>4933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5023</v>
      </c>
      <c r="L875" s="68"/>
      <c r="M875" s="64" t="s">
        <v>4177</v>
      </c>
      <c r="N875" s="13"/>
      <c r="O875"/>
      <c r="P875" t="str">
        <f t="shared" si="133"/>
        <v>NOT EQUAL</v>
      </c>
      <c r="Q875"/>
      <c r="R875"/>
      <c r="S875" s="43">
        <f t="shared" si="128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9"/>
        <v/>
      </c>
      <c r="X875" s="25" t="str">
        <f t="shared" si="130"/>
        <v/>
      </c>
      <c r="Y875" s="1">
        <f t="shared" si="131"/>
        <v>851</v>
      </c>
      <c r="Z875" t="str">
        <f t="shared" si="132"/>
        <v>ITM_SUB_3</v>
      </c>
    </row>
    <row r="876" spans="1:26">
      <c r="A876" s="57">
        <f t="shared" si="126"/>
        <v>876</v>
      </c>
      <c r="B876" s="56">
        <f t="shared" si="127"/>
        <v>852</v>
      </c>
      <c r="C876" s="60" t="s">
        <v>4933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5023</v>
      </c>
      <c r="L876" s="68"/>
      <c r="M876" s="64" t="s">
        <v>4178</v>
      </c>
      <c r="N876" s="13"/>
      <c r="O876"/>
      <c r="P876" t="str">
        <f t="shared" si="133"/>
        <v>NOT EQUAL</v>
      </c>
      <c r="Q876"/>
      <c r="R876"/>
      <c r="S876" s="43">
        <f t="shared" si="128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9"/>
        <v/>
      </c>
      <c r="X876" s="25" t="str">
        <f t="shared" si="130"/>
        <v/>
      </c>
      <c r="Y876" s="1">
        <f t="shared" si="131"/>
        <v>852</v>
      </c>
      <c r="Z876" t="str">
        <f t="shared" si="132"/>
        <v>ITM_SUB_4</v>
      </c>
    </row>
    <row r="877" spans="1:26">
      <c r="A877" s="57">
        <f t="shared" si="126"/>
        <v>877</v>
      </c>
      <c r="B877" s="56">
        <f t="shared" si="127"/>
        <v>853</v>
      </c>
      <c r="C877" s="60" t="s">
        <v>4933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5023</v>
      </c>
      <c r="L877" s="68"/>
      <c r="M877" s="64" t="s">
        <v>4179</v>
      </c>
      <c r="N877" s="13"/>
      <c r="O877"/>
      <c r="P877" t="str">
        <f t="shared" si="133"/>
        <v>NOT EQUAL</v>
      </c>
      <c r="Q877"/>
      <c r="R877"/>
      <c r="S877" s="43">
        <f t="shared" si="128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9"/>
        <v/>
      </c>
      <c r="X877" s="25" t="str">
        <f t="shared" si="130"/>
        <v/>
      </c>
      <c r="Y877" s="1">
        <f t="shared" si="131"/>
        <v>853</v>
      </c>
      <c r="Z877" t="str">
        <f t="shared" si="132"/>
        <v>ITM_SUB_5</v>
      </c>
    </row>
    <row r="878" spans="1:26">
      <c r="A878" s="57">
        <f t="shared" si="126"/>
        <v>878</v>
      </c>
      <c r="B878" s="56">
        <f t="shared" si="127"/>
        <v>854</v>
      </c>
      <c r="C878" s="60" t="s">
        <v>4933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5023</v>
      </c>
      <c r="L878" s="68"/>
      <c r="M878" s="64" t="s">
        <v>4180</v>
      </c>
      <c r="N878" s="13"/>
      <c r="O878"/>
      <c r="P878" t="str">
        <f t="shared" si="133"/>
        <v>NOT EQUAL</v>
      </c>
      <c r="Q878"/>
      <c r="R878"/>
      <c r="S878" s="43">
        <f t="shared" si="128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9"/>
        <v/>
      </c>
      <c r="X878" s="25" t="str">
        <f t="shared" si="130"/>
        <v/>
      </c>
      <c r="Y878" s="1">
        <f t="shared" si="131"/>
        <v>854</v>
      </c>
      <c r="Z878" t="str">
        <f t="shared" si="132"/>
        <v>ITM_SUB_6</v>
      </c>
    </row>
    <row r="879" spans="1:26">
      <c r="A879" s="57">
        <f t="shared" si="126"/>
        <v>879</v>
      </c>
      <c r="B879" s="56">
        <f t="shared" si="127"/>
        <v>855</v>
      </c>
      <c r="C879" s="60" t="s">
        <v>4933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5023</v>
      </c>
      <c r="L879" s="68"/>
      <c r="M879" s="64" t="s">
        <v>4181</v>
      </c>
      <c r="N879" s="13"/>
      <c r="O879"/>
      <c r="P879" t="str">
        <f t="shared" si="133"/>
        <v>NOT EQUAL</v>
      </c>
      <c r="Q879"/>
      <c r="R879"/>
      <c r="S879" s="43">
        <f t="shared" si="128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9"/>
        <v/>
      </c>
      <c r="X879" s="25" t="str">
        <f t="shared" si="130"/>
        <v/>
      </c>
      <c r="Y879" s="1">
        <f t="shared" si="131"/>
        <v>855</v>
      </c>
      <c r="Z879" t="str">
        <f t="shared" si="132"/>
        <v>ITM_SUB_7</v>
      </c>
    </row>
    <row r="880" spans="1:26">
      <c r="A880" s="57">
        <f t="shared" si="126"/>
        <v>880</v>
      </c>
      <c r="B880" s="56">
        <f t="shared" si="127"/>
        <v>856</v>
      </c>
      <c r="C880" s="60" t="s">
        <v>4933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5023</v>
      </c>
      <c r="L880" s="68"/>
      <c r="M880" s="64" t="s">
        <v>4182</v>
      </c>
      <c r="N880" s="13"/>
      <c r="O880"/>
      <c r="P880" t="str">
        <f t="shared" si="133"/>
        <v>NOT EQUAL</v>
      </c>
      <c r="Q880"/>
      <c r="R880"/>
      <c r="S880" s="43">
        <f t="shared" si="128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9"/>
        <v/>
      </c>
      <c r="X880" s="25" t="str">
        <f t="shared" si="130"/>
        <v/>
      </c>
      <c r="Y880" s="1">
        <f t="shared" si="131"/>
        <v>856</v>
      </c>
      <c r="Z880" t="str">
        <f t="shared" si="132"/>
        <v>ITM_SUB_8</v>
      </c>
    </row>
    <row r="881" spans="1:26">
      <c r="A881" s="57">
        <f t="shared" si="126"/>
        <v>881</v>
      </c>
      <c r="B881" s="56">
        <f t="shared" si="127"/>
        <v>857</v>
      </c>
      <c r="C881" s="60" t="s">
        <v>4933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5023</v>
      </c>
      <c r="L881" s="68"/>
      <c r="M881" s="64" t="s">
        <v>4183</v>
      </c>
      <c r="N881" s="13"/>
      <c r="O881"/>
      <c r="P881" t="str">
        <f t="shared" si="133"/>
        <v>NOT EQUAL</v>
      </c>
      <c r="Q881"/>
      <c r="R881"/>
      <c r="S881" s="43">
        <f t="shared" si="128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9"/>
        <v/>
      </c>
      <c r="X881" s="25" t="str">
        <f t="shared" si="130"/>
        <v/>
      </c>
      <c r="Y881" s="1">
        <f t="shared" si="131"/>
        <v>857</v>
      </c>
      <c r="Z881" t="str">
        <f t="shared" si="132"/>
        <v>ITM_SUB_9</v>
      </c>
    </row>
    <row r="882" spans="1:26">
      <c r="A882" s="57">
        <f t="shared" si="126"/>
        <v>882</v>
      </c>
      <c r="B882" s="56">
        <f t="shared" si="127"/>
        <v>858</v>
      </c>
      <c r="C882" s="60" t="s">
        <v>4933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5023</v>
      </c>
      <c r="L882" s="68"/>
      <c r="M882" s="64" t="s">
        <v>4184</v>
      </c>
      <c r="N882" s="13"/>
      <c r="O882"/>
      <c r="P882" t="str">
        <f t="shared" si="133"/>
        <v>NOT EQUAL</v>
      </c>
      <c r="Q882"/>
      <c r="R882"/>
      <c r="S882" s="43">
        <f t="shared" si="128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9"/>
        <v/>
      </c>
      <c r="X882" s="25" t="str">
        <f t="shared" si="130"/>
        <v/>
      </c>
      <c r="Y882" s="1">
        <f t="shared" si="131"/>
        <v>858</v>
      </c>
      <c r="Z882" t="str">
        <f t="shared" si="132"/>
        <v>ITM_SUB_10</v>
      </c>
    </row>
    <row r="883" spans="1:26">
      <c r="A883" s="57">
        <f t="shared" si="126"/>
        <v>883</v>
      </c>
      <c r="B883" s="56">
        <f t="shared" si="127"/>
        <v>859</v>
      </c>
      <c r="C883" s="60" t="s">
        <v>4933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5023</v>
      </c>
      <c r="L883" s="68"/>
      <c r="M883" s="64" t="s">
        <v>4185</v>
      </c>
      <c r="N883" s="13"/>
      <c r="O883"/>
      <c r="P883" t="str">
        <f t="shared" si="133"/>
        <v>NOT EQUAL</v>
      </c>
      <c r="Q883"/>
      <c r="R883"/>
      <c r="S883" s="43">
        <f t="shared" si="128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9"/>
        <v/>
      </c>
      <c r="X883" s="25" t="str">
        <f t="shared" si="130"/>
        <v/>
      </c>
      <c r="Y883" s="1">
        <f t="shared" si="131"/>
        <v>859</v>
      </c>
      <c r="Z883" t="str">
        <f t="shared" si="132"/>
        <v>ITM_SUB_A</v>
      </c>
    </row>
    <row r="884" spans="1:26">
      <c r="A884" s="57">
        <f t="shared" si="126"/>
        <v>884</v>
      </c>
      <c r="B884" s="56">
        <f t="shared" si="127"/>
        <v>860</v>
      </c>
      <c r="C884" s="60" t="s">
        <v>4933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5023</v>
      </c>
      <c r="L884" s="68"/>
      <c r="M884" s="64" t="s">
        <v>4186</v>
      </c>
      <c r="N884" s="13"/>
      <c r="O884"/>
      <c r="P884" t="str">
        <f t="shared" si="133"/>
        <v>NOT EQUAL</v>
      </c>
      <c r="Q884"/>
      <c r="R884"/>
      <c r="S884" s="43">
        <f t="shared" si="128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9"/>
        <v/>
      </c>
      <c r="X884" s="25" t="str">
        <f t="shared" si="130"/>
        <v/>
      </c>
      <c r="Y884" s="1">
        <f t="shared" si="131"/>
        <v>860</v>
      </c>
      <c r="Z884" t="str">
        <f t="shared" si="132"/>
        <v>ITM_SUB_B</v>
      </c>
    </row>
    <row r="885" spans="1:26">
      <c r="A885" s="57">
        <f t="shared" si="126"/>
        <v>885</v>
      </c>
      <c r="B885" s="56">
        <f t="shared" si="127"/>
        <v>861</v>
      </c>
      <c r="C885" s="60" t="s">
        <v>4933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5023</v>
      </c>
      <c r="L885" s="68"/>
      <c r="M885" s="64" t="s">
        <v>4187</v>
      </c>
      <c r="N885" s="13"/>
      <c r="O885"/>
      <c r="P885" t="str">
        <f t="shared" si="133"/>
        <v>NOT EQUAL</v>
      </c>
      <c r="Q885"/>
      <c r="R885"/>
      <c r="S885" s="43">
        <f t="shared" si="128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9"/>
        <v/>
      </c>
      <c r="X885" s="25" t="str">
        <f t="shared" si="130"/>
        <v/>
      </c>
      <c r="Y885" s="1">
        <f t="shared" si="131"/>
        <v>861</v>
      </c>
      <c r="Z885" t="str">
        <f t="shared" si="132"/>
        <v>ITM_SUB_C</v>
      </c>
    </row>
    <row r="886" spans="1:26">
      <c r="A886" s="57">
        <f t="shared" si="126"/>
        <v>886</v>
      </c>
      <c r="B886" s="56">
        <f t="shared" si="127"/>
        <v>862</v>
      </c>
      <c r="C886" s="60" t="s">
        <v>4933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5023</v>
      </c>
      <c r="L886" s="68"/>
      <c r="M886" s="64" t="s">
        <v>4188</v>
      </c>
      <c r="N886" s="13"/>
      <c r="O886"/>
      <c r="P886" t="str">
        <f t="shared" si="133"/>
        <v>NOT EQUAL</v>
      </c>
      <c r="Q886"/>
      <c r="R886"/>
      <c r="S886" s="43">
        <f t="shared" si="128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9"/>
        <v/>
      </c>
      <c r="X886" s="25" t="str">
        <f t="shared" si="130"/>
        <v/>
      </c>
      <c r="Y886" s="1">
        <f t="shared" si="131"/>
        <v>862</v>
      </c>
      <c r="Z886" t="str">
        <f t="shared" si="132"/>
        <v>ITM_SUB_D</v>
      </c>
    </row>
    <row r="887" spans="1:26">
      <c r="A887" s="57">
        <f t="shared" si="126"/>
        <v>887</v>
      </c>
      <c r="B887" s="56">
        <f t="shared" si="127"/>
        <v>863</v>
      </c>
      <c r="C887" s="60" t="s">
        <v>4933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5023</v>
      </c>
      <c r="L887" s="68"/>
      <c r="M887" s="64" t="s">
        <v>4189</v>
      </c>
      <c r="N887" s="13"/>
      <c r="O887"/>
      <c r="P887" t="str">
        <f t="shared" si="133"/>
        <v>NOT EQUAL</v>
      </c>
      <c r="Q887"/>
      <c r="R887"/>
      <c r="S887" s="43">
        <f t="shared" si="128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9"/>
        <v/>
      </c>
      <c r="X887" s="25" t="str">
        <f t="shared" si="130"/>
        <v/>
      </c>
      <c r="Y887" s="1">
        <f t="shared" si="131"/>
        <v>863</v>
      </c>
      <c r="Z887" t="str">
        <f t="shared" si="132"/>
        <v>ITM_SUB_E</v>
      </c>
    </row>
    <row r="888" spans="1:26">
      <c r="A888" s="57">
        <f t="shared" si="126"/>
        <v>888</v>
      </c>
      <c r="B888" s="56">
        <f t="shared" si="127"/>
        <v>864</v>
      </c>
      <c r="C888" s="60" t="s">
        <v>4933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5023</v>
      </c>
      <c r="L888" s="68"/>
      <c r="M888" s="64" t="s">
        <v>4190</v>
      </c>
      <c r="N888" s="13"/>
      <c r="O888"/>
      <c r="P888" t="str">
        <f t="shared" si="133"/>
        <v>NOT EQUAL</v>
      </c>
      <c r="Q888"/>
      <c r="R888"/>
      <c r="S888" s="43">
        <f t="shared" si="128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9"/>
        <v/>
      </c>
      <c r="X888" s="25" t="str">
        <f t="shared" si="130"/>
        <v/>
      </c>
      <c r="Y888" s="1">
        <f t="shared" si="131"/>
        <v>864</v>
      </c>
      <c r="Z888" t="str">
        <f t="shared" si="132"/>
        <v>ITM_SUB_F</v>
      </c>
    </row>
    <row r="889" spans="1:26">
      <c r="A889" s="57">
        <f t="shared" si="126"/>
        <v>889</v>
      </c>
      <c r="B889" s="56">
        <f t="shared" si="127"/>
        <v>865</v>
      </c>
      <c r="C889" s="60" t="s">
        <v>4933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5023</v>
      </c>
      <c r="L889" s="68"/>
      <c r="M889" s="64" t="s">
        <v>4191</v>
      </c>
      <c r="N889" s="13"/>
      <c r="O889"/>
      <c r="P889" t="str">
        <f t="shared" si="133"/>
        <v>NOT EQUAL</v>
      </c>
      <c r="Q889"/>
      <c r="R889"/>
      <c r="S889" s="43">
        <f t="shared" si="128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9"/>
        <v/>
      </c>
      <c r="X889" s="25" t="str">
        <f t="shared" si="130"/>
        <v/>
      </c>
      <c r="Y889" s="1">
        <f t="shared" si="131"/>
        <v>865</v>
      </c>
      <c r="Z889" t="str">
        <f t="shared" si="132"/>
        <v>ITM_SUB_G</v>
      </c>
    </row>
    <row r="890" spans="1:26">
      <c r="A890" s="57">
        <f t="shared" si="126"/>
        <v>890</v>
      </c>
      <c r="B890" s="56">
        <f t="shared" si="127"/>
        <v>866</v>
      </c>
      <c r="C890" s="60" t="s">
        <v>4933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5023</v>
      </c>
      <c r="L890" s="68"/>
      <c r="M890" s="64" t="s">
        <v>4192</v>
      </c>
      <c r="N890" s="13"/>
      <c r="O890"/>
      <c r="P890" t="str">
        <f t="shared" si="133"/>
        <v>NOT EQUAL</v>
      </c>
      <c r="Q890"/>
      <c r="R890"/>
      <c r="S890" s="43">
        <f t="shared" si="128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9"/>
        <v/>
      </c>
      <c r="X890" s="25" t="str">
        <f t="shared" si="130"/>
        <v/>
      </c>
      <c r="Y890" s="1">
        <f t="shared" si="131"/>
        <v>866</v>
      </c>
      <c r="Z890" t="str">
        <f t="shared" si="132"/>
        <v>ITM_SUB_H</v>
      </c>
    </row>
    <row r="891" spans="1:26">
      <c r="A891" s="57">
        <f t="shared" si="126"/>
        <v>891</v>
      </c>
      <c r="B891" s="56">
        <f t="shared" si="127"/>
        <v>867</v>
      </c>
      <c r="C891" s="60" t="s">
        <v>4933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5023</v>
      </c>
      <c r="L891" s="68"/>
      <c r="M891" s="64" t="s">
        <v>4193</v>
      </c>
      <c r="N891" s="13"/>
      <c r="O891"/>
      <c r="P891" t="str">
        <f t="shared" si="133"/>
        <v>NOT EQUAL</v>
      </c>
      <c r="Q891"/>
      <c r="R891"/>
      <c r="S891" s="43">
        <f t="shared" si="128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9"/>
        <v/>
      </c>
      <c r="X891" s="25" t="str">
        <f t="shared" si="130"/>
        <v/>
      </c>
      <c r="Y891" s="1">
        <f t="shared" si="131"/>
        <v>867</v>
      </c>
      <c r="Z891" t="str">
        <f t="shared" si="132"/>
        <v>ITM_SUB_I</v>
      </c>
    </row>
    <row r="892" spans="1:26">
      <c r="A892" s="57">
        <f t="shared" si="126"/>
        <v>892</v>
      </c>
      <c r="B892" s="56">
        <f t="shared" si="127"/>
        <v>868</v>
      </c>
      <c r="C892" s="60" t="s">
        <v>4933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5023</v>
      </c>
      <c r="L892" s="68"/>
      <c r="M892" s="64" t="s">
        <v>4194</v>
      </c>
      <c r="N892" s="13"/>
      <c r="O892"/>
      <c r="P892" t="str">
        <f t="shared" si="133"/>
        <v>NOT EQUAL</v>
      </c>
      <c r="Q892"/>
      <c r="R892"/>
      <c r="S892" s="43">
        <f t="shared" si="128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9"/>
        <v/>
      </c>
      <c r="X892" s="25" t="str">
        <f t="shared" si="130"/>
        <v/>
      </c>
      <c r="Y892" s="1">
        <f t="shared" si="131"/>
        <v>868</v>
      </c>
      <c r="Z892" t="str">
        <f t="shared" si="132"/>
        <v>ITM_SUB_J</v>
      </c>
    </row>
    <row r="893" spans="1:26">
      <c r="A893" s="57">
        <f t="shared" si="126"/>
        <v>893</v>
      </c>
      <c r="B893" s="56">
        <f t="shared" si="127"/>
        <v>869</v>
      </c>
      <c r="C893" s="60" t="s">
        <v>4933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5023</v>
      </c>
      <c r="L893" s="68"/>
      <c r="M893" s="64" t="s">
        <v>4195</v>
      </c>
      <c r="N893" s="13"/>
      <c r="O893"/>
      <c r="P893" t="str">
        <f t="shared" si="133"/>
        <v>NOT EQUAL</v>
      </c>
      <c r="Q893"/>
      <c r="R893"/>
      <c r="S893" s="43">
        <f t="shared" si="128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9"/>
        <v/>
      </c>
      <c r="X893" s="25" t="str">
        <f t="shared" si="130"/>
        <v/>
      </c>
      <c r="Y893" s="1">
        <f t="shared" si="131"/>
        <v>869</v>
      </c>
      <c r="Z893" t="str">
        <f t="shared" si="132"/>
        <v>ITM_SUB_K</v>
      </c>
    </row>
    <row r="894" spans="1:26">
      <c r="A894" s="57">
        <f t="shared" si="126"/>
        <v>894</v>
      </c>
      <c r="B894" s="56">
        <f t="shared" si="127"/>
        <v>870</v>
      </c>
      <c r="C894" s="60" t="s">
        <v>4933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5023</v>
      </c>
      <c r="L894" s="68"/>
      <c r="M894" s="64" t="s">
        <v>4196</v>
      </c>
      <c r="N894" s="13"/>
      <c r="O894"/>
      <c r="P894" t="str">
        <f t="shared" si="133"/>
        <v>NOT EQUAL</v>
      </c>
      <c r="Q894"/>
      <c r="R894"/>
      <c r="S894" s="43">
        <f t="shared" si="128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9"/>
        <v/>
      </c>
      <c r="X894" s="25" t="str">
        <f t="shared" si="130"/>
        <v/>
      </c>
      <c r="Y894" s="1">
        <f t="shared" si="131"/>
        <v>870</v>
      </c>
      <c r="Z894" t="str">
        <f t="shared" si="132"/>
        <v>ITM_SUB_L</v>
      </c>
    </row>
    <row r="895" spans="1:26">
      <c r="A895" s="57">
        <f t="shared" si="126"/>
        <v>895</v>
      </c>
      <c r="B895" s="56">
        <f t="shared" si="127"/>
        <v>871</v>
      </c>
      <c r="C895" s="60" t="s">
        <v>4933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5023</v>
      </c>
      <c r="L895" s="68"/>
      <c r="M895" s="64" t="s">
        <v>4197</v>
      </c>
      <c r="N895" s="13"/>
      <c r="O895"/>
      <c r="P895" t="str">
        <f t="shared" si="133"/>
        <v>NOT EQUAL</v>
      </c>
      <c r="Q895"/>
      <c r="R895"/>
      <c r="S895" s="43">
        <f t="shared" si="128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9"/>
        <v/>
      </c>
      <c r="X895" s="25" t="str">
        <f t="shared" si="130"/>
        <v/>
      </c>
      <c r="Y895" s="1">
        <f t="shared" si="131"/>
        <v>871</v>
      </c>
      <c r="Z895" t="str">
        <f t="shared" si="132"/>
        <v>ITM_SUB_M</v>
      </c>
    </row>
    <row r="896" spans="1:26">
      <c r="A896" s="57">
        <f t="shared" si="126"/>
        <v>896</v>
      </c>
      <c r="B896" s="56">
        <f t="shared" si="127"/>
        <v>872</v>
      </c>
      <c r="C896" s="60" t="s">
        <v>4933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5023</v>
      </c>
      <c r="L896" s="68"/>
      <c r="M896" s="64" t="s">
        <v>4198</v>
      </c>
      <c r="N896" s="13"/>
      <c r="O896"/>
      <c r="P896" t="str">
        <f t="shared" si="133"/>
        <v>NOT EQUAL</v>
      </c>
      <c r="Q896"/>
      <c r="R896"/>
      <c r="S896" s="43">
        <f t="shared" si="128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9"/>
        <v/>
      </c>
      <c r="X896" s="25" t="str">
        <f t="shared" si="130"/>
        <v/>
      </c>
      <c r="Y896" s="1">
        <f t="shared" si="131"/>
        <v>872</v>
      </c>
      <c r="Z896" t="str">
        <f t="shared" si="132"/>
        <v>ITM_SUB_N</v>
      </c>
    </row>
    <row r="897" spans="1:26">
      <c r="A897" s="57">
        <f t="shared" si="126"/>
        <v>897</v>
      </c>
      <c r="B897" s="56">
        <f t="shared" si="127"/>
        <v>873</v>
      </c>
      <c r="C897" s="60" t="s">
        <v>4933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5023</v>
      </c>
      <c r="L897" s="68"/>
      <c r="M897" s="64" t="s">
        <v>4199</v>
      </c>
      <c r="N897" s="13"/>
      <c r="O897"/>
      <c r="P897" t="str">
        <f t="shared" si="133"/>
        <v>NOT EQUAL</v>
      </c>
      <c r="Q897"/>
      <c r="R897"/>
      <c r="S897" s="43">
        <f t="shared" si="128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9"/>
        <v/>
      </c>
      <c r="X897" s="25" t="str">
        <f t="shared" si="130"/>
        <v/>
      </c>
      <c r="Y897" s="1">
        <f t="shared" si="131"/>
        <v>873</v>
      </c>
      <c r="Z897" t="str">
        <f t="shared" si="132"/>
        <v>ITM_SUB_O</v>
      </c>
    </row>
    <row r="898" spans="1:26">
      <c r="A898" s="57">
        <f t="shared" si="126"/>
        <v>898</v>
      </c>
      <c r="B898" s="56">
        <f t="shared" si="127"/>
        <v>874</v>
      </c>
      <c r="C898" s="60" t="s">
        <v>4933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5023</v>
      </c>
      <c r="L898" s="68"/>
      <c r="M898" s="64" t="s">
        <v>4200</v>
      </c>
      <c r="N898" s="13"/>
      <c r="O898"/>
      <c r="P898" t="str">
        <f t="shared" si="133"/>
        <v>NOT EQUAL</v>
      </c>
      <c r="Q898"/>
      <c r="R898"/>
      <c r="S898" s="43">
        <f t="shared" si="128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9"/>
        <v/>
      </c>
      <c r="X898" s="25" t="str">
        <f t="shared" si="130"/>
        <v/>
      </c>
      <c r="Y898" s="1">
        <f t="shared" si="131"/>
        <v>874</v>
      </c>
      <c r="Z898" t="str">
        <f t="shared" si="132"/>
        <v>ITM_SUB_P</v>
      </c>
    </row>
    <row r="899" spans="1:26">
      <c r="A899" s="57">
        <f t="shared" si="126"/>
        <v>899</v>
      </c>
      <c r="B899" s="56">
        <f t="shared" si="127"/>
        <v>875</v>
      </c>
      <c r="C899" s="60" t="s">
        <v>4933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5023</v>
      </c>
      <c r="L899" s="68"/>
      <c r="M899" s="64" t="s">
        <v>4201</v>
      </c>
      <c r="N899" s="13"/>
      <c r="O899"/>
      <c r="P899" t="str">
        <f t="shared" si="133"/>
        <v>NOT EQUAL</v>
      </c>
      <c r="Q899"/>
      <c r="R899"/>
      <c r="S899" s="43">
        <f t="shared" si="128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9"/>
        <v/>
      </c>
      <c r="X899" s="25" t="str">
        <f t="shared" si="130"/>
        <v/>
      </c>
      <c r="Y899" s="1">
        <f t="shared" si="131"/>
        <v>875</v>
      </c>
      <c r="Z899" t="str">
        <f t="shared" si="132"/>
        <v>ITM_SUB_Q</v>
      </c>
    </row>
    <row r="900" spans="1:26">
      <c r="A900" s="57">
        <f t="shared" si="126"/>
        <v>900</v>
      </c>
      <c r="B900" s="56">
        <f t="shared" si="127"/>
        <v>876</v>
      </c>
      <c r="C900" s="60" t="s">
        <v>4933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5023</v>
      </c>
      <c r="L900" s="68"/>
      <c r="M900" s="64" t="s">
        <v>4202</v>
      </c>
      <c r="N900" s="13"/>
      <c r="O900"/>
      <c r="P900" t="str">
        <f t="shared" si="133"/>
        <v>NOT EQUAL</v>
      </c>
      <c r="Q900"/>
      <c r="R900"/>
      <c r="S900" s="43">
        <f t="shared" si="128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9"/>
        <v/>
      </c>
      <c r="X900" s="25" t="str">
        <f t="shared" si="130"/>
        <v/>
      </c>
      <c r="Y900" s="1">
        <f t="shared" si="131"/>
        <v>876</v>
      </c>
      <c r="Z900" t="str">
        <f t="shared" si="132"/>
        <v>ITM_SUB_R</v>
      </c>
    </row>
    <row r="901" spans="1:26">
      <c r="A901" s="57">
        <f t="shared" si="126"/>
        <v>901</v>
      </c>
      <c r="B901" s="56">
        <f t="shared" si="127"/>
        <v>877</v>
      </c>
      <c r="C901" s="60" t="s">
        <v>4933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5023</v>
      </c>
      <c r="L901" s="68"/>
      <c r="M901" s="64" t="s">
        <v>4203</v>
      </c>
      <c r="N901" s="13"/>
      <c r="O901"/>
      <c r="P901" t="str">
        <f t="shared" si="133"/>
        <v>NOT EQUAL</v>
      </c>
      <c r="Q901"/>
      <c r="R901"/>
      <c r="S901" s="43">
        <f t="shared" si="128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9"/>
        <v/>
      </c>
      <c r="X901" s="25" t="str">
        <f t="shared" si="130"/>
        <v/>
      </c>
      <c r="Y901" s="1">
        <f t="shared" si="131"/>
        <v>877</v>
      </c>
      <c r="Z901" t="str">
        <f t="shared" si="132"/>
        <v>ITM_SUB_S</v>
      </c>
    </row>
    <row r="902" spans="1:26">
      <c r="A902" s="57">
        <f t="shared" si="126"/>
        <v>902</v>
      </c>
      <c r="B902" s="56">
        <f t="shared" si="127"/>
        <v>878</v>
      </c>
      <c r="C902" s="60" t="s">
        <v>4933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5023</v>
      </c>
      <c r="L902" s="68"/>
      <c r="M902" s="64" t="s">
        <v>4204</v>
      </c>
      <c r="N902" s="13"/>
      <c r="O902"/>
      <c r="P902" t="str">
        <f t="shared" si="133"/>
        <v>NOT EQUAL</v>
      </c>
      <c r="Q902"/>
      <c r="R902"/>
      <c r="S902" s="43">
        <f t="shared" si="128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9"/>
        <v/>
      </c>
      <c r="X902" s="25" t="str">
        <f t="shared" si="130"/>
        <v/>
      </c>
      <c r="Y902" s="1">
        <f t="shared" si="131"/>
        <v>878</v>
      </c>
      <c r="Z902" t="str">
        <f t="shared" si="132"/>
        <v>ITM_SUB_T</v>
      </c>
    </row>
    <row r="903" spans="1:26">
      <c r="A903" s="57">
        <f t="shared" ref="A903:A966" si="134">IF(B903=INT(B903),ROW(),"")</f>
        <v>903</v>
      </c>
      <c r="B903" s="56">
        <f t="shared" ref="B903:B966" si="135">IF(AND(MID(C903,2,1)&lt;&gt;"/",MID(C903,1,1)="/"),INT(B902)+1,B902+0.01)</f>
        <v>879</v>
      </c>
      <c r="C903" s="60" t="s">
        <v>4933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5023</v>
      </c>
      <c r="L903" s="68"/>
      <c r="M903" s="64" t="s">
        <v>4205</v>
      </c>
      <c r="N903" s="13"/>
      <c r="O903"/>
      <c r="P903" t="str">
        <f t="shared" si="133"/>
        <v>NOT EQUAL</v>
      </c>
      <c r="Q903"/>
      <c r="R903"/>
      <c r="S903" s="43">
        <f t="shared" ref="S903:S966" si="136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7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8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9">B903</f>
        <v>879</v>
      </c>
      <c r="Z903" t="str">
        <f t="shared" ref="Z903:Z966" si="140">M903</f>
        <v>ITM_SUB_U</v>
      </c>
    </row>
    <row r="904" spans="1:26">
      <c r="A904" s="57">
        <f t="shared" si="134"/>
        <v>904</v>
      </c>
      <c r="B904" s="56">
        <f t="shared" si="135"/>
        <v>880</v>
      </c>
      <c r="C904" s="60" t="s">
        <v>4933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5023</v>
      </c>
      <c r="L904" s="68"/>
      <c r="M904" s="64" t="s">
        <v>4206</v>
      </c>
      <c r="N904" s="13"/>
      <c r="O904"/>
      <c r="P904" t="str">
        <f t="shared" si="133"/>
        <v>NOT EQUAL</v>
      </c>
      <c r="Q904"/>
      <c r="R904"/>
      <c r="S904" s="43">
        <f t="shared" si="136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7"/>
        <v/>
      </c>
      <c r="X904" s="25" t="str">
        <f t="shared" si="138"/>
        <v/>
      </c>
      <c r="Y904" s="1">
        <f t="shared" si="139"/>
        <v>880</v>
      </c>
      <c r="Z904" t="str">
        <f t="shared" si="140"/>
        <v>ITM_SUB_V</v>
      </c>
    </row>
    <row r="905" spans="1:26">
      <c r="A905" s="57">
        <f t="shared" si="134"/>
        <v>905</v>
      </c>
      <c r="B905" s="56">
        <f t="shared" si="135"/>
        <v>881</v>
      </c>
      <c r="C905" s="60" t="s">
        <v>4933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5023</v>
      </c>
      <c r="L905" s="68"/>
      <c r="M905" s="64" t="s">
        <v>4207</v>
      </c>
      <c r="N905" s="13"/>
      <c r="O905"/>
      <c r="P905" t="str">
        <f t="shared" si="133"/>
        <v>NOT EQUAL</v>
      </c>
      <c r="Q905"/>
      <c r="R905"/>
      <c r="S905" s="43">
        <f t="shared" si="136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7"/>
        <v/>
      </c>
      <c r="X905" s="25" t="str">
        <f t="shared" si="138"/>
        <v/>
      </c>
      <c r="Y905" s="1">
        <f t="shared" si="139"/>
        <v>881</v>
      </c>
      <c r="Z905" t="str">
        <f t="shared" si="140"/>
        <v>ITM_SUB_W</v>
      </c>
    </row>
    <row r="906" spans="1:26">
      <c r="A906" s="57">
        <f t="shared" si="134"/>
        <v>906</v>
      </c>
      <c r="B906" s="56">
        <f t="shared" si="135"/>
        <v>882</v>
      </c>
      <c r="C906" s="60" t="s">
        <v>4933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5023</v>
      </c>
      <c r="L906" s="68"/>
      <c r="M906" s="64" t="s">
        <v>4208</v>
      </c>
      <c r="N906" s="13"/>
      <c r="O906"/>
      <c r="P906" t="str">
        <f t="shared" si="133"/>
        <v>NOT EQUAL</v>
      </c>
      <c r="Q906"/>
      <c r="R906"/>
      <c r="S906" s="43">
        <f t="shared" si="136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7"/>
        <v/>
      </c>
      <c r="X906" s="25" t="str">
        <f t="shared" si="138"/>
        <v/>
      </c>
      <c r="Y906" s="1">
        <f t="shared" si="139"/>
        <v>882</v>
      </c>
      <c r="Z906" t="str">
        <f t="shared" si="140"/>
        <v>ITM_SUB_X</v>
      </c>
    </row>
    <row r="907" spans="1:26">
      <c r="A907" s="57">
        <f t="shared" si="134"/>
        <v>907</v>
      </c>
      <c r="B907" s="56">
        <f t="shared" si="135"/>
        <v>883</v>
      </c>
      <c r="C907" s="60" t="s">
        <v>4933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5023</v>
      </c>
      <c r="L907" s="68"/>
      <c r="M907" s="64" t="s">
        <v>4209</v>
      </c>
      <c r="N907" s="13"/>
      <c r="O907"/>
      <c r="P907" t="str">
        <f t="shared" si="133"/>
        <v>NOT EQUAL</v>
      </c>
      <c r="Q907"/>
      <c r="R907"/>
      <c r="S907" s="43">
        <f t="shared" si="136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7"/>
        <v/>
      </c>
      <c r="X907" s="25" t="str">
        <f t="shared" si="138"/>
        <v/>
      </c>
      <c r="Y907" s="1">
        <f t="shared" si="139"/>
        <v>883</v>
      </c>
      <c r="Z907" t="str">
        <f t="shared" si="140"/>
        <v>ITM_SUB_Y</v>
      </c>
    </row>
    <row r="908" spans="1:26">
      <c r="A908" s="57">
        <f t="shared" si="134"/>
        <v>908</v>
      </c>
      <c r="B908" s="56">
        <f t="shared" si="135"/>
        <v>884</v>
      </c>
      <c r="C908" s="60" t="s">
        <v>4933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5023</v>
      </c>
      <c r="L908" s="68"/>
      <c r="M908" s="64" t="s">
        <v>4210</v>
      </c>
      <c r="N908" s="13"/>
      <c r="O908"/>
      <c r="P908" t="str">
        <f t="shared" si="133"/>
        <v>NOT EQUAL</v>
      </c>
      <c r="Q908"/>
      <c r="R908"/>
      <c r="S908" s="43">
        <f t="shared" si="136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7"/>
        <v/>
      </c>
      <c r="X908" s="25" t="str">
        <f t="shared" si="138"/>
        <v/>
      </c>
      <c r="Y908" s="1">
        <f t="shared" si="139"/>
        <v>884</v>
      </c>
      <c r="Z908" t="str">
        <f t="shared" si="140"/>
        <v>ITM_SUB_Z</v>
      </c>
    </row>
    <row r="909" spans="1:26">
      <c r="A909" s="57">
        <f t="shared" si="134"/>
        <v>909</v>
      </c>
      <c r="B909" s="56">
        <f t="shared" si="135"/>
        <v>885</v>
      </c>
      <c r="C909" s="60" t="s">
        <v>4934</v>
      </c>
      <c r="D909" s="60" t="s">
        <v>3823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5023</v>
      </c>
      <c r="L909" s="68"/>
      <c r="M909" s="64" t="s">
        <v>3823</v>
      </c>
      <c r="N909" s="13"/>
      <c r="O909"/>
      <c r="P909" t="str">
        <f t="shared" si="133"/>
        <v>NOT EQUAL</v>
      </c>
      <c r="Q909"/>
      <c r="R909"/>
      <c r="S909" s="43">
        <f t="shared" si="136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7"/>
        <v/>
      </c>
      <c r="X909" s="25" t="str">
        <f t="shared" si="138"/>
        <v/>
      </c>
      <c r="Y909" s="1">
        <f t="shared" si="139"/>
        <v>885</v>
      </c>
      <c r="Z909" t="str">
        <f t="shared" si="140"/>
        <v>ITM_SUB_E_OUTLINE</v>
      </c>
    </row>
    <row r="910" spans="1:26">
      <c r="A910" s="57">
        <f t="shared" si="134"/>
        <v>910</v>
      </c>
      <c r="B910" s="56">
        <f t="shared" si="135"/>
        <v>886</v>
      </c>
      <c r="C910" s="60" t="s">
        <v>4933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5023</v>
      </c>
      <c r="L910" s="68"/>
      <c r="M910" s="64" t="s">
        <v>4211</v>
      </c>
      <c r="N910" s="13"/>
      <c r="O910"/>
      <c r="P910" t="str">
        <f t="shared" si="133"/>
        <v>NOT EQUAL</v>
      </c>
      <c r="Q910"/>
      <c r="R910"/>
      <c r="S910" s="43">
        <f t="shared" si="136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7"/>
        <v/>
      </c>
      <c r="X910" s="25" t="str">
        <f t="shared" si="138"/>
        <v/>
      </c>
      <c r="Y910" s="1">
        <f t="shared" si="139"/>
        <v>886</v>
      </c>
      <c r="Z910" t="str">
        <f t="shared" si="140"/>
        <v>ITM_SUB_a</v>
      </c>
    </row>
    <row r="911" spans="1:26">
      <c r="A911" s="57">
        <f t="shared" si="134"/>
        <v>911</v>
      </c>
      <c r="B911" s="56">
        <f t="shared" si="135"/>
        <v>887</v>
      </c>
      <c r="C911" s="60" t="s">
        <v>4933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5023</v>
      </c>
      <c r="L911" s="68"/>
      <c r="M911" s="64" t="s">
        <v>4212</v>
      </c>
      <c r="N911" s="13"/>
      <c r="O911"/>
      <c r="P911" t="str">
        <f t="shared" si="133"/>
        <v>NOT EQUAL</v>
      </c>
      <c r="Q911"/>
      <c r="R911"/>
      <c r="S911" s="43">
        <f t="shared" si="136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7"/>
        <v/>
      </c>
      <c r="X911" s="25" t="str">
        <f t="shared" si="138"/>
        <v/>
      </c>
      <c r="Y911" s="1">
        <f t="shared" si="139"/>
        <v>887</v>
      </c>
      <c r="Z911" t="str">
        <f t="shared" si="140"/>
        <v>ITM_SUB_b</v>
      </c>
    </row>
    <row r="912" spans="1:26">
      <c r="A912" s="57">
        <f t="shared" si="134"/>
        <v>912</v>
      </c>
      <c r="B912" s="56">
        <f t="shared" si="135"/>
        <v>888</v>
      </c>
      <c r="C912" s="60" t="s">
        <v>4933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5023</v>
      </c>
      <c r="L912" s="68"/>
      <c r="M912" s="64" t="s">
        <v>4213</v>
      </c>
      <c r="N912" s="13"/>
      <c r="O912"/>
      <c r="P912" t="str">
        <f t="shared" si="133"/>
        <v>NOT EQUAL</v>
      </c>
      <c r="Q912"/>
      <c r="R912"/>
      <c r="S912" s="43">
        <f t="shared" si="136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7"/>
        <v/>
      </c>
      <c r="X912" s="25" t="str">
        <f t="shared" si="138"/>
        <v/>
      </c>
      <c r="Y912" s="1">
        <f t="shared" si="139"/>
        <v>888</v>
      </c>
      <c r="Z912" t="str">
        <f t="shared" si="140"/>
        <v>ITM_SUB_c</v>
      </c>
    </row>
    <row r="913" spans="1:26">
      <c r="A913" s="57">
        <f t="shared" si="134"/>
        <v>913</v>
      </c>
      <c r="B913" s="56">
        <f t="shared" si="135"/>
        <v>889</v>
      </c>
      <c r="C913" s="60" t="s">
        <v>4933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5023</v>
      </c>
      <c r="L913" s="68"/>
      <c r="M913" s="64" t="s">
        <v>4214</v>
      </c>
      <c r="N913" s="13"/>
      <c r="O913"/>
      <c r="P913" t="str">
        <f t="shared" si="133"/>
        <v>NOT EQUAL</v>
      </c>
      <c r="Q913"/>
      <c r="R913"/>
      <c r="S913" s="43">
        <f t="shared" si="136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7"/>
        <v/>
      </c>
      <c r="X913" s="25" t="str">
        <f t="shared" si="138"/>
        <v/>
      </c>
      <c r="Y913" s="1">
        <f t="shared" si="139"/>
        <v>889</v>
      </c>
      <c r="Z913" t="str">
        <f t="shared" si="140"/>
        <v>ITM_SUB_d</v>
      </c>
    </row>
    <row r="914" spans="1:26">
      <c r="A914" s="57">
        <f t="shared" si="134"/>
        <v>914</v>
      </c>
      <c r="B914" s="56">
        <f t="shared" si="135"/>
        <v>890</v>
      </c>
      <c r="C914" s="60" t="s">
        <v>4933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5023</v>
      </c>
      <c r="L914" s="68"/>
      <c r="M914" s="64" t="s">
        <v>4215</v>
      </c>
      <c r="N914" s="13"/>
      <c r="O914"/>
      <c r="P914" t="str">
        <f t="shared" si="133"/>
        <v>NOT EQUAL</v>
      </c>
      <c r="Q914"/>
      <c r="R914"/>
      <c r="S914" s="43">
        <f t="shared" si="136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7"/>
        <v/>
      </c>
      <c r="X914" s="25" t="str">
        <f t="shared" si="138"/>
        <v/>
      </c>
      <c r="Y914" s="1">
        <f t="shared" si="139"/>
        <v>890</v>
      </c>
      <c r="Z914" t="str">
        <f t="shared" si="140"/>
        <v>ITM_SUB_e</v>
      </c>
    </row>
    <row r="915" spans="1:26">
      <c r="A915" s="57">
        <f t="shared" si="134"/>
        <v>915</v>
      </c>
      <c r="B915" s="56">
        <f t="shared" si="135"/>
        <v>891</v>
      </c>
      <c r="C915" s="60" t="s">
        <v>4933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5023</v>
      </c>
      <c r="L915" s="68"/>
      <c r="M915" s="64" t="s">
        <v>4216</v>
      </c>
      <c r="N915" s="13"/>
      <c r="O915"/>
      <c r="P915" t="str">
        <f t="shared" si="133"/>
        <v>NOT EQUAL</v>
      </c>
      <c r="Q915"/>
      <c r="R915"/>
      <c r="S915" s="43">
        <f t="shared" si="136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7"/>
        <v/>
      </c>
      <c r="X915" s="25" t="str">
        <f t="shared" si="138"/>
        <v/>
      </c>
      <c r="Y915" s="1">
        <f t="shared" si="139"/>
        <v>891</v>
      </c>
      <c r="Z915" t="str">
        <f t="shared" si="140"/>
        <v>ITM_SUB_h</v>
      </c>
    </row>
    <row r="916" spans="1:26">
      <c r="A916" s="57">
        <f t="shared" si="134"/>
        <v>916</v>
      </c>
      <c r="B916" s="56">
        <f t="shared" si="135"/>
        <v>892</v>
      </c>
      <c r="C916" s="60" t="s">
        <v>4933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5023</v>
      </c>
      <c r="L916" s="68"/>
      <c r="M916" s="64" t="s">
        <v>4217</v>
      </c>
      <c r="N916" s="13"/>
      <c r="O916"/>
      <c r="P916" t="str">
        <f t="shared" si="133"/>
        <v>NOT EQUAL</v>
      </c>
      <c r="Q916"/>
      <c r="R916"/>
      <c r="S916" s="43">
        <f t="shared" si="136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7"/>
        <v/>
      </c>
      <c r="X916" s="25" t="str">
        <f t="shared" si="138"/>
        <v/>
      </c>
      <c r="Y916" s="1">
        <f t="shared" si="139"/>
        <v>892</v>
      </c>
      <c r="Z916" t="str">
        <f t="shared" si="140"/>
        <v>ITM_SUB_i</v>
      </c>
    </row>
    <row r="917" spans="1:26">
      <c r="A917" s="57">
        <f t="shared" si="134"/>
        <v>917</v>
      </c>
      <c r="B917" s="56">
        <f t="shared" si="135"/>
        <v>893</v>
      </c>
      <c r="C917" s="60" t="s">
        <v>4933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5023</v>
      </c>
      <c r="L917" s="68"/>
      <c r="M917" s="64" t="s">
        <v>4218</v>
      </c>
      <c r="N917" s="13"/>
      <c r="O917"/>
      <c r="P917" t="str">
        <f t="shared" si="133"/>
        <v>NOT EQUAL</v>
      </c>
      <c r="Q917"/>
      <c r="R917"/>
      <c r="S917" s="43">
        <f t="shared" si="136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7"/>
        <v/>
      </c>
      <c r="X917" s="25" t="str">
        <f t="shared" si="138"/>
        <v/>
      </c>
      <c r="Y917" s="1">
        <f t="shared" si="139"/>
        <v>893</v>
      </c>
      <c r="Z917" t="str">
        <f t="shared" si="140"/>
        <v>ITM_SUB_j</v>
      </c>
    </row>
    <row r="918" spans="1:26">
      <c r="A918" s="57">
        <f t="shared" si="134"/>
        <v>918</v>
      </c>
      <c r="B918" s="56">
        <f t="shared" si="135"/>
        <v>894</v>
      </c>
      <c r="C918" s="60" t="s">
        <v>4933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5023</v>
      </c>
      <c r="L918" s="68"/>
      <c r="M918" s="64" t="s">
        <v>4219</v>
      </c>
      <c r="N918" s="13"/>
      <c r="O918"/>
      <c r="P918" t="str">
        <f t="shared" si="133"/>
        <v>NOT EQUAL</v>
      </c>
      <c r="Q918"/>
      <c r="R918"/>
      <c r="S918" s="43">
        <f t="shared" si="136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7"/>
        <v/>
      </c>
      <c r="X918" s="25" t="str">
        <f t="shared" si="138"/>
        <v/>
      </c>
      <c r="Y918" s="1">
        <f t="shared" si="139"/>
        <v>894</v>
      </c>
      <c r="Z918" t="str">
        <f t="shared" si="140"/>
        <v>ITM_SUB_k</v>
      </c>
    </row>
    <row r="919" spans="1:26">
      <c r="A919" s="57">
        <f t="shared" si="134"/>
        <v>919</v>
      </c>
      <c r="B919" s="56">
        <f t="shared" si="135"/>
        <v>895</v>
      </c>
      <c r="C919" s="60" t="s">
        <v>4933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5023</v>
      </c>
      <c r="L919" s="68"/>
      <c r="M919" s="64" t="s">
        <v>4220</v>
      </c>
      <c r="N919" s="13"/>
      <c r="O919"/>
      <c r="P919" t="str">
        <f t="shared" si="133"/>
        <v>NOT EQUAL</v>
      </c>
      <c r="Q919"/>
      <c r="R919"/>
      <c r="S919" s="43">
        <f t="shared" si="136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7"/>
        <v/>
      </c>
      <c r="X919" s="25" t="str">
        <f t="shared" si="138"/>
        <v/>
      </c>
      <c r="Y919" s="1">
        <f t="shared" si="139"/>
        <v>895</v>
      </c>
      <c r="Z919" t="str">
        <f t="shared" si="140"/>
        <v>ITM_SUB_l</v>
      </c>
    </row>
    <row r="920" spans="1:26">
      <c r="A920" s="57">
        <f t="shared" si="134"/>
        <v>920</v>
      </c>
      <c r="B920" s="56">
        <f t="shared" si="135"/>
        <v>896</v>
      </c>
      <c r="C920" s="60" t="s">
        <v>4933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5023</v>
      </c>
      <c r="L920" s="68"/>
      <c r="M920" s="64" t="s">
        <v>4221</v>
      </c>
      <c r="N920" s="13"/>
      <c r="O920"/>
      <c r="P920" t="str">
        <f t="shared" si="133"/>
        <v>NOT EQUAL</v>
      </c>
      <c r="Q920"/>
      <c r="R920"/>
      <c r="S920" s="43">
        <f t="shared" si="136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7"/>
        <v/>
      </c>
      <c r="X920" s="25" t="str">
        <f t="shared" si="138"/>
        <v/>
      </c>
      <c r="Y920" s="1">
        <f t="shared" si="139"/>
        <v>896</v>
      </c>
      <c r="Z920" t="str">
        <f t="shared" si="140"/>
        <v>ITM_SUB_m</v>
      </c>
    </row>
    <row r="921" spans="1:26">
      <c r="A921" s="57">
        <f t="shared" si="134"/>
        <v>921</v>
      </c>
      <c r="B921" s="56">
        <f t="shared" si="135"/>
        <v>897</v>
      </c>
      <c r="C921" s="60" t="s">
        <v>4933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5023</v>
      </c>
      <c r="L921" s="68"/>
      <c r="M921" s="64" t="s">
        <v>4222</v>
      </c>
      <c r="N921" s="13"/>
      <c r="O921"/>
      <c r="P921" t="str">
        <f t="shared" ref="P921:P984" si="141">IF(E921=F921,"","NOT EQUAL")</f>
        <v>NOT EQUAL</v>
      </c>
      <c r="Q921"/>
      <c r="R921"/>
      <c r="S921" s="43">
        <f t="shared" si="136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7"/>
        <v/>
      </c>
      <c r="X921" s="25" t="str">
        <f t="shared" si="138"/>
        <v/>
      </c>
      <c r="Y921" s="1">
        <f t="shared" si="139"/>
        <v>897</v>
      </c>
      <c r="Z921" t="str">
        <f t="shared" si="140"/>
        <v>ITM_SUB_n</v>
      </c>
    </row>
    <row r="922" spans="1:26">
      <c r="A922" s="57">
        <f t="shared" si="134"/>
        <v>922</v>
      </c>
      <c r="B922" s="56">
        <f t="shared" si="135"/>
        <v>898</v>
      </c>
      <c r="C922" s="60" t="s">
        <v>4933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5023</v>
      </c>
      <c r="L922" s="68"/>
      <c r="M922" s="64" t="s">
        <v>4223</v>
      </c>
      <c r="N922" s="13"/>
      <c r="O922"/>
      <c r="P922" t="str">
        <f t="shared" si="141"/>
        <v>NOT EQUAL</v>
      </c>
      <c r="Q922"/>
      <c r="R922"/>
      <c r="S922" s="43">
        <f t="shared" si="136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7"/>
        <v/>
      </c>
      <c r="X922" s="25" t="str">
        <f t="shared" si="138"/>
        <v/>
      </c>
      <c r="Y922" s="1">
        <f t="shared" si="139"/>
        <v>898</v>
      </c>
      <c r="Z922" t="str">
        <f t="shared" si="140"/>
        <v>ITM_SUB_o</v>
      </c>
    </row>
    <row r="923" spans="1:26">
      <c r="A923" s="57">
        <f t="shared" si="134"/>
        <v>923</v>
      </c>
      <c r="B923" s="56">
        <f t="shared" si="135"/>
        <v>899</v>
      </c>
      <c r="C923" s="60" t="s">
        <v>4933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5023</v>
      </c>
      <c r="L923" s="68"/>
      <c r="M923" s="64" t="s">
        <v>4224</v>
      </c>
      <c r="N923" s="13"/>
      <c r="O923"/>
      <c r="P923" t="str">
        <f t="shared" si="141"/>
        <v>NOT EQUAL</v>
      </c>
      <c r="Q923"/>
      <c r="R923"/>
      <c r="S923" s="43">
        <f t="shared" si="136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7"/>
        <v/>
      </c>
      <c r="X923" s="25" t="str">
        <f t="shared" si="138"/>
        <v/>
      </c>
      <c r="Y923" s="1">
        <f t="shared" si="139"/>
        <v>899</v>
      </c>
      <c r="Z923" t="str">
        <f t="shared" si="140"/>
        <v>ITM_SUB_p</v>
      </c>
    </row>
    <row r="924" spans="1:26">
      <c r="A924" s="57">
        <f t="shared" si="134"/>
        <v>924</v>
      </c>
      <c r="B924" s="56">
        <f t="shared" si="135"/>
        <v>900</v>
      </c>
      <c r="C924" s="60" t="s">
        <v>4933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5023</v>
      </c>
      <c r="L924" s="68"/>
      <c r="M924" s="64" t="s">
        <v>4225</v>
      </c>
      <c r="N924" s="13"/>
      <c r="O924"/>
      <c r="P924" t="str">
        <f t="shared" si="141"/>
        <v>NOT EQUAL</v>
      </c>
      <c r="Q924"/>
      <c r="R924"/>
      <c r="S924" s="43">
        <f t="shared" si="136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7"/>
        <v/>
      </c>
      <c r="X924" s="25" t="str">
        <f t="shared" si="138"/>
        <v/>
      </c>
      <c r="Y924" s="1">
        <f t="shared" si="139"/>
        <v>900</v>
      </c>
      <c r="Z924" t="str">
        <f t="shared" si="140"/>
        <v>ITM_SUB_q</v>
      </c>
    </row>
    <row r="925" spans="1:26">
      <c r="A925" s="57">
        <f t="shared" si="134"/>
        <v>925</v>
      </c>
      <c r="B925" s="56">
        <f t="shared" si="135"/>
        <v>901</v>
      </c>
      <c r="C925" s="60" t="s">
        <v>4933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5023</v>
      </c>
      <c r="L925" s="68"/>
      <c r="M925" s="64" t="s">
        <v>4226</v>
      </c>
      <c r="N925" s="13"/>
      <c r="O925"/>
      <c r="P925" t="str">
        <f t="shared" si="141"/>
        <v>NOT EQUAL</v>
      </c>
      <c r="Q925"/>
      <c r="R925"/>
      <c r="S925" s="43">
        <f t="shared" si="136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7"/>
        <v/>
      </c>
      <c r="X925" s="25" t="str">
        <f t="shared" si="138"/>
        <v/>
      </c>
      <c r="Y925" s="1">
        <f t="shared" si="139"/>
        <v>901</v>
      </c>
      <c r="Z925" t="str">
        <f t="shared" si="140"/>
        <v>ITM_SUB_s</v>
      </c>
    </row>
    <row r="926" spans="1:26">
      <c r="A926" s="57">
        <f t="shared" si="134"/>
        <v>926</v>
      </c>
      <c r="B926" s="56">
        <f t="shared" si="135"/>
        <v>902</v>
      </c>
      <c r="C926" s="60" t="s">
        <v>4933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5023</v>
      </c>
      <c r="L926" s="68"/>
      <c r="M926" s="64" t="s">
        <v>4227</v>
      </c>
      <c r="N926" s="13"/>
      <c r="O926"/>
      <c r="P926" t="str">
        <f t="shared" si="141"/>
        <v>NOT EQUAL</v>
      </c>
      <c r="Q926"/>
      <c r="R926"/>
      <c r="S926" s="43">
        <f t="shared" si="136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7"/>
        <v/>
      </c>
      <c r="X926" s="25" t="str">
        <f t="shared" si="138"/>
        <v/>
      </c>
      <c r="Y926" s="1">
        <f t="shared" si="139"/>
        <v>902</v>
      </c>
      <c r="Z926" t="str">
        <f t="shared" si="140"/>
        <v>ITM_SUB_t</v>
      </c>
    </row>
    <row r="927" spans="1:26">
      <c r="A927" s="57">
        <f t="shared" si="134"/>
        <v>927</v>
      </c>
      <c r="B927" s="56">
        <f t="shared" si="135"/>
        <v>903</v>
      </c>
      <c r="C927" s="60" t="s">
        <v>4933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5023</v>
      </c>
      <c r="L927" s="68"/>
      <c r="M927" s="64" t="s">
        <v>4228</v>
      </c>
      <c r="N927" s="13"/>
      <c r="O927"/>
      <c r="P927" t="str">
        <f t="shared" si="141"/>
        <v>NOT EQUAL</v>
      </c>
      <c r="Q927"/>
      <c r="R927"/>
      <c r="S927" s="43">
        <f t="shared" si="136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7"/>
        <v/>
      </c>
      <c r="X927" s="25" t="str">
        <f t="shared" si="138"/>
        <v/>
      </c>
      <c r="Y927" s="1">
        <f t="shared" si="139"/>
        <v>903</v>
      </c>
      <c r="Z927" t="str">
        <f t="shared" si="140"/>
        <v>ITM_SUB_u</v>
      </c>
    </row>
    <row r="928" spans="1:26">
      <c r="A928" s="57">
        <f t="shared" si="134"/>
        <v>928</v>
      </c>
      <c r="B928" s="56">
        <f t="shared" si="135"/>
        <v>904</v>
      </c>
      <c r="C928" s="60" t="s">
        <v>4933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5023</v>
      </c>
      <c r="L928" s="68"/>
      <c r="M928" s="64" t="s">
        <v>4229</v>
      </c>
      <c r="N928" s="13"/>
      <c r="O928"/>
      <c r="P928" t="str">
        <f t="shared" si="141"/>
        <v>NOT EQUAL</v>
      </c>
      <c r="Q928"/>
      <c r="R928"/>
      <c r="S928" s="43">
        <f t="shared" si="136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7"/>
        <v/>
      </c>
      <c r="X928" s="25" t="str">
        <f t="shared" si="138"/>
        <v/>
      </c>
      <c r="Y928" s="1">
        <f t="shared" si="139"/>
        <v>904</v>
      </c>
      <c r="Z928" t="str">
        <f t="shared" si="140"/>
        <v>ITM_SUB_v</v>
      </c>
    </row>
    <row r="929" spans="1:26">
      <c r="A929" s="57">
        <f t="shared" si="134"/>
        <v>929</v>
      </c>
      <c r="B929" s="56">
        <f t="shared" si="135"/>
        <v>905</v>
      </c>
      <c r="C929" s="60" t="s">
        <v>4933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5023</v>
      </c>
      <c r="L929" s="68"/>
      <c r="M929" s="64" t="s">
        <v>4230</v>
      </c>
      <c r="N929" s="13"/>
      <c r="O929"/>
      <c r="P929" t="str">
        <f t="shared" si="141"/>
        <v>NOT EQUAL</v>
      </c>
      <c r="Q929"/>
      <c r="R929"/>
      <c r="S929" s="43">
        <f t="shared" si="136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7"/>
        <v/>
      </c>
      <c r="X929" s="25" t="str">
        <f t="shared" si="138"/>
        <v/>
      </c>
      <c r="Y929" s="1">
        <f t="shared" si="139"/>
        <v>905</v>
      </c>
      <c r="Z929" t="str">
        <f t="shared" si="140"/>
        <v>ITM_SUB_w</v>
      </c>
    </row>
    <row r="930" spans="1:26">
      <c r="A930" s="57">
        <f t="shared" si="134"/>
        <v>930</v>
      </c>
      <c r="B930" s="56">
        <f t="shared" si="135"/>
        <v>906</v>
      </c>
      <c r="C930" s="60" t="s">
        <v>4933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5023</v>
      </c>
      <c r="L930" s="68"/>
      <c r="M930" s="64" t="s">
        <v>4231</v>
      </c>
      <c r="N930" s="13"/>
      <c r="O930"/>
      <c r="P930" t="str">
        <f t="shared" si="141"/>
        <v>NOT EQUAL</v>
      </c>
      <c r="Q930"/>
      <c r="R930"/>
      <c r="S930" s="43">
        <f t="shared" si="136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7"/>
        <v/>
      </c>
      <c r="X930" s="25" t="str">
        <f t="shared" si="138"/>
        <v/>
      </c>
      <c r="Y930" s="1">
        <f t="shared" si="139"/>
        <v>906</v>
      </c>
      <c r="Z930" t="str">
        <f t="shared" si="140"/>
        <v>ITM_SUB_x</v>
      </c>
    </row>
    <row r="931" spans="1:26">
      <c r="A931" s="57">
        <f t="shared" si="134"/>
        <v>931</v>
      </c>
      <c r="B931" s="56">
        <f t="shared" si="135"/>
        <v>907</v>
      </c>
      <c r="C931" s="60" t="s">
        <v>4933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5023</v>
      </c>
      <c r="L931" s="68"/>
      <c r="M931" s="64" t="s">
        <v>4232</v>
      </c>
      <c r="N931" s="13"/>
      <c r="O931"/>
      <c r="P931" t="str">
        <f t="shared" si="141"/>
        <v>NOT EQUAL</v>
      </c>
      <c r="Q931"/>
      <c r="R931"/>
      <c r="S931" s="43">
        <f t="shared" si="136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7"/>
        <v/>
      </c>
      <c r="X931" s="25" t="str">
        <f t="shared" si="138"/>
        <v/>
      </c>
      <c r="Y931" s="1">
        <f t="shared" si="139"/>
        <v>907</v>
      </c>
      <c r="Z931" t="str">
        <f t="shared" si="140"/>
        <v>ITM_SUB_y</v>
      </c>
    </row>
    <row r="932" spans="1:26">
      <c r="A932" s="57">
        <f t="shared" si="134"/>
        <v>932</v>
      </c>
      <c r="B932" s="56">
        <f t="shared" si="135"/>
        <v>908</v>
      </c>
      <c r="C932" s="60" t="s">
        <v>4933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5023</v>
      </c>
      <c r="L932" s="68"/>
      <c r="M932" s="64" t="s">
        <v>4233</v>
      </c>
      <c r="N932" s="13"/>
      <c r="O932"/>
      <c r="P932" t="str">
        <f t="shared" si="141"/>
        <v>NOT EQUAL</v>
      </c>
      <c r="Q932"/>
      <c r="R932"/>
      <c r="S932" s="43">
        <f t="shared" si="136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7"/>
        <v/>
      </c>
      <c r="X932" s="25" t="str">
        <f t="shared" si="138"/>
        <v/>
      </c>
      <c r="Y932" s="1">
        <f t="shared" si="139"/>
        <v>908</v>
      </c>
      <c r="Z932" t="str">
        <f t="shared" si="140"/>
        <v>ITM_SUB_z</v>
      </c>
    </row>
    <row r="933" spans="1:26">
      <c r="A933" s="57">
        <f t="shared" si="134"/>
        <v>933</v>
      </c>
      <c r="B933" s="56">
        <f t="shared" si="135"/>
        <v>909</v>
      </c>
      <c r="C933" s="60" t="s">
        <v>4933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5023</v>
      </c>
      <c r="L933" s="68"/>
      <c r="M933" s="64" t="s">
        <v>4234</v>
      </c>
      <c r="N933" s="13"/>
      <c r="O933"/>
      <c r="P933" t="str">
        <f t="shared" si="141"/>
        <v>NOT EQUAL</v>
      </c>
      <c r="Q933"/>
      <c r="R933"/>
      <c r="S933" s="43">
        <f t="shared" si="136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7"/>
        <v/>
      </c>
      <c r="X933" s="25" t="str">
        <f t="shared" si="138"/>
        <v/>
      </c>
      <c r="Y933" s="1">
        <f t="shared" si="139"/>
        <v>909</v>
      </c>
      <c r="Z933" t="str">
        <f t="shared" si="140"/>
        <v>ITM_SUB_a_b</v>
      </c>
    </row>
    <row r="934" spans="1:26">
      <c r="A934" s="57">
        <f t="shared" si="134"/>
        <v>934</v>
      </c>
      <c r="B934" s="56">
        <f t="shared" si="135"/>
        <v>910</v>
      </c>
      <c r="C934" s="60" t="s">
        <v>4933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5023</v>
      </c>
      <c r="L934" s="68"/>
      <c r="M934" s="64" t="s">
        <v>4235</v>
      </c>
      <c r="N934" s="13"/>
      <c r="O934"/>
      <c r="P934" t="str">
        <f t="shared" si="141"/>
        <v>NOT EQUAL</v>
      </c>
      <c r="Q934"/>
      <c r="R934"/>
      <c r="S934" s="43">
        <f t="shared" si="136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7"/>
        <v/>
      </c>
      <c r="X934" s="25" t="str">
        <f t="shared" si="138"/>
        <v/>
      </c>
      <c r="Y934" s="1">
        <f t="shared" si="139"/>
        <v>910</v>
      </c>
      <c r="Z934" t="str">
        <f t="shared" si="140"/>
        <v>ITM_SUB_e_b</v>
      </c>
    </row>
    <row r="935" spans="1:26">
      <c r="A935" s="57">
        <f t="shared" si="134"/>
        <v>935</v>
      </c>
      <c r="B935" s="56">
        <f t="shared" si="135"/>
        <v>911</v>
      </c>
      <c r="C935" s="60" t="s">
        <v>4933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5023</v>
      </c>
      <c r="L935" s="68"/>
      <c r="M935" s="64" t="s">
        <v>4236</v>
      </c>
      <c r="N935" s="13"/>
      <c r="O935"/>
      <c r="P935" t="str">
        <f t="shared" si="141"/>
        <v>NOT EQUAL</v>
      </c>
      <c r="Q935"/>
      <c r="R935"/>
      <c r="S935" s="43">
        <f t="shared" si="136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7"/>
        <v/>
      </c>
      <c r="X935" s="25" t="str">
        <f t="shared" si="138"/>
        <v/>
      </c>
      <c r="Y935" s="1">
        <f t="shared" si="139"/>
        <v>911</v>
      </c>
      <c r="Z935" t="str">
        <f t="shared" si="140"/>
        <v>ITM_SUB_k_b</v>
      </c>
    </row>
    <row r="936" spans="1:26">
      <c r="A936" s="57">
        <f t="shared" si="134"/>
        <v>936</v>
      </c>
      <c r="B936" s="56">
        <f t="shared" si="135"/>
        <v>912</v>
      </c>
      <c r="C936" s="60" t="s">
        <v>4933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5023</v>
      </c>
      <c r="L936" s="68"/>
      <c r="M936" s="64" t="s">
        <v>4237</v>
      </c>
      <c r="N936" s="13"/>
      <c r="O936"/>
      <c r="P936" t="str">
        <f t="shared" si="141"/>
        <v>NOT EQUAL</v>
      </c>
      <c r="Q936"/>
      <c r="R936"/>
      <c r="S936" s="43">
        <f t="shared" si="136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7"/>
        <v/>
      </c>
      <c r="X936" s="25" t="str">
        <f t="shared" si="138"/>
        <v/>
      </c>
      <c r="Y936" s="1">
        <f t="shared" si="139"/>
        <v>912</v>
      </c>
      <c r="Z936" t="str">
        <f t="shared" si="140"/>
        <v>ITM_SUB_l_b</v>
      </c>
    </row>
    <row r="937" spans="1:26">
      <c r="A937" s="57">
        <f t="shared" si="134"/>
        <v>937</v>
      </c>
      <c r="B937" s="56">
        <f t="shared" si="135"/>
        <v>913</v>
      </c>
      <c r="C937" s="60" t="s">
        <v>4933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5023</v>
      </c>
      <c r="L937" s="68"/>
      <c r="M937" s="64" t="s">
        <v>4238</v>
      </c>
      <c r="N937" s="13"/>
      <c r="O937"/>
      <c r="P937" t="str">
        <f t="shared" si="141"/>
        <v>NOT EQUAL</v>
      </c>
      <c r="Q937"/>
      <c r="R937"/>
      <c r="S937" s="43">
        <f t="shared" si="136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7"/>
        <v/>
      </c>
      <c r="X937" s="25" t="str">
        <f t="shared" si="138"/>
        <v/>
      </c>
      <c r="Y937" s="1">
        <f t="shared" si="139"/>
        <v>913</v>
      </c>
      <c r="Z937" t="str">
        <f t="shared" si="140"/>
        <v>ITM_SUB_m_b</v>
      </c>
    </row>
    <row r="938" spans="1:26">
      <c r="A938" s="57">
        <f t="shared" si="134"/>
        <v>938</v>
      </c>
      <c r="B938" s="56">
        <f t="shared" si="135"/>
        <v>914</v>
      </c>
      <c r="C938" s="60" t="s">
        <v>4933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5023</v>
      </c>
      <c r="L938" s="68"/>
      <c r="M938" s="64" t="s">
        <v>4239</v>
      </c>
      <c r="N938" s="13"/>
      <c r="O938"/>
      <c r="P938" t="str">
        <f t="shared" si="141"/>
        <v>NOT EQUAL</v>
      </c>
      <c r="Q938"/>
      <c r="R938"/>
      <c r="S938" s="43">
        <f t="shared" si="136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7"/>
        <v/>
      </c>
      <c r="X938" s="25" t="str">
        <f t="shared" si="138"/>
        <v/>
      </c>
      <c r="Y938" s="1">
        <f t="shared" si="139"/>
        <v>914</v>
      </c>
      <c r="Z938" t="str">
        <f t="shared" si="140"/>
        <v>ITM_SUB_n_b</v>
      </c>
    </row>
    <row r="939" spans="1:26">
      <c r="A939" s="57">
        <f t="shared" si="134"/>
        <v>939</v>
      </c>
      <c r="B939" s="56">
        <f t="shared" si="135"/>
        <v>915</v>
      </c>
      <c r="C939" s="60" t="s">
        <v>4933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5023</v>
      </c>
      <c r="L939" s="68"/>
      <c r="M939" s="64" t="s">
        <v>4240</v>
      </c>
      <c r="N939" s="13"/>
      <c r="O939"/>
      <c r="P939" t="str">
        <f t="shared" si="141"/>
        <v>NOT EQUAL</v>
      </c>
      <c r="Q939"/>
      <c r="R939"/>
      <c r="S939" s="43">
        <f t="shared" si="136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7"/>
        <v/>
      </c>
      <c r="X939" s="25" t="str">
        <f t="shared" si="138"/>
        <v/>
      </c>
      <c r="Y939" s="1">
        <f t="shared" si="139"/>
        <v>915</v>
      </c>
      <c r="Z939" t="str">
        <f t="shared" si="140"/>
        <v>ITM_SUB_o_b</v>
      </c>
    </row>
    <row r="940" spans="1:26">
      <c r="A940" s="57">
        <f t="shared" si="134"/>
        <v>940</v>
      </c>
      <c r="B940" s="56">
        <f t="shared" si="135"/>
        <v>916</v>
      </c>
      <c r="C940" s="60" t="s">
        <v>4933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5023</v>
      </c>
      <c r="L940" s="68"/>
      <c r="M940" s="64" t="s">
        <v>4241</v>
      </c>
      <c r="N940" s="13"/>
      <c r="O940"/>
      <c r="P940" t="str">
        <f t="shared" si="141"/>
        <v>NOT EQUAL</v>
      </c>
      <c r="Q940"/>
      <c r="R940"/>
      <c r="S940" s="43">
        <f t="shared" si="136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7"/>
        <v/>
      </c>
      <c r="X940" s="25" t="str">
        <f t="shared" si="138"/>
        <v/>
      </c>
      <c r="Y940" s="1">
        <f t="shared" si="139"/>
        <v>916</v>
      </c>
      <c r="Z940" t="str">
        <f t="shared" si="140"/>
        <v>ITM_SUB_p_b</v>
      </c>
    </row>
    <row r="941" spans="1:26">
      <c r="A941" s="57">
        <f t="shared" si="134"/>
        <v>941</v>
      </c>
      <c r="B941" s="56">
        <f t="shared" si="135"/>
        <v>917</v>
      </c>
      <c r="C941" s="60" t="s">
        <v>4933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5023</v>
      </c>
      <c r="L941" s="68"/>
      <c r="M941" s="64" t="s">
        <v>4242</v>
      </c>
      <c r="N941" s="13"/>
      <c r="O941"/>
      <c r="P941" t="str">
        <f t="shared" si="141"/>
        <v>NOT EQUAL</v>
      </c>
      <c r="Q941"/>
      <c r="R941"/>
      <c r="S941" s="43">
        <f t="shared" si="136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7"/>
        <v/>
      </c>
      <c r="X941" s="25" t="str">
        <f t="shared" si="138"/>
        <v/>
      </c>
      <c r="Y941" s="1">
        <f t="shared" si="139"/>
        <v>917</v>
      </c>
      <c r="Z941" t="str">
        <f t="shared" si="140"/>
        <v>ITM_SUB_s_b</v>
      </c>
    </row>
    <row r="942" spans="1:26">
      <c r="A942" s="57">
        <f t="shared" si="134"/>
        <v>942</v>
      </c>
      <c r="B942" s="56">
        <f t="shared" si="135"/>
        <v>918</v>
      </c>
      <c r="C942" s="60" t="s">
        <v>4933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5023</v>
      </c>
      <c r="L942" s="68"/>
      <c r="M942" s="64" t="s">
        <v>4243</v>
      </c>
      <c r="N942" s="13"/>
      <c r="O942"/>
      <c r="P942" t="str">
        <f t="shared" si="141"/>
        <v>NOT EQUAL</v>
      </c>
      <c r="Q942"/>
      <c r="R942"/>
      <c r="S942" s="43">
        <f t="shared" si="136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7"/>
        <v/>
      </c>
      <c r="X942" s="25" t="str">
        <f t="shared" si="138"/>
        <v/>
      </c>
      <c r="Y942" s="1">
        <f t="shared" si="139"/>
        <v>918</v>
      </c>
      <c r="Z942" t="str">
        <f t="shared" si="140"/>
        <v>ITM_SUB_u_b</v>
      </c>
    </row>
    <row r="943" spans="1:26">
      <c r="A943" s="57">
        <f t="shared" si="134"/>
        <v>943</v>
      </c>
      <c r="B943" s="56">
        <f t="shared" si="135"/>
        <v>919</v>
      </c>
      <c r="C943" s="60" t="s">
        <v>4933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5023</v>
      </c>
      <c r="L943" s="68"/>
      <c r="M943" s="64" t="s">
        <v>4244</v>
      </c>
      <c r="N943" s="13"/>
      <c r="O943"/>
      <c r="P943" t="str">
        <f t="shared" si="141"/>
        <v>NOT EQUAL</v>
      </c>
      <c r="Q943"/>
      <c r="R943"/>
      <c r="S943" s="43">
        <f t="shared" si="136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7"/>
        <v/>
      </c>
      <c r="X943" s="25" t="str">
        <f t="shared" si="138"/>
        <v/>
      </c>
      <c r="Y943" s="1">
        <f t="shared" si="139"/>
        <v>919</v>
      </c>
      <c r="Z943" t="str">
        <f t="shared" si="140"/>
        <v>ITM_SUB_x_b</v>
      </c>
    </row>
    <row r="944" spans="1:26">
      <c r="A944" s="57">
        <f t="shared" si="134"/>
        <v>944</v>
      </c>
      <c r="B944" s="56">
        <f t="shared" si="135"/>
        <v>920</v>
      </c>
      <c r="C944" s="60" t="s">
        <v>4933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5023</v>
      </c>
      <c r="L944" s="68"/>
      <c r="M944" s="64" t="s">
        <v>4245</v>
      </c>
      <c r="N944" s="13"/>
      <c r="O944"/>
      <c r="P944" t="str">
        <f t="shared" si="141"/>
        <v>NOT EQUAL</v>
      </c>
      <c r="Q944"/>
      <c r="R944"/>
      <c r="S944" s="43">
        <f t="shared" si="136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7"/>
        <v/>
      </c>
      <c r="X944" s="25" t="str">
        <f t="shared" si="138"/>
        <v/>
      </c>
      <c r="Y944" s="1">
        <f t="shared" si="139"/>
        <v>920</v>
      </c>
      <c r="Z944" t="str">
        <f t="shared" si="140"/>
        <v>ITM_SUP_PLUS</v>
      </c>
    </row>
    <row r="945" spans="1:26">
      <c r="A945" s="57">
        <f t="shared" si="134"/>
        <v>945</v>
      </c>
      <c r="B945" s="56">
        <f t="shared" si="135"/>
        <v>921</v>
      </c>
      <c r="C945" s="60" t="s">
        <v>4933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5023</v>
      </c>
      <c r="L945" s="68"/>
      <c r="M945" s="64" t="s">
        <v>4246</v>
      </c>
      <c r="N945" s="13"/>
      <c r="O945"/>
      <c r="P945" t="str">
        <f t="shared" si="141"/>
        <v>NOT EQUAL</v>
      </c>
      <c r="Q945"/>
      <c r="R945"/>
      <c r="S945" s="43">
        <f t="shared" si="136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7"/>
        <v/>
      </c>
      <c r="X945" s="25" t="str">
        <f t="shared" si="138"/>
        <v/>
      </c>
      <c r="Y945" s="1">
        <f t="shared" si="139"/>
        <v>921</v>
      </c>
      <c r="Z945" t="str">
        <f t="shared" si="140"/>
        <v>ITM_SUP_MINUS</v>
      </c>
    </row>
    <row r="946" spans="1:26">
      <c r="A946" s="57">
        <f t="shared" si="134"/>
        <v>946</v>
      </c>
      <c r="B946" s="56">
        <f t="shared" si="135"/>
        <v>922</v>
      </c>
      <c r="C946" s="60" t="s">
        <v>4934</v>
      </c>
      <c r="D946" s="60" t="s">
        <v>3824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5023</v>
      </c>
      <c r="L946" s="68"/>
      <c r="M946" s="64" t="s">
        <v>3824</v>
      </c>
      <c r="N946" s="13"/>
      <c r="O946"/>
      <c r="P946" t="str">
        <f t="shared" si="141"/>
        <v>NOT EQUAL</v>
      </c>
      <c r="Q946"/>
      <c r="R946"/>
      <c r="S946" s="43">
        <f t="shared" si="136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7"/>
        <v/>
      </c>
      <c r="X946" s="25" t="str">
        <f t="shared" si="138"/>
        <v/>
      </c>
      <c r="Y946" s="1">
        <f t="shared" si="139"/>
        <v>922</v>
      </c>
      <c r="Z946" t="str">
        <f t="shared" si="140"/>
        <v>ITM_SUP_MINUS_1</v>
      </c>
    </row>
    <row r="947" spans="1:26">
      <c r="A947" s="57">
        <f t="shared" si="134"/>
        <v>947</v>
      </c>
      <c r="B947" s="56">
        <f t="shared" si="135"/>
        <v>923</v>
      </c>
      <c r="C947" s="60" t="s">
        <v>4934</v>
      </c>
      <c r="D947" s="60" t="s">
        <v>3825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5023</v>
      </c>
      <c r="L947" s="68"/>
      <c r="M947" s="64" t="s">
        <v>3825</v>
      </c>
      <c r="N947" s="13"/>
      <c r="O947"/>
      <c r="P947" t="str">
        <f t="shared" si="141"/>
        <v>NOT EQUAL</v>
      </c>
      <c r="Q947"/>
      <c r="R947"/>
      <c r="S947" s="43">
        <f t="shared" si="136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7"/>
        <v/>
      </c>
      <c r="X947" s="25" t="str">
        <f t="shared" si="138"/>
        <v/>
      </c>
      <c r="Y947" s="1">
        <f t="shared" si="139"/>
        <v>923</v>
      </c>
      <c r="Z947" t="str">
        <f t="shared" si="140"/>
        <v>ITM_SUP_INFINITY</v>
      </c>
    </row>
    <row r="948" spans="1:26">
      <c r="A948" s="57">
        <f t="shared" si="134"/>
        <v>948</v>
      </c>
      <c r="B948" s="56">
        <f t="shared" si="135"/>
        <v>924</v>
      </c>
      <c r="C948" s="60" t="s">
        <v>4934</v>
      </c>
      <c r="D948" s="60" t="s">
        <v>3826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5023</v>
      </c>
      <c r="L948" s="68"/>
      <c r="M948" s="64" t="s">
        <v>3826</v>
      </c>
      <c r="N948" s="13"/>
      <c r="O948"/>
      <c r="P948" t="str">
        <f t="shared" si="141"/>
        <v>NOT EQUAL</v>
      </c>
      <c r="Q948"/>
      <c r="R948"/>
      <c r="S948" s="43">
        <f t="shared" si="136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7"/>
        <v/>
      </c>
      <c r="X948" s="25" t="str">
        <f t="shared" si="138"/>
        <v/>
      </c>
      <c r="Y948" s="1">
        <f t="shared" si="139"/>
        <v>924</v>
      </c>
      <c r="Z948" t="str">
        <f t="shared" si="140"/>
        <v>ITM_SUP_ASTERISK</v>
      </c>
    </row>
    <row r="949" spans="1:26">
      <c r="A949" s="57">
        <f t="shared" si="134"/>
        <v>949</v>
      </c>
      <c r="B949" s="56">
        <f t="shared" si="135"/>
        <v>925</v>
      </c>
      <c r="C949" s="60" t="s">
        <v>4933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5023</v>
      </c>
      <c r="L949" s="68"/>
      <c r="M949" s="64" t="s">
        <v>4247</v>
      </c>
      <c r="N949" s="13"/>
      <c r="O949"/>
      <c r="P949" t="str">
        <f t="shared" si="141"/>
        <v>NOT EQUAL</v>
      </c>
      <c r="Q949"/>
      <c r="R949"/>
      <c r="S949" s="43">
        <f t="shared" si="136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7"/>
        <v/>
      </c>
      <c r="X949" s="25" t="str">
        <f t="shared" si="138"/>
        <v/>
      </c>
      <c r="Y949" s="1">
        <f t="shared" si="139"/>
        <v>925</v>
      </c>
      <c r="Z949" t="str">
        <f t="shared" si="140"/>
        <v>ITM_SUP_0</v>
      </c>
    </row>
    <row r="950" spans="1:26">
      <c r="A950" s="57">
        <f t="shared" si="134"/>
        <v>950</v>
      </c>
      <c r="B950" s="56">
        <f t="shared" si="135"/>
        <v>926</v>
      </c>
      <c r="C950" s="60" t="s">
        <v>4933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5023</v>
      </c>
      <c r="L950" s="68"/>
      <c r="M950" s="64" t="s">
        <v>4248</v>
      </c>
      <c r="N950" s="13"/>
      <c r="O950"/>
      <c r="P950" t="str">
        <f t="shared" si="141"/>
        <v>NOT EQUAL</v>
      </c>
      <c r="Q950"/>
      <c r="R950"/>
      <c r="S950" s="43">
        <f t="shared" si="136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7"/>
        <v/>
      </c>
      <c r="X950" s="25" t="str">
        <f t="shared" si="138"/>
        <v/>
      </c>
      <c r="Y950" s="1">
        <f t="shared" si="139"/>
        <v>926</v>
      </c>
      <c r="Z950" t="str">
        <f t="shared" si="140"/>
        <v>ITM_SUP_1</v>
      </c>
    </row>
    <row r="951" spans="1:26">
      <c r="A951" s="57">
        <f t="shared" si="134"/>
        <v>951</v>
      </c>
      <c r="B951" s="56">
        <f t="shared" si="135"/>
        <v>927</v>
      </c>
      <c r="C951" s="60" t="s">
        <v>4933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5023</v>
      </c>
      <c r="L951" s="68"/>
      <c r="M951" s="64" t="s">
        <v>4249</v>
      </c>
      <c r="N951" s="13"/>
      <c r="O951"/>
      <c r="P951" t="str">
        <f t="shared" si="141"/>
        <v>NOT EQUAL</v>
      </c>
      <c r="Q951"/>
      <c r="R951"/>
      <c r="S951" s="43">
        <f t="shared" si="136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7"/>
        <v/>
      </c>
      <c r="X951" s="25" t="str">
        <f t="shared" si="138"/>
        <v/>
      </c>
      <c r="Y951" s="1">
        <f t="shared" si="139"/>
        <v>927</v>
      </c>
      <c r="Z951" t="str">
        <f t="shared" si="140"/>
        <v>ITM_SUP_2</v>
      </c>
    </row>
    <row r="952" spans="1:26">
      <c r="A952" s="57">
        <f t="shared" si="134"/>
        <v>952</v>
      </c>
      <c r="B952" s="56">
        <f t="shared" si="135"/>
        <v>928</v>
      </c>
      <c r="C952" s="60" t="s">
        <v>4933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5023</v>
      </c>
      <c r="L952" s="68"/>
      <c r="M952" s="64" t="s">
        <v>4250</v>
      </c>
      <c r="N952" s="13"/>
      <c r="O952"/>
      <c r="P952" t="str">
        <f t="shared" si="141"/>
        <v>NOT EQUAL</v>
      </c>
      <c r="Q952"/>
      <c r="R952"/>
      <c r="S952" s="43">
        <f t="shared" si="136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7"/>
        <v/>
      </c>
      <c r="X952" s="25" t="str">
        <f t="shared" si="138"/>
        <v/>
      </c>
      <c r="Y952" s="1">
        <f t="shared" si="139"/>
        <v>928</v>
      </c>
      <c r="Z952" t="str">
        <f t="shared" si="140"/>
        <v>ITM_SUP_3</v>
      </c>
    </row>
    <row r="953" spans="1:26">
      <c r="A953" s="57">
        <f t="shared" si="134"/>
        <v>953</v>
      </c>
      <c r="B953" s="56">
        <f t="shared" si="135"/>
        <v>929</v>
      </c>
      <c r="C953" s="60" t="s">
        <v>4933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5023</v>
      </c>
      <c r="L953" s="68"/>
      <c r="M953" s="64" t="s">
        <v>4251</v>
      </c>
      <c r="N953" s="13"/>
      <c r="O953"/>
      <c r="P953" t="str">
        <f t="shared" si="141"/>
        <v>NOT EQUAL</v>
      </c>
      <c r="Q953"/>
      <c r="R953"/>
      <c r="S953" s="43">
        <f t="shared" si="136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7"/>
        <v/>
      </c>
      <c r="X953" s="25" t="str">
        <f t="shared" si="138"/>
        <v/>
      </c>
      <c r="Y953" s="1">
        <f t="shared" si="139"/>
        <v>929</v>
      </c>
      <c r="Z953" t="str">
        <f t="shared" si="140"/>
        <v>ITM_SUP_4</v>
      </c>
    </row>
    <row r="954" spans="1:26">
      <c r="A954" s="57">
        <f t="shared" si="134"/>
        <v>954</v>
      </c>
      <c r="B954" s="56">
        <f t="shared" si="135"/>
        <v>930</v>
      </c>
      <c r="C954" s="60" t="s">
        <v>4933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5023</v>
      </c>
      <c r="L954" s="68"/>
      <c r="M954" s="64" t="s">
        <v>4252</v>
      </c>
      <c r="N954" s="13"/>
      <c r="O954"/>
      <c r="P954" t="str">
        <f t="shared" si="141"/>
        <v>NOT EQUAL</v>
      </c>
      <c r="Q954"/>
      <c r="R954"/>
      <c r="S954" s="43">
        <f t="shared" si="136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7"/>
        <v/>
      </c>
      <c r="X954" s="25" t="str">
        <f t="shared" si="138"/>
        <v/>
      </c>
      <c r="Y954" s="1">
        <f t="shared" si="139"/>
        <v>930</v>
      </c>
      <c r="Z954" t="str">
        <f t="shared" si="140"/>
        <v>ITM_SUP_5</v>
      </c>
    </row>
    <row r="955" spans="1:26">
      <c r="A955" s="57">
        <f t="shared" si="134"/>
        <v>955</v>
      </c>
      <c r="B955" s="56">
        <f t="shared" si="135"/>
        <v>931</v>
      </c>
      <c r="C955" s="60" t="s">
        <v>4933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5023</v>
      </c>
      <c r="L955" s="68"/>
      <c r="M955" s="64" t="s">
        <v>4253</v>
      </c>
      <c r="N955" s="13"/>
      <c r="O955"/>
      <c r="P955" t="str">
        <f t="shared" si="141"/>
        <v>NOT EQUAL</v>
      </c>
      <c r="Q955"/>
      <c r="R955"/>
      <c r="S955" s="43">
        <f t="shared" si="136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7"/>
        <v/>
      </c>
      <c r="X955" s="25" t="str">
        <f t="shared" si="138"/>
        <v/>
      </c>
      <c r="Y955" s="1">
        <f t="shared" si="139"/>
        <v>931</v>
      </c>
      <c r="Z955" t="str">
        <f t="shared" si="140"/>
        <v>ITM_SUP_6</v>
      </c>
    </row>
    <row r="956" spans="1:26">
      <c r="A956" s="57">
        <f t="shared" si="134"/>
        <v>956</v>
      </c>
      <c r="B956" s="56">
        <f t="shared" si="135"/>
        <v>932</v>
      </c>
      <c r="C956" s="60" t="s">
        <v>4933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5023</v>
      </c>
      <c r="L956" s="68"/>
      <c r="M956" s="64" t="s">
        <v>4254</v>
      </c>
      <c r="N956" s="13"/>
      <c r="O956"/>
      <c r="P956" t="str">
        <f t="shared" si="141"/>
        <v>NOT EQUAL</v>
      </c>
      <c r="Q956"/>
      <c r="R956"/>
      <c r="S956" s="43">
        <f t="shared" si="136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7"/>
        <v/>
      </c>
      <c r="X956" s="25" t="str">
        <f t="shared" si="138"/>
        <v/>
      </c>
      <c r="Y956" s="1">
        <f t="shared" si="139"/>
        <v>932</v>
      </c>
      <c r="Z956" t="str">
        <f t="shared" si="140"/>
        <v>ITM_SUP_7</v>
      </c>
    </row>
    <row r="957" spans="1:26">
      <c r="A957" s="57">
        <f t="shared" si="134"/>
        <v>957</v>
      </c>
      <c r="B957" s="56">
        <f t="shared" si="135"/>
        <v>933</v>
      </c>
      <c r="C957" s="60" t="s">
        <v>4933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5023</v>
      </c>
      <c r="L957" s="68"/>
      <c r="M957" s="64" t="s">
        <v>4255</v>
      </c>
      <c r="N957" s="13"/>
      <c r="O957"/>
      <c r="P957" t="str">
        <f t="shared" si="141"/>
        <v>NOT EQUAL</v>
      </c>
      <c r="Q957"/>
      <c r="R957"/>
      <c r="S957" s="43">
        <f t="shared" si="136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7"/>
        <v/>
      </c>
      <c r="X957" s="25" t="str">
        <f t="shared" si="138"/>
        <v/>
      </c>
      <c r="Y957" s="1">
        <f t="shared" si="139"/>
        <v>933</v>
      </c>
      <c r="Z957" t="str">
        <f t="shared" si="140"/>
        <v>ITM_SUP_8</v>
      </c>
    </row>
    <row r="958" spans="1:26">
      <c r="A958" s="57">
        <f t="shared" si="134"/>
        <v>958</v>
      </c>
      <c r="B958" s="56">
        <f t="shared" si="135"/>
        <v>934</v>
      </c>
      <c r="C958" s="60" t="s">
        <v>4933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5023</v>
      </c>
      <c r="L958" s="68"/>
      <c r="M958" s="64" t="s">
        <v>4256</v>
      </c>
      <c r="N958" s="13"/>
      <c r="O958"/>
      <c r="P958" t="str">
        <f t="shared" si="141"/>
        <v>NOT EQUAL</v>
      </c>
      <c r="Q958"/>
      <c r="R958"/>
      <c r="S958" s="43">
        <f t="shared" si="136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7"/>
        <v/>
      </c>
      <c r="X958" s="25" t="str">
        <f t="shared" si="138"/>
        <v/>
      </c>
      <c r="Y958" s="1">
        <f t="shared" si="139"/>
        <v>934</v>
      </c>
      <c r="Z958" t="str">
        <f t="shared" si="140"/>
        <v>ITM_SUP_9</v>
      </c>
    </row>
    <row r="959" spans="1:26" s="17" customFormat="1">
      <c r="A959" s="116">
        <f t="shared" si="134"/>
        <v>959</v>
      </c>
      <c r="B959" s="117">
        <f t="shared" si="135"/>
        <v>935</v>
      </c>
      <c r="C959" s="118" t="s">
        <v>4933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5023</v>
      </c>
      <c r="M959" s="154" t="str">
        <f>"ITM_"&amp;IF(B959&lt;10,"000",IF(B959&lt;100,"00",IF(B959&lt;1000,"0","")))&amp;$B959</f>
        <v>ITM_0935</v>
      </c>
      <c r="N959" s="16"/>
      <c r="P959" s="17" t="str">
        <f t="shared" si="141"/>
        <v/>
      </c>
      <c r="S959" s="122">
        <f t="shared" si="136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7"/>
        <v/>
      </c>
      <c r="X959" s="125" t="str">
        <f t="shared" si="138"/>
        <v/>
      </c>
      <c r="Y959" s="126">
        <f t="shared" si="139"/>
        <v>935</v>
      </c>
      <c r="Z959" s="17" t="str">
        <f t="shared" si="140"/>
        <v>ITM_0935</v>
      </c>
    </row>
    <row r="960" spans="1:26">
      <c r="A960" s="57">
        <f t="shared" si="134"/>
        <v>960</v>
      </c>
      <c r="B960" s="56">
        <f t="shared" si="135"/>
        <v>936</v>
      </c>
      <c r="C960" s="60" t="s">
        <v>4934</v>
      </c>
      <c r="D960" s="60" t="s">
        <v>3827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5023</v>
      </c>
      <c r="L960" s="68"/>
      <c r="M960" s="64" t="s">
        <v>3827</v>
      </c>
      <c r="N960" s="13"/>
      <c r="O960"/>
      <c r="P960" t="str">
        <f t="shared" si="141"/>
        <v>NOT EQUAL</v>
      </c>
      <c r="Q960"/>
      <c r="R960"/>
      <c r="S960" s="43">
        <f t="shared" si="136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7"/>
        <v/>
      </c>
      <c r="X960" s="25" t="str">
        <f t="shared" si="138"/>
        <v/>
      </c>
      <c r="Y960" s="1">
        <f t="shared" si="139"/>
        <v>936</v>
      </c>
      <c r="Z960" t="str">
        <f t="shared" si="140"/>
        <v>ITM_SUP_T</v>
      </c>
    </row>
    <row r="961" spans="1:26">
      <c r="A961" s="57">
        <f t="shared" si="134"/>
        <v>961</v>
      </c>
      <c r="B961" s="56">
        <f t="shared" si="135"/>
        <v>937</v>
      </c>
      <c r="C961" s="60" t="s">
        <v>4933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5023</v>
      </c>
      <c r="L961" s="68"/>
      <c r="M961" s="64" t="s">
        <v>4257</v>
      </c>
      <c r="N961" s="13"/>
      <c r="O961"/>
      <c r="P961" t="str">
        <f t="shared" si="141"/>
        <v>NOT EQUAL</v>
      </c>
      <c r="Q961"/>
      <c r="R961"/>
      <c r="S961" s="43">
        <f t="shared" si="136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7"/>
        <v/>
      </c>
      <c r="X961" s="25" t="str">
        <f t="shared" si="138"/>
        <v/>
      </c>
      <c r="Y961" s="1">
        <f t="shared" si="139"/>
        <v>937</v>
      </c>
      <c r="Z961" t="str">
        <f t="shared" si="140"/>
        <v>ITM_SUP_a</v>
      </c>
    </row>
    <row r="962" spans="1:26">
      <c r="A962" s="57">
        <f t="shared" si="134"/>
        <v>962</v>
      </c>
      <c r="B962" s="56">
        <f t="shared" si="135"/>
        <v>938</v>
      </c>
      <c r="C962" s="60" t="s">
        <v>4933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5023</v>
      </c>
      <c r="L962" s="68"/>
      <c r="M962" s="64" t="s">
        <v>4258</v>
      </c>
      <c r="N962" s="13"/>
      <c r="O962"/>
      <c r="P962" t="str">
        <f t="shared" si="141"/>
        <v>NOT EQUAL</v>
      </c>
      <c r="Q962"/>
      <c r="R962"/>
      <c r="S962" s="43">
        <f t="shared" si="136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7"/>
        <v/>
      </c>
      <c r="X962" s="25" t="str">
        <f t="shared" si="138"/>
        <v/>
      </c>
      <c r="Y962" s="1">
        <f t="shared" si="139"/>
        <v>938</v>
      </c>
      <c r="Z962" t="str">
        <f t="shared" si="140"/>
        <v>ITM_SUP_f</v>
      </c>
    </row>
    <row r="963" spans="1:26">
      <c r="A963" s="57">
        <f t="shared" si="134"/>
        <v>963</v>
      </c>
      <c r="B963" s="56">
        <f t="shared" si="135"/>
        <v>939</v>
      </c>
      <c r="C963" s="60" t="s">
        <v>4933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5023</v>
      </c>
      <c r="L963" s="68"/>
      <c r="M963" s="64" t="s">
        <v>4259</v>
      </c>
      <c r="N963" s="13"/>
      <c r="O963"/>
      <c r="P963" t="str">
        <f t="shared" si="141"/>
        <v>NOT EQUAL</v>
      </c>
      <c r="Q963"/>
      <c r="R963"/>
      <c r="S963" s="43">
        <f t="shared" si="136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7"/>
        <v/>
      </c>
      <c r="X963" s="25" t="str">
        <f t="shared" si="138"/>
        <v/>
      </c>
      <c r="Y963" s="1">
        <f t="shared" si="139"/>
        <v>939</v>
      </c>
      <c r="Z963" t="str">
        <f t="shared" si="140"/>
        <v>ITM_SUP_g</v>
      </c>
    </row>
    <row r="964" spans="1:26">
      <c r="A964" s="57">
        <f t="shared" si="134"/>
        <v>964</v>
      </c>
      <c r="B964" s="56">
        <f t="shared" si="135"/>
        <v>940</v>
      </c>
      <c r="C964" s="60" t="s">
        <v>4933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5023</v>
      </c>
      <c r="L964" s="68"/>
      <c r="M964" s="64" t="s">
        <v>4260</v>
      </c>
      <c r="N964" s="13"/>
      <c r="O964"/>
      <c r="P964" t="str">
        <f t="shared" si="141"/>
        <v>NOT EQUAL</v>
      </c>
      <c r="Q964"/>
      <c r="R964"/>
      <c r="S964" s="43">
        <f t="shared" si="136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7"/>
        <v/>
      </c>
      <c r="X964" s="25" t="str">
        <f t="shared" si="138"/>
        <v/>
      </c>
      <c r="Y964" s="1">
        <f t="shared" si="139"/>
        <v>940</v>
      </c>
      <c r="Z964" t="str">
        <f t="shared" si="140"/>
        <v>ITM_SUP_h</v>
      </c>
    </row>
    <row r="965" spans="1:26">
      <c r="A965" s="57">
        <f t="shared" si="134"/>
        <v>965</v>
      </c>
      <c r="B965" s="56">
        <f t="shared" si="135"/>
        <v>941</v>
      </c>
      <c r="C965" s="60" t="s">
        <v>4933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5023</v>
      </c>
      <c r="L965" s="68"/>
      <c r="M965" s="64" t="s">
        <v>4261</v>
      </c>
      <c r="N965" s="13"/>
      <c r="O965"/>
      <c r="P965" t="str">
        <f t="shared" si="141"/>
        <v>NOT EQUAL</v>
      </c>
      <c r="Q965"/>
      <c r="R965"/>
      <c r="S965" s="43">
        <f t="shared" si="136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7"/>
        <v/>
      </c>
      <c r="X965" s="25" t="str">
        <f t="shared" si="138"/>
        <v/>
      </c>
      <c r="Y965" s="1">
        <f t="shared" si="139"/>
        <v>941</v>
      </c>
      <c r="Z965" t="str">
        <f t="shared" si="140"/>
        <v>ITM_SUP_r</v>
      </c>
    </row>
    <row r="966" spans="1:26">
      <c r="A966" s="57">
        <f t="shared" si="134"/>
        <v>966</v>
      </c>
      <c r="B966" s="56">
        <f t="shared" si="135"/>
        <v>942</v>
      </c>
      <c r="C966" s="60" t="s">
        <v>4933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5023</v>
      </c>
      <c r="L966" s="68"/>
      <c r="M966" s="64" t="s">
        <v>4262</v>
      </c>
      <c r="N966" s="13"/>
      <c r="O966"/>
      <c r="P966" t="str">
        <f t="shared" si="141"/>
        <v>NOT EQUAL</v>
      </c>
      <c r="Q966"/>
      <c r="R966"/>
      <c r="S966" s="43">
        <f t="shared" si="136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7"/>
        <v/>
      </c>
      <c r="X966" s="25" t="str">
        <f t="shared" si="138"/>
        <v/>
      </c>
      <c r="Y966" s="1">
        <f t="shared" si="139"/>
        <v>942</v>
      </c>
      <c r="Z966" t="str">
        <f t="shared" si="140"/>
        <v>ITM_SUP_x</v>
      </c>
    </row>
    <row r="967" spans="1:26">
      <c r="A967" s="57">
        <f t="shared" ref="A967:A1030" si="142">IF(B967=INT(B967),ROW(),"")</f>
        <v>967</v>
      </c>
      <c r="B967" s="56">
        <f t="shared" ref="B967:B1030" si="143">IF(AND(MID(C967,2,1)&lt;&gt;"/",MID(C967,1,1)="/"),INT(B966)+1,B966+0.01)</f>
        <v>943</v>
      </c>
      <c r="C967" s="60" t="s">
        <v>4934</v>
      </c>
      <c r="D967" s="60" t="s">
        <v>3828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5023</v>
      </c>
      <c r="L967" s="68"/>
      <c r="M967" s="64" t="s">
        <v>3828</v>
      </c>
      <c r="N967" s="13"/>
      <c r="O967"/>
      <c r="P967" t="str">
        <f t="shared" si="141"/>
        <v>NOT EQUAL</v>
      </c>
      <c r="Q967"/>
      <c r="R967"/>
      <c r="S967" s="43">
        <f t="shared" ref="S967:S1030" si="144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5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6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7">B967</f>
        <v>943</v>
      </c>
      <c r="Z967" t="str">
        <f t="shared" ref="Z967:Z1030" si="148">M967</f>
        <v>ITM_SPACE</v>
      </c>
    </row>
    <row r="968" spans="1:26">
      <c r="A968" s="57">
        <f t="shared" si="142"/>
        <v>968</v>
      </c>
      <c r="B968" s="56">
        <f t="shared" si="143"/>
        <v>944</v>
      </c>
      <c r="C968" s="60" t="s">
        <v>4934</v>
      </c>
      <c r="D968" s="60" t="s">
        <v>3829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5023</v>
      </c>
      <c r="L968" s="68"/>
      <c r="M968" s="64" t="s">
        <v>3829</v>
      </c>
      <c r="N968" s="13"/>
      <c r="O968"/>
      <c r="P968" t="str">
        <f t="shared" si="141"/>
        <v>NOT EQUAL</v>
      </c>
      <c r="Q968"/>
      <c r="R968"/>
      <c r="S968" s="43">
        <f t="shared" si="144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5"/>
        <v/>
      </c>
      <c r="X968" s="25" t="str">
        <f t="shared" si="146"/>
        <v/>
      </c>
      <c r="Y968" s="1">
        <f t="shared" si="147"/>
        <v>944</v>
      </c>
      <c r="Z968" t="str">
        <f t="shared" si="148"/>
        <v>ITM_EXCLAMATION_MARK</v>
      </c>
    </row>
    <row r="969" spans="1:26">
      <c r="A969" s="57">
        <f t="shared" si="142"/>
        <v>969</v>
      </c>
      <c r="B969" s="56">
        <f t="shared" si="143"/>
        <v>945</v>
      </c>
      <c r="C969" s="60" t="s">
        <v>4934</v>
      </c>
      <c r="D969" s="60" t="s">
        <v>3830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5023</v>
      </c>
      <c r="L969" s="68"/>
      <c r="M969" s="64" t="s">
        <v>3830</v>
      </c>
      <c r="N969" s="13"/>
      <c r="O969"/>
      <c r="P969" t="str">
        <f t="shared" si="141"/>
        <v>NOT EQUAL</v>
      </c>
      <c r="Q969"/>
      <c r="R969"/>
      <c r="S969" s="43">
        <f t="shared" si="144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5"/>
        <v/>
      </c>
      <c r="X969" s="25" t="str">
        <f t="shared" si="146"/>
        <v/>
      </c>
      <c r="Y969" s="1">
        <f t="shared" si="147"/>
        <v>945</v>
      </c>
      <c r="Z969" t="str">
        <f t="shared" si="148"/>
        <v>ITM_DOUBLE_QUOTE</v>
      </c>
    </row>
    <row r="970" spans="1:26">
      <c r="A970" s="57">
        <f t="shared" si="142"/>
        <v>970</v>
      </c>
      <c r="B970" s="56">
        <f t="shared" si="143"/>
        <v>946</v>
      </c>
      <c r="C970" s="60" t="s">
        <v>4934</v>
      </c>
      <c r="D970" s="60" t="s">
        <v>3831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5023</v>
      </c>
      <c r="L970" s="68"/>
      <c r="M970" s="64" t="s">
        <v>3831</v>
      </c>
      <c r="N970" s="13"/>
      <c r="O970"/>
      <c r="P970" t="str">
        <f t="shared" si="141"/>
        <v>NOT EQUAL</v>
      </c>
      <c r="Q970"/>
      <c r="R970"/>
      <c r="S970" s="43">
        <f t="shared" si="144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5"/>
        <v/>
      </c>
      <c r="X970" s="25" t="str">
        <f t="shared" si="146"/>
        <v/>
      </c>
      <c r="Y970" s="1">
        <f t="shared" si="147"/>
        <v>946</v>
      </c>
      <c r="Z970" t="str">
        <f t="shared" si="148"/>
        <v>ITM_NUMBER_SIGN</v>
      </c>
    </row>
    <row r="971" spans="1:26">
      <c r="A971" s="57">
        <f t="shared" si="142"/>
        <v>971</v>
      </c>
      <c r="B971" s="56">
        <f t="shared" si="143"/>
        <v>947</v>
      </c>
      <c r="C971" s="60" t="s">
        <v>4934</v>
      </c>
      <c r="D971" s="60" t="s">
        <v>3832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5023</v>
      </c>
      <c r="L971" s="68"/>
      <c r="M971" s="64" t="s">
        <v>3832</v>
      </c>
      <c r="N971" s="13"/>
      <c r="O971"/>
      <c r="P971" t="str">
        <f t="shared" si="141"/>
        <v>NOT EQUAL</v>
      </c>
      <c r="Q971"/>
      <c r="R971"/>
      <c r="S971" s="43">
        <f t="shared" si="144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5"/>
        <v/>
      </c>
      <c r="X971" s="25" t="str">
        <f t="shared" si="146"/>
        <v/>
      </c>
      <c r="Y971" s="1">
        <f t="shared" si="147"/>
        <v>947</v>
      </c>
      <c r="Z971" t="str">
        <f t="shared" si="148"/>
        <v>ITM_DOLLAR</v>
      </c>
    </row>
    <row r="972" spans="1:26">
      <c r="A972" s="57">
        <f t="shared" si="142"/>
        <v>972</v>
      </c>
      <c r="B972" s="56">
        <f t="shared" si="143"/>
        <v>948</v>
      </c>
      <c r="C972" s="60" t="s">
        <v>4934</v>
      </c>
      <c r="D972" s="60" t="s">
        <v>3833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5023</v>
      </c>
      <c r="L972" s="68"/>
      <c r="M972" s="64" t="s">
        <v>3833</v>
      </c>
      <c r="N972" s="13"/>
      <c r="O972"/>
      <c r="P972" t="str">
        <f t="shared" si="141"/>
        <v>NOT EQUAL</v>
      </c>
      <c r="Q972"/>
      <c r="R972"/>
      <c r="S972" s="43">
        <f t="shared" si="144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5"/>
        <v/>
      </c>
      <c r="X972" s="25" t="str">
        <f t="shared" si="146"/>
        <v/>
      </c>
      <c r="Y972" s="1">
        <f t="shared" si="147"/>
        <v>948</v>
      </c>
      <c r="Z972" t="str">
        <f t="shared" si="148"/>
        <v>ITM_PERCENT</v>
      </c>
    </row>
    <row r="973" spans="1:26">
      <c r="A973" s="57">
        <f t="shared" si="142"/>
        <v>973</v>
      </c>
      <c r="B973" s="56">
        <f t="shared" si="143"/>
        <v>949</v>
      </c>
      <c r="C973" s="60" t="s">
        <v>4934</v>
      </c>
      <c r="D973" s="60" t="s">
        <v>3834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5023</v>
      </c>
      <c r="L973" s="68"/>
      <c r="M973" s="64" t="s">
        <v>3834</v>
      </c>
      <c r="N973" s="13"/>
      <c r="O973"/>
      <c r="P973" t="str">
        <f t="shared" si="141"/>
        <v>NOT EQUAL</v>
      </c>
      <c r="Q973"/>
      <c r="R973"/>
      <c r="S973" s="43">
        <f t="shared" si="144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5"/>
        <v/>
      </c>
      <c r="X973" s="25" t="str">
        <f t="shared" si="146"/>
        <v/>
      </c>
      <c r="Y973" s="1">
        <f t="shared" si="147"/>
        <v>949</v>
      </c>
      <c r="Z973" t="str">
        <f t="shared" si="148"/>
        <v>ITM_AMPERSAND</v>
      </c>
    </row>
    <row r="974" spans="1:26">
      <c r="A974" s="57">
        <f t="shared" si="142"/>
        <v>974</v>
      </c>
      <c r="B974" s="56">
        <f t="shared" si="143"/>
        <v>950</v>
      </c>
      <c r="C974" s="60" t="s">
        <v>4934</v>
      </c>
      <c r="D974" s="60" t="s">
        <v>3835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5023</v>
      </c>
      <c r="L974" s="68"/>
      <c r="M974" s="64" t="s">
        <v>3835</v>
      </c>
      <c r="N974" s="13"/>
      <c r="O974"/>
      <c r="P974" t="str">
        <f t="shared" si="141"/>
        <v>NOT EQUAL</v>
      </c>
      <c r="Q974"/>
      <c r="R974"/>
      <c r="S974" s="43">
        <f t="shared" si="144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5"/>
        <v/>
      </c>
      <c r="X974" s="25" t="str">
        <f t="shared" si="146"/>
        <v/>
      </c>
      <c r="Y974" s="1">
        <f t="shared" si="147"/>
        <v>950</v>
      </c>
      <c r="Z974" t="str">
        <f t="shared" si="148"/>
        <v>ITM_QUOTE</v>
      </c>
    </row>
    <row r="975" spans="1:26">
      <c r="A975" s="57">
        <f t="shared" si="142"/>
        <v>975</v>
      </c>
      <c r="B975" s="56">
        <f t="shared" si="143"/>
        <v>951</v>
      </c>
      <c r="C975" s="60" t="s">
        <v>4934</v>
      </c>
      <c r="D975" s="60" t="s">
        <v>3836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5023</v>
      </c>
      <c r="L975" s="68"/>
      <c r="M975" s="64" t="s">
        <v>3836</v>
      </c>
      <c r="N975" s="13"/>
      <c r="O975"/>
      <c r="P975" t="str">
        <f t="shared" si="141"/>
        <v>NOT EQUAL</v>
      </c>
      <c r="Q975"/>
      <c r="R975"/>
      <c r="S975" s="43">
        <f t="shared" si="144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5"/>
        <v/>
      </c>
      <c r="X975" s="25" t="str">
        <f t="shared" si="146"/>
        <v/>
      </c>
      <c r="Y975" s="1">
        <f t="shared" si="147"/>
        <v>951</v>
      </c>
      <c r="Z975" t="str">
        <f t="shared" si="148"/>
        <v>ITM_LEFT_PARENTHESIS</v>
      </c>
    </row>
    <row r="976" spans="1:26">
      <c r="A976" s="57">
        <f t="shared" si="142"/>
        <v>976</v>
      </c>
      <c r="B976" s="56">
        <f t="shared" si="143"/>
        <v>952</v>
      </c>
      <c r="C976" s="60" t="s">
        <v>4934</v>
      </c>
      <c r="D976" s="60" t="s">
        <v>3837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5023</v>
      </c>
      <c r="L976" s="68"/>
      <c r="M976" s="64" t="s">
        <v>3837</v>
      </c>
      <c r="N976" s="13"/>
      <c r="O976"/>
      <c r="P976" t="str">
        <f t="shared" si="141"/>
        <v>NOT EQUAL</v>
      </c>
      <c r="Q976"/>
      <c r="R976"/>
      <c r="S976" s="43">
        <f t="shared" si="144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5"/>
        <v/>
      </c>
      <c r="X976" s="25" t="str">
        <f t="shared" si="146"/>
        <v/>
      </c>
      <c r="Y976" s="1">
        <f t="shared" si="147"/>
        <v>952</v>
      </c>
      <c r="Z976" t="str">
        <f t="shared" si="148"/>
        <v>ITM_RIGHT_PARENTHESIS</v>
      </c>
    </row>
    <row r="977" spans="1:26">
      <c r="A977" s="57">
        <f t="shared" si="142"/>
        <v>977</v>
      </c>
      <c r="B977" s="56">
        <f t="shared" si="143"/>
        <v>953</v>
      </c>
      <c r="C977" s="60" t="s">
        <v>4934</v>
      </c>
      <c r="D977" s="60" t="s">
        <v>3838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5023</v>
      </c>
      <c r="L977" s="68"/>
      <c r="M977" s="64" t="s">
        <v>3838</v>
      </c>
      <c r="N977" s="13"/>
      <c r="O977"/>
      <c r="P977" t="str">
        <f t="shared" si="141"/>
        <v>NOT EQUAL</v>
      </c>
      <c r="Q977"/>
      <c r="R977"/>
      <c r="S977" s="43">
        <f t="shared" si="144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5"/>
        <v/>
      </c>
      <c r="X977" s="25" t="str">
        <f t="shared" si="146"/>
        <v/>
      </c>
      <c r="Y977" s="1">
        <f t="shared" si="147"/>
        <v>953</v>
      </c>
      <c r="Z977" t="str">
        <f t="shared" si="148"/>
        <v>ITM_ASTERISK</v>
      </c>
    </row>
    <row r="978" spans="1:26">
      <c r="A978" s="57">
        <f t="shared" si="142"/>
        <v>978</v>
      </c>
      <c r="B978" s="56">
        <f t="shared" si="143"/>
        <v>954</v>
      </c>
      <c r="C978" s="60" t="s">
        <v>4933</v>
      </c>
      <c r="D978" s="60" t="s">
        <v>7</v>
      </c>
      <c r="E978" s="76" t="s">
        <v>3839</v>
      </c>
      <c r="F978" s="76" t="s">
        <v>3839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5023</v>
      </c>
      <c r="L978" s="68"/>
      <c r="M978" s="64" t="s">
        <v>4263</v>
      </c>
      <c r="N978" s="13"/>
      <c r="O978"/>
      <c r="P978" t="str">
        <f t="shared" si="141"/>
        <v/>
      </c>
      <c r="Q978"/>
      <c r="R978"/>
      <c r="S978" s="43">
        <f t="shared" si="144"/>
        <v>151</v>
      </c>
      <c r="T978" s="96"/>
      <c r="U978" s="72"/>
      <c r="V978" s="72"/>
      <c r="W978" s="44" t="str">
        <f t="shared" si="145"/>
        <v/>
      </c>
      <c r="X978" s="25" t="str">
        <f t="shared" si="146"/>
        <v/>
      </c>
      <c r="Y978" s="1">
        <f t="shared" si="147"/>
        <v>954</v>
      </c>
      <c r="Z978" t="str">
        <f t="shared" si="148"/>
        <v>ITM_0954</v>
      </c>
    </row>
    <row r="979" spans="1:26">
      <c r="A979" s="57">
        <f t="shared" si="142"/>
        <v>979</v>
      </c>
      <c r="B979" s="56">
        <f t="shared" si="143"/>
        <v>955</v>
      </c>
      <c r="C979" s="60" t="s">
        <v>4934</v>
      </c>
      <c r="D979" s="60" t="s">
        <v>3840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5023</v>
      </c>
      <c r="L979" s="68"/>
      <c r="M979" s="64" t="s">
        <v>3840</v>
      </c>
      <c r="N979" s="13"/>
      <c r="O979"/>
      <c r="P979" t="str">
        <f t="shared" si="141"/>
        <v>NOT EQUAL</v>
      </c>
      <c r="Q979"/>
      <c r="R979"/>
      <c r="S979" s="43">
        <f t="shared" si="144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5"/>
        <v/>
      </c>
      <c r="X979" s="25" t="str">
        <f t="shared" si="146"/>
        <v/>
      </c>
      <c r="Y979" s="1">
        <f t="shared" si="147"/>
        <v>955</v>
      </c>
      <c r="Z979" t="str">
        <f t="shared" si="148"/>
        <v>ITM_PLUS</v>
      </c>
    </row>
    <row r="980" spans="1:26">
      <c r="A980" s="57">
        <f t="shared" si="142"/>
        <v>980</v>
      </c>
      <c r="B980" s="56">
        <f t="shared" si="143"/>
        <v>956</v>
      </c>
      <c r="C980" s="60" t="s">
        <v>4934</v>
      </c>
      <c r="D980" s="60" t="s">
        <v>3841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5023</v>
      </c>
      <c r="L980" s="68"/>
      <c r="M980" s="64" t="s">
        <v>3841</v>
      </c>
      <c r="N980" s="13"/>
      <c r="O980"/>
      <c r="P980" t="str">
        <f t="shared" si="141"/>
        <v>NOT EQUAL</v>
      </c>
      <c r="Q980"/>
      <c r="R980"/>
      <c r="S980" s="43">
        <f t="shared" si="144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5"/>
        <v/>
      </c>
      <c r="X980" s="25" t="str">
        <f t="shared" si="146"/>
        <v/>
      </c>
      <c r="Y980" s="1">
        <f t="shared" si="147"/>
        <v>956</v>
      </c>
      <c r="Z980" t="str">
        <f t="shared" si="148"/>
        <v>ITM_COMMA</v>
      </c>
    </row>
    <row r="981" spans="1:26">
      <c r="A981" s="57">
        <f t="shared" si="142"/>
        <v>981</v>
      </c>
      <c r="B981" s="56">
        <f t="shared" si="143"/>
        <v>957</v>
      </c>
      <c r="C981" s="60" t="s">
        <v>4934</v>
      </c>
      <c r="D981" s="60" t="s">
        <v>3842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5023</v>
      </c>
      <c r="L981" s="68"/>
      <c r="M981" s="64" t="s">
        <v>3842</v>
      </c>
      <c r="N981" s="13"/>
      <c r="O981"/>
      <c r="P981" t="str">
        <f t="shared" si="141"/>
        <v>NOT EQUAL</v>
      </c>
      <c r="Q981"/>
      <c r="R981"/>
      <c r="S981" s="43">
        <f t="shared" si="144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5"/>
        <v/>
      </c>
      <c r="X981" s="25" t="str">
        <f t="shared" si="146"/>
        <v/>
      </c>
      <c r="Y981" s="1">
        <f t="shared" si="147"/>
        <v>957</v>
      </c>
      <c r="Z981" t="str">
        <f t="shared" si="148"/>
        <v>ITM_MINUS</v>
      </c>
    </row>
    <row r="982" spans="1:26">
      <c r="A982" s="57">
        <f t="shared" si="142"/>
        <v>982</v>
      </c>
      <c r="B982" s="56">
        <f t="shared" si="143"/>
        <v>958</v>
      </c>
      <c r="C982" s="60" t="s">
        <v>4934</v>
      </c>
      <c r="D982" s="60" t="s">
        <v>3843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5023</v>
      </c>
      <c r="L982" s="68"/>
      <c r="M982" s="64" t="s">
        <v>3843</v>
      </c>
      <c r="N982" s="13"/>
      <c r="O982"/>
      <c r="P982" t="str">
        <f t="shared" si="141"/>
        <v>NOT EQUAL</v>
      </c>
      <c r="Q982"/>
      <c r="R982"/>
      <c r="S982" s="43">
        <f t="shared" si="144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5"/>
        <v/>
      </c>
      <c r="X982" s="25" t="str">
        <f t="shared" si="146"/>
        <v/>
      </c>
      <c r="Y982" s="1">
        <f t="shared" si="147"/>
        <v>958</v>
      </c>
      <c r="Z982" t="str">
        <f t="shared" si="148"/>
        <v>ITM_PERIOD</v>
      </c>
    </row>
    <row r="983" spans="1:26">
      <c r="A983" s="57">
        <f t="shared" si="142"/>
        <v>983</v>
      </c>
      <c r="B983" s="56">
        <f t="shared" si="143"/>
        <v>959</v>
      </c>
      <c r="C983" s="60" t="s">
        <v>4934</v>
      </c>
      <c r="D983" s="60" t="s">
        <v>3844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5023</v>
      </c>
      <c r="L983" s="68"/>
      <c r="M983" s="64" t="s">
        <v>3844</v>
      </c>
      <c r="N983" s="13"/>
      <c r="O983"/>
      <c r="P983" t="str">
        <f t="shared" si="141"/>
        <v>NOT EQUAL</v>
      </c>
      <c r="Q983"/>
      <c r="R983"/>
      <c r="S983" s="43">
        <f t="shared" si="144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5"/>
        <v/>
      </c>
      <c r="X983" s="25" t="str">
        <f t="shared" si="146"/>
        <v/>
      </c>
      <c r="Y983" s="1">
        <f t="shared" si="147"/>
        <v>959</v>
      </c>
      <c r="Z983" t="str">
        <f t="shared" si="148"/>
        <v>ITM_SLASH</v>
      </c>
    </row>
    <row r="984" spans="1:26">
      <c r="A984" s="57">
        <f t="shared" si="142"/>
        <v>984</v>
      </c>
      <c r="B984" s="56">
        <f t="shared" si="143"/>
        <v>960</v>
      </c>
      <c r="C984" s="60" t="s">
        <v>4934</v>
      </c>
      <c r="D984" s="60" t="s">
        <v>3845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5023</v>
      </c>
      <c r="L984" s="68"/>
      <c r="M984" s="64" t="s">
        <v>3845</v>
      </c>
      <c r="N984" s="13"/>
      <c r="O984"/>
      <c r="P984" t="str">
        <f t="shared" si="141"/>
        <v>NOT EQUAL</v>
      </c>
      <c r="Q984"/>
      <c r="R984"/>
      <c r="S984" s="43">
        <f t="shared" si="144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5"/>
        <v/>
      </c>
      <c r="X984" s="25" t="str">
        <f t="shared" si="146"/>
        <v/>
      </c>
      <c r="Y984" s="1">
        <f t="shared" si="147"/>
        <v>960</v>
      </c>
      <c r="Z984" t="str">
        <f t="shared" si="148"/>
        <v>ITM_COLON</v>
      </c>
    </row>
    <row r="985" spans="1:26">
      <c r="A985" s="57">
        <f t="shared" si="142"/>
        <v>985</v>
      </c>
      <c r="B985" s="56">
        <f t="shared" si="143"/>
        <v>961</v>
      </c>
      <c r="C985" s="60" t="s">
        <v>4934</v>
      </c>
      <c r="D985" s="60" t="s">
        <v>3846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5023</v>
      </c>
      <c r="L985" s="68"/>
      <c r="M985" s="64" t="s">
        <v>3846</v>
      </c>
      <c r="N985" s="13"/>
      <c r="O985"/>
      <c r="P985" t="str">
        <f t="shared" ref="P985:P1048" si="149">IF(E985=F985,"","NOT EQUAL")</f>
        <v>NOT EQUAL</v>
      </c>
      <c r="Q985"/>
      <c r="R985"/>
      <c r="S985" s="43">
        <f t="shared" si="144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5"/>
        <v/>
      </c>
      <c r="X985" s="25" t="str">
        <f t="shared" si="146"/>
        <v/>
      </c>
      <c r="Y985" s="1">
        <f t="shared" si="147"/>
        <v>961</v>
      </c>
      <c r="Z985" t="str">
        <f t="shared" si="148"/>
        <v>ITM_SEMICOLON</v>
      </c>
    </row>
    <row r="986" spans="1:26">
      <c r="A986" s="57">
        <f t="shared" si="142"/>
        <v>986</v>
      </c>
      <c r="B986" s="56">
        <f t="shared" si="143"/>
        <v>962</v>
      </c>
      <c r="C986" s="60" t="s">
        <v>4934</v>
      </c>
      <c r="D986" s="60" t="s">
        <v>3847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5023</v>
      </c>
      <c r="L986" s="68"/>
      <c r="M986" s="64" t="s">
        <v>3847</v>
      </c>
      <c r="N986" s="13"/>
      <c r="O986"/>
      <c r="P986" t="str">
        <f t="shared" si="149"/>
        <v>NOT EQUAL</v>
      </c>
      <c r="Q986"/>
      <c r="R986"/>
      <c r="S986" s="43">
        <f t="shared" si="144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5"/>
        <v/>
      </c>
      <c r="X986" s="25" t="str">
        <f t="shared" si="146"/>
        <v/>
      </c>
      <c r="Y986" s="1">
        <f t="shared" si="147"/>
        <v>962</v>
      </c>
      <c r="Z986" t="str">
        <f t="shared" si="148"/>
        <v>ITM_LESS_THAN</v>
      </c>
    </row>
    <row r="987" spans="1:26">
      <c r="A987" s="57">
        <f t="shared" si="142"/>
        <v>987</v>
      </c>
      <c r="B987" s="56">
        <f t="shared" si="143"/>
        <v>963</v>
      </c>
      <c r="C987" s="60" t="s">
        <v>4934</v>
      </c>
      <c r="D987" s="60" t="s">
        <v>3848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5023</v>
      </c>
      <c r="L987" s="68"/>
      <c r="M987" s="64" t="s">
        <v>3848</v>
      </c>
      <c r="N987" s="13"/>
      <c r="O987"/>
      <c r="P987" t="str">
        <f t="shared" si="149"/>
        <v>NOT EQUAL</v>
      </c>
      <c r="Q987"/>
      <c r="R987"/>
      <c r="S987" s="43">
        <f t="shared" si="144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5"/>
        <v/>
      </c>
      <c r="X987" s="25" t="str">
        <f t="shared" si="146"/>
        <v/>
      </c>
      <c r="Y987" s="1">
        <f t="shared" si="147"/>
        <v>963</v>
      </c>
      <c r="Z987" t="str">
        <f t="shared" si="148"/>
        <v>ITM_EQUAL</v>
      </c>
    </row>
    <row r="988" spans="1:26">
      <c r="A988" s="57">
        <f t="shared" si="142"/>
        <v>988</v>
      </c>
      <c r="B988" s="56">
        <f t="shared" si="143"/>
        <v>964</v>
      </c>
      <c r="C988" s="60" t="s">
        <v>4934</v>
      </c>
      <c r="D988" s="60" t="s">
        <v>3849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5023</v>
      </c>
      <c r="L988" s="68"/>
      <c r="M988" s="64" t="s">
        <v>3849</v>
      </c>
      <c r="N988" s="13"/>
      <c r="O988"/>
      <c r="P988" t="str">
        <f t="shared" si="149"/>
        <v>NOT EQUAL</v>
      </c>
      <c r="Q988"/>
      <c r="R988"/>
      <c r="S988" s="43">
        <f t="shared" si="144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5"/>
        <v/>
      </c>
      <c r="X988" s="25" t="str">
        <f t="shared" si="146"/>
        <v/>
      </c>
      <c r="Y988" s="1">
        <f t="shared" si="147"/>
        <v>964</v>
      </c>
      <c r="Z988" t="str">
        <f t="shared" si="148"/>
        <v>ITM_GREATER_THAN</v>
      </c>
    </row>
    <row r="989" spans="1:26">
      <c r="A989" s="57">
        <f t="shared" si="142"/>
        <v>989</v>
      </c>
      <c r="B989" s="56">
        <f t="shared" si="143"/>
        <v>965</v>
      </c>
      <c r="C989" s="60" t="s">
        <v>4934</v>
      </c>
      <c r="D989" s="60" t="s">
        <v>3850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5023</v>
      </c>
      <c r="L989" s="68"/>
      <c r="M989" s="64" t="s">
        <v>3850</v>
      </c>
      <c r="N989" s="13"/>
      <c r="O989"/>
      <c r="P989" t="str">
        <f t="shared" si="149"/>
        <v>NOT EQUAL</v>
      </c>
      <c r="Q989"/>
      <c r="R989"/>
      <c r="S989" s="43">
        <f t="shared" si="144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5"/>
        <v/>
      </c>
      <c r="X989" s="25" t="str">
        <f t="shared" si="146"/>
        <v/>
      </c>
      <c r="Y989" s="1">
        <f t="shared" si="147"/>
        <v>965</v>
      </c>
      <c r="Z989" t="str">
        <f t="shared" si="148"/>
        <v>ITM_QUESTION_MARK</v>
      </c>
    </row>
    <row r="990" spans="1:26">
      <c r="A990" s="57">
        <f t="shared" si="142"/>
        <v>990</v>
      </c>
      <c r="B990" s="56">
        <f t="shared" si="143"/>
        <v>966</v>
      </c>
      <c r="C990" s="60" t="s">
        <v>4934</v>
      </c>
      <c r="D990" s="60" t="s">
        <v>3851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5023</v>
      </c>
      <c r="L990" s="68"/>
      <c r="M990" s="64" t="s">
        <v>3851</v>
      </c>
      <c r="N990" s="13"/>
      <c r="O990"/>
      <c r="P990" t="str">
        <f t="shared" si="149"/>
        <v>NOT EQUAL</v>
      </c>
      <c r="Q990"/>
      <c r="R990"/>
      <c r="S990" s="43">
        <f t="shared" si="144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5"/>
        <v/>
      </c>
      <c r="X990" s="25" t="str">
        <f t="shared" si="146"/>
        <v/>
      </c>
      <c r="Y990" s="1">
        <f t="shared" si="147"/>
        <v>966</v>
      </c>
      <c r="Z990" t="str">
        <f t="shared" si="148"/>
        <v>ITM_AT</v>
      </c>
    </row>
    <row r="991" spans="1:26">
      <c r="A991" s="57">
        <f t="shared" si="142"/>
        <v>991</v>
      </c>
      <c r="B991" s="56">
        <f t="shared" si="143"/>
        <v>967</v>
      </c>
      <c r="C991" s="60" t="s">
        <v>4934</v>
      </c>
      <c r="D991" s="60" t="s">
        <v>3852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5023</v>
      </c>
      <c r="L991" s="68"/>
      <c r="M991" s="64" t="s">
        <v>3852</v>
      </c>
      <c r="N991" s="13"/>
      <c r="O991"/>
      <c r="P991" t="str">
        <f t="shared" si="149"/>
        <v>NOT EQUAL</v>
      </c>
      <c r="Q991"/>
      <c r="R991"/>
      <c r="S991" s="43">
        <f t="shared" si="144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5"/>
        <v/>
      </c>
      <c r="X991" s="25" t="str">
        <f t="shared" si="146"/>
        <v/>
      </c>
      <c r="Y991" s="1">
        <f t="shared" si="147"/>
        <v>967</v>
      </c>
      <c r="Z991" t="str">
        <f t="shared" si="148"/>
        <v>ITM_LEFT_SQUARE_BRACKET</v>
      </c>
    </row>
    <row r="992" spans="1:26">
      <c r="A992" s="57">
        <f t="shared" si="142"/>
        <v>992</v>
      </c>
      <c r="B992" s="56">
        <f t="shared" si="143"/>
        <v>968</v>
      </c>
      <c r="C992" s="60" t="s">
        <v>4934</v>
      </c>
      <c r="D992" s="60" t="s">
        <v>3853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5023</v>
      </c>
      <c r="L992" s="68"/>
      <c r="M992" s="64" t="s">
        <v>3853</v>
      </c>
      <c r="N992" s="13"/>
      <c r="O992"/>
      <c r="P992" t="str">
        <f t="shared" si="149"/>
        <v>NOT EQUAL</v>
      </c>
      <c r="Q992"/>
      <c r="R992"/>
      <c r="S992" s="43">
        <f t="shared" si="144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5"/>
        <v/>
      </c>
      <c r="X992" s="25" t="str">
        <f t="shared" si="146"/>
        <v/>
      </c>
      <c r="Y992" s="1">
        <f t="shared" si="147"/>
        <v>968</v>
      </c>
      <c r="Z992" t="str">
        <f t="shared" si="148"/>
        <v>ITM_BACK_SLASH</v>
      </c>
    </row>
    <row r="993" spans="1:26">
      <c r="A993" s="57">
        <f t="shared" si="142"/>
        <v>993</v>
      </c>
      <c r="B993" s="56">
        <f t="shared" si="143"/>
        <v>969</v>
      </c>
      <c r="C993" s="60" t="s">
        <v>4934</v>
      </c>
      <c r="D993" s="60" t="s">
        <v>3854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5023</v>
      </c>
      <c r="L993" s="68"/>
      <c r="M993" s="64" t="s">
        <v>3854</v>
      </c>
      <c r="N993" s="13"/>
      <c r="O993"/>
      <c r="P993" t="str">
        <f t="shared" si="149"/>
        <v>NOT EQUAL</v>
      </c>
      <c r="Q993"/>
      <c r="R993"/>
      <c r="S993" s="43">
        <f t="shared" si="144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5"/>
        <v/>
      </c>
      <c r="X993" s="25" t="str">
        <f t="shared" si="146"/>
        <v/>
      </c>
      <c r="Y993" s="1">
        <f t="shared" si="147"/>
        <v>969</v>
      </c>
      <c r="Z993" t="str">
        <f t="shared" si="148"/>
        <v>ITM_RIGHT_SQUARE_BRACKET</v>
      </c>
    </row>
    <row r="994" spans="1:26">
      <c r="A994" s="57">
        <f t="shared" si="142"/>
        <v>994</v>
      </c>
      <c r="B994" s="56">
        <f t="shared" si="143"/>
        <v>970</v>
      </c>
      <c r="C994" s="60" t="s">
        <v>4934</v>
      </c>
      <c r="D994" s="60" t="s">
        <v>3855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5023</v>
      </c>
      <c r="L994" s="68"/>
      <c r="M994" s="64" t="s">
        <v>3855</v>
      </c>
      <c r="N994" s="13"/>
      <c r="O994"/>
      <c r="P994" t="str">
        <f t="shared" si="149"/>
        <v>NOT EQUAL</v>
      </c>
      <c r="Q994"/>
      <c r="R994"/>
      <c r="S994" s="43">
        <f t="shared" si="144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5"/>
        <v/>
      </c>
      <c r="X994" s="25" t="str">
        <f t="shared" si="146"/>
        <v/>
      </c>
      <c r="Y994" s="1">
        <f t="shared" si="147"/>
        <v>970</v>
      </c>
      <c r="Z994" t="str">
        <f t="shared" si="148"/>
        <v>ITM_CIRCUMFLEX</v>
      </c>
    </row>
    <row r="995" spans="1:26">
      <c r="A995" s="57">
        <f t="shared" si="142"/>
        <v>995</v>
      </c>
      <c r="B995" s="56">
        <f t="shared" si="143"/>
        <v>971</v>
      </c>
      <c r="C995" s="60" t="s">
        <v>4934</v>
      </c>
      <c r="D995" s="60" t="s">
        <v>3856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5023</v>
      </c>
      <c r="L995" s="68"/>
      <c r="M995" s="64" t="s">
        <v>3856</v>
      </c>
      <c r="N995" s="13"/>
      <c r="O995"/>
      <c r="P995" t="str">
        <f t="shared" si="149"/>
        <v>NOT EQUAL</v>
      </c>
      <c r="Q995"/>
      <c r="R995"/>
      <c r="S995" s="43">
        <f t="shared" si="144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5"/>
        <v/>
      </c>
      <c r="X995" s="25" t="str">
        <f t="shared" si="146"/>
        <v/>
      </c>
      <c r="Y995" s="1">
        <f t="shared" si="147"/>
        <v>971</v>
      </c>
      <c r="Z995" t="str">
        <f t="shared" si="148"/>
        <v>ITM_UNDERSCORE</v>
      </c>
    </row>
    <row r="996" spans="1:26">
      <c r="A996" s="57">
        <f t="shared" si="142"/>
        <v>996</v>
      </c>
      <c r="B996" s="56">
        <f t="shared" si="143"/>
        <v>972</v>
      </c>
      <c r="C996" s="60" t="s">
        <v>4934</v>
      </c>
      <c r="D996" s="60" t="s">
        <v>3857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5023</v>
      </c>
      <c r="L996" s="68"/>
      <c r="M996" s="64" t="s">
        <v>3857</v>
      </c>
      <c r="N996" s="13"/>
      <c r="O996"/>
      <c r="P996" t="str">
        <f t="shared" si="149"/>
        <v>NOT EQUAL</v>
      </c>
      <c r="Q996"/>
      <c r="R996"/>
      <c r="S996" s="43">
        <f t="shared" si="144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5"/>
        <v/>
      </c>
      <c r="X996" s="25" t="str">
        <f t="shared" si="146"/>
        <v/>
      </c>
      <c r="Y996" s="1">
        <f t="shared" si="147"/>
        <v>972</v>
      </c>
      <c r="Z996" t="str">
        <f t="shared" si="148"/>
        <v>ITM_LEFT_CURLY_BRACKET</v>
      </c>
    </row>
    <row r="997" spans="1:26">
      <c r="A997" s="57">
        <f t="shared" si="142"/>
        <v>997</v>
      </c>
      <c r="B997" s="56">
        <f t="shared" si="143"/>
        <v>973</v>
      </c>
      <c r="C997" s="60" t="s">
        <v>4934</v>
      </c>
      <c r="D997" s="60" t="s">
        <v>3858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5023</v>
      </c>
      <c r="L997" s="68"/>
      <c r="M997" s="64" t="s">
        <v>3858</v>
      </c>
      <c r="N997" s="13"/>
      <c r="O997"/>
      <c r="P997" t="str">
        <f t="shared" si="149"/>
        <v>NOT EQUAL</v>
      </c>
      <c r="Q997"/>
      <c r="R997"/>
      <c r="S997" s="43">
        <f t="shared" si="144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5"/>
        <v/>
      </c>
      <c r="X997" s="25" t="str">
        <f t="shared" si="146"/>
        <v/>
      </c>
      <c r="Y997" s="1">
        <f t="shared" si="147"/>
        <v>973</v>
      </c>
      <c r="Z997" t="str">
        <f t="shared" si="148"/>
        <v>ITM_PIPE</v>
      </c>
    </row>
    <row r="998" spans="1:26">
      <c r="A998" s="57">
        <f t="shared" si="142"/>
        <v>998</v>
      </c>
      <c r="B998" s="56">
        <f t="shared" si="143"/>
        <v>974</v>
      </c>
      <c r="C998" s="60" t="s">
        <v>4934</v>
      </c>
      <c r="D998" s="60" t="s">
        <v>3859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5023</v>
      </c>
      <c r="L998" s="68"/>
      <c r="M998" s="64" t="s">
        <v>3859</v>
      </c>
      <c r="N998" s="13"/>
      <c r="O998"/>
      <c r="P998" t="str">
        <f t="shared" si="149"/>
        <v>NOT EQUAL</v>
      </c>
      <c r="Q998"/>
      <c r="R998"/>
      <c r="S998" s="43">
        <f t="shared" si="144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5"/>
        <v/>
      </c>
      <c r="X998" s="25" t="str">
        <f t="shared" si="146"/>
        <v/>
      </c>
      <c r="Y998" s="1">
        <f t="shared" si="147"/>
        <v>974</v>
      </c>
      <c r="Z998" t="str">
        <f t="shared" si="148"/>
        <v>ITM_RIGHT_CURLY_BRACKET</v>
      </c>
    </row>
    <row r="999" spans="1:26">
      <c r="A999" s="57">
        <f t="shared" si="142"/>
        <v>999</v>
      </c>
      <c r="B999" s="56">
        <f t="shared" si="143"/>
        <v>975</v>
      </c>
      <c r="C999" s="60" t="s">
        <v>4934</v>
      </c>
      <c r="D999" s="60" t="s">
        <v>3860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5023</v>
      </c>
      <c r="L999" s="68"/>
      <c r="M999" s="64" t="s">
        <v>3860</v>
      </c>
      <c r="N999" s="13"/>
      <c r="O999"/>
      <c r="P999" t="str">
        <f t="shared" si="149"/>
        <v>NOT EQUAL</v>
      </c>
      <c r="Q999"/>
      <c r="R999"/>
      <c r="S999" s="43">
        <f t="shared" si="144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5"/>
        <v/>
      </c>
      <c r="X999" s="25" t="str">
        <f t="shared" si="146"/>
        <v/>
      </c>
      <c r="Y999" s="1">
        <f t="shared" si="147"/>
        <v>975</v>
      </c>
      <c r="Z999" t="str">
        <f t="shared" si="148"/>
        <v>ITM_TILDE</v>
      </c>
    </row>
    <row r="1000" spans="1:26">
      <c r="A1000" s="57">
        <f t="shared" si="142"/>
        <v>1000</v>
      </c>
      <c r="B1000" s="56">
        <f t="shared" si="143"/>
        <v>976</v>
      </c>
      <c r="C1000" s="60" t="s">
        <v>4934</v>
      </c>
      <c r="D1000" s="60" t="s">
        <v>3861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5023</v>
      </c>
      <c r="L1000" s="68"/>
      <c r="M1000" s="64" t="s">
        <v>3861</v>
      </c>
      <c r="N1000" s="13"/>
      <c r="O1000"/>
      <c r="P1000" t="str">
        <f t="shared" si="149"/>
        <v>NOT EQUAL</v>
      </c>
      <c r="Q1000"/>
      <c r="R1000"/>
      <c r="S1000" s="43">
        <f t="shared" si="144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5"/>
        <v/>
      </c>
      <c r="X1000" s="25" t="str">
        <f t="shared" si="146"/>
        <v/>
      </c>
      <c r="Y1000" s="1">
        <f t="shared" si="147"/>
        <v>976</v>
      </c>
      <c r="Z1000" t="str">
        <f t="shared" si="148"/>
        <v>ITM_INVERTED_EXCLAMATION_MARK</v>
      </c>
    </row>
    <row r="1001" spans="1:26">
      <c r="A1001" s="57">
        <f t="shared" si="142"/>
        <v>1001</v>
      </c>
      <c r="B1001" s="56">
        <f t="shared" si="143"/>
        <v>977</v>
      </c>
      <c r="C1001" s="60" t="s">
        <v>4933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5023</v>
      </c>
      <c r="L1001" s="68"/>
      <c r="M1001" s="64" t="s">
        <v>4264</v>
      </c>
      <c r="N1001" s="13"/>
      <c r="O1001"/>
      <c r="P1001" t="str">
        <f t="shared" si="149"/>
        <v>NOT EQUAL</v>
      </c>
      <c r="Q1001"/>
      <c r="R1001"/>
      <c r="S1001" s="43">
        <f t="shared" si="144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5"/>
        <v/>
      </c>
      <c r="X1001" s="25" t="str">
        <f t="shared" si="146"/>
        <v/>
      </c>
      <c r="Y1001" s="1">
        <f t="shared" si="147"/>
        <v>977</v>
      </c>
      <c r="Z1001" t="str">
        <f t="shared" si="148"/>
        <v>ITM_CENT</v>
      </c>
    </row>
    <row r="1002" spans="1:26">
      <c r="A1002" s="57">
        <f t="shared" si="142"/>
        <v>1002</v>
      </c>
      <c r="B1002" s="56">
        <f t="shared" si="143"/>
        <v>978</v>
      </c>
      <c r="C1002" s="60" t="s">
        <v>4934</v>
      </c>
      <c r="D1002" s="60" t="s">
        <v>3862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5023</v>
      </c>
      <c r="L1002" s="68"/>
      <c r="M1002" s="64" t="s">
        <v>3862</v>
      </c>
      <c r="N1002" s="13"/>
      <c r="O1002"/>
      <c r="P1002" t="str">
        <f t="shared" si="149"/>
        <v>NOT EQUAL</v>
      </c>
      <c r="Q1002"/>
      <c r="R1002"/>
      <c r="S1002" s="43">
        <f t="shared" si="144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5"/>
        <v/>
      </c>
      <c r="X1002" s="25" t="str">
        <f t="shared" si="146"/>
        <v/>
      </c>
      <c r="Y1002" s="1">
        <f t="shared" si="147"/>
        <v>978</v>
      </c>
      <c r="Z1002" t="str">
        <f t="shared" si="148"/>
        <v>ITM_POUND</v>
      </c>
    </row>
    <row r="1003" spans="1:26">
      <c r="A1003" s="57">
        <f t="shared" si="142"/>
        <v>1003</v>
      </c>
      <c r="B1003" s="56">
        <f t="shared" si="143"/>
        <v>979</v>
      </c>
      <c r="C1003" s="60" t="s">
        <v>4934</v>
      </c>
      <c r="D1003" s="60" t="s">
        <v>3863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5023</v>
      </c>
      <c r="L1003" s="68"/>
      <c r="M1003" s="64" t="s">
        <v>3863</v>
      </c>
      <c r="N1003" s="13"/>
      <c r="O1003"/>
      <c r="P1003" t="str">
        <f t="shared" si="149"/>
        <v>NOT EQUAL</v>
      </c>
      <c r="Q1003"/>
      <c r="R1003"/>
      <c r="S1003" s="43">
        <f t="shared" si="144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5"/>
        <v/>
      </c>
      <c r="X1003" s="25" t="str">
        <f t="shared" si="146"/>
        <v/>
      </c>
      <c r="Y1003" s="1">
        <f t="shared" si="147"/>
        <v>979</v>
      </c>
      <c r="Z1003" t="str">
        <f t="shared" si="148"/>
        <v>ITM_YEN</v>
      </c>
    </row>
    <row r="1004" spans="1:26">
      <c r="A1004" s="57">
        <f t="shared" si="142"/>
        <v>1004</v>
      </c>
      <c r="B1004" s="56">
        <f t="shared" si="143"/>
        <v>980</v>
      </c>
      <c r="C1004" s="60" t="s">
        <v>4934</v>
      </c>
      <c r="D1004" s="60" t="s">
        <v>3864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5023</v>
      </c>
      <c r="L1004" s="68"/>
      <c r="M1004" s="64" t="s">
        <v>3864</v>
      </c>
      <c r="N1004" s="13"/>
      <c r="O1004"/>
      <c r="P1004" t="str">
        <f t="shared" si="149"/>
        <v>NOT EQUAL</v>
      </c>
      <c r="Q1004"/>
      <c r="R1004"/>
      <c r="S1004" s="43">
        <f t="shared" si="144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5"/>
        <v/>
      </c>
      <c r="X1004" s="25" t="str">
        <f t="shared" si="146"/>
        <v/>
      </c>
      <c r="Y1004" s="1">
        <f t="shared" si="147"/>
        <v>980</v>
      </c>
      <c r="Z1004" t="str">
        <f t="shared" si="148"/>
        <v>ITM_SECTION</v>
      </c>
    </row>
    <row r="1005" spans="1:26">
      <c r="A1005" s="57">
        <f t="shared" si="142"/>
        <v>1005</v>
      </c>
      <c r="B1005" s="56">
        <f t="shared" si="143"/>
        <v>981</v>
      </c>
      <c r="C1005" s="60" t="s">
        <v>4933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5023</v>
      </c>
      <c r="L1005" s="68"/>
      <c r="M1005" s="64" t="s">
        <v>4265</v>
      </c>
      <c r="N1005" s="13"/>
      <c r="O1005"/>
      <c r="P1005" t="str">
        <f t="shared" si="149"/>
        <v>NOT EQUAL</v>
      </c>
      <c r="Q1005"/>
      <c r="R1005"/>
      <c r="S1005" s="43">
        <f t="shared" si="144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5"/>
        <v/>
      </c>
      <c r="X1005" s="25" t="str">
        <f t="shared" si="146"/>
        <v/>
      </c>
      <c r="Y1005" s="1">
        <f t="shared" si="147"/>
        <v>981</v>
      </c>
      <c r="Z1005" t="str">
        <f t="shared" si="148"/>
        <v>ITM_OVERFLOW_CARRY</v>
      </c>
    </row>
    <row r="1006" spans="1:26">
      <c r="A1006" s="57">
        <f t="shared" si="142"/>
        <v>1006</v>
      </c>
      <c r="B1006" s="56">
        <f t="shared" si="143"/>
        <v>982</v>
      </c>
      <c r="C1006" s="60" t="s">
        <v>4934</v>
      </c>
      <c r="D1006" s="60" t="s">
        <v>3865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5023</v>
      </c>
      <c r="L1006" s="68"/>
      <c r="M1006" s="64" t="s">
        <v>3865</v>
      </c>
      <c r="N1006" s="13"/>
      <c r="O1006"/>
      <c r="P1006" t="str">
        <f t="shared" si="149"/>
        <v>NOT EQUAL</v>
      </c>
      <c r="Q1006"/>
      <c r="R1006"/>
      <c r="S1006" s="43">
        <f t="shared" si="144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5"/>
        <v/>
      </c>
      <c r="X1006" s="25" t="str">
        <f t="shared" si="146"/>
        <v/>
      </c>
      <c r="Y1006" s="1">
        <f t="shared" si="147"/>
        <v>982</v>
      </c>
      <c r="Z1006" t="str">
        <f t="shared" si="148"/>
        <v>ITM_LEFT_DOUBLE_ANGLE</v>
      </c>
    </row>
    <row r="1007" spans="1:26">
      <c r="A1007" s="57">
        <f t="shared" si="142"/>
        <v>1007</v>
      </c>
      <c r="B1007" s="56">
        <f t="shared" si="143"/>
        <v>983</v>
      </c>
      <c r="C1007" s="60" t="s">
        <v>4934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5023</v>
      </c>
      <c r="L1007" s="68"/>
      <c r="M1007" s="64" t="s">
        <v>2082</v>
      </c>
      <c r="N1007" s="13"/>
      <c r="O1007"/>
      <c r="P1007" t="str">
        <f t="shared" si="149"/>
        <v>NOT EQUAL</v>
      </c>
      <c r="Q1007"/>
      <c r="R1007"/>
      <c r="S1007" s="43">
        <f t="shared" si="144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5"/>
        <v/>
      </c>
      <c r="X1007" s="25" t="str">
        <f t="shared" si="146"/>
        <v/>
      </c>
      <c r="Y1007" s="1">
        <f t="shared" si="147"/>
        <v>983</v>
      </c>
      <c r="Z1007" t="str">
        <f t="shared" si="148"/>
        <v>ITM_NOT</v>
      </c>
    </row>
    <row r="1008" spans="1:26">
      <c r="A1008" s="57">
        <f t="shared" si="142"/>
        <v>1008</v>
      </c>
      <c r="B1008" s="56">
        <f t="shared" si="143"/>
        <v>984</v>
      </c>
      <c r="C1008" s="60" t="s">
        <v>4933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5023</v>
      </c>
      <c r="L1008" s="68"/>
      <c r="M1008" s="64" t="s">
        <v>4266</v>
      </c>
      <c r="N1008" s="13"/>
      <c r="O1008"/>
      <c r="P1008" t="str">
        <f t="shared" si="149"/>
        <v>NOT EQUAL</v>
      </c>
      <c r="Q1008"/>
      <c r="R1008"/>
      <c r="S1008" s="43">
        <f t="shared" si="144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5"/>
        <v/>
      </c>
      <c r="X1008" s="25" t="str">
        <f t="shared" si="146"/>
        <v/>
      </c>
      <c r="Y1008" s="1">
        <f t="shared" si="147"/>
        <v>984</v>
      </c>
      <c r="Z1008" t="str">
        <f t="shared" si="148"/>
        <v>ITM_DEGREE</v>
      </c>
    </row>
    <row r="1009" spans="1:26">
      <c r="A1009" s="57">
        <f t="shared" si="142"/>
        <v>1009</v>
      </c>
      <c r="B1009" s="56">
        <f t="shared" si="143"/>
        <v>985</v>
      </c>
      <c r="C1009" s="60" t="s">
        <v>4934</v>
      </c>
      <c r="D1009" s="60" t="s">
        <v>3866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5023</v>
      </c>
      <c r="L1009" s="68"/>
      <c r="M1009" s="64" t="s">
        <v>3866</v>
      </c>
      <c r="N1009" s="13"/>
      <c r="O1009"/>
      <c r="P1009" t="str">
        <f t="shared" si="149"/>
        <v>NOT EQUAL</v>
      </c>
      <c r="Q1009"/>
      <c r="R1009"/>
      <c r="S1009" s="43">
        <f t="shared" si="144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5"/>
        <v/>
      </c>
      <c r="X1009" s="25" t="str">
        <f t="shared" si="146"/>
        <v/>
      </c>
      <c r="Y1009" s="1">
        <f t="shared" si="147"/>
        <v>985</v>
      </c>
      <c r="Z1009" t="str">
        <f t="shared" si="148"/>
        <v>ITM_PLUS_MINUS</v>
      </c>
    </row>
    <row r="1010" spans="1:26">
      <c r="A1010" s="57">
        <f t="shared" si="142"/>
        <v>1010</v>
      </c>
      <c r="B1010" s="56">
        <f t="shared" si="143"/>
        <v>986</v>
      </c>
      <c r="C1010" s="60" t="s">
        <v>4933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5023</v>
      </c>
      <c r="L1010" s="68"/>
      <c r="M1010" s="64" t="s">
        <v>4267</v>
      </c>
      <c r="N1010" s="13"/>
      <c r="O1010"/>
      <c r="P1010" t="str">
        <f t="shared" si="149"/>
        <v>NOT EQUAL</v>
      </c>
      <c r="Q1010"/>
      <c r="R1010"/>
      <c r="S1010" s="43">
        <f t="shared" si="144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5"/>
        <v/>
      </c>
      <c r="X1010" s="25" t="str">
        <f t="shared" si="146"/>
        <v/>
      </c>
      <c r="Y1010" s="1">
        <f t="shared" si="147"/>
        <v>986</v>
      </c>
      <c r="Z1010" t="str">
        <f t="shared" si="148"/>
        <v>ITM_mu_b</v>
      </c>
    </row>
    <row r="1011" spans="1:26">
      <c r="A1011" s="57">
        <f t="shared" si="142"/>
        <v>1011</v>
      </c>
      <c r="B1011" s="56">
        <f t="shared" si="143"/>
        <v>987</v>
      </c>
      <c r="C1011" s="60" t="s">
        <v>4934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5023</v>
      </c>
      <c r="L1011" s="68"/>
      <c r="M1011" s="64" t="s">
        <v>1793</v>
      </c>
      <c r="N1011" s="13"/>
      <c r="O1011"/>
      <c r="P1011" t="str">
        <f t="shared" si="149"/>
        <v>NOT EQUAL</v>
      </c>
      <c r="Q1011"/>
      <c r="R1011"/>
      <c r="S1011" s="43">
        <f t="shared" si="144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5"/>
        <v/>
      </c>
      <c r="X1011" s="25" t="str">
        <f t="shared" si="146"/>
        <v/>
      </c>
      <c r="Y1011" s="1">
        <f t="shared" si="147"/>
        <v>987</v>
      </c>
      <c r="Z1011" t="str">
        <f t="shared" si="148"/>
        <v>ITM_DOT</v>
      </c>
    </row>
    <row r="1012" spans="1:26">
      <c r="A1012" s="57">
        <f t="shared" si="142"/>
        <v>1012</v>
      </c>
      <c r="B1012" s="56">
        <f t="shared" si="143"/>
        <v>988</v>
      </c>
      <c r="C1012" s="60" t="s">
        <v>4933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5023</v>
      </c>
      <c r="L1012" s="68"/>
      <c r="M1012" s="64" t="s">
        <v>4268</v>
      </c>
      <c r="N1012" s="13"/>
      <c r="O1012"/>
      <c r="P1012" t="str">
        <f t="shared" si="149"/>
        <v>NOT EQUAL</v>
      </c>
      <c r="Q1012"/>
      <c r="R1012"/>
      <c r="S1012" s="43">
        <f t="shared" si="144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5"/>
        <v/>
      </c>
      <c r="X1012" s="25" t="str">
        <f t="shared" si="146"/>
        <v/>
      </c>
      <c r="Y1012" s="1">
        <f t="shared" si="147"/>
        <v>988</v>
      </c>
      <c r="Z1012" t="str">
        <f t="shared" si="148"/>
        <v>ITM_ORDINAL</v>
      </c>
    </row>
    <row r="1013" spans="1:26">
      <c r="A1013" s="57">
        <f t="shared" si="142"/>
        <v>1013</v>
      </c>
      <c r="B1013" s="56">
        <f t="shared" si="143"/>
        <v>989</v>
      </c>
      <c r="C1013" s="60" t="s">
        <v>4934</v>
      </c>
      <c r="D1013" s="60" t="s">
        <v>3867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5023</v>
      </c>
      <c r="L1013" s="68"/>
      <c r="M1013" s="64" t="s">
        <v>3867</v>
      </c>
      <c r="N1013" s="13"/>
      <c r="O1013"/>
      <c r="P1013" t="str">
        <f t="shared" si="149"/>
        <v>NOT EQUAL</v>
      </c>
      <c r="Q1013"/>
      <c r="R1013"/>
      <c r="S1013" s="43">
        <f t="shared" si="144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5"/>
        <v/>
      </c>
      <c r="X1013" s="25" t="str">
        <f t="shared" si="146"/>
        <v/>
      </c>
      <c r="Y1013" s="1">
        <f t="shared" si="147"/>
        <v>989</v>
      </c>
      <c r="Z1013" t="str">
        <f t="shared" si="148"/>
        <v>ITM_RIGHT_DOUBLE_ANGLE</v>
      </c>
    </row>
    <row r="1014" spans="1:26">
      <c r="A1014" s="57">
        <f t="shared" si="142"/>
        <v>1014</v>
      </c>
      <c r="B1014" s="56">
        <f t="shared" si="143"/>
        <v>990</v>
      </c>
      <c r="C1014" s="60" t="s">
        <v>4933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5023</v>
      </c>
      <c r="L1014" s="68"/>
      <c r="M1014" s="64" t="s">
        <v>4269</v>
      </c>
      <c r="N1014" s="13"/>
      <c r="O1014"/>
      <c r="P1014" t="str">
        <f t="shared" si="149"/>
        <v>NOT EQUAL</v>
      </c>
      <c r="Q1014"/>
      <c r="R1014"/>
      <c r="S1014" s="43">
        <f t="shared" si="144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5"/>
        <v/>
      </c>
      <c r="X1014" s="25" t="str">
        <f t="shared" si="146"/>
        <v/>
      </c>
      <c r="Y1014" s="1">
        <f t="shared" si="147"/>
        <v>990</v>
      </c>
      <c r="Z1014" t="str">
        <f t="shared" si="148"/>
        <v>ITM_ONE_HALF</v>
      </c>
    </row>
    <row r="1015" spans="1:26">
      <c r="A1015" s="57">
        <f t="shared" si="142"/>
        <v>1015</v>
      </c>
      <c r="B1015" s="56">
        <f t="shared" si="143"/>
        <v>991</v>
      </c>
      <c r="C1015" s="60" t="s">
        <v>4933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5023</v>
      </c>
      <c r="L1015" s="68"/>
      <c r="M1015" s="64" t="s">
        <v>4270</v>
      </c>
      <c r="N1015" s="13"/>
      <c r="O1015"/>
      <c r="P1015" t="str">
        <f t="shared" si="149"/>
        <v>NOT EQUAL</v>
      </c>
      <c r="Q1015"/>
      <c r="R1015"/>
      <c r="S1015" s="43">
        <f t="shared" si="144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5"/>
        <v/>
      </c>
      <c r="X1015" s="25" t="str">
        <f t="shared" si="146"/>
        <v/>
      </c>
      <c r="Y1015" s="1">
        <f t="shared" si="147"/>
        <v>991</v>
      </c>
      <c r="Z1015" t="str">
        <f t="shared" si="148"/>
        <v>ITM_ONE_QUARTER</v>
      </c>
    </row>
    <row r="1016" spans="1:26">
      <c r="A1016" s="57">
        <f t="shared" si="142"/>
        <v>1016</v>
      </c>
      <c r="B1016" s="56">
        <f t="shared" si="143"/>
        <v>992</v>
      </c>
      <c r="C1016" s="60" t="s">
        <v>4934</v>
      </c>
      <c r="D1016" s="60" t="s">
        <v>3868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5023</v>
      </c>
      <c r="L1016" s="68"/>
      <c r="M1016" s="64" t="s">
        <v>3868</v>
      </c>
      <c r="N1016" s="13"/>
      <c r="O1016"/>
      <c r="P1016" t="str">
        <f t="shared" si="149"/>
        <v>NOT EQUAL</v>
      </c>
      <c r="Q1016"/>
      <c r="R1016"/>
      <c r="S1016" s="43">
        <f t="shared" si="144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5"/>
        <v/>
      </c>
      <c r="X1016" s="25" t="str">
        <f t="shared" si="146"/>
        <v/>
      </c>
      <c r="Y1016" s="1">
        <f t="shared" si="147"/>
        <v>992</v>
      </c>
      <c r="Z1016" t="str">
        <f t="shared" si="148"/>
        <v>ITM_INVERTED_QUESTION_MARK</v>
      </c>
    </row>
    <row r="1017" spans="1:26">
      <c r="A1017" s="57">
        <f t="shared" si="142"/>
        <v>1017</v>
      </c>
      <c r="B1017" s="56">
        <f t="shared" si="143"/>
        <v>993</v>
      </c>
      <c r="C1017" s="60" t="s">
        <v>4933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5023</v>
      </c>
      <c r="L1017" s="68"/>
      <c r="M1017" s="64" t="s">
        <v>4271</v>
      </c>
      <c r="N1017" s="13"/>
      <c r="O1017"/>
      <c r="P1017" t="str">
        <f t="shared" si="149"/>
        <v>NOT EQUAL</v>
      </c>
      <c r="Q1017"/>
      <c r="R1017"/>
      <c r="S1017" s="43">
        <f t="shared" si="144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5"/>
        <v/>
      </c>
      <c r="X1017" s="25" t="str">
        <f t="shared" si="146"/>
        <v/>
      </c>
      <c r="Y1017" s="1">
        <f t="shared" si="147"/>
        <v>993</v>
      </c>
      <c r="Z1017" t="str">
        <f t="shared" si="148"/>
        <v>ITM_ETH</v>
      </c>
    </row>
    <row r="1018" spans="1:26">
      <c r="A1018" s="57">
        <f t="shared" si="142"/>
        <v>1018</v>
      </c>
      <c r="B1018" s="56">
        <f t="shared" si="143"/>
        <v>994</v>
      </c>
      <c r="C1018" s="60" t="s">
        <v>4934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5023</v>
      </c>
      <c r="L1018" s="68"/>
      <c r="M1018" s="64" t="s">
        <v>1774</v>
      </c>
      <c r="N1018" s="13"/>
      <c r="O1018"/>
      <c r="P1018" t="str">
        <f t="shared" si="149"/>
        <v>NOT EQUAL</v>
      </c>
      <c r="Q1018"/>
      <c r="R1018"/>
      <c r="S1018" s="43">
        <f t="shared" si="144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5"/>
        <v/>
      </c>
      <c r="X1018" s="25" t="str">
        <f t="shared" si="146"/>
        <v/>
      </c>
      <c r="Y1018" s="1">
        <f t="shared" si="147"/>
        <v>994</v>
      </c>
      <c r="Z1018" t="str">
        <f t="shared" si="148"/>
        <v>ITM_CROSS</v>
      </c>
    </row>
    <row r="1019" spans="1:26">
      <c r="A1019" s="57">
        <f t="shared" si="142"/>
        <v>1019</v>
      </c>
      <c r="B1019" s="56">
        <f t="shared" si="143"/>
        <v>995</v>
      </c>
      <c r="C1019" s="60" t="s">
        <v>4933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5023</v>
      </c>
      <c r="L1019" s="68"/>
      <c r="M1019" s="64" t="s">
        <v>4272</v>
      </c>
      <c r="N1019" s="13"/>
      <c r="O1019"/>
      <c r="P1019" t="str">
        <f t="shared" si="149"/>
        <v>NOT EQUAL</v>
      </c>
      <c r="Q1019"/>
      <c r="R1019"/>
      <c r="S1019" s="43">
        <f t="shared" si="144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5"/>
        <v/>
      </c>
      <c r="X1019" s="25" t="str">
        <f t="shared" si="146"/>
        <v/>
      </c>
      <c r="Y1019" s="1">
        <f t="shared" si="147"/>
        <v>995</v>
      </c>
      <c r="Z1019" t="str">
        <f t="shared" si="148"/>
        <v>ITM_eth</v>
      </c>
    </row>
    <row r="1020" spans="1:26">
      <c r="A1020" s="57">
        <f t="shared" si="142"/>
        <v>1020</v>
      </c>
      <c r="B1020" s="56">
        <f t="shared" si="143"/>
        <v>996</v>
      </c>
      <c r="C1020" s="60" t="s">
        <v>4934</v>
      </c>
      <c r="D1020" s="60" t="s">
        <v>3869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5023</v>
      </c>
      <c r="L1020" s="68"/>
      <c r="M1020" s="64" t="s">
        <v>3869</v>
      </c>
      <c r="N1020" s="13"/>
      <c r="O1020"/>
      <c r="P1020" t="str">
        <f t="shared" si="149"/>
        <v>NOT EQUAL</v>
      </c>
      <c r="Q1020"/>
      <c r="R1020"/>
      <c r="S1020" s="43">
        <f t="shared" si="144"/>
        <v>151</v>
      </c>
      <c r="T1020" s="96"/>
      <c r="U1020" s="72"/>
      <c r="V1020" s="72"/>
      <c r="W1020" s="44" t="str">
        <f t="shared" si="145"/>
        <v/>
      </c>
      <c r="X1020" s="25" t="str">
        <f t="shared" si="146"/>
        <v/>
      </c>
      <c r="Y1020" s="1">
        <f t="shared" si="147"/>
        <v>996</v>
      </c>
      <c r="Z1020" t="str">
        <f t="shared" si="148"/>
        <v>ITM_OBELUS</v>
      </c>
    </row>
    <row r="1021" spans="1:26">
      <c r="A1021" s="57">
        <f t="shared" si="142"/>
        <v>1021</v>
      </c>
      <c r="B1021" s="56">
        <f t="shared" si="143"/>
        <v>997</v>
      </c>
      <c r="C1021" s="60" t="s">
        <v>4934</v>
      </c>
      <c r="D1021" s="60" t="s">
        <v>3870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2942</v>
      </c>
      <c r="J1021" s="66" t="s">
        <v>1660</v>
      </c>
      <c r="K1021" s="67" t="s">
        <v>5023</v>
      </c>
      <c r="L1021" s="68"/>
      <c r="M1021" s="64" t="s">
        <v>3870</v>
      </c>
      <c r="N1021" s="13"/>
      <c r="O1021"/>
      <c r="P1021" t="str">
        <f t="shared" si="149"/>
        <v/>
      </c>
      <c r="Q1021"/>
      <c r="R1021"/>
      <c r="S1021" s="43">
        <f t="shared" si="144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5"/>
        <v/>
      </c>
      <c r="X1021" s="25" t="str">
        <f t="shared" si="146"/>
        <v/>
      </c>
      <c r="Y1021" s="1">
        <f t="shared" si="147"/>
        <v>997</v>
      </c>
      <c r="Z1021" t="str">
        <f t="shared" si="148"/>
        <v>ITM_E_DOT</v>
      </c>
    </row>
    <row r="1022" spans="1:26">
      <c r="A1022" s="57">
        <f t="shared" si="142"/>
        <v>1022</v>
      </c>
      <c r="B1022" s="56">
        <f t="shared" si="143"/>
        <v>998</v>
      </c>
      <c r="C1022" s="60" t="s">
        <v>4934</v>
      </c>
      <c r="D1022" s="60" t="s">
        <v>3871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2943</v>
      </c>
      <c r="J1022" s="66" t="s">
        <v>1660</v>
      </c>
      <c r="K1022" s="67" t="s">
        <v>5023</v>
      </c>
      <c r="L1022" s="68"/>
      <c r="M1022" s="64" t="s">
        <v>3871</v>
      </c>
      <c r="N1022" s="13"/>
      <c r="O1022"/>
      <c r="P1022" t="str">
        <f t="shared" si="149"/>
        <v/>
      </c>
      <c r="Q1022"/>
      <c r="R1022"/>
      <c r="S1022" s="43">
        <f t="shared" si="144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5"/>
        <v/>
      </c>
      <c r="X1022" s="25" t="str">
        <f t="shared" si="146"/>
        <v/>
      </c>
      <c r="Y1022" s="1">
        <f t="shared" si="147"/>
        <v>998</v>
      </c>
      <c r="Z1022" t="str">
        <f t="shared" si="148"/>
        <v>ITM_e_DOT</v>
      </c>
    </row>
    <row r="1023" spans="1:26">
      <c r="A1023" s="57">
        <f t="shared" si="142"/>
        <v>1023</v>
      </c>
      <c r="B1023" s="56">
        <f t="shared" si="143"/>
        <v>999</v>
      </c>
      <c r="C1023" s="60" t="s">
        <v>4934</v>
      </c>
      <c r="D1023" s="60" t="s">
        <v>3872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2942</v>
      </c>
      <c r="J1023" s="66" t="s">
        <v>1660</v>
      </c>
      <c r="K1023" s="67" t="s">
        <v>5023</v>
      </c>
      <c r="L1023" s="68"/>
      <c r="M1023" s="64" t="s">
        <v>3872</v>
      </c>
      <c r="N1023" s="13"/>
      <c r="O1023"/>
      <c r="P1023" t="str">
        <f t="shared" si="149"/>
        <v/>
      </c>
      <c r="Q1023"/>
      <c r="R1023"/>
      <c r="S1023" s="43">
        <f t="shared" si="144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5"/>
        <v/>
      </c>
      <c r="X1023" s="25" t="str">
        <f t="shared" si="146"/>
        <v/>
      </c>
      <c r="Y1023" s="1">
        <f t="shared" si="147"/>
        <v>999</v>
      </c>
      <c r="Z1023" t="str">
        <f t="shared" si="148"/>
        <v>ITM_E_CARON</v>
      </c>
    </row>
    <row r="1024" spans="1:26">
      <c r="A1024" s="57">
        <f t="shared" si="142"/>
        <v>1024</v>
      </c>
      <c r="B1024" s="56">
        <f t="shared" si="143"/>
        <v>1000</v>
      </c>
      <c r="C1024" s="60" t="s">
        <v>4934</v>
      </c>
      <c r="D1024" s="60" t="s">
        <v>3873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2943</v>
      </c>
      <c r="J1024" s="66" t="s">
        <v>1660</v>
      </c>
      <c r="K1024" s="67" t="s">
        <v>5023</v>
      </c>
      <c r="L1024" s="68"/>
      <c r="M1024" s="64" t="s">
        <v>3873</v>
      </c>
      <c r="N1024" s="13"/>
      <c r="O1024"/>
      <c r="P1024" t="str">
        <f t="shared" si="149"/>
        <v/>
      </c>
      <c r="Q1024"/>
      <c r="R1024"/>
      <c r="S1024" s="43">
        <f t="shared" si="144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5"/>
        <v/>
      </c>
      <c r="X1024" s="25" t="str">
        <f t="shared" si="146"/>
        <v/>
      </c>
      <c r="Y1024" s="1">
        <f t="shared" si="147"/>
        <v>1000</v>
      </c>
      <c r="Z1024" t="str">
        <f t="shared" si="148"/>
        <v>ITM_e_CARON</v>
      </c>
    </row>
    <row r="1025" spans="1:26">
      <c r="A1025" s="57">
        <f t="shared" si="142"/>
        <v>1025</v>
      </c>
      <c r="B1025" s="56">
        <f t="shared" si="143"/>
        <v>1001</v>
      </c>
      <c r="C1025" s="60" t="s">
        <v>4934</v>
      </c>
      <c r="D1025" s="60" t="s">
        <v>3874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2942</v>
      </c>
      <c r="J1025" s="66" t="s">
        <v>1660</v>
      </c>
      <c r="K1025" s="67" t="s">
        <v>5023</v>
      </c>
      <c r="L1025" s="68"/>
      <c r="M1025" s="64" t="s">
        <v>3874</v>
      </c>
      <c r="N1025" s="13"/>
      <c r="O1025"/>
      <c r="P1025" t="str">
        <f t="shared" si="149"/>
        <v/>
      </c>
      <c r="Q1025"/>
      <c r="R1025"/>
      <c r="S1025" s="43">
        <f t="shared" si="144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5"/>
        <v/>
      </c>
      <c r="X1025" s="25" t="str">
        <f t="shared" si="146"/>
        <v/>
      </c>
      <c r="Y1025" s="1">
        <f t="shared" si="147"/>
        <v>1001</v>
      </c>
      <c r="Z1025" t="str">
        <f t="shared" si="148"/>
        <v>ITM_R_ACUTE</v>
      </c>
    </row>
    <row r="1026" spans="1:26">
      <c r="A1026" s="57">
        <f t="shared" si="142"/>
        <v>1026</v>
      </c>
      <c r="B1026" s="56">
        <f t="shared" si="143"/>
        <v>1002</v>
      </c>
      <c r="C1026" s="60" t="s">
        <v>4934</v>
      </c>
      <c r="D1026" s="60" t="s">
        <v>3875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2942</v>
      </c>
      <c r="J1026" s="66" t="s">
        <v>1660</v>
      </c>
      <c r="K1026" s="67" t="s">
        <v>5023</v>
      </c>
      <c r="L1026" s="68"/>
      <c r="M1026" s="64" t="s">
        <v>3875</v>
      </c>
      <c r="N1026" s="13"/>
      <c r="O1026"/>
      <c r="P1026" t="str">
        <f t="shared" si="149"/>
        <v/>
      </c>
      <c r="Q1026"/>
      <c r="R1026"/>
      <c r="S1026" s="43">
        <f t="shared" si="144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5"/>
        <v/>
      </c>
      <c r="X1026" s="25" t="str">
        <f t="shared" si="146"/>
        <v/>
      </c>
      <c r="Y1026" s="1">
        <f t="shared" si="147"/>
        <v>1002</v>
      </c>
      <c r="Z1026" t="str">
        <f t="shared" si="148"/>
        <v>ITM_R_CARON</v>
      </c>
    </row>
    <row r="1027" spans="1:26">
      <c r="A1027" s="57">
        <f t="shared" si="142"/>
        <v>1027</v>
      </c>
      <c r="B1027" s="56">
        <f t="shared" si="143"/>
        <v>1003</v>
      </c>
      <c r="C1027" s="60" t="s">
        <v>4934</v>
      </c>
      <c r="D1027" s="60" t="s">
        <v>3876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2942</v>
      </c>
      <c r="J1027" s="66" t="s">
        <v>1660</v>
      </c>
      <c r="K1027" s="67" t="s">
        <v>5023</v>
      </c>
      <c r="L1027" s="68"/>
      <c r="M1027" s="64" t="s">
        <v>3876</v>
      </c>
      <c r="N1027" s="13"/>
      <c r="O1027"/>
      <c r="P1027" t="str">
        <f t="shared" si="149"/>
        <v/>
      </c>
      <c r="Q1027"/>
      <c r="R1027"/>
      <c r="S1027" s="43">
        <f t="shared" si="144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5"/>
        <v/>
      </c>
      <c r="X1027" s="25" t="str">
        <f t="shared" si="146"/>
        <v/>
      </c>
      <c r="Y1027" s="1">
        <f t="shared" si="147"/>
        <v>1003</v>
      </c>
      <c r="Z1027" t="str">
        <f t="shared" si="148"/>
        <v>ITM_U_OGONEK</v>
      </c>
    </row>
    <row r="1028" spans="1:26">
      <c r="A1028" s="57">
        <f t="shared" si="142"/>
        <v>1028</v>
      </c>
      <c r="B1028" s="56">
        <f t="shared" si="143"/>
        <v>1004</v>
      </c>
      <c r="C1028" s="60" t="s">
        <v>4934</v>
      </c>
      <c r="D1028" s="60" t="s">
        <v>3877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2943</v>
      </c>
      <c r="J1028" s="66" t="s">
        <v>1660</v>
      </c>
      <c r="K1028" s="67" t="s">
        <v>5023</v>
      </c>
      <c r="L1028" s="68"/>
      <c r="M1028" s="64" t="s">
        <v>3877</v>
      </c>
      <c r="N1028" s="13"/>
      <c r="O1028"/>
      <c r="P1028" t="str">
        <f t="shared" si="149"/>
        <v/>
      </c>
      <c r="Q1028"/>
      <c r="R1028"/>
      <c r="S1028" s="43">
        <f t="shared" si="144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5"/>
        <v/>
      </c>
      <c r="X1028" s="25" t="str">
        <f t="shared" si="146"/>
        <v/>
      </c>
      <c r="Y1028" s="1">
        <f t="shared" si="147"/>
        <v>1004</v>
      </c>
      <c r="Z1028" t="str">
        <f t="shared" si="148"/>
        <v>ITM_u_OGONEK</v>
      </c>
    </row>
    <row r="1029" spans="1:26">
      <c r="A1029" s="57">
        <f t="shared" si="142"/>
        <v>1029</v>
      </c>
      <c r="B1029" s="56">
        <f t="shared" si="143"/>
        <v>1005</v>
      </c>
      <c r="C1029" s="60" t="s">
        <v>4934</v>
      </c>
      <c r="D1029" s="60" t="s">
        <v>3878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5023</v>
      </c>
      <c r="L1029" s="68"/>
      <c r="M1029" s="64" t="s">
        <v>3878</v>
      </c>
      <c r="N1029" s="13"/>
      <c r="O1029"/>
      <c r="P1029" t="str">
        <f t="shared" si="149"/>
        <v>NOT EQUAL</v>
      </c>
      <c r="Q1029"/>
      <c r="R1029"/>
      <c r="S1029" s="43">
        <f t="shared" si="144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5"/>
        <v/>
      </c>
      <c r="X1029" s="25" t="str">
        <f t="shared" si="146"/>
        <v/>
      </c>
      <c r="Y1029" s="1">
        <f t="shared" si="147"/>
        <v>1005</v>
      </c>
      <c r="Z1029" t="str">
        <f t="shared" si="148"/>
        <v>ITM_y_UNDER_ROOT</v>
      </c>
    </row>
    <row r="1030" spans="1:26">
      <c r="A1030" s="57">
        <f t="shared" si="142"/>
        <v>1030</v>
      </c>
      <c r="B1030" s="56">
        <f t="shared" si="143"/>
        <v>1006</v>
      </c>
      <c r="C1030" s="60" t="s">
        <v>4934</v>
      </c>
      <c r="D1030" s="60" t="s">
        <v>3879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5023</v>
      </c>
      <c r="L1030" s="68"/>
      <c r="M1030" s="64" t="s">
        <v>3879</v>
      </c>
      <c r="N1030" s="13"/>
      <c r="O1030"/>
      <c r="P1030" t="str">
        <f t="shared" si="149"/>
        <v>NOT EQUAL</v>
      </c>
      <c r="Q1030"/>
      <c r="R1030"/>
      <c r="S1030" s="43">
        <f t="shared" si="144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5"/>
        <v/>
      </c>
      <c r="X1030" s="25" t="str">
        <f t="shared" si="146"/>
        <v/>
      </c>
      <c r="Y1030" s="1">
        <f t="shared" si="147"/>
        <v>1006</v>
      </c>
      <c r="Z1030" t="str">
        <f t="shared" si="148"/>
        <v>ITM_x_UNDER_ROOT</v>
      </c>
    </row>
    <row r="1031" spans="1:26">
      <c r="A1031" s="57">
        <f t="shared" ref="A1031:A1094" si="150">IF(B1031=INT(B1031),ROW(),"")</f>
        <v>1031</v>
      </c>
      <c r="B1031" s="56">
        <f t="shared" ref="B1031:B1094" si="151">IF(AND(MID(C1031,2,1)&lt;&gt;"/",MID(C1031,1,1)="/"),INT(B1030)+1,B1030+0.01)</f>
        <v>1007</v>
      </c>
      <c r="C1031" s="60" t="s">
        <v>4933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5023</v>
      </c>
      <c r="L1031" s="68"/>
      <c r="M1031" s="64" t="s">
        <v>4273</v>
      </c>
      <c r="N1031" s="13"/>
      <c r="O1031"/>
      <c r="P1031" t="str">
        <f t="shared" si="149"/>
        <v>NOT EQUAL</v>
      </c>
      <c r="Q1031"/>
      <c r="R1031"/>
      <c r="S1031" s="43">
        <f t="shared" ref="S1031:S1094" si="152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3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5">B1031</f>
        <v>1007</v>
      </c>
      <c r="Z1031" t="str">
        <f t="shared" ref="Z1031:Z1094" si="156">M1031</f>
        <v>ITM_SPACE_EM</v>
      </c>
    </row>
    <row r="1032" spans="1:26">
      <c r="A1032" s="57">
        <f t="shared" si="150"/>
        <v>1032</v>
      </c>
      <c r="B1032" s="56">
        <f t="shared" si="151"/>
        <v>1008</v>
      </c>
      <c r="C1032" s="60" t="s">
        <v>4933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5023</v>
      </c>
      <c r="L1032" s="68"/>
      <c r="M1032" s="64" t="s">
        <v>4274</v>
      </c>
      <c r="N1032" s="13"/>
      <c r="O1032"/>
      <c r="P1032" t="str">
        <f t="shared" si="149"/>
        <v>NOT EQUAL</v>
      </c>
      <c r="Q1032"/>
      <c r="R1032"/>
      <c r="S1032" s="43">
        <f t="shared" si="152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3"/>
        <v/>
      </c>
      <c r="X1032" s="25" t="str">
        <f t="shared" si="154"/>
        <v/>
      </c>
      <c r="Y1032" s="1">
        <f t="shared" si="155"/>
        <v>1008</v>
      </c>
      <c r="Z1032" t="str">
        <f t="shared" si="156"/>
        <v>ITM_SPACE_3_PER_EM</v>
      </c>
    </row>
    <row r="1033" spans="1:26">
      <c r="A1033" s="57">
        <f t="shared" si="150"/>
        <v>1033</v>
      </c>
      <c r="B1033" s="56">
        <f t="shared" si="151"/>
        <v>1009</v>
      </c>
      <c r="C1033" s="60" t="s">
        <v>4933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5023</v>
      </c>
      <c r="L1033" s="68"/>
      <c r="M1033" s="64" t="s">
        <v>4275</v>
      </c>
      <c r="N1033" s="13"/>
      <c r="O1033"/>
      <c r="P1033" t="str">
        <f t="shared" si="149"/>
        <v>NOT EQUAL</v>
      </c>
      <c r="Q1033"/>
      <c r="R1033"/>
      <c r="S1033" s="43">
        <f t="shared" si="152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3"/>
        <v/>
      </c>
      <c r="X1033" s="25" t="str">
        <f t="shared" si="154"/>
        <v/>
      </c>
      <c r="Y1033" s="1">
        <f t="shared" si="155"/>
        <v>1009</v>
      </c>
      <c r="Z1033" t="str">
        <f t="shared" si="156"/>
        <v>ITM_SPACE_4_PER_EM</v>
      </c>
    </row>
    <row r="1034" spans="1:26">
      <c r="A1034" s="57">
        <f t="shared" si="150"/>
        <v>1034</v>
      </c>
      <c r="B1034" s="56">
        <f t="shared" si="151"/>
        <v>1010</v>
      </c>
      <c r="C1034" s="60" t="s">
        <v>4933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5023</v>
      </c>
      <c r="L1034" s="68"/>
      <c r="M1034" s="64" t="s">
        <v>4276</v>
      </c>
      <c r="N1034" s="13"/>
      <c r="O1034"/>
      <c r="P1034" t="str">
        <f t="shared" si="149"/>
        <v>NOT EQUAL</v>
      </c>
      <c r="Q1034"/>
      <c r="R1034"/>
      <c r="S1034" s="43">
        <f t="shared" si="152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3"/>
        <v/>
      </c>
      <c r="X1034" s="25" t="str">
        <f t="shared" si="154"/>
        <v/>
      </c>
      <c r="Y1034" s="1">
        <f t="shared" si="155"/>
        <v>1010</v>
      </c>
      <c r="Z1034" t="str">
        <f t="shared" si="156"/>
        <v>ITM_SPACE_6_PER_EM</v>
      </c>
    </row>
    <row r="1035" spans="1:26">
      <c r="A1035" s="57">
        <f t="shared" si="150"/>
        <v>1035</v>
      </c>
      <c r="B1035" s="56">
        <f t="shared" si="151"/>
        <v>1011</v>
      </c>
      <c r="C1035" s="60" t="s">
        <v>4933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5023</v>
      </c>
      <c r="L1035" s="68"/>
      <c r="M1035" s="64" t="s">
        <v>4277</v>
      </c>
      <c r="N1035" s="13"/>
      <c r="O1035"/>
      <c r="P1035" t="str">
        <f t="shared" si="149"/>
        <v>NOT EQUAL</v>
      </c>
      <c r="Q1035"/>
      <c r="R1035"/>
      <c r="S1035" s="43">
        <f t="shared" si="152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3"/>
        <v/>
      </c>
      <c r="X1035" s="25" t="str">
        <f t="shared" si="154"/>
        <v/>
      </c>
      <c r="Y1035" s="1">
        <f t="shared" si="155"/>
        <v>1011</v>
      </c>
      <c r="Z1035" t="str">
        <f t="shared" si="156"/>
        <v>ITM_SPACE_FIGURE</v>
      </c>
    </row>
    <row r="1036" spans="1:26">
      <c r="A1036" s="57">
        <f t="shared" si="150"/>
        <v>1036</v>
      </c>
      <c r="B1036" s="56">
        <f t="shared" si="151"/>
        <v>1012</v>
      </c>
      <c r="C1036" s="60" t="s">
        <v>4933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5023</v>
      </c>
      <c r="L1036" s="68"/>
      <c r="M1036" s="64" t="s">
        <v>4278</v>
      </c>
      <c r="N1036" s="13"/>
      <c r="O1036"/>
      <c r="P1036" t="str">
        <f t="shared" si="149"/>
        <v>NOT EQUAL</v>
      </c>
      <c r="Q1036"/>
      <c r="R1036"/>
      <c r="S1036" s="43">
        <f t="shared" si="152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3"/>
        <v/>
      </c>
      <c r="X1036" s="25" t="str">
        <f t="shared" si="154"/>
        <v/>
      </c>
      <c r="Y1036" s="1">
        <f t="shared" si="155"/>
        <v>1012</v>
      </c>
      <c r="Z1036" t="str">
        <f t="shared" si="156"/>
        <v>ITM_SPACE_PUNCTUATION</v>
      </c>
    </row>
    <row r="1037" spans="1:26">
      <c r="A1037" s="57">
        <f t="shared" si="150"/>
        <v>1037</v>
      </c>
      <c r="B1037" s="56">
        <f t="shared" si="151"/>
        <v>1013</v>
      </c>
      <c r="C1037" s="60" t="s">
        <v>4933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5023</v>
      </c>
      <c r="L1037" s="68"/>
      <c r="M1037" s="64" t="s">
        <v>4279</v>
      </c>
      <c r="N1037" s="13"/>
      <c r="O1037"/>
      <c r="P1037" t="str">
        <f t="shared" si="149"/>
        <v>NOT EQUAL</v>
      </c>
      <c r="Q1037"/>
      <c r="R1037"/>
      <c r="S1037" s="43">
        <f t="shared" si="152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3"/>
        <v/>
      </c>
      <c r="X1037" s="25" t="str">
        <f t="shared" si="154"/>
        <v/>
      </c>
      <c r="Y1037" s="1">
        <f t="shared" si="155"/>
        <v>1013</v>
      </c>
      <c r="Z1037" t="str">
        <f t="shared" si="156"/>
        <v>ITM_SPACE_HAIR</v>
      </c>
    </row>
    <row r="1038" spans="1:26">
      <c r="A1038" s="57">
        <f t="shared" si="150"/>
        <v>1038</v>
      </c>
      <c r="B1038" s="56">
        <f t="shared" si="151"/>
        <v>1014</v>
      </c>
      <c r="C1038" s="60" t="s">
        <v>4933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5023</v>
      </c>
      <c r="L1038" s="68"/>
      <c r="M1038" s="64" t="s">
        <v>4280</v>
      </c>
      <c r="N1038" s="13"/>
      <c r="O1038"/>
      <c r="P1038" t="str">
        <f t="shared" si="149"/>
        <v>NOT EQUAL</v>
      </c>
      <c r="Q1038"/>
      <c r="R1038"/>
      <c r="S1038" s="43">
        <f t="shared" si="152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3"/>
        <v/>
      </c>
      <c r="X1038" s="25" t="str">
        <f t="shared" si="154"/>
        <v/>
      </c>
      <c r="Y1038" s="1">
        <f t="shared" si="155"/>
        <v>1014</v>
      </c>
      <c r="Z1038" t="str">
        <f t="shared" si="156"/>
        <v>ITM_LEFT_SINGLE_QUOTE</v>
      </c>
    </row>
    <row r="1039" spans="1:26">
      <c r="A1039" s="57">
        <f t="shared" si="150"/>
        <v>1039</v>
      </c>
      <c r="B1039" s="56">
        <f t="shared" si="151"/>
        <v>1015</v>
      </c>
      <c r="C1039" s="60" t="s">
        <v>4933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5023</v>
      </c>
      <c r="L1039" s="68"/>
      <c r="M1039" s="64" t="s">
        <v>4281</v>
      </c>
      <c r="N1039" s="13"/>
      <c r="O1039"/>
      <c r="P1039" t="str">
        <f t="shared" si="149"/>
        <v>NOT EQUAL</v>
      </c>
      <c r="Q1039"/>
      <c r="R1039"/>
      <c r="S1039" s="43">
        <f t="shared" si="152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3"/>
        <v/>
      </c>
      <c r="X1039" s="25" t="str">
        <f t="shared" si="154"/>
        <v/>
      </c>
      <c r="Y1039" s="1">
        <f t="shared" si="155"/>
        <v>1015</v>
      </c>
      <c r="Z1039" t="str">
        <f t="shared" si="156"/>
        <v>ITM_RIGHT_SINGLE_QUOTE</v>
      </c>
    </row>
    <row r="1040" spans="1:26">
      <c r="A1040" s="57">
        <f t="shared" si="150"/>
        <v>1040</v>
      </c>
      <c r="B1040" s="56">
        <f t="shared" si="151"/>
        <v>1016</v>
      </c>
      <c r="C1040" s="60" t="s">
        <v>4933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5023</v>
      </c>
      <c r="L1040" s="68"/>
      <c r="M1040" s="64" t="s">
        <v>4282</v>
      </c>
      <c r="N1040" s="13"/>
      <c r="O1040"/>
      <c r="P1040" t="str">
        <f t="shared" si="149"/>
        <v>NOT EQUAL</v>
      </c>
      <c r="Q1040"/>
      <c r="R1040"/>
      <c r="S1040" s="43">
        <f t="shared" si="152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3"/>
        <v/>
      </c>
      <c r="X1040" s="25" t="str">
        <f t="shared" si="154"/>
        <v/>
      </c>
      <c r="Y1040" s="1">
        <f t="shared" si="155"/>
        <v>1016</v>
      </c>
      <c r="Z1040" t="str">
        <f t="shared" si="156"/>
        <v>ITM_SINGLE_LOW_QUOTE</v>
      </c>
    </row>
    <row r="1041" spans="1:26">
      <c r="A1041" s="57">
        <f t="shared" si="150"/>
        <v>1041</v>
      </c>
      <c r="B1041" s="56">
        <f t="shared" si="151"/>
        <v>1017</v>
      </c>
      <c r="C1041" s="60" t="s">
        <v>4933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5023</v>
      </c>
      <c r="L1041" s="68"/>
      <c r="M1041" s="64" t="s">
        <v>4283</v>
      </c>
      <c r="N1041" s="13"/>
      <c r="O1041"/>
      <c r="P1041" t="str">
        <f t="shared" si="149"/>
        <v>NOT EQUAL</v>
      </c>
      <c r="Q1041"/>
      <c r="R1041"/>
      <c r="S1041" s="43">
        <f t="shared" si="152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3"/>
        <v/>
      </c>
      <c r="X1041" s="25" t="str">
        <f t="shared" si="154"/>
        <v/>
      </c>
      <c r="Y1041" s="1">
        <f t="shared" si="155"/>
        <v>1017</v>
      </c>
      <c r="Z1041" t="str">
        <f t="shared" si="156"/>
        <v>ITM_SINGLE_HIGH_QUOTE</v>
      </c>
    </row>
    <row r="1042" spans="1:26">
      <c r="A1042" s="57">
        <f t="shared" si="150"/>
        <v>1042</v>
      </c>
      <c r="B1042" s="56">
        <f t="shared" si="151"/>
        <v>1018</v>
      </c>
      <c r="C1042" s="60" t="s">
        <v>4933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5023</v>
      </c>
      <c r="L1042" s="68"/>
      <c r="M1042" s="64" t="s">
        <v>4284</v>
      </c>
      <c r="N1042" s="13"/>
      <c r="O1042"/>
      <c r="P1042" t="str">
        <f t="shared" si="149"/>
        <v>NOT EQUAL</v>
      </c>
      <c r="Q1042"/>
      <c r="R1042"/>
      <c r="S1042" s="43">
        <f t="shared" si="152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3"/>
        <v/>
      </c>
      <c r="X1042" s="25" t="str">
        <f t="shared" si="154"/>
        <v/>
      </c>
      <c r="Y1042" s="1">
        <f t="shared" si="155"/>
        <v>1018</v>
      </c>
      <c r="Z1042" t="str">
        <f t="shared" si="156"/>
        <v>ITM_LEFT_DOUBLE_QUOTE</v>
      </c>
    </row>
    <row r="1043" spans="1:26">
      <c r="A1043" s="57">
        <f t="shared" si="150"/>
        <v>1043</v>
      </c>
      <c r="B1043" s="56">
        <f t="shared" si="151"/>
        <v>1019</v>
      </c>
      <c r="C1043" s="60" t="s">
        <v>4933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5023</v>
      </c>
      <c r="L1043" s="68"/>
      <c r="M1043" s="64" t="s">
        <v>4285</v>
      </c>
      <c r="N1043" s="13"/>
      <c r="O1043"/>
      <c r="P1043" t="str">
        <f t="shared" si="149"/>
        <v>NOT EQUAL</v>
      </c>
      <c r="Q1043"/>
      <c r="R1043"/>
      <c r="S1043" s="43">
        <f t="shared" si="152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3"/>
        <v/>
      </c>
      <c r="X1043" s="25" t="str">
        <f t="shared" si="154"/>
        <v/>
      </c>
      <c r="Y1043" s="1">
        <f t="shared" si="155"/>
        <v>1019</v>
      </c>
      <c r="Z1043" t="str">
        <f t="shared" si="156"/>
        <v>ITM_RIGHT_DOUBLE_QUOTE</v>
      </c>
    </row>
    <row r="1044" spans="1:26">
      <c r="A1044" s="57">
        <f t="shared" si="150"/>
        <v>1044</v>
      </c>
      <c r="B1044" s="56">
        <f t="shared" si="151"/>
        <v>1020</v>
      </c>
      <c r="C1044" s="60" t="s">
        <v>4933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5023</v>
      </c>
      <c r="L1044" s="68"/>
      <c r="M1044" s="64" t="s">
        <v>4286</v>
      </c>
      <c r="N1044" s="13"/>
      <c r="O1044"/>
      <c r="P1044" t="str">
        <f t="shared" si="149"/>
        <v>NOT EQUAL</v>
      </c>
      <c r="Q1044"/>
      <c r="R1044"/>
      <c r="S1044" s="43">
        <f t="shared" si="152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3"/>
        <v/>
      </c>
      <c r="X1044" s="25" t="str">
        <f t="shared" si="154"/>
        <v/>
      </c>
      <c r="Y1044" s="1">
        <f t="shared" si="155"/>
        <v>1020</v>
      </c>
      <c r="Z1044" t="str">
        <f t="shared" si="156"/>
        <v>ITM_DOUBLE_LOW_QUOTE</v>
      </c>
    </row>
    <row r="1045" spans="1:26">
      <c r="A1045" s="57">
        <f t="shared" si="150"/>
        <v>1045</v>
      </c>
      <c r="B1045" s="56">
        <f t="shared" si="151"/>
        <v>1021</v>
      </c>
      <c r="C1045" s="60" t="s">
        <v>4933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5023</v>
      </c>
      <c r="L1045" s="68"/>
      <c r="M1045" s="64" t="s">
        <v>4287</v>
      </c>
      <c r="N1045" s="13"/>
      <c r="O1045"/>
      <c r="P1045" t="str">
        <f t="shared" si="149"/>
        <v>NOT EQUAL</v>
      </c>
      <c r="Q1045"/>
      <c r="R1045"/>
      <c r="S1045" s="43">
        <f t="shared" si="152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3"/>
        <v/>
      </c>
      <c r="X1045" s="25" t="str">
        <f t="shared" si="154"/>
        <v/>
      </c>
      <c r="Y1045" s="1">
        <f t="shared" si="155"/>
        <v>1021</v>
      </c>
      <c r="Z1045" t="str">
        <f t="shared" si="156"/>
        <v>ITM_DOUBLE_HIGH_QUOTE</v>
      </c>
    </row>
    <row r="1046" spans="1:26">
      <c r="A1046" s="57">
        <f t="shared" si="150"/>
        <v>1046</v>
      </c>
      <c r="B1046" s="56">
        <f t="shared" si="151"/>
        <v>1022</v>
      </c>
      <c r="C1046" s="60" t="s">
        <v>4933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5023</v>
      </c>
      <c r="L1046" s="68"/>
      <c r="M1046" s="64" t="s">
        <v>4288</v>
      </c>
      <c r="N1046" s="13"/>
      <c r="O1046"/>
      <c r="P1046" t="str">
        <f t="shared" si="149"/>
        <v>NOT EQUAL</v>
      </c>
      <c r="Q1046"/>
      <c r="R1046"/>
      <c r="S1046" s="43">
        <f t="shared" si="152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3"/>
        <v/>
      </c>
      <c r="X1046" s="25" t="str">
        <f t="shared" si="154"/>
        <v/>
      </c>
      <c r="Y1046" s="1">
        <f t="shared" si="155"/>
        <v>1022</v>
      </c>
      <c r="Z1046" t="str">
        <f t="shared" si="156"/>
        <v>ITM_ELLIPSIS</v>
      </c>
    </row>
    <row r="1047" spans="1:26">
      <c r="A1047" s="57">
        <f t="shared" si="150"/>
        <v>1047</v>
      </c>
      <c r="B1047" s="56">
        <f t="shared" si="151"/>
        <v>1023</v>
      </c>
      <c r="C1047" s="60" t="s">
        <v>4933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5023</v>
      </c>
      <c r="L1047" s="68"/>
      <c r="M1047" s="64" t="s">
        <v>4289</v>
      </c>
      <c r="N1047" s="13"/>
      <c r="O1047"/>
      <c r="P1047" t="str">
        <f t="shared" si="149"/>
        <v>NOT EQUAL</v>
      </c>
      <c r="Q1047"/>
      <c r="R1047"/>
      <c r="S1047" s="43">
        <f t="shared" si="152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3"/>
        <v/>
      </c>
      <c r="X1047" s="25" t="str">
        <f t="shared" si="154"/>
        <v/>
      </c>
      <c r="Y1047" s="1">
        <f t="shared" si="155"/>
        <v>1023</v>
      </c>
      <c r="Z1047" t="str">
        <f t="shared" si="156"/>
        <v>ITM_ONE</v>
      </c>
    </row>
    <row r="1048" spans="1:26">
      <c r="A1048" s="57">
        <f t="shared" si="150"/>
        <v>1048</v>
      </c>
      <c r="B1048" s="56">
        <f t="shared" si="151"/>
        <v>1024</v>
      </c>
      <c r="C1048" s="60" t="s">
        <v>4934</v>
      </c>
      <c r="D1048" s="60" t="s">
        <v>3880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5023</v>
      </c>
      <c r="L1048" s="68"/>
      <c r="M1048" s="64" t="s">
        <v>3880</v>
      </c>
      <c r="N1048" s="13"/>
      <c r="O1048"/>
      <c r="P1048" t="str">
        <f t="shared" si="149"/>
        <v>NOT EQUAL</v>
      </c>
      <c r="Q1048"/>
      <c r="R1048"/>
      <c r="S1048" s="43">
        <f t="shared" si="152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3"/>
        <v/>
      </c>
      <c r="X1048" s="25" t="str">
        <f t="shared" si="154"/>
        <v/>
      </c>
      <c r="Y1048" s="1">
        <f t="shared" si="155"/>
        <v>1024</v>
      </c>
      <c r="Z1048" t="str">
        <f t="shared" si="156"/>
        <v>ITM_EURO</v>
      </c>
    </row>
    <row r="1049" spans="1:26">
      <c r="A1049" s="57">
        <f t="shared" si="150"/>
        <v>1049</v>
      </c>
      <c r="B1049" s="56">
        <f t="shared" si="151"/>
        <v>1025</v>
      </c>
      <c r="C1049" s="60" t="s">
        <v>4934</v>
      </c>
      <c r="D1049" s="60" t="s">
        <v>3881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5023</v>
      </c>
      <c r="L1049" s="68"/>
      <c r="M1049" s="64" t="s">
        <v>3881</v>
      </c>
      <c r="N1049" s="13"/>
      <c r="O1049"/>
      <c r="P1049" t="str">
        <f t="shared" ref="P1049:P1112" si="157">IF(E1049=F1049,"","NOT EQUAL")</f>
        <v>NOT EQUAL</v>
      </c>
      <c r="Q1049"/>
      <c r="R1049"/>
      <c r="S1049" s="43">
        <f t="shared" si="152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3"/>
        <v/>
      </c>
      <c r="X1049" s="25" t="str">
        <f t="shared" si="154"/>
        <v/>
      </c>
      <c r="Y1049" s="1">
        <f t="shared" si="155"/>
        <v>1025</v>
      </c>
      <c r="Z1049" t="str">
        <f t="shared" si="156"/>
        <v>ITM_COMPLEX_C</v>
      </c>
    </row>
    <row r="1050" spans="1:26">
      <c r="A1050" s="57">
        <f t="shared" si="150"/>
        <v>1050</v>
      </c>
      <c r="B1050" s="56">
        <f t="shared" si="151"/>
        <v>1026</v>
      </c>
      <c r="C1050" s="60" t="s">
        <v>4933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5023</v>
      </c>
      <c r="L1050" s="68"/>
      <c r="M1050" s="64" t="s">
        <v>4290</v>
      </c>
      <c r="N1050" s="13"/>
      <c r="O1050"/>
      <c r="P1050" t="str">
        <f t="shared" si="157"/>
        <v>NOT EQUAL</v>
      </c>
      <c r="Q1050"/>
      <c r="R1050"/>
      <c r="S1050" s="43">
        <f t="shared" si="152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3"/>
        <v/>
      </c>
      <c r="X1050" s="25" t="str">
        <f t="shared" si="154"/>
        <v/>
      </c>
      <c r="Y1050" s="1">
        <f t="shared" si="155"/>
        <v>1026</v>
      </c>
      <c r="Z1050" t="str">
        <f t="shared" si="156"/>
        <v>ITM_PLANCK</v>
      </c>
    </row>
    <row r="1051" spans="1:26">
      <c r="A1051" s="57">
        <f t="shared" si="150"/>
        <v>1051</v>
      </c>
      <c r="B1051" s="56">
        <f t="shared" si="151"/>
        <v>1027</v>
      </c>
      <c r="C1051" s="60" t="s">
        <v>4934</v>
      </c>
      <c r="D1051" s="60" t="s">
        <v>3882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5023</v>
      </c>
      <c r="L1051" s="68"/>
      <c r="M1051" s="64" t="s">
        <v>3882</v>
      </c>
      <c r="N1051" s="13"/>
      <c r="O1051"/>
      <c r="P1051" t="str">
        <f t="shared" si="157"/>
        <v>NOT EQUAL</v>
      </c>
      <c r="Q1051"/>
      <c r="R1051"/>
      <c r="S1051" s="43">
        <f t="shared" si="152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3"/>
        <v/>
      </c>
      <c r="X1051" s="25" t="str">
        <f t="shared" si="154"/>
        <v/>
      </c>
      <c r="Y1051" s="1">
        <f t="shared" si="155"/>
        <v>1027</v>
      </c>
      <c r="Z1051" t="str">
        <f t="shared" si="156"/>
        <v>ITM_PLANCK_2PI</v>
      </c>
    </row>
    <row r="1052" spans="1:26">
      <c r="A1052" s="57">
        <f t="shared" si="150"/>
        <v>1052</v>
      </c>
      <c r="B1052" s="56">
        <f t="shared" si="151"/>
        <v>1028</v>
      </c>
      <c r="C1052" s="60" t="s">
        <v>4933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5023</v>
      </c>
      <c r="L1052" s="68"/>
      <c r="M1052" s="64" t="s">
        <v>4291</v>
      </c>
      <c r="N1052" s="13"/>
      <c r="O1052"/>
      <c r="P1052" t="str">
        <f t="shared" si="157"/>
        <v>NOT EQUAL</v>
      </c>
      <c r="Q1052"/>
      <c r="R1052"/>
      <c r="S1052" s="43">
        <f t="shared" si="152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3"/>
        <v/>
      </c>
      <c r="X1052" s="25" t="str">
        <f t="shared" si="154"/>
        <v/>
      </c>
      <c r="Y1052" s="1">
        <f t="shared" si="155"/>
        <v>1028</v>
      </c>
      <c r="Z1052" t="str">
        <f t="shared" si="156"/>
        <v>ITM_NATURAL_N</v>
      </c>
    </row>
    <row r="1053" spans="1:26">
      <c r="A1053" s="57">
        <f t="shared" si="150"/>
        <v>1053</v>
      </c>
      <c r="B1053" s="56">
        <f t="shared" si="151"/>
        <v>1029</v>
      </c>
      <c r="C1053" s="60" t="s">
        <v>4933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5023</v>
      </c>
      <c r="L1053" s="68"/>
      <c r="M1053" s="64" t="s">
        <v>4292</v>
      </c>
      <c r="N1053" s="13"/>
      <c r="O1053"/>
      <c r="P1053" t="str">
        <f t="shared" si="157"/>
        <v>NOT EQUAL</v>
      </c>
      <c r="Q1053"/>
      <c r="R1053"/>
      <c r="S1053" s="43">
        <f t="shared" si="152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3"/>
        <v/>
      </c>
      <c r="X1053" s="25" t="str">
        <f t="shared" si="154"/>
        <v/>
      </c>
      <c r="Y1053" s="1">
        <f t="shared" si="155"/>
        <v>1029</v>
      </c>
      <c r="Z1053" t="str">
        <f t="shared" si="156"/>
        <v>ITM_RATIONAL_Q</v>
      </c>
    </row>
    <row r="1054" spans="1:26">
      <c r="A1054" s="57">
        <f t="shared" si="150"/>
        <v>1054</v>
      </c>
      <c r="B1054" s="56">
        <f t="shared" si="151"/>
        <v>1030</v>
      </c>
      <c r="C1054" s="60" t="s">
        <v>4934</v>
      </c>
      <c r="D1054" s="60" t="s">
        <v>3883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5023</v>
      </c>
      <c r="L1054" s="68"/>
      <c r="M1054" s="64" t="s">
        <v>3883</v>
      </c>
      <c r="N1054" s="13"/>
      <c r="O1054"/>
      <c r="P1054" t="str">
        <f t="shared" si="157"/>
        <v>NOT EQUAL</v>
      </c>
      <c r="Q1054"/>
      <c r="R1054"/>
      <c r="S1054" s="43">
        <f t="shared" si="152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3"/>
        <v/>
      </c>
      <c r="X1054" s="25" t="str">
        <f t="shared" si="154"/>
        <v/>
      </c>
      <c r="Y1054" s="1">
        <f t="shared" si="155"/>
        <v>1030</v>
      </c>
      <c r="Z1054" t="str">
        <f t="shared" si="156"/>
        <v>ITM_REAL_R</v>
      </c>
    </row>
    <row r="1055" spans="1:26">
      <c r="A1055" s="57">
        <f t="shared" si="150"/>
        <v>1055</v>
      </c>
      <c r="B1055" s="56">
        <f t="shared" si="151"/>
        <v>1031</v>
      </c>
      <c r="C1055" s="60" t="s">
        <v>4934</v>
      </c>
      <c r="D1055" s="60" t="s">
        <v>3884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5023</v>
      </c>
      <c r="L1055" s="68"/>
      <c r="M1055" s="64" t="s">
        <v>3884</v>
      </c>
      <c r="N1055" s="13"/>
      <c r="O1055"/>
      <c r="P1055" t="str">
        <f t="shared" si="157"/>
        <v>NOT EQUAL</v>
      </c>
      <c r="Q1055"/>
      <c r="R1055"/>
      <c r="S1055" s="43">
        <f t="shared" si="152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3"/>
        <v/>
      </c>
      <c r="X1055" s="25" t="str">
        <f t="shared" si="154"/>
        <v/>
      </c>
      <c r="Y1055" s="1">
        <f t="shared" si="155"/>
        <v>1031</v>
      </c>
      <c r="Z1055" t="str">
        <f t="shared" si="156"/>
        <v>ITM_LEFT_ARROW</v>
      </c>
    </row>
    <row r="1056" spans="1:26">
      <c r="A1056" s="57">
        <f t="shared" si="150"/>
        <v>1056</v>
      </c>
      <c r="B1056" s="56">
        <f t="shared" si="151"/>
        <v>1032</v>
      </c>
      <c r="C1056" s="60" t="s">
        <v>4934</v>
      </c>
      <c r="D1056" s="60" t="s">
        <v>3885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5023</v>
      </c>
      <c r="L1056" s="68"/>
      <c r="M1056" s="64" t="s">
        <v>3885</v>
      </c>
      <c r="N1056" s="13"/>
      <c r="O1056"/>
      <c r="P1056" t="str">
        <f t="shared" si="157"/>
        <v>NOT EQUAL</v>
      </c>
      <c r="Q1056"/>
      <c r="R1056"/>
      <c r="S1056" s="43">
        <f t="shared" si="152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3"/>
        <v/>
      </c>
      <c r="X1056" s="25" t="str">
        <f t="shared" si="154"/>
        <v/>
      </c>
      <c r="Y1056" s="1">
        <f t="shared" si="155"/>
        <v>1032</v>
      </c>
      <c r="Z1056" t="str">
        <f t="shared" si="156"/>
        <v>ITM_UP_ARROW</v>
      </c>
    </row>
    <row r="1057" spans="1:26" s="17" customFormat="1">
      <c r="A1057" s="116">
        <f t="shared" si="150"/>
        <v>1057</v>
      </c>
      <c r="B1057" s="117">
        <f t="shared" si="151"/>
        <v>1033</v>
      </c>
      <c r="C1057" s="118" t="s">
        <v>4933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5023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7"/>
        <v/>
      </c>
      <c r="S1057" s="122">
        <f t="shared" si="152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3"/>
        <v/>
      </c>
      <c r="X1057" s="125" t="str">
        <f t="shared" si="154"/>
        <v/>
      </c>
      <c r="Y1057" s="126">
        <f t="shared" si="155"/>
        <v>1033</v>
      </c>
      <c r="Z1057" s="17" t="str">
        <f t="shared" si="156"/>
        <v>ITM_1033</v>
      </c>
    </row>
    <row r="1058" spans="1:26">
      <c r="A1058" s="57">
        <f t="shared" si="150"/>
        <v>1058</v>
      </c>
      <c r="B1058" s="56">
        <f t="shared" si="151"/>
        <v>1034</v>
      </c>
      <c r="C1058" s="60" t="s">
        <v>4934</v>
      </c>
      <c r="D1058" s="60" t="s">
        <v>3886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5023</v>
      </c>
      <c r="L1058" s="68"/>
      <c r="M1058" s="64" t="s">
        <v>3886</v>
      </c>
      <c r="N1058" s="13"/>
      <c r="O1058"/>
      <c r="P1058" t="str">
        <f t="shared" si="157"/>
        <v>NOT EQUAL</v>
      </c>
      <c r="Q1058"/>
      <c r="R1058"/>
      <c r="S1058" s="43">
        <f t="shared" si="152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3"/>
        <v/>
      </c>
      <c r="X1058" s="25" t="str">
        <f t="shared" si="154"/>
        <v/>
      </c>
      <c r="Y1058" s="1">
        <f t="shared" si="155"/>
        <v>1034</v>
      </c>
      <c r="Z1058" t="str">
        <f t="shared" si="156"/>
        <v>ITM_RIGHT_ARROW</v>
      </c>
    </row>
    <row r="1059" spans="1:26">
      <c r="A1059" s="57">
        <f t="shared" si="150"/>
        <v>1059</v>
      </c>
      <c r="B1059" s="56">
        <f t="shared" si="151"/>
        <v>1035</v>
      </c>
      <c r="C1059" s="60" t="s">
        <v>4934</v>
      </c>
      <c r="D1059" s="60" t="s">
        <v>3887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5023</v>
      </c>
      <c r="L1059" s="68"/>
      <c r="M1059" s="64" t="s">
        <v>3887</v>
      </c>
      <c r="N1059" s="13"/>
      <c r="O1059"/>
      <c r="P1059" t="str">
        <f t="shared" si="157"/>
        <v>NOT EQUAL</v>
      </c>
      <c r="Q1059"/>
      <c r="R1059"/>
      <c r="S1059" s="43">
        <f t="shared" si="152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3"/>
        <v/>
      </c>
      <c r="X1059" s="25" t="str">
        <f t="shared" si="154"/>
        <v/>
      </c>
      <c r="Y1059" s="1">
        <f t="shared" si="155"/>
        <v>1035</v>
      </c>
      <c r="Z1059" t="str">
        <f t="shared" si="156"/>
        <v>ITM_DOWN_ARROW</v>
      </c>
    </row>
    <row r="1060" spans="1:26" s="17" customFormat="1">
      <c r="A1060" s="116">
        <f t="shared" ref="A1060" si="158">IF(B1060=INT(B1060),ROW(),"")</f>
        <v>1060</v>
      </c>
      <c r="B1060" s="117">
        <f t="shared" ref="B1060" si="159">IF(AND(MID(C1060,2,1)&lt;&gt;"/",MID(C1060,1,1)="/"),INT(B1059)+1,B1059+0.01)</f>
        <v>1036</v>
      </c>
      <c r="C1060" s="118" t="s">
        <v>4933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5023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60">IF(E1060=F1060,"","NOT EQUAL")</f>
        <v/>
      </c>
      <c r="S1060" s="122">
        <f t="shared" ref="S1060" si="161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2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3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4">B1060</f>
        <v>1036</v>
      </c>
      <c r="Z1060" s="17" t="str">
        <f t="shared" ref="Z1060" si="165">M1060</f>
        <v>ITM_1036</v>
      </c>
    </row>
    <row r="1061" spans="1:26">
      <c r="A1061" s="57">
        <f t="shared" si="150"/>
        <v>1061</v>
      </c>
      <c r="B1061" s="56">
        <f t="shared" si="151"/>
        <v>1037</v>
      </c>
      <c r="C1061" s="60" t="s">
        <v>4934</v>
      </c>
      <c r="D1061" s="60" t="s">
        <v>3888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5023</v>
      </c>
      <c r="L1061" s="68"/>
      <c r="M1061" s="64" t="s">
        <v>3888</v>
      </c>
      <c r="N1061" s="13"/>
      <c r="O1061"/>
      <c r="P1061" t="str">
        <f t="shared" si="157"/>
        <v>NOT EQUAL</v>
      </c>
      <c r="Q1061"/>
      <c r="R1061"/>
      <c r="S1061" s="43">
        <f t="shared" si="152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3"/>
        <v/>
      </c>
      <c r="X1061" s="25" t="str">
        <f t="shared" si="154"/>
        <v/>
      </c>
      <c r="Y1061" s="1">
        <f t="shared" si="155"/>
        <v>1037</v>
      </c>
      <c r="Z1061" t="str">
        <f t="shared" si="156"/>
        <v>ITM_SERIAL_IO</v>
      </c>
    </row>
    <row r="1062" spans="1:26">
      <c r="A1062" s="57">
        <f t="shared" si="150"/>
        <v>1062</v>
      </c>
      <c r="B1062" s="56">
        <f t="shared" si="151"/>
        <v>1038</v>
      </c>
      <c r="C1062" s="60" t="s">
        <v>4933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5023</v>
      </c>
      <c r="L1062" s="68"/>
      <c r="M1062" s="64" t="s">
        <v>4293</v>
      </c>
      <c r="N1062" s="13"/>
      <c r="O1062"/>
      <c r="P1062" t="str">
        <f t="shared" si="157"/>
        <v>NOT EQUAL</v>
      </c>
      <c r="Q1062"/>
      <c r="R1062"/>
      <c r="S1062" s="43">
        <f t="shared" si="152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3"/>
        <v/>
      </c>
      <c r="X1062" s="25" t="str">
        <f t="shared" si="154"/>
        <v/>
      </c>
      <c r="Y1062" s="1">
        <f t="shared" si="155"/>
        <v>1038</v>
      </c>
      <c r="Z1062" t="str">
        <f t="shared" si="156"/>
        <v>ITM_RIGHT_SHORT_ARROW</v>
      </c>
    </row>
    <row r="1063" spans="1:26">
      <c r="A1063" s="57">
        <f t="shared" si="150"/>
        <v>1063</v>
      </c>
      <c r="B1063" s="56">
        <f t="shared" si="151"/>
        <v>1039</v>
      </c>
      <c r="C1063" s="60" t="s">
        <v>4933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5023</v>
      </c>
      <c r="L1063" s="68"/>
      <c r="M1063" s="64" t="s">
        <v>4294</v>
      </c>
      <c r="N1063" s="13"/>
      <c r="O1063"/>
      <c r="P1063" t="str">
        <f t="shared" si="157"/>
        <v>NOT EQUAL</v>
      </c>
      <c r="Q1063"/>
      <c r="R1063"/>
      <c r="S1063" s="43">
        <f t="shared" si="152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3"/>
        <v/>
      </c>
      <c r="X1063" s="25" t="str">
        <f t="shared" si="154"/>
        <v/>
      </c>
      <c r="Y1063" s="1">
        <f t="shared" si="155"/>
        <v>1039</v>
      </c>
      <c r="Z1063" t="str">
        <f t="shared" si="156"/>
        <v>ITM_LEFT_RIGHT_ARROWS</v>
      </c>
    </row>
    <row r="1064" spans="1:26">
      <c r="A1064" s="57">
        <f t="shared" si="150"/>
        <v>1064</v>
      </c>
      <c r="B1064" s="56">
        <f t="shared" si="151"/>
        <v>1040</v>
      </c>
      <c r="C1064" s="60" t="s">
        <v>4933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5023</v>
      </c>
      <c r="L1064" s="68"/>
      <c r="M1064" s="64" t="s">
        <v>4295</v>
      </c>
      <c r="N1064" s="13"/>
      <c r="O1064"/>
      <c r="P1064" t="str">
        <f t="shared" si="157"/>
        <v>NOT EQUAL</v>
      </c>
      <c r="Q1064"/>
      <c r="R1064"/>
      <c r="S1064" s="43">
        <f t="shared" si="152"/>
        <v>151</v>
      </c>
      <c r="T1064" s="96"/>
      <c r="U1064" s="72"/>
      <c r="V1064" s="72"/>
      <c r="W1064" s="44" t="str">
        <f t="shared" si="153"/>
        <v/>
      </c>
      <c r="X1064" s="25" t="str">
        <f t="shared" si="154"/>
        <v/>
      </c>
      <c r="Y1064" s="1">
        <f t="shared" si="155"/>
        <v>1040</v>
      </c>
      <c r="Z1064" t="str">
        <f t="shared" si="156"/>
        <v>ITM_BST_SIGN</v>
      </c>
    </row>
    <row r="1065" spans="1:26">
      <c r="A1065" s="57">
        <f t="shared" si="150"/>
        <v>1065</v>
      </c>
      <c r="B1065" s="56">
        <f t="shared" si="151"/>
        <v>1041</v>
      </c>
      <c r="C1065" s="60" t="s">
        <v>4933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5023</v>
      </c>
      <c r="L1065" s="68"/>
      <c r="M1065" s="64" t="s">
        <v>4296</v>
      </c>
      <c r="N1065" s="13"/>
      <c r="O1065"/>
      <c r="P1065" t="str">
        <f t="shared" si="157"/>
        <v>NOT EQUAL</v>
      </c>
      <c r="Q1065"/>
      <c r="R1065"/>
      <c r="S1065" s="43">
        <f t="shared" si="152"/>
        <v>151</v>
      </c>
      <c r="T1065" s="96"/>
      <c r="U1065" s="72"/>
      <c r="V1065" s="72"/>
      <c r="W1065" s="44" t="str">
        <f t="shared" si="153"/>
        <v/>
      </c>
      <c r="X1065" s="25" t="str">
        <f t="shared" si="154"/>
        <v/>
      </c>
      <c r="Y1065" s="1">
        <f t="shared" si="155"/>
        <v>1041</v>
      </c>
      <c r="Z1065" t="str">
        <f t="shared" si="156"/>
        <v>ITM_SST_SIGN</v>
      </c>
    </row>
    <row r="1066" spans="1:26">
      <c r="A1066" s="57">
        <f t="shared" si="150"/>
        <v>1066</v>
      </c>
      <c r="B1066" s="56">
        <f t="shared" si="151"/>
        <v>1042</v>
      </c>
      <c r="C1066" s="60" t="s">
        <v>4933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5023</v>
      </c>
      <c r="L1066" s="68"/>
      <c r="M1066" s="64" t="s">
        <v>4297</v>
      </c>
      <c r="N1066" s="13"/>
      <c r="O1066"/>
      <c r="P1066" t="str">
        <f t="shared" si="157"/>
        <v>NOT EQUAL</v>
      </c>
      <c r="Q1066"/>
      <c r="R1066"/>
      <c r="S1066" s="43">
        <f t="shared" si="152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3"/>
        <v/>
      </c>
      <c r="X1066" s="25" t="str">
        <f t="shared" si="154"/>
        <v/>
      </c>
      <c r="Y1066" s="1">
        <f t="shared" si="155"/>
        <v>1042</v>
      </c>
      <c r="Z1066" t="str">
        <f t="shared" si="156"/>
        <v>ITM_HAMBURGER</v>
      </c>
    </row>
    <row r="1067" spans="1:26">
      <c r="A1067" s="57">
        <f t="shared" si="150"/>
        <v>1067</v>
      </c>
      <c r="B1067" s="56">
        <f t="shared" si="151"/>
        <v>1043</v>
      </c>
      <c r="C1067" s="60" t="s">
        <v>4933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5023</v>
      </c>
      <c r="L1067" s="68"/>
      <c r="M1067" s="64" t="s">
        <v>4298</v>
      </c>
      <c r="N1067" s="13"/>
      <c r="O1067"/>
      <c r="P1067" t="str">
        <f t="shared" si="157"/>
        <v>NOT EQUAL</v>
      </c>
      <c r="Q1067"/>
      <c r="R1067"/>
      <c r="S1067" s="43">
        <f t="shared" si="152"/>
        <v>151</v>
      </c>
      <c r="T1067" s="96"/>
      <c r="U1067" s="72"/>
      <c r="V1067" s="72"/>
      <c r="W1067" s="44" t="str">
        <f t="shared" si="153"/>
        <v/>
      </c>
      <c r="X1067" s="25" t="str">
        <f t="shared" si="154"/>
        <v/>
      </c>
      <c r="Y1067" s="1">
        <f t="shared" si="155"/>
        <v>1043</v>
      </c>
      <c r="Z1067" t="str">
        <f t="shared" si="156"/>
        <v>ITM_UNDO_SIGN</v>
      </c>
    </row>
    <row r="1068" spans="1:26">
      <c r="A1068" s="57">
        <f t="shared" si="150"/>
        <v>1068</v>
      </c>
      <c r="B1068" s="56">
        <f t="shared" si="151"/>
        <v>1044</v>
      </c>
      <c r="C1068" s="60" t="s">
        <v>4933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5023</v>
      </c>
      <c r="L1068" s="68"/>
      <c r="M1068" s="64" t="s">
        <v>4299</v>
      </c>
      <c r="N1068" s="13"/>
      <c r="O1068"/>
      <c r="P1068" t="str">
        <f t="shared" si="157"/>
        <v>NOT EQUAL</v>
      </c>
      <c r="Q1068"/>
      <c r="R1068"/>
      <c r="S1068" s="43">
        <f t="shared" si="152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3"/>
        <v/>
      </c>
      <c r="X1068" s="25" t="str">
        <f t="shared" si="154"/>
        <v/>
      </c>
      <c r="Y1068" s="1">
        <f t="shared" si="155"/>
        <v>1044</v>
      </c>
      <c r="Z1068" t="str">
        <f t="shared" si="156"/>
        <v>ITM_FOR_ALL</v>
      </c>
    </row>
    <row r="1069" spans="1:26">
      <c r="A1069" s="57">
        <f t="shared" si="150"/>
        <v>1069</v>
      </c>
      <c r="B1069" s="56">
        <f t="shared" si="151"/>
        <v>1045</v>
      </c>
      <c r="C1069" s="60" t="s">
        <v>4933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5023</v>
      </c>
      <c r="L1069" s="68"/>
      <c r="M1069" s="64" t="s">
        <v>4300</v>
      </c>
      <c r="N1069" s="13"/>
      <c r="O1069"/>
      <c r="P1069" t="str">
        <f t="shared" si="157"/>
        <v>NOT EQUAL</v>
      </c>
      <c r="Q1069"/>
      <c r="R1069"/>
      <c r="S1069" s="43">
        <f t="shared" si="152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3"/>
        <v/>
      </c>
      <c r="X1069" s="25" t="str">
        <f t="shared" si="154"/>
        <v/>
      </c>
      <c r="Y1069" s="1">
        <f t="shared" si="155"/>
        <v>1045</v>
      </c>
      <c r="Z1069" t="str">
        <f t="shared" si="156"/>
        <v>ITM_COMPLEMENT</v>
      </c>
    </row>
    <row r="1070" spans="1:26">
      <c r="A1070" s="57">
        <f t="shared" si="150"/>
        <v>1070</v>
      </c>
      <c r="B1070" s="56">
        <f t="shared" si="151"/>
        <v>1046</v>
      </c>
      <c r="C1070" s="60" t="s">
        <v>4933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5023</v>
      </c>
      <c r="L1070" s="68"/>
      <c r="M1070" s="64" t="s">
        <v>4301</v>
      </c>
      <c r="N1070" s="13"/>
      <c r="O1070"/>
      <c r="P1070" t="str">
        <f t="shared" si="157"/>
        <v>NOT EQUAL</v>
      </c>
      <c r="Q1070"/>
      <c r="R1070"/>
      <c r="S1070" s="43">
        <f t="shared" si="152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3"/>
        <v/>
      </c>
      <c r="X1070" s="25" t="str">
        <f t="shared" si="154"/>
        <v/>
      </c>
      <c r="Y1070" s="1">
        <f t="shared" si="155"/>
        <v>1046</v>
      </c>
      <c r="Z1070" t="str">
        <f t="shared" si="156"/>
        <v>ITM_PARTIAL_DIFF</v>
      </c>
    </row>
    <row r="1071" spans="1:26">
      <c r="A1071" s="57">
        <f t="shared" si="150"/>
        <v>1071</v>
      </c>
      <c r="B1071" s="56">
        <f t="shared" si="151"/>
        <v>1047</v>
      </c>
      <c r="C1071" s="60" t="s">
        <v>4933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5023</v>
      </c>
      <c r="L1071" s="68"/>
      <c r="M1071" s="64" t="s">
        <v>4302</v>
      </c>
      <c r="N1071" s="13"/>
      <c r="O1071"/>
      <c r="P1071" t="str">
        <f t="shared" si="157"/>
        <v>NOT EQUAL</v>
      </c>
      <c r="Q1071"/>
      <c r="R1071"/>
      <c r="S1071" s="43">
        <f t="shared" si="152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3"/>
        <v/>
      </c>
      <c r="X1071" s="25" t="str">
        <f t="shared" si="154"/>
        <v/>
      </c>
      <c r="Y1071" s="1">
        <f t="shared" si="155"/>
        <v>1047</v>
      </c>
      <c r="Z1071" t="str">
        <f t="shared" si="156"/>
        <v>ITM_THERE_EXISTS</v>
      </c>
    </row>
    <row r="1072" spans="1:26">
      <c r="A1072" s="57">
        <f t="shared" si="150"/>
        <v>1072</v>
      </c>
      <c r="B1072" s="56">
        <f t="shared" si="151"/>
        <v>1048</v>
      </c>
      <c r="C1072" s="60" t="s">
        <v>4933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5023</v>
      </c>
      <c r="L1072" s="68"/>
      <c r="M1072" s="64" t="s">
        <v>4303</v>
      </c>
      <c r="N1072" s="13"/>
      <c r="O1072"/>
      <c r="P1072" t="str">
        <f t="shared" si="157"/>
        <v>NOT EQUAL</v>
      </c>
      <c r="Q1072"/>
      <c r="R1072"/>
      <c r="S1072" s="43">
        <f t="shared" si="152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3"/>
        <v/>
      </c>
      <c r="X1072" s="25" t="str">
        <f t="shared" si="154"/>
        <v/>
      </c>
      <c r="Y1072" s="1">
        <f t="shared" si="155"/>
        <v>1048</v>
      </c>
      <c r="Z1072" t="str">
        <f t="shared" si="156"/>
        <v>ITM_THERE_DOES_NOT_EXIST</v>
      </c>
    </row>
    <row r="1073" spans="1:26">
      <c r="A1073" s="57">
        <f t="shared" si="150"/>
        <v>1073</v>
      </c>
      <c r="B1073" s="56">
        <f t="shared" si="151"/>
        <v>1049</v>
      </c>
      <c r="C1073" s="60" t="s">
        <v>4934</v>
      </c>
      <c r="D1073" s="60" t="s">
        <v>3889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5023</v>
      </c>
      <c r="L1073" s="68"/>
      <c r="M1073" s="64" t="s">
        <v>3889</v>
      </c>
      <c r="N1073" s="13"/>
      <c r="O1073"/>
      <c r="P1073" t="str">
        <f t="shared" si="157"/>
        <v>NOT EQUAL</v>
      </c>
      <c r="Q1073"/>
      <c r="R1073"/>
      <c r="S1073" s="43">
        <f t="shared" si="152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3"/>
        <v/>
      </c>
      <c r="X1073" s="25" t="str">
        <f t="shared" si="154"/>
        <v/>
      </c>
      <c r="Y1073" s="1">
        <f t="shared" si="155"/>
        <v>1049</v>
      </c>
      <c r="Z1073" t="str">
        <f t="shared" si="156"/>
        <v>ITM_EMPTY_SET</v>
      </c>
    </row>
    <row r="1074" spans="1:26">
      <c r="A1074" s="57">
        <f t="shared" si="150"/>
        <v>1074</v>
      </c>
      <c r="B1074" s="56">
        <f t="shared" si="151"/>
        <v>1050</v>
      </c>
      <c r="C1074" s="60" t="s">
        <v>4933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5023</v>
      </c>
      <c r="L1074" s="68"/>
      <c r="M1074" s="64" t="s">
        <v>4304</v>
      </c>
      <c r="N1074" s="13"/>
      <c r="O1074"/>
      <c r="P1074" t="str">
        <f t="shared" si="157"/>
        <v>NOT EQUAL</v>
      </c>
      <c r="Q1074"/>
      <c r="R1074"/>
      <c r="S1074" s="43">
        <f t="shared" si="152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3"/>
        <v/>
      </c>
      <c r="X1074" s="25" t="str">
        <f t="shared" si="154"/>
        <v/>
      </c>
      <c r="Y1074" s="1">
        <f t="shared" si="155"/>
        <v>1050</v>
      </c>
      <c r="Z1074" t="str">
        <f t="shared" si="156"/>
        <v>ITM_INCREMENT</v>
      </c>
    </row>
    <row r="1075" spans="1:26">
      <c r="A1075" s="57">
        <f t="shared" si="150"/>
        <v>1075</v>
      </c>
      <c r="B1075" s="56">
        <f t="shared" si="151"/>
        <v>1051</v>
      </c>
      <c r="C1075" s="60" t="s">
        <v>4933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5023</v>
      </c>
      <c r="L1075" s="68"/>
      <c r="M1075" s="64" t="s">
        <v>4305</v>
      </c>
      <c r="N1075" s="13"/>
      <c r="O1075"/>
      <c r="P1075" t="str">
        <f t="shared" si="157"/>
        <v>NOT EQUAL</v>
      </c>
      <c r="Q1075"/>
      <c r="R1075"/>
      <c r="S1075" s="43">
        <f t="shared" si="152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3"/>
        <v/>
      </c>
      <c r="X1075" s="25" t="str">
        <f t="shared" si="154"/>
        <v/>
      </c>
      <c r="Y1075" s="1">
        <f t="shared" si="155"/>
        <v>1051</v>
      </c>
      <c r="Z1075" t="str">
        <f t="shared" si="156"/>
        <v>ITM_NABLA</v>
      </c>
    </row>
    <row r="1076" spans="1:26">
      <c r="A1076" s="57">
        <f t="shared" si="150"/>
        <v>1076</v>
      </c>
      <c r="B1076" s="56">
        <f t="shared" si="151"/>
        <v>1052</v>
      </c>
      <c r="C1076" s="60" t="s">
        <v>4933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5023</v>
      </c>
      <c r="L1076" s="68"/>
      <c r="M1076" s="64" t="s">
        <v>4306</v>
      </c>
      <c r="N1076" s="13"/>
      <c r="O1076"/>
      <c r="P1076" t="str">
        <f t="shared" si="157"/>
        <v>NOT EQUAL</v>
      </c>
      <c r="Q1076"/>
      <c r="R1076"/>
      <c r="S1076" s="43">
        <f t="shared" si="152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3"/>
        <v/>
      </c>
      <c r="X1076" s="25" t="str">
        <f t="shared" si="154"/>
        <v/>
      </c>
      <c r="Y1076" s="1">
        <f t="shared" si="155"/>
        <v>1052</v>
      </c>
      <c r="Z1076" t="str">
        <f t="shared" si="156"/>
        <v>ITM_ELEMENT_OF</v>
      </c>
    </row>
    <row r="1077" spans="1:26">
      <c r="A1077" s="57">
        <f t="shared" si="150"/>
        <v>1077</v>
      </c>
      <c r="B1077" s="56">
        <f t="shared" si="151"/>
        <v>1053</v>
      </c>
      <c r="C1077" s="60" t="s">
        <v>4933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5023</v>
      </c>
      <c r="L1077" s="68"/>
      <c r="M1077" s="64" t="s">
        <v>4307</v>
      </c>
      <c r="N1077" s="13"/>
      <c r="O1077"/>
      <c r="P1077" t="str">
        <f t="shared" si="157"/>
        <v>NOT EQUAL</v>
      </c>
      <c r="Q1077"/>
      <c r="R1077"/>
      <c r="S1077" s="43">
        <f t="shared" si="152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3"/>
        <v/>
      </c>
      <c r="X1077" s="25" t="str">
        <f t="shared" si="154"/>
        <v/>
      </c>
      <c r="Y1077" s="1">
        <f t="shared" si="155"/>
        <v>1053</v>
      </c>
      <c r="Z1077" t="str">
        <f t="shared" si="156"/>
        <v>ITM_NOT_ELEMENT_OF</v>
      </c>
    </row>
    <row r="1078" spans="1:26">
      <c r="A1078" s="57">
        <f t="shared" si="150"/>
        <v>1078</v>
      </c>
      <c r="B1078" s="56">
        <f t="shared" si="151"/>
        <v>1054</v>
      </c>
      <c r="C1078" s="60" t="s">
        <v>4933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5023</v>
      </c>
      <c r="L1078" s="68"/>
      <c r="M1078" s="64" t="s">
        <v>4308</v>
      </c>
      <c r="N1078" s="13"/>
      <c r="O1078"/>
      <c r="P1078" t="str">
        <f t="shared" si="157"/>
        <v>NOT EQUAL</v>
      </c>
      <c r="Q1078"/>
      <c r="R1078"/>
      <c r="S1078" s="43">
        <f t="shared" si="152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3"/>
        <v/>
      </c>
      <c r="X1078" s="25" t="str">
        <f t="shared" si="154"/>
        <v/>
      </c>
      <c r="Y1078" s="1">
        <f t="shared" si="155"/>
        <v>1054</v>
      </c>
      <c r="Z1078" t="str">
        <f t="shared" si="156"/>
        <v>ITM_CONTAINS</v>
      </c>
    </row>
    <row r="1079" spans="1:26">
      <c r="A1079" s="57">
        <f t="shared" si="150"/>
        <v>1079</v>
      </c>
      <c r="B1079" s="56">
        <f t="shared" si="151"/>
        <v>1055</v>
      </c>
      <c r="C1079" s="60" t="s">
        <v>4933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5023</v>
      </c>
      <c r="L1079" s="68"/>
      <c r="M1079" s="64" t="s">
        <v>4309</v>
      </c>
      <c r="N1079" s="13"/>
      <c r="O1079"/>
      <c r="P1079" t="str">
        <f t="shared" si="157"/>
        <v>NOT EQUAL</v>
      </c>
      <c r="Q1079"/>
      <c r="R1079"/>
      <c r="S1079" s="43">
        <f t="shared" si="152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3"/>
        <v/>
      </c>
      <c r="X1079" s="25" t="str">
        <f t="shared" si="154"/>
        <v/>
      </c>
      <c r="Y1079" s="1">
        <f t="shared" si="155"/>
        <v>1055</v>
      </c>
      <c r="Z1079" t="str">
        <f t="shared" si="156"/>
        <v>ITM_DOES_NOT_CONTAIN</v>
      </c>
    </row>
    <row r="1080" spans="1:26">
      <c r="A1080" s="57">
        <f t="shared" si="150"/>
        <v>1080</v>
      </c>
      <c r="B1080" s="56">
        <f t="shared" si="151"/>
        <v>1056</v>
      </c>
      <c r="C1080" s="60" t="s">
        <v>4933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5023</v>
      </c>
      <c r="L1080" s="68"/>
      <c r="M1080" s="64" t="s">
        <v>4310</v>
      </c>
      <c r="N1080" s="13"/>
      <c r="O1080"/>
      <c r="P1080" t="str">
        <f t="shared" si="157"/>
        <v>NOT EQUAL</v>
      </c>
      <c r="Q1080"/>
      <c r="R1080"/>
      <c r="S1080" s="43">
        <f t="shared" si="152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3"/>
        <v/>
      </c>
      <c r="X1080" s="25" t="str">
        <f t="shared" si="154"/>
        <v/>
      </c>
      <c r="Y1080" s="1">
        <f t="shared" si="155"/>
        <v>1056</v>
      </c>
      <c r="Z1080" t="str">
        <f t="shared" si="156"/>
        <v>ITM_ZERO</v>
      </c>
    </row>
    <row r="1081" spans="1:26">
      <c r="A1081" s="57">
        <f t="shared" si="150"/>
        <v>1081</v>
      </c>
      <c r="B1081" s="56">
        <f t="shared" si="151"/>
        <v>1057</v>
      </c>
      <c r="C1081" s="60" t="s">
        <v>4933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5023</v>
      </c>
      <c r="L1081" s="68"/>
      <c r="M1081" s="64" t="s">
        <v>4311</v>
      </c>
      <c r="N1081" s="13"/>
      <c r="O1081"/>
      <c r="P1081" t="str">
        <f t="shared" si="157"/>
        <v>NOT EQUAL</v>
      </c>
      <c r="Q1081"/>
      <c r="R1081"/>
      <c r="S1081" s="43">
        <f t="shared" si="152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3"/>
        <v/>
      </c>
      <c r="X1081" s="25" t="str">
        <f t="shared" si="154"/>
        <v/>
      </c>
      <c r="Y1081" s="1">
        <f t="shared" si="155"/>
        <v>1057</v>
      </c>
      <c r="Z1081" t="str">
        <f t="shared" si="156"/>
        <v>ITM_PRODUCT</v>
      </c>
    </row>
    <row r="1082" spans="1:26">
      <c r="A1082" s="57">
        <f t="shared" si="150"/>
        <v>1082</v>
      </c>
      <c r="B1082" s="56">
        <f t="shared" si="151"/>
        <v>1058</v>
      </c>
      <c r="C1082" s="60" t="s">
        <v>4933</v>
      </c>
      <c r="D1082" s="60" t="s">
        <v>7</v>
      </c>
      <c r="E1082" s="76" t="s">
        <v>3890</v>
      </c>
      <c r="F1082" s="76" t="s">
        <v>3890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5023</v>
      </c>
      <c r="L1082" s="68"/>
      <c r="M1082" s="64" t="s">
        <v>4312</v>
      </c>
      <c r="N1082" s="13"/>
      <c r="O1082"/>
      <c r="P1082" t="str">
        <f t="shared" si="157"/>
        <v/>
      </c>
      <c r="Q1082"/>
      <c r="R1082"/>
      <c r="S1082" s="43">
        <f t="shared" si="152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3"/>
        <v/>
      </c>
      <c r="X1082" s="25" t="str">
        <f t="shared" si="154"/>
        <v/>
      </c>
      <c r="Y1082" s="1">
        <f t="shared" si="155"/>
        <v>1058</v>
      </c>
      <c r="Z1082" t="str">
        <f t="shared" si="156"/>
        <v>ITM_1058</v>
      </c>
    </row>
    <row r="1083" spans="1:26">
      <c r="A1083" s="57">
        <f t="shared" si="150"/>
        <v>1083</v>
      </c>
      <c r="B1083" s="56">
        <f t="shared" si="151"/>
        <v>1059</v>
      </c>
      <c r="C1083" s="60" t="s">
        <v>4933</v>
      </c>
      <c r="D1083" s="60" t="s">
        <v>7</v>
      </c>
      <c r="E1083" s="76" t="s">
        <v>3891</v>
      </c>
      <c r="F1083" s="76" t="s">
        <v>3891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5023</v>
      </c>
      <c r="L1083" s="68"/>
      <c r="M1083" s="64" t="s">
        <v>4313</v>
      </c>
      <c r="N1083" s="13"/>
      <c r="O1083"/>
      <c r="P1083" t="str">
        <f t="shared" si="157"/>
        <v/>
      </c>
      <c r="Q1083"/>
      <c r="R1083"/>
      <c r="S1083" s="43">
        <f t="shared" si="152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3"/>
        <v/>
      </c>
      <c r="X1083" s="25" t="str">
        <f t="shared" si="154"/>
        <v/>
      </c>
      <c r="Y1083" s="1">
        <f t="shared" si="155"/>
        <v>1059</v>
      </c>
      <c r="Z1083" t="str">
        <f t="shared" si="156"/>
        <v>ITM_1059</v>
      </c>
    </row>
    <row r="1084" spans="1:26">
      <c r="A1084" s="57">
        <f t="shared" si="150"/>
        <v>1084</v>
      </c>
      <c r="B1084" s="56">
        <f t="shared" si="151"/>
        <v>1060</v>
      </c>
      <c r="C1084" s="60" t="s">
        <v>4933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5023</v>
      </c>
      <c r="L1084" s="68"/>
      <c r="M1084" s="64" t="s">
        <v>4314</v>
      </c>
      <c r="N1084" s="13"/>
      <c r="O1084"/>
      <c r="P1084" t="str">
        <f t="shared" si="157"/>
        <v>NOT EQUAL</v>
      </c>
      <c r="Q1084"/>
      <c r="R1084"/>
      <c r="S1084" s="43">
        <f t="shared" si="152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3"/>
        <v/>
      </c>
      <c r="X1084" s="25" t="str">
        <f t="shared" si="154"/>
        <v/>
      </c>
      <c r="Y1084" s="1">
        <f t="shared" si="155"/>
        <v>1060</v>
      </c>
      <c r="Z1084" t="str">
        <f t="shared" si="156"/>
        <v>ITM_MINUS_PLUS</v>
      </c>
    </row>
    <row r="1085" spans="1:26">
      <c r="A1085" s="57">
        <f t="shared" si="150"/>
        <v>1085</v>
      </c>
      <c r="B1085" s="56">
        <f t="shared" si="151"/>
        <v>1061</v>
      </c>
      <c r="C1085" s="60" t="s">
        <v>4933</v>
      </c>
      <c r="D1085" s="60" t="s">
        <v>7</v>
      </c>
      <c r="E1085" s="76" t="s">
        <v>3892</v>
      </c>
      <c r="F1085" s="76" t="s">
        <v>3892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5023</v>
      </c>
      <c r="L1085" s="68"/>
      <c r="M1085" s="64" t="s">
        <v>4315</v>
      </c>
      <c r="N1085" s="13"/>
      <c r="O1085"/>
      <c r="P1085" t="str">
        <f t="shared" si="157"/>
        <v/>
      </c>
      <c r="Q1085"/>
      <c r="R1085"/>
      <c r="S1085" s="43">
        <f t="shared" si="152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3"/>
        <v/>
      </c>
      <c r="X1085" s="25" t="str">
        <f t="shared" si="154"/>
        <v/>
      </c>
      <c r="Y1085" s="1">
        <f t="shared" si="155"/>
        <v>1061</v>
      </c>
      <c r="Z1085" t="str">
        <f t="shared" si="156"/>
        <v>ITM_1061</v>
      </c>
    </row>
    <row r="1086" spans="1:26">
      <c r="A1086" s="57">
        <f t="shared" si="150"/>
        <v>1086</v>
      </c>
      <c r="B1086" s="56">
        <f t="shared" si="151"/>
        <v>1062</v>
      </c>
      <c r="C1086" s="60" t="s">
        <v>4933</v>
      </c>
      <c r="D1086" s="60" t="s">
        <v>7</v>
      </c>
      <c r="E1086" s="76" t="s">
        <v>3893</v>
      </c>
      <c r="F1086" s="76" t="s">
        <v>3893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5023</v>
      </c>
      <c r="L1086" s="68"/>
      <c r="M1086" s="64" t="s">
        <v>4316</v>
      </c>
      <c r="N1086" s="13"/>
      <c r="O1086"/>
      <c r="P1086" t="str">
        <f t="shared" si="157"/>
        <v/>
      </c>
      <c r="Q1086"/>
      <c r="R1086"/>
      <c r="S1086" s="43">
        <f t="shared" si="152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3"/>
        <v/>
      </c>
      <c r="X1086" s="25" t="str">
        <f t="shared" si="154"/>
        <v/>
      </c>
      <c r="Y1086" s="1">
        <f t="shared" si="155"/>
        <v>1062</v>
      </c>
      <c r="Z1086" t="str">
        <f t="shared" si="156"/>
        <v>ITM_1062</v>
      </c>
    </row>
    <row r="1087" spans="1:26">
      <c r="A1087" s="57">
        <f t="shared" si="150"/>
        <v>1087</v>
      </c>
      <c r="B1087" s="56">
        <f t="shared" si="151"/>
        <v>1063</v>
      </c>
      <c r="C1087" s="60" t="s">
        <v>4933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5023</v>
      </c>
      <c r="L1087" s="68"/>
      <c r="M1087" s="64" t="s">
        <v>4317</v>
      </c>
      <c r="N1087" s="13"/>
      <c r="O1087"/>
      <c r="P1087" t="str">
        <f t="shared" si="157"/>
        <v>NOT EQUAL</v>
      </c>
      <c r="Q1087"/>
      <c r="R1087"/>
      <c r="S1087" s="43">
        <f t="shared" si="152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3"/>
        <v/>
      </c>
      <c r="X1087" s="25" t="str">
        <f t="shared" si="154"/>
        <v/>
      </c>
      <c r="Y1087" s="1">
        <f t="shared" si="155"/>
        <v>1063</v>
      </c>
      <c r="Z1087" t="str">
        <f t="shared" si="156"/>
        <v>ITM_RING</v>
      </c>
    </row>
    <row r="1088" spans="1:26">
      <c r="A1088" s="57">
        <f t="shared" si="150"/>
        <v>1088</v>
      </c>
      <c r="B1088" s="56">
        <f t="shared" si="151"/>
        <v>1064</v>
      </c>
      <c r="C1088" s="60" t="s">
        <v>4934</v>
      </c>
      <c r="D1088" s="60" t="s">
        <v>3894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5023</v>
      </c>
      <c r="L1088" s="68"/>
      <c r="M1088" s="64" t="s">
        <v>3894</v>
      </c>
      <c r="N1088" s="13"/>
      <c r="O1088"/>
      <c r="P1088" t="str">
        <f t="shared" si="157"/>
        <v>NOT EQUAL</v>
      </c>
      <c r="Q1088"/>
      <c r="R1088"/>
      <c r="S1088" s="43">
        <f t="shared" si="152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3"/>
        <v/>
      </c>
      <c r="X1088" s="25" t="str">
        <f t="shared" si="154"/>
        <v/>
      </c>
      <c r="Y1088" s="1">
        <f t="shared" si="155"/>
        <v>1064</v>
      </c>
      <c r="Z1088" t="str">
        <f t="shared" si="156"/>
        <v>ITM_BULLET</v>
      </c>
    </row>
    <row r="1089" spans="1:26">
      <c r="A1089" s="57">
        <f t="shared" si="150"/>
        <v>1089</v>
      </c>
      <c r="B1089" s="56">
        <f t="shared" si="151"/>
        <v>1065</v>
      </c>
      <c r="C1089" s="60" t="s">
        <v>4934</v>
      </c>
      <c r="D1089" s="60" t="s">
        <v>3895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5023</v>
      </c>
      <c r="L1089" s="68"/>
      <c r="M1089" s="64" t="s">
        <v>3895</v>
      </c>
      <c r="N1089" s="13"/>
      <c r="O1089"/>
      <c r="P1089" t="str">
        <f t="shared" si="157"/>
        <v>NOT EQUAL</v>
      </c>
      <c r="Q1089"/>
      <c r="R1089"/>
      <c r="S1089" s="43">
        <f t="shared" si="152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3"/>
        <v/>
      </c>
      <c r="X1089" s="25" t="str">
        <f t="shared" si="154"/>
        <v/>
      </c>
      <c r="Y1089" s="1">
        <f t="shared" si="155"/>
        <v>1065</v>
      </c>
      <c r="Z1089" t="str">
        <f t="shared" si="156"/>
        <v>ITM_SQUARE_ROOT</v>
      </c>
    </row>
    <row r="1090" spans="1:26">
      <c r="A1090" s="57">
        <f t="shared" si="150"/>
        <v>1090</v>
      </c>
      <c r="B1090" s="56">
        <f t="shared" si="151"/>
        <v>1066</v>
      </c>
      <c r="C1090" s="60" t="s">
        <v>4934</v>
      </c>
      <c r="D1090" s="60" t="s">
        <v>3896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5023</v>
      </c>
      <c r="L1090" s="68"/>
      <c r="M1090" s="64" t="s">
        <v>3896</v>
      </c>
      <c r="N1090" s="13"/>
      <c r="O1090"/>
      <c r="P1090" t="str">
        <f t="shared" si="157"/>
        <v>NOT EQUAL</v>
      </c>
      <c r="Q1090"/>
      <c r="R1090"/>
      <c r="S1090" s="43">
        <f t="shared" si="152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3"/>
        <v/>
      </c>
      <c r="X1090" s="25" t="str">
        <f t="shared" si="154"/>
        <v/>
      </c>
      <c r="Y1090" s="1">
        <f t="shared" si="155"/>
        <v>1066</v>
      </c>
      <c r="Z1090" t="str">
        <f t="shared" si="156"/>
        <v>ITM_CUBE_ROOT</v>
      </c>
    </row>
    <row r="1091" spans="1:26">
      <c r="A1091" s="57">
        <f t="shared" si="150"/>
        <v>1091</v>
      </c>
      <c r="B1091" s="56">
        <f t="shared" si="151"/>
        <v>1067</v>
      </c>
      <c r="C1091" s="60" t="s">
        <v>4934</v>
      </c>
      <c r="D1091" s="60" t="s">
        <v>3897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5023</v>
      </c>
      <c r="L1091" s="68"/>
      <c r="M1091" s="64" t="s">
        <v>3897</v>
      </c>
      <c r="N1091" s="13"/>
      <c r="O1091"/>
      <c r="P1091" t="str">
        <f t="shared" si="157"/>
        <v>NOT EQUAL</v>
      </c>
      <c r="Q1091"/>
      <c r="R1091"/>
      <c r="S1091" s="43">
        <f t="shared" si="152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3"/>
        <v/>
      </c>
      <c r="X1091" s="25" t="str">
        <f t="shared" si="154"/>
        <v/>
      </c>
      <c r="Y1091" s="1">
        <f t="shared" si="155"/>
        <v>1067</v>
      </c>
      <c r="Z1091" t="str">
        <f t="shared" si="156"/>
        <v>ITM_xTH_ROOT</v>
      </c>
    </row>
    <row r="1092" spans="1:26">
      <c r="A1092" s="57">
        <f t="shared" si="150"/>
        <v>1092</v>
      </c>
      <c r="B1092" s="56">
        <f t="shared" si="151"/>
        <v>1068</v>
      </c>
      <c r="C1092" s="60" t="s">
        <v>4933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5023</v>
      </c>
      <c r="L1092" s="68"/>
      <c r="M1092" s="64" t="s">
        <v>4318</v>
      </c>
      <c r="N1092" s="13"/>
      <c r="O1092"/>
      <c r="P1092" t="str">
        <f t="shared" si="157"/>
        <v>NOT EQUAL</v>
      </c>
      <c r="Q1092"/>
      <c r="R1092"/>
      <c r="S1092" s="43">
        <f t="shared" si="152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3"/>
        <v/>
      </c>
      <c r="X1092" s="25" t="str">
        <f t="shared" si="154"/>
        <v/>
      </c>
      <c r="Y1092" s="1">
        <f t="shared" si="155"/>
        <v>1068</v>
      </c>
      <c r="Z1092" t="str">
        <f t="shared" si="156"/>
        <v>ITM_PROPORTIONAL</v>
      </c>
    </row>
    <row r="1093" spans="1:26">
      <c r="A1093" s="57">
        <f t="shared" si="150"/>
        <v>1093</v>
      </c>
      <c r="B1093" s="56">
        <f t="shared" si="151"/>
        <v>1069</v>
      </c>
      <c r="C1093" s="60" t="s">
        <v>4934</v>
      </c>
      <c r="D1093" s="60" t="s">
        <v>3898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5023</v>
      </c>
      <c r="L1093" s="68"/>
      <c r="M1093" s="64" t="s">
        <v>3898</v>
      </c>
      <c r="N1093" s="13"/>
      <c r="O1093"/>
      <c r="P1093" t="str">
        <f t="shared" si="157"/>
        <v>NOT EQUAL</v>
      </c>
      <c r="Q1093"/>
      <c r="R1093"/>
      <c r="S1093" s="43">
        <f t="shared" si="152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3"/>
        <v/>
      </c>
      <c r="X1093" s="25" t="str">
        <f t="shared" si="154"/>
        <v/>
      </c>
      <c r="Y1093" s="1">
        <f t="shared" si="155"/>
        <v>1069</v>
      </c>
      <c r="Z1093" t="str">
        <f t="shared" si="156"/>
        <v>ITM_INFINITY</v>
      </c>
    </row>
    <row r="1094" spans="1:26">
      <c r="A1094" s="57">
        <f t="shared" si="150"/>
        <v>1094</v>
      </c>
      <c r="B1094" s="56">
        <f t="shared" si="151"/>
        <v>1070</v>
      </c>
      <c r="C1094" s="60" t="s">
        <v>4934</v>
      </c>
      <c r="D1094" s="60" t="s">
        <v>3899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5023</v>
      </c>
      <c r="L1094" s="68"/>
      <c r="M1094" s="64" t="s">
        <v>3899</v>
      </c>
      <c r="N1094" s="13"/>
      <c r="O1094"/>
      <c r="P1094" t="str">
        <f t="shared" si="157"/>
        <v>NOT EQUAL</v>
      </c>
      <c r="Q1094"/>
      <c r="R1094"/>
      <c r="S1094" s="43">
        <f t="shared" si="152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3"/>
        <v/>
      </c>
      <c r="X1094" s="25" t="str">
        <f t="shared" si="154"/>
        <v/>
      </c>
      <c r="Y1094" s="1">
        <f t="shared" si="155"/>
        <v>1070</v>
      </c>
      <c r="Z1094" t="str">
        <f t="shared" si="156"/>
        <v>ITM_RIGHT_ANGLE</v>
      </c>
    </row>
    <row r="1095" spans="1:26">
      <c r="A1095" s="57">
        <f t="shared" ref="A1095:A1158" si="166">IF(B1095=INT(B1095),ROW(),"")</f>
        <v>1095</v>
      </c>
      <c r="B1095" s="56">
        <f t="shared" ref="B1095:B1158" si="167">IF(AND(MID(C1095,2,1)&lt;&gt;"/",MID(C1095,1,1)="/"),INT(B1094)+1,B1094+0.01)</f>
        <v>1071</v>
      </c>
      <c r="C1095" s="60" t="s">
        <v>4933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5023</v>
      </c>
      <c r="L1095" s="68"/>
      <c r="M1095" s="64" t="s">
        <v>4319</v>
      </c>
      <c r="N1095" s="13"/>
      <c r="O1095"/>
      <c r="P1095" t="str">
        <f t="shared" si="157"/>
        <v>NOT EQUAL</v>
      </c>
      <c r="Q1095"/>
      <c r="R1095"/>
      <c r="S1095" s="43">
        <f t="shared" ref="S1095:S1158" si="168">IF(X1095&lt;&gt;"",S1094+1,S1094)</f>
        <v>151</v>
      </c>
      <c r="T1095" s="96"/>
      <c r="U1095" s="72"/>
      <c r="V1095" s="72"/>
      <c r="W1095" s="44" t="str">
        <f t="shared" ref="W1095:W1158" si="169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70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1">B1095</f>
        <v>1071</v>
      </c>
      <c r="Z1095" t="str">
        <f t="shared" ref="Z1095:Z1158" si="172">M1095</f>
        <v>ITM_ANGLE_SIGN</v>
      </c>
    </row>
    <row r="1096" spans="1:26">
      <c r="A1096" s="57">
        <f t="shared" si="166"/>
        <v>1096</v>
      </c>
      <c r="B1096" s="56">
        <f t="shared" si="167"/>
        <v>1072</v>
      </c>
      <c r="C1096" s="60" t="s">
        <v>4934</v>
      </c>
      <c r="D1096" s="60" t="s">
        <v>3900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5023</v>
      </c>
      <c r="L1096" s="68"/>
      <c r="M1096" s="64" t="s">
        <v>3900</v>
      </c>
      <c r="N1096" s="13"/>
      <c r="O1096"/>
      <c r="P1096" t="str">
        <f t="shared" si="157"/>
        <v>NOT EQUAL</v>
      </c>
      <c r="Q1096"/>
      <c r="R1096"/>
      <c r="S1096" s="43">
        <f t="shared" si="168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9"/>
        <v/>
      </c>
      <c r="X1096" s="25" t="str">
        <f t="shared" si="170"/>
        <v/>
      </c>
      <c r="Y1096" s="1">
        <f t="shared" si="171"/>
        <v>1072</v>
      </c>
      <c r="Z1096" t="str">
        <f t="shared" si="172"/>
        <v>ITM_MEASURED_ANGLE</v>
      </c>
    </row>
    <row r="1097" spans="1:26">
      <c r="A1097" s="57">
        <f t="shared" si="166"/>
        <v>1097</v>
      </c>
      <c r="B1097" s="56">
        <f t="shared" si="167"/>
        <v>1073</v>
      </c>
      <c r="C1097" s="60" t="s">
        <v>4933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5023</v>
      </c>
      <c r="L1097" s="68"/>
      <c r="M1097" s="64" t="s">
        <v>4320</v>
      </c>
      <c r="N1097" s="13"/>
      <c r="O1097"/>
      <c r="P1097" t="str">
        <f t="shared" si="157"/>
        <v>NOT EQUAL</v>
      </c>
      <c r="Q1097"/>
      <c r="R1097"/>
      <c r="S1097" s="43">
        <f t="shared" si="168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9"/>
        <v/>
      </c>
      <c r="X1097" s="25" t="str">
        <f t="shared" si="170"/>
        <v/>
      </c>
      <c r="Y1097" s="1">
        <f t="shared" si="171"/>
        <v>1073</v>
      </c>
      <c r="Z1097" t="str">
        <f t="shared" si="172"/>
        <v>ITM_DIVIDES</v>
      </c>
    </row>
    <row r="1098" spans="1:26">
      <c r="A1098" s="57">
        <f t="shared" si="166"/>
        <v>1098</v>
      </c>
      <c r="B1098" s="56">
        <f t="shared" si="167"/>
        <v>1074</v>
      </c>
      <c r="C1098" s="60" t="s">
        <v>4933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5023</v>
      </c>
      <c r="L1098" s="68"/>
      <c r="M1098" s="64" t="s">
        <v>4321</v>
      </c>
      <c r="N1098" s="13"/>
      <c r="O1098"/>
      <c r="P1098" t="str">
        <f t="shared" si="157"/>
        <v>NOT EQUAL</v>
      </c>
      <c r="Q1098"/>
      <c r="R1098"/>
      <c r="S1098" s="43">
        <f t="shared" si="168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9"/>
        <v/>
      </c>
      <c r="X1098" s="25" t="str">
        <f t="shared" si="170"/>
        <v/>
      </c>
      <c r="Y1098" s="1">
        <f t="shared" si="171"/>
        <v>1074</v>
      </c>
      <c r="Z1098" t="str">
        <f t="shared" si="172"/>
        <v>ITM_DOES_NOT_DIVIDE</v>
      </c>
    </row>
    <row r="1099" spans="1:26">
      <c r="A1099" s="57">
        <f t="shared" si="166"/>
        <v>1099</v>
      </c>
      <c r="B1099" s="56">
        <f t="shared" si="167"/>
        <v>1075</v>
      </c>
      <c r="C1099" s="60" t="s">
        <v>4933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5023</v>
      </c>
      <c r="L1099" s="68"/>
      <c r="M1099" s="64" t="s">
        <v>4322</v>
      </c>
      <c r="N1099" s="13"/>
      <c r="O1099"/>
      <c r="P1099" t="str">
        <f t="shared" si="157"/>
        <v>NOT EQUAL</v>
      </c>
      <c r="Q1099"/>
      <c r="R1099"/>
      <c r="S1099" s="43">
        <f t="shared" si="168"/>
        <v>151</v>
      </c>
      <c r="T1099" s="96"/>
      <c r="U1099" s="72"/>
      <c r="V1099" s="72"/>
      <c r="W1099" s="44" t="str">
        <f t="shared" si="169"/>
        <v/>
      </c>
      <c r="X1099" s="25" t="str">
        <f t="shared" si="170"/>
        <v/>
      </c>
      <c r="Y1099" s="1">
        <f t="shared" si="171"/>
        <v>1075</v>
      </c>
      <c r="Z1099" t="str">
        <f t="shared" si="172"/>
        <v>ITM_PARALLEL_SIGN</v>
      </c>
    </row>
    <row r="1100" spans="1:26">
      <c r="A1100" s="57">
        <f t="shared" si="166"/>
        <v>1100</v>
      </c>
      <c r="B1100" s="56">
        <f t="shared" si="167"/>
        <v>1076</v>
      </c>
      <c r="C1100" s="60" t="s">
        <v>4933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5023</v>
      </c>
      <c r="L1100" s="68"/>
      <c r="M1100" s="64" t="s">
        <v>4323</v>
      </c>
      <c r="N1100" s="13"/>
      <c r="O1100"/>
      <c r="P1100" t="str">
        <f t="shared" si="157"/>
        <v>NOT EQUAL</v>
      </c>
      <c r="Q1100"/>
      <c r="R1100"/>
      <c r="S1100" s="43">
        <f t="shared" si="168"/>
        <v>151</v>
      </c>
      <c r="T1100" s="96"/>
      <c r="U1100" s="72"/>
      <c r="V1100" s="72"/>
      <c r="W1100" s="44" t="str">
        <f t="shared" si="169"/>
        <v/>
      </c>
      <c r="X1100" s="25" t="str">
        <f t="shared" si="170"/>
        <v/>
      </c>
      <c r="Y1100" s="1">
        <f t="shared" si="171"/>
        <v>1076</v>
      </c>
      <c r="Z1100" t="str">
        <f t="shared" si="172"/>
        <v>ITM_NOT_PARALLEL</v>
      </c>
    </row>
    <row r="1101" spans="1:26">
      <c r="A1101" s="57">
        <f t="shared" si="166"/>
        <v>1101</v>
      </c>
      <c r="B1101" s="56">
        <f t="shared" si="167"/>
        <v>1077</v>
      </c>
      <c r="C1101" s="60" t="s">
        <v>4934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5023</v>
      </c>
      <c r="L1101" s="68"/>
      <c r="M1101" s="64" t="s">
        <v>1701</v>
      </c>
      <c r="N1101" s="13"/>
      <c r="O1101"/>
      <c r="P1101" t="str">
        <f t="shared" si="157"/>
        <v>NOT EQUAL</v>
      </c>
      <c r="Q1101"/>
      <c r="R1101"/>
      <c r="S1101" s="43">
        <f t="shared" si="168"/>
        <v>151</v>
      </c>
      <c r="T1101" s="96"/>
      <c r="U1101" s="72"/>
      <c r="V1101" s="72"/>
      <c r="W1101" s="44" t="str">
        <f t="shared" si="169"/>
        <v/>
      </c>
      <c r="X1101" s="25" t="str">
        <f t="shared" si="170"/>
        <v/>
      </c>
      <c r="Y1101" s="1">
        <f t="shared" si="171"/>
        <v>1077</v>
      </c>
      <c r="Z1101" t="str">
        <f t="shared" si="172"/>
        <v>ITM_AND</v>
      </c>
    </row>
    <row r="1102" spans="1:26">
      <c r="A1102" s="57">
        <f t="shared" si="166"/>
        <v>1102</v>
      </c>
      <c r="B1102" s="56">
        <f t="shared" si="167"/>
        <v>1078</v>
      </c>
      <c r="C1102" s="60" t="s">
        <v>4934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5023</v>
      </c>
      <c r="L1102" s="68"/>
      <c r="M1102" s="64" t="s">
        <v>2088</v>
      </c>
      <c r="N1102" s="13"/>
      <c r="O1102"/>
      <c r="P1102" t="str">
        <f t="shared" si="157"/>
        <v>NOT EQUAL</v>
      </c>
      <c r="Q1102"/>
      <c r="R1102"/>
      <c r="S1102" s="43">
        <f t="shared" si="168"/>
        <v>151</v>
      </c>
      <c r="T1102" s="96"/>
      <c r="U1102" s="72"/>
      <c r="V1102" s="72"/>
      <c r="W1102" s="44" t="str">
        <f t="shared" si="169"/>
        <v/>
      </c>
      <c r="X1102" s="25" t="str">
        <f t="shared" si="170"/>
        <v/>
      </c>
      <c r="Y1102" s="1">
        <f t="shared" si="171"/>
        <v>1078</v>
      </c>
      <c r="Z1102" t="str">
        <f t="shared" si="172"/>
        <v>ITM_OR</v>
      </c>
    </row>
    <row r="1103" spans="1:26">
      <c r="A1103" s="57">
        <f t="shared" si="166"/>
        <v>1103</v>
      </c>
      <c r="B1103" s="56">
        <f t="shared" si="167"/>
        <v>1079</v>
      </c>
      <c r="C1103" s="60" t="s">
        <v>4933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5023</v>
      </c>
      <c r="L1103" s="68"/>
      <c r="M1103" s="64" t="s">
        <v>4324</v>
      </c>
      <c r="N1103" s="13"/>
      <c r="O1103"/>
      <c r="P1103" t="str">
        <f t="shared" si="157"/>
        <v>NOT EQUAL</v>
      </c>
      <c r="Q1103"/>
      <c r="R1103"/>
      <c r="S1103" s="43">
        <f t="shared" si="168"/>
        <v>151</v>
      </c>
      <c r="T1103" s="96"/>
      <c r="U1103" s="72"/>
      <c r="V1103" s="72"/>
      <c r="W1103" s="44" t="str">
        <f t="shared" si="169"/>
        <v/>
      </c>
      <c r="X1103" s="25" t="str">
        <f t="shared" si="170"/>
        <v/>
      </c>
      <c r="Y1103" s="1">
        <f t="shared" si="171"/>
        <v>1079</v>
      </c>
      <c r="Z1103" t="str">
        <f t="shared" si="172"/>
        <v>ITM_INTERSECTION</v>
      </c>
    </row>
    <row r="1104" spans="1:26">
      <c r="A1104" s="57">
        <f t="shared" si="166"/>
        <v>1104</v>
      </c>
      <c r="B1104" s="56">
        <f t="shared" si="167"/>
        <v>1080</v>
      </c>
      <c r="C1104" s="60" t="s">
        <v>4933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5023</v>
      </c>
      <c r="L1104" s="68"/>
      <c r="M1104" s="64" t="s">
        <v>4325</v>
      </c>
      <c r="N1104" s="13"/>
      <c r="O1104"/>
      <c r="P1104" t="str">
        <f t="shared" si="157"/>
        <v>NOT EQUAL</v>
      </c>
      <c r="Q1104"/>
      <c r="R1104"/>
      <c r="S1104" s="43">
        <f t="shared" si="168"/>
        <v>151</v>
      </c>
      <c r="T1104" s="96"/>
      <c r="U1104" s="72"/>
      <c r="V1104" s="72"/>
      <c r="W1104" s="44" t="str">
        <f t="shared" si="169"/>
        <v/>
      </c>
      <c r="X1104" s="25" t="str">
        <f t="shared" si="170"/>
        <v/>
      </c>
      <c r="Y1104" s="1">
        <f t="shared" si="171"/>
        <v>1080</v>
      </c>
      <c r="Z1104" t="str">
        <f t="shared" si="172"/>
        <v>ITM_UNION</v>
      </c>
    </row>
    <row r="1105" spans="1:26">
      <c r="A1105" s="57">
        <f t="shared" si="166"/>
        <v>1105</v>
      </c>
      <c r="B1105" s="56">
        <f t="shared" si="167"/>
        <v>1081</v>
      </c>
      <c r="C1105" s="60" t="s">
        <v>4934</v>
      </c>
      <c r="D1105" s="60" t="s">
        <v>3901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5023</v>
      </c>
      <c r="L1105" s="68"/>
      <c r="M1105" s="64" t="s">
        <v>3901</v>
      </c>
      <c r="N1105" s="13"/>
      <c r="O1105"/>
      <c r="P1105" t="str">
        <f t="shared" si="157"/>
        <v>NOT EQUAL</v>
      </c>
      <c r="Q1105"/>
      <c r="R1105"/>
      <c r="S1105" s="43">
        <f t="shared" si="168"/>
        <v>151</v>
      </c>
      <c r="T1105" s="96"/>
      <c r="U1105" s="72"/>
      <c r="V1105" s="72"/>
      <c r="W1105" s="44" t="str">
        <f t="shared" si="169"/>
        <v/>
      </c>
      <c r="X1105" s="25" t="str">
        <f t="shared" si="170"/>
        <v/>
      </c>
      <c r="Y1105" s="1">
        <f t="shared" si="171"/>
        <v>1081</v>
      </c>
      <c r="Z1105" t="str">
        <f t="shared" si="172"/>
        <v>ITM_INTEGRAL_SIGN</v>
      </c>
    </row>
    <row r="1106" spans="1:26">
      <c r="A1106" s="57">
        <f t="shared" si="166"/>
        <v>1106</v>
      </c>
      <c r="B1106" s="56">
        <f t="shared" si="167"/>
        <v>1082</v>
      </c>
      <c r="C1106" s="60" t="s">
        <v>4933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5023</v>
      </c>
      <c r="L1106" s="68"/>
      <c r="M1106" s="64" t="s">
        <v>4326</v>
      </c>
      <c r="N1106" s="13"/>
      <c r="O1106"/>
      <c r="P1106" t="str">
        <f t="shared" si="157"/>
        <v>NOT EQUAL</v>
      </c>
      <c r="Q1106"/>
      <c r="R1106"/>
      <c r="S1106" s="43">
        <f t="shared" si="168"/>
        <v>151</v>
      </c>
      <c r="T1106" s="96"/>
      <c r="U1106" s="72"/>
      <c r="V1106" s="72"/>
      <c r="W1106" s="44" t="str">
        <f t="shared" si="169"/>
        <v/>
      </c>
      <c r="X1106" s="25" t="str">
        <f t="shared" si="170"/>
        <v/>
      </c>
      <c r="Y1106" s="1">
        <f t="shared" si="171"/>
        <v>1082</v>
      </c>
      <c r="Z1106" t="str">
        <f t="shared" si="172"/>
        <v>ITM_DOUBLE_INTEGRAL</v>
      </c>
    </row>
    <row r="1107" spans="1:26">
      <c r="A1107" s="57">
        <f t="shared" si="166"/>
        <v>1107</v>
      </c>
      <c r="B1107" s="56">
        <f t="shared" si="167"/>
        <v>1083</v>
      </c>
      <c r="C1107" s="60" t="s">
        <v>4933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5023</v>
      </c>
      <c r="L1107" s="68"/>
      <c r="M1107" s="64" t="s">
        <v>4327</v>
      </c>
      <c r="N1107" s="13"/>
      <c r="O1107"/>
      <c r="P1107" t="str">
        <f t="shared" si="157"/>
        <v>NOT EQUAL</v>
      </c>
      <c r="Q1107"/>
      <c r="R1107"/>
      <c r="S1107" s="43">
        <f t="shared" si="168"/>
        <v>151</v>
      </c>
      <c r="T1107" s="96"/>
      <c r="U1107" s="72"/>
      <c r="V1107" s="72"/>
      <c r="W1107" s="44" t="str">
        <f t="shared" si="169"/>
        <v/>
      </c>
      <c r="X1107" s="25" t="str">
        <f t="shared" si="170"/>
        <v/>
      </c>
      <c r="Y1107" s="1">
        <f t="shared" si="171"/>
        <v>1083</v>
      </c>
      <c r="Z1107" t="str">
        <f t="shared" si="172"/>
        <v>ITM_CONTOUR_INTEGRAL</v>
      </c>
    </row>
    <row r="1108" spans="1:26">
      <c r="A1108" s="57">
        <f t="shared" si="166"/>
        <v>1108</v>
      </c>
      <c r="B1108" s="56">
        <f t="shared" si="167"/>
        <v>1084</v>
      </c>
      <c r="C1108" s="60" t="s">
        <v>4933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5023</v>
      </c>
      <c r="L1108" s="68"/>
      <c r="M1108" s="64" t="s">
        <v>4328</v>
      </c>
      <c r="N1108" s="13"/>
      <c r="O1108"/>
      <c r="P1108" t="str">
        <f t="shared" si="157"/>
        <v>NOT EQUAL</v>
      </c>
      <c r="Q1108"/>
      <c r="R1108"/>
      <c r="S1108" s="43">
        <f t="shared" si="168"/>
        <v>151</v>
      </c>
      <c r="T1108" s="96"/>
      <c r="U1108" s="72"/>
      <c r="V1108" s="72"/>
      <c r="W1108" s="44" t="str">
        <f t="shared" si="169"/>
        <v/>
      </c>
      <c r="X1108" s="25" t="str">
        <f t="shared" si="170"/>
        <v/>
      </c>
      <c r="Y1108" s="1">
        <f t="shared" si="171"/>
        <v>1084</v>
      </c>
      <c r="Z1108" t="str">
        <f t="shared" si="172"/>
        <v>ITM_SURFACE_INTEGRAL</v>
      </c>
    </row>
    <row r="1109" spans="1:26">
      <c r="A1109" s="57">
        <f t="shared" si="166"/>
        <v>1109</v>
      </c>
      <c r="B1109" s="56">
        <f t="shared" si="167"/>
        <v>1085</v>
      </c>
      <c r="C1109" s="60" t="s">
        <v>4933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5023</v>
      </c>
      <c r="L1109" s="68"/>
      <c r="M1109" s="64" t="s">
        <v>4329</v>
      </c>
      <c r="N1109" s="13"/>
      <c r="O1109"/>
      <c r="P1109" t="str">
        <f t="shared" si="157"/>
        <v>NOT EQUAL</v>
      </c>
      <c r="Q1109"/>
      <c r="R1109"/>
      <c r="S1109" s="43">
        <f t="shared" si="168"/>
        <v>151</v>
      </c>
      <c r="T1109" s="96"/>
      <c r="U1109" s="72"/>
      <c r="V1109" s="72"/>
      <c r="W1109" s="44" t="str">
        <f t="shared" si="169"/>
        <v/>
      </c>
      <c r="X1109" s="25" t="str">
        <f t="shared" si="170"/>
        <v/>
      </c>
      <c r="Y1109" s="1">
        <f t="shared" si="171"/>
        <v>1085</v>
      </c>
      <c r="Z1109" t="str">
        <f t="shared" si="172"/>
        <v>ITM_RATIO</v>
      </c>
    </row>
    <row r="1110" spans="1:26">
      <c r="A1110" s="57">
        <f t="shared" si="166"/>
        <v>1110</v>
      </c>
      <c r="B1110" s="56">
        <f t="shared" si="167"/>
        <v>1086</v>
      </c>
      <c r="C1110" s="60" t="s">
        <v>4934</v>
      </c>
      <c r="D1110" s="60" t="s">
        <v>3902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5023</v>
      </c>
      <c r="L1110" s="68"/>
      <c r="M1110" s="64" t="s">
        <v>3902</v>
      </c>
      <c r="N1110" s="13"/>
      <c r="O1110"/>
      <c r="P1110" t="str">
        <f t="shared" si="157"/>
        <v>NOT EQUAL</v>
      </c>
      <c r="Q1110"/>
      <c r="R1110"/>
      <c r="S1110" s="43">
        <f t="shared" si="168"/>
        <v>151</v>
      </c>
      <c r="T1110" s="96"/>
      <c r="U1110" s="72"/>
      <c r="V1110" s="72"/>
      <c r="W1110" s="44" t="str">
        <f t="shared" si="169"/>
        <v/>
      </c>
      <c r="X1110" s="25" t="str">
        <f t="shared" si="170"/>
        <v/>
      </c>
      <c r="Y1110" s="1">
        <f t="shared" si="171"/>
        <v>1086</v>
      </c>
      <c r="Z1110" t="str">
        <f t="shared" si="172"/>
        <v>ITM_CHECK_MARK</v>
      </c>
    </row>
    <row r="1111" spans="1:26">
      <c r="A1111" s="57">
        <f t="shared" si="166"/>
        <v>1111</v>
      </c>
      <c r="B1111" s="56">
        <f t="shared" si="167"/>
        <v>1087</v>
      </c>
      <c r="C1111" s="60" t="s">
        <v>4933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5023</v>
      </c>
      <c r="L1111" s="68"/>
      <c r="M1111" s="64" t="s">
        <v>4330</v>
      </c>
      <c r="N1111" s="13"/>
      <c r="O1111"/>
      <c r="P1111" t="str">
        <f t="shared" si="157"/>
        <v>NOT EQUAL</v>
      </c>
      <c r="Q1111"/>
      <c r="R1111"/>
      <c r="S1111" s="43">
        <f t="shared" si="168"/>
        <v>151</v>
      </c>
      <c r="T1111" s="96"/>
      <c r="U1111" s="72"/>
      <c r="V1111" s="72"/>
      <c r="W1111" s="44" t="str">
        <f t="shared" si="169"/>
        <v/>
      </c>
      <c r="X1111" s="25" t="str">
        <f t="shared" si="170"/>
        <v/>
      </c>
      <c r="Y1111" s="1">
        <f t="shared" si="171"/>
        <v>1087</v>
      </c>
      <c r="Z1111" t="str">
        <f t="shared" si="172"/>
        <v>ITM_ASYMPOTICALLY_EQUAL</v>
      </c>
    </row>
    <row r="1112" spans="1:26">
      <c r="A1112" s="57">
        <f t="shared" si="166"/>
        <v>1112</v>
      </c>
      <c r="B1112" s="56">
        <f t="shared" si="167"/>
        <v>1088</v>
      </c>
      <c r="C1112" s="60" t="s">
        <v>4934</v>
      </c>
      <c r="D1112" s="60" t="s">
        <v>3903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5023</v>
      </c>
      <c r="L1112" s="68"/>
      <c r="M1112" s="64" t="s">
        <v>3903</v>
      </c>
      <c r="N1112" s="13"/>
      <c r="O1112"/>
      <c r="P1112" t="str">
        <f t="shared" si="157"/>
        <v>NOT EQUAL</v>
      </c>
      <c r="Q1112"/>
      <c r="R1112"/>
      <c r="S1112" s="43">
        <f t="shared" si="168"/>
        <v>151</v>
      </c>
      <c r="T1112" s="96"/>
      <c r="U1112" s="72"/>
      <c r="V1112" s="72"/>
      <c r="W1112" s="44" t="str">
        <f t="shared" si="169"/>
        <v/>
      </c>
      <c r="X1112" s="25" t="str">
        <f t="shared" si="170"/>
        <v/>
      </c>
      <c r="Y1112" s="1">
        <f t="shared" si="171"/>
        <v>1088</v>
      </c>
      <c r="Z1112" t="str">
        <f t="shared" si="172"/>
        <v>ITM_ALMOST_EQUAL</v>
      </c>
    </row>
    <row r="1113" spans="1:26">
      <c r="A1113" s="57">
        <f t="shared" si="166"/>
        <v>1113</v>
      </c>
      <c r="B1113" s="56">
        <f t="shared" si="167"/>
        <v>1089</v>
      </c>
      <c r="C1113" s="60" t="s">
        <v>4934</v>
      </c>
      <c r="D1113" s="60" t="s">
        <v>3904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5023</v>
      </c>
      <c r="L1113" s="65"/>
      <c r="M1113" s="64" t="s">
        <v>3904</v>
      </c>
      <c r="N1113" s="13"/>
      <c r="O1113"/>
      <c r="P1113" t="str">
        <f t="shared" ref="P1113:P1176" si="173">IF(E1113=F1113,"","NOT EQUAL")</f>
        <v>NOT EQUAL</v>
      </c>
      <c r="Q1113"/>
      <c r="R1113"/>
      <c r="S1113" s="43">
        <f t="shared" si="168"/>
        <v>151</v>
      </c>
      <c r="T1113" s="96"/>
      <c r="U1113" s="72"/>
      <c r="V1113" s="72"/>
      <c r="W1113" s="44" t="str">
        <f t="shared" si="169"/>
        <v/>
      </c>
      <c r="X1113" s="25" t="str">
        <f t="shared" si="170"/>
        <v/>
      </c>
      <c r="Y1113" s="1">
        <f t="shared" si="171"/>
        <v>1089</v>
      </c>
      <c r="Z1113" t="str">
        <f t="shared" si="172"/>
        <v>ITM_COLON_EQUALS</v>
      </c>
    </row>
    <row r="1114" spans="1:26">
      <c r="A1114" s="57">
        <f t="shared" si="166"/>
        <v>1114</v>
      </c>
      <c r="B1114" s="56">
        <f t="shared" si="167"/>
        <v>1090</v>
      </c>
      <c r="C1114" s="60" t="s">
        <v>4934</v>
      </c>
      <c r="D1114" s="60" t="s">
        <v>3905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5023</v>
      </c>
      <c r="L1114" s="68"/>
      <c r="M1114" s="64" t="s">
        <v>3905</v>
      </c>
      <c r="N1114" s="13"/>
      <c r="O1114"/>
      <c r="P1114" t="str">
        <f t="shared" si="173"/>
        <v>NOT EQUAL</v>
      </c>
      <c r="Q1114"/>
      <c r="R1114"/>
      <c r="S1114" s="43">
        <f t="shared" si="168"/>
        <v>151</v>
      </c>
      <c r="T1114" s="96"/>
      <c r="U1114" s="72"/>
      <c r="V1114" s="72"/>
      <c r="W1114" s="44" t="str">
        <f t="shared" si="169"/>
        <v/>
      </c>
      <c r="X1114" s="25" t="str">
        <f t="shared" si="170"/>
        <v/>
      </c>
      <c r="Y1114" s="1">
        <f t="shared" si="171"/>
        <v>1090</v>
      </c>
      <c r="Z1114" t="str">
        <f t="shared" si="172"/>
        <v>ITM_CORRESPONDS_TO</v>
      </c>
    </row>
    <row r="1115" spans="1:26">
      <c r="A1115" s="57">
        <f t="shared" si="166"/>
        <v>1115</v>
      </c>
      <c r="B1115" s="56">
        <f t="shared" si="167"/>
        <v>1091</v>
      </c>
      <c r="C1115" s="60" t="s">
        <v>4934</v>
      </c>
      <c r="D1115" s="60" t="s">
        <v>3906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5023</v>
      </c>
      <c r="L1115" s="68"/>
      <c r="M1115" s="64" t="s">
        <v>3906</v>
      </c>
      <c r="N1115" s="13"/>
      <c r="O1115"/>
      <c r="P1115" t="str">
        <f t="shared" si="173"/>
        <v>NOT EQUAL</v>
      </c>
      <c r="Q1115"/>
      <c r="R1115"/>
      <c r="S1115" s="43">
        <f t="shared" si="168"/>
        <v>151</v>
      </c>
      <c r="T1115" s="96"/>
      <c r="U1115" s="72"/>
      <c r="V1115" s="72"/>
      <c r="W1115" s="44" t="str">
        <f t="shared" si="169"/>
        <v/>
      </c>
      <c r="X1115" s="25" t="str">
        <f t="shared" si="170"/>
        <v/>
      </c>
      <c r="Y1115" s="1">
        <f t="shared" si="171"/>
        <v>1091</v>
      </c>
      <c r="Z1115" t="str">
        <f t="shared" si="172"/>
        <v>ITM_ESTIMATES</v>
      </c>
    </row>
    <row r="1116" spans="1:26">
      <c r="A1116" s="57">
        <f t="shared" si="166"/>
        <v>1116</v>
      </c>
      <c r="B1116" s="56">
        <f t="shared" si="167"/>
        <v>1092</v>
      </c>
      <c r="C1116" s="60" t="s">
        <v>4934</v>
      </c>
      <c r="D1116" s="60" t="s">
        <v>3907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5023</v>
      </c>
      <c r="L1116" s="68"/>
      <c r="M1116" s="64" t="s">
        <v>3907</v>
      </c>
      <c r="N1116" s="13"/>
      <c r="O1116"/>
      <c r="P1116" t="str">
        <f t="shared" si="173"/>
        <v>NOT EQUAL</v>
      </c>
      <c r="Q1116"/>
      <c r="R1116"/>
      <c r="S1116" s="43">
        <f t="shared" si="168"/>
        <v>151</v>
      </c>
      <c r="T1116" s="96"/>
      <c r="U1116" s="72"/>
      <c r="V1116" s="72"/>
      <c r="W1116" s="44" t="str">
        <f t="shared" si="169"/>
        <v/>
      </c>
      <c r="X1116" s="25" t="str">
        <f t="shared" si="170"/>
        <v/>
      </c>
      <c r="Y1116" s="1">
        <f t="shared" si="171"/>
        <v>1092</v>
      </c>
      <c r="Z1116" t="str">
        <f t="shared" si="172"/>
        <v>ITM_NOT_EQUAL</v>
      </c>
    </row>
    <row r="1117" spans="1:26">
      <c r="A1117" s="57">
        <f t="shared" si="166"/>
        <v>1117</v>
      </c>
      <c r="B1117" s="56">
        <f t="shared" si="167"/>
        <v>1093</v>
      </c>
      <c r="C1117" s="60" t="s">
        <v>4933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5023</v>
      </c>
      <c r="L1117" s="68"/>
      <c r="M1117" s="64" t="s">
        <v>4331</v>
      </c>
      <c r="N1117" s="13"/>
      <c r="O1117"/>
      <c r="P1117" t="str">
        <f t="shared" si="173"/>
        <v>NOT EQUAL</v>
      </c>
      <c r="Q1117"/>
      <c r="R1117"/>
      <c r="S1117" s="43">
        <f t="shared" si="168"/>
        <v>151</v>
      </c>
      <c r="T1117" s="96"/>
      <c r="U1117" s="72"/>
      <c r="V1117" s="72"/>
      <c r="W1117" s="44" t="str">
        <f t="shared" si="169"/>
        <v/>
      </c>
      <c r="X1117" s="25" t="str">
        <f t="shared" si="170"/>
        <v/>
      </c>
      <c r="Y1117" s="1">
        <f t="shared" si="171"/>
        <v>1093</v>
      </c>
      <c r="Z1117" t="str">
        <f t="shared" si="172"/>
        <v>ITM_IDENTICAL_TO</v>
      </c>
    </row>
    <row r="1118" spans="1:26">
      <c r="A1118" s="57">
        <f t="shared" si="166"/>
        <v>1118</v>
      </c>
      <c r="B1118" s="56">
        <f t="shared" si="167"/>
        <v>1094</v>
      </c>
      <c r="C1118" s="60" t="s">
        <v>4934</v>
      </c>
      <c r="D1118" s="60" t="s">
        <v>3908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5023</v>
      </c>
      <c r="L1118" s="68"/>
      <c r="M1118" s="64" t="s">
        <v>3908</v>
      </c>
      <c r="N1118" s="13"/>
      <c r="O1118"/>
      <c r="P1118" t="str">
        <f t="shared" si="173"/>
        <v>NOT EQUAL</v>
      </c>
      <c r="Q1118"/>
      <c r="R1118"/>
      <c r="S1118" s="43">
        <f t="shared" si="168"/>
        <v>151</v>
      </c>
      <c r="T1118" s="96"/>
      <c r="U1118" s="72"/>
      <c r="V1118" s="72"/>
      <c r="W1118" s="44" t="str">
        <f t="shared" si="169"/>
        <v/>
      </c>
      <c r="X1118" s="25" t="str">
        <f t="shared" si="170"/>
        <v/>
      </c>
      <c r="Y1118" s="1">
        <f t="shared" si="171"/>
        <v>1094</v>
      </c>
      <c r="Z1118" t="str">
        <f t="shared" si="172"/>
        <v>ITM_LESS_EQUAL</v>
      </c>
    </row>
    <row r="1119" spans="1:26">
      <c r="A1119" s="57">
        <f t="shared" si="166"/>
        <v>1119</v>
      </c>
      <c r="B1119" s="56">
        <f t="shared" si="167"/>
        <v>1095</v>
      </c>
      <c r="C1119" s="60" t="s">
        <v>4934</v>
      </c>
      <c r="D1119" s="60" t="s">
        <v>3909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5023</v>
      </c>
      <c r="L1119" s="68"/>
      <c r="M1119" s="64" t="s">
        <v>3909</v>
      </c>
      <c r="N1119" s="13"/>
      <c r="O1119"/>
      <c r="P1119" t="str">
        <f t="shared" si="173"/>
        <v>NOT EQUAL</v>
      </c>
      <c r="Q1119"/>
      <c r="R1119"/>
      <c r="S1119" s="43">
        <f t="shared" si="168"/>
        <v>151</v>
      </c>
      <c r="T1119" s="96"/>
      <c r="U1119" s="72"/>
      <c r="V1119" s="72"/>
      <c r="W1119" s="44" t="str">
        <f t="shared" si="169"/>
        <v/>
      </c>
      <c r="X1119" s="25" t="str">
        <f t="shared" si="170"/>
        <v/>
      </c>
      <c r="Y1119" s="1">
        <f t="shared" si="171"/>
        <v>1095</v>
      </c>
      <c r="Z1119" t="str">
        <f t="shared" si="172"/>
        <v>ITM_GREATER_EQUAL</v>
      </c>
    </row>
    <row r="1120" spans="1:26">
      <c r="A1120" s="57">
        <f t="shared" si="166"/>
        <v>1120</v>
      </c>
      <c r="B1120" s="56">
        <f t="shared" si="167"/>
        <v>1096</v>
      </c>
      <c r="C1120" s="60" t="s">
        <v>4933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5023</v>
      </c>
      <c r="L1120" s="68"/>
      <c r="M1120" s="64" t="s">
        <v>4332</v>
      </c>
      <c r="N1120" s="13"/>
      <c r="O1120"/>
      <c r="P1120" t="str">
        <f t="shared" si="173"/>
        <v>NOT EQUAL</v>
      </c>
      <c r="Q1120"/>
      <c r="R1120"/>
      <c r="S1120" s="43">
        <f t="shared" si="168"/>
        <v>151</v>
      </c>
      <c r="T1120" s="96"/>
      <c r="U1120" s="72"/>
      <c r="V1120" s="72"/>
      <c r="W1120" s="44" t="str">
        <f t="shared" si="169"/>
        <v/>
      </c>
      <c r="X1120" s="25" t="str">
        <f t="shared" si="170"/>
        <v/>
      </c>
      <c r="Y1120" s="1">
        <f t="shared" si="171"/>
        <v>1096</v>
      </c>
      <c r="Z1120" t="str">
        <f t="shared" si="172"/>
        <v>ITM_MUCH_LESS</v>
      </c>
    </row>
    <row r="1121" spans="1:26">
      <c r="A1121" s="57">
        <f t="shared" si="166"/>
        <v>1121</v>
      </c>
      <c r="B1121" s="56">
        <f t="shared" si="167"/>
        <v>1097</v>
      </c>
      <c r="C1121" s="60" t="s">
        <v>4933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5023</v>
      </c>
      <c r="L1121" s="68"/>
      <c r="M1121" s="64" t="s">
        <v>4333</v>
      </c>
      <c r="N1121" s="13"/>
      <c r="O1121"/>
      <c r="P1121" t="str">
        <f t="shared" si="173"/>
        <v>NOT EQUAL</v>
      </c>
      <c r="Q1121"/>
      <c r="R1121"/>
      <c r="S1121" s="43">
        <f t="shared" si="168"/>
        <v>151</v>
      </c>
      <c r="T1121" s="96"/>
      <c r="U1121" s="72"/>
      <c r="V1121" s="72"/>
      <c r="W1121" s="44" t="str">
        <f t="shared" si="169"/>
        <v/>
      </c>
      <c r="X1121" s="25" t="str">
        <f t="shared" si="170"/>
        <v/>
      </c>
      <c r="Y1121" s="1">
        <f t="shared" si="171"/>
        <v>1097</v>
      </c>
      <c r="Z1121" t="str">
        <f t="shared" si="172"/>
        <v>ITM_MUCH_GREATER</v>
      </c>
    </row>
    <row r="1122" spans="1:26">
      <c r="A1122" s="57">
        <f t="shared" si="166"/>
        <v>1122</v>
      </c>
      <c r="B1122" s="56">
        <f t="shared" si="167"/>
        <v>1098</v>
      </c>
      <c r="C1122" s="60" t="s">
        <v>4934</v>
      </c>
      <c r="D1122" s="60" t="s">
        <v>3910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5023</v>
      </c>
      <c r="L1122" s="68"/>
      <c r="M1122" s="64" t="s">
        <v>3910</v>
      </c>
      <c r="N1122" s="13"/>
      <c r="O1122"/>
      <c r="P1122" t="str">
        <f t="shared" si="173"/>
        <v>NOT EQUAL</v>
      </c>
      <c r="Q1122"/>
      <c r="R1122"/>
      <c r="S1122" s="43">
        <f t="shared" si="168"/>
        <v>151</v>
      </c>
      <c r="T1122" s="96"/>
      <c r="U1122" s="72"/>
      <c r="V1122" s="72"/>
      <c r="W1122" s="44" t="str">
        <f t="shared" si="169"/>
        <v/>
      </c>
      <c r="X1122" s="25" t="str">
        <f t="shared" si="170"/>
        <v/>
      </c>
      <c r="Y1122" s="1">
        <f t="shared" si="171"/>
        <v>1098</v>
      </c>
      <c r="Z1122" t="str">
        <f t="shared" si="172"/>
        <v>ITM_SUN</v>
      </c>
    </row>
    <row r="1123" spans="1:26">
      <c r="A1123" s="57">
        <f t="shared" si="166"/>
        <v>1123</v>
      </c>
      <c r="B1123" s="56">
        <f t="shared" si="167"/>
        <v>1099</v>
      </c>
      <c r="C1123" s="60" t="s">
        <v>4933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5023</v>
      </c>
      <c r="L1123" s="68"/>
      <c r="M1123" s="64" t="s">
        <v>4334</v>
      </c>
      <c r="N1123" s="13"/>
      <c r="O1123"/>
      <c r="P1123" t="str">
        <f t="shared" si="173"/>
        <v>NOT EQUAL</v>
      </c>
      <c r="Q1123"/>
      <c r="R1123"/>
      <c r="S1123" s="43">
        <f t="shared" si="168"/>
        <v>151</v>
      </c>
      <c r="T1123" s="96"/>
      <c r="U1123" s="72"/>
      <c r="V1123" s="72"/>
      <c r="W1123" s="44" t="str">
        <f t="shared" si="169"/>
        <v/>
      </c>
      <c r="X1123" s="25" t="str">
        <f t="shared" si="170"/>
        <v/>
      </c>
      <c r="Y1123" s="1">
        <f t="shared" si="171"/>
        <v>1099</v>
      </c>
      <c r="Z1123" t="str">
        <f t="shared" si="172"/>
        <v>ITM_DOWN_TACK</v>
      </c>
    </row>
    <row r="1124" spans="1:26">
      <c r="A1124" s="57">
        <f t="shared" si="166"/>
        <v>1124</v>
      </c>
      <c r="B1124" s="56">
        <f t="shared" si="167"/>
        <v>1100</v>
      </c>
      <c r="C1124" s="60" t="s">
        <v>4934</v>
      </c>
      <c r="D1124" s="60" t="s">
        <v>3911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5023</v>
      </c>
      <c r="L1124" s="68"/>
      <c r="M1124" s="64" t="s">
        <v>3911</v>
      </c>
      <c r="N1124" s="13"/>
      <c r="O1124"/>
      <c r="P1124" t="str">
        <f t="shared" si="173"/>
        <v>NOT EQUAL</v>
      </c>
      <c r="Q1124"/>
      <c r="R1124"/>
      <c r="S1124" s="43">
        <f t="shared" si="168"/>
        <v>151</v>
      </c>
      <c r="T1124" s="96"/>
      <c r="U1124" s="72"/>
      <c r="V1124" s="72"/>
      <c r="W1124" s="44" t="str">
        <f t="shared" si="169"/>
        <v/>
      </c>
      <c r="X1124" s="25" t="str">
        <f t="shared" si="170"/>
        <v/>
      </c>
      <c r="Y1124" s="1">
        <f t="shared" si="171"/>
        <v>1100</v>
      </c>
      <c r="Z1124" t="str">
        <f t="shared" si="172"/>
        <v>ITM_PERPENDICULAR</v>
      </c>
    </row>
    <row r="1125" spans="1:26">
      <c r="A1125" s="57">
        <f t="shared" si="166"/>
        <v>1125</v>
      </c>
      <c r="B1125" s="56">
        <f t="shared" si="167"/>
        <v>1101</v>
      </c>
      <c r="C1125" s="60" t="s">
        <v>4933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5023</v>
      </c>
      <c r="L1125" s="68"/>
      <c r="M1125" s="64" t="s">
        <v>2300</v>
      </c>
      <c r="N1125" s="13"/>
      <c r="O1125"/>
      <c r="P1125" t="str">
        <f t="shared" si="173"/>
        <v>NOT EQUAL</v>
      </c>
      <c r="Q1125"/>
      <c r="R1125"/>
      <c r="S1125" s="43">
        <f t="shared" si="168"/>
        <v>151</v>
      </c>
      <c r="T1125" s="96"/>
      <c r="U1125" s="72"/>
      <c r="V1125" s="72"/>
      <c r="W1125" s="44" t="str">
        <f t="shared" si="169"/>
        <v/>
      </c>
      <c r="X1125" s="25" t="str">
        <f t="shared" si="170"/>
        <v/>
      </c>
      <c r="Y1125" s="1">
        <f t="shared" si="171"/>
        <v>1101</v>
      </c>
      <c r="Z1125" t="str">
        <f t="shared" si="172"/>
        <v>ITM_XOR</v>
      </c>
    </row>
    <row r="1126" spans="1:26">
      <c r="A1126" s="57">
        <f t="shared" si="166"/>
        <v>1126</v>
      </c>
      <c r="B1126" s="56">
        <f t="shared" si="167"/>
        <v>1102</v>
      </c>
      <c r="C1126" s="60" t="s">
        <v>4933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5023</v>
      </c>
      <c r="L1126" s="68"/>
      <c r="M1126" s="64" t="s">
        <v>2065</v>
      </c>
      <c r="N1126" s="13"/>
      <c r="O1126"/>
      <c r="P1126" t="str">
        <f t="shared" si="173"/>
        <v>NOT EQUAL</v>
      </c>
      <c r="Q1126"/>
      <c r="R1126"/>
      <c r="S1126" s="43">
        <f t="shared" si="168"/>
        <v>151</v>
      </c>
      <c r="T1126" s="96"/>
      <c r="U1126" s="72"/>
      <c r="V1126" s="72"/>
      <c r="W1126" s="44" t="str">
        <f t="shared" si="169"/>
        <v/>
      </c>
      <c r="X1126" s="25" t="str">
        <f t="shared" si="170"/>
        <v/>
      </c>
      <c r="Y1126" s="1">
        <f t="shared" si="171"/>
        <v>1102</v>
      </c>
      <c r="Z1126" t="str">
        <f t="shared" si="172"/>
        <v>ITM_NAND</v>
      </c>
    </row>
    <row r="1127" spans="1:26">
      <c r="A1127" s="57">
        <f t="shared" si="166"/>
        <v>1127</v>
      </c>
      <c r="B1127" s="56">
        <f t="shared" si="167"/>
        <v>1103</v>
      </c>
      <c r="C1127" s="60" t="s">
        <v>4933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5023</v>
      </c>
      <c r="L1127" s="68"/>
      <c r="M1127" s="64" t="s">
        <v>2076</v>
      </c>
      <c r="N1127" s="13"/>
      <c r="O1127"/>
      <c r="P1127" t="str">
        <f t="shared" si="173"/>
        <v>NOT EQUAL</v>
      </c>
      <c r="Q1127"/>
      <c r="R1127"/>
      <c r="S1127" s="43">
        <f t="shared" si="168"/>
        <v>151</v>
      </c>
      <c r="T1127" s="96"/>
      <c r="U1127" s="72"/>
      <c r="V1127" s="72"/>
      <c r="W1127" s="44" t="str">
        <f t="shared" si="169"/>
        <v/>
      </c>
      <c r="X1127" s="25" t="str">
        <f t="shared" si="170"/>
        <v/>
      </c>
      <c r="Y1127" s="1">
        <f t="shared" si="171"/>
        <v>1103</v>
      </c>
      <c r="Z1127" t="str">
        <f t="shared" si="172"/>
        <v>ITM_NOR</v>
      </c>
    </row>
    <row r="1128" spans="1:26">
      <c r="A1128" s="57">
        <f t="shared" si="166"/>
        <v>1128</v>
      </c>
      <c r="B1128" s="56">
        <f t="shared" si="167"/>
        <v>1104</v>
      </c>
      <c r="C1128" s="60" t="s">
        <v>4934</v>
      </c>
      <c r="D1128" s="60" t="s">
        <v>3912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5023</v>
      </c>
      <c r="L1128" s="68"/>
      <c r="M1128" s="64" t="s">
        <v>3912</v>
      </c>
      <c r="N1128" s="13"/>
      <c r="O1128"/>
      <c r="P1128" t="str">
        <f t="shared" si="173"/>
        <v>NOT EQUAL</v>
      </c>
      <c r="Q1128"/>
      <c r="R1128"/>
      <c r="S1128" s="43">
        <f t="shared" si="168"/>
        <v>151</v>
      </c>
      <c r="T1128" s="96"/>
      <c r="U1128" s="72"/>
      <c r="V1128" s="72"/>
      <c r="W1128" s="44" t="str">
        <f t="shared" si="169"/>
        <v/>
      </c>
      <c r="X1128" s="25" t="str">
        <f t="shared" si="170"/>
        <v/>
      </c>
      <c r="Y1128" s="1">
        <f t="shared" si="171"/>
        <v>1104</v>
      </c>
      <c r="Z1128" t="str">
        <f t="shared" si="172"/>
        <v>ITM_WATCH</v>
      </c>
    </row>
    <row r="1129" spans="1:26">
      <c r="A1129" s="57">
        <f t="shared" si="166"/>
        <v>1129</v>
      </c>
      <c r="B1129" s="56">
        <f t="shared" si="167"/>
        <v>1105</v>
      </c>
      <c r="C1129" s="60" t="s">
        <v>4934</v>
      </c>
      <c r="D1129" s="60" t="s">
        <v>3913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5023</v>
      </c>
      <c r="L1129" s="68"/>
      <c r="M1129" s="64" t="s">
        <v>3913</v>
      </c>
      <c r="N1129" s="13"/>
      <c r="O1129"/>
      <c r="P1129" t="str">
        <f t="shared" si="173"/>
        <v>NOT EQUAL</v>
      </c>
      <c r="Q1129"/>
      <c r="R1129"/>
      <c r="S1129" s="43">
        <f t="shared" si="168"/>
        <v>151</v>
      </c>
      <c r="T1129" s="96"/>
      <c r="U1129" s="72"/>
      <c r="V1129" s="72"/>
      <c r="W1129" s="44" t="str">
        <f t="shared" si="169"/>
        <v/>
      </c>
      <c r="X1129" s="25" t="str">
        <f t="shared" si="170"/>
        <v/>
      </c>
      <c r="Y1129" s="1">
        <f t="shared" si="171"/>
        <v>1105</v>
      </c>
      <c r="Z1129" t="str">
        <f t="shared" si="172"/>
        <v>ITM_HOURGLASS</v>
      </c>
    </row>
    <row r="1130" spans="1:26">
      <c r="A1130" s="57">
        <f t="shared" si="166"/>
        <v>1130</v>
      </c>
      <c r="B1130" s="56">
        <f t="shared" si="167"/>
        <v>1106</v>
      </c>
      <c r="C1130" s="60" t="s">
        <v>4934</v>
      </c>
      <c r="D1130" s="60" t="s">
        <v>3914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5023</v>
      </c>
      <c r="L1130" s="68"/>
      <c r="M1130" s="64" t="s">
        <v>3914</v>
      </c>
      <c r="N1130" s="13"/>
      <c r="O1130"/>
      <c r="P1130" t="str">
        <f t="shared" si="173"/>
        <v>NOT EQUAL</v>
      </c>
      <c r="Q1130"/>
      <c r="R1130"/>
      <c r="S1130" s="43">
        <f t="shared" si="168"/>
        <v>151</v>
      </c>
      <c r="T1130" s="96"/>
      <c r="U1130" s="72"/>
      <c r="V1130" s="72"/>
      <c r="W1130" s="44" t="str">
        <f t="shared" si="169"/>
        <v/>
      </c>
      <c r="X1130" s="25" t="str">
        <f t="shared" si="170"/>
        <v/>
      </c>
      <c r="Y1130" s="1">
        <f t="shared" si="171"/>
        <v>1106</v>
      </c>
      <c r="Z1130" t="str">
        <f t="shared" si="172"/>
        <v>ITM_PRINTER</v>
      </c>
    </row>
    <row r="1131" spans="1:26">
      <c r="A1131" s="57">
        <f t="shared" si="166"/>
        <v>1131</v>
      </c>
      <c r="B1131" s="56">
        <f t="shared" si="167"/>
        <v>1107</v>
      </c>
      <c r="C1131" s="60" t="s">
        <v>4933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5023</v>
      </c>
      <c r="L1131" s="68"/>
      <c r="M1131" s="64" t="s">
        <v>4335</v>
      </c>
      <c r="N1131" s="13"/>
      <c r="O1131"/>
      <c r="P1131" t="str">
        <f t="shared" si="173"/>
        <v>NOT EQUAL</v>
      </c>
      <c r="Q1131"/>
      <c r="R1131"/>
      <c r="S1131" s="43">
        <f t="shared" si="168"/>
        <v>151</v>
      </c>
      <c r="T1131" s="96"/>
      <c r="U1131" s="72"/>
      <c r="V1131" s="72"/>
      <c r="W1131" s="44" t="str">
        <f t="shared" si="169"/>
        <v/>
      </c>
      <c r="X1131" s="25" t="str">
        <f t="shared" si="170"/>
        <v/>
      </c>
      <c r="Y1131" s="1">
        <f t="shared" si="171"/>
        <v>1107</v>
      </c>
      <c r="Z1131" t="str">
        <f t="shared" si="172"/>
        <v>ITM_MAT_TL</v>
      </c>
    </row>
    <row r="1132" spans="1:26">
      <c r="A1132" s="57">
        <f t="shared" si="166"/>
        <v>1132</v>
      </c>
      <c r="B1132" s="56">
        <f t="shared" si="167"/>
        <v>1108</v>
      </c>
      <c r="C1132" s="60" t="s">
        <v>4933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5023</v>
      </c>
      <c r="L1132" s="68"/>
      <c r="M1132" s="64" t="s">
        <v>4336</v>
      </c>
      <c r="N1132" s="13"/>
      <c r="O1132"/>
      <c r="P1132" t="str">
        <f t="shared" si="173"/>
        <v>NOT EQUAL</v>
      </c>
      <c r="Q1132"/>
      <c r="R1132"/>
      <c r="S1132" s="43">
        <f t="shared" si="168"/>
        <v>151</v>
      </c>
      <c r="T1132" s="96"/>
      <c r="U1132" s="72"/>
      <c r="V1132" s="72"/>
      <c r="W1132" s="44" t="str">
        <f t="shared" si="169"/>
        <v/>
      </c>
      <c r="X1132" s="25" t="str">
        <f t="shared" si="170"/>
        <v/>
      </c>
      <c r="Y1132" s="1">
        <f t="shared" si="171"/>
        <v>1108</v>
      </c>
      <c r="Z1132" t="str">
        <f t="shared" si="172"/>
        <v>ITM_MAT_ML</v>
      </c>
    </row>
    <row r="1133" spans="1:26">
      <c r="A1133" s="57">
        <f t="shared" si="166"/>
        <v>1133</v>
      </c>
      <c r="B1133" s="56">
        <f t="shared" si="167"/>
        <v>1109</v>
      </c>
      <c r="C1133" s="60" t="s">
        <v>4933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5023</v>
      </c>
      <c r="L1133" s="68"/>
      <c r="M1133" s="64" t="s">
        <v>4337</v>
      </c>
      <c r="N1133" s="13"/>
      <c r="O1133"/>
      <c r="P1133" t="str">
        <f t="shared" si="173"/>
        <v>NOT EQUAL</v>
      </c>
      <c r="Q1133"/>
      <c r="R1133"/>
      <c r="S1133" s="43">
        <f t="shared" si="168"/>
        <v>151</v>
      </c>
      <c r="T1133" s="96"/>
      <c r="U1133" s="72"/>
      <c r="V1133" s="72"/>
      <c r="W1133" s="44" t="str">
        <f t="shared" si="169"/>
        <v/>
      </c>
      <c r="X1133" s="25" t="str">
        <f t="shared" si="170"/>
        <v/>
      </c>
      <c r="Y1133" s="1">
        <f t="shared" si="171"/>
        <v>1109</v>
      </c>
      <c r="Z1133" t="str">
        <f t="shared" si="172"/>
        <v>ITM_MAT_BL</v>
      </c>
    </row>
    <row r="1134" spans="1:26">
      <c r="A1134" s="57">
        <f t="shared" si="166"/>
        <v>1134</v>
      </c>
      <c r="B1134" s="56">
        <f t="shared" si="167"/>
        <v>1110</v>
      </c>
      <c r="C1134" s="60" t="s">
        <v>4933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5023</v>
      </c>
      <c r="L1134" s="68"/>
      <c r="M1134" s="64" t="s">
        <v>4338</v>
      </c>
      <c r="N1134" s="13"/>
      <c r="O1134"/>
      <c r="P1134" t="str">
        <f t="shared" si="173"/>
        <v>NOT EQUAL</v>
      </c>
      <c r="Q1134"/>
      <c r="R1134"/>
      <c r="S1134" s="43">
        <f t="shared" si="168"/>
        <v>151</v>
      </c>
      <c r="T1134" s="96"/>
      <c r="U1134" s="72"/>
      <c r="V1134" s="72"/>
      <c r="W1134" s="44" t="str">
        <f t="shared" si="169"/>
        <v/>
      </c>
      <c r="X1134" s="25" t="str">
        <f t="shared" si="170"/>
        <v/>
      </c>
      <c r="Y1134" s="1">
        <f t="shared" si="171"/>
        <v>1110</v>
      </c>
      <c r="Z1134" t="str">
        <f t="shared" si="172"/>
        <v>ITM_MAT_TR</v>
      </c>
    </row>
    <row r="1135" spans="1:26">
      <c r="A1135" s="57">
        <f t="shared" si="166"/>
        <v>1135</v>
      </c>
      <c r="B1135" s="56">
        <f t="shared" si="167"/>
        <v>1111</v>
      </c>
      <c r="C1135" s="60" t="s">
        <v>4933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5023</v>
      </c>
      <c r="L1135" s="68"/>
      <c r="M1135" s="64" t="s">
        <v>4339</v>
      </c>
      <c r="N1135" s="13"/>
      <c r="O1135"/>
      <c r="P1135" t="str">
        <f t="shared" si="173"/>
        <v>NOT EQUAL</v>
      </c>
      <c r="Q1135"/>
      <c r="R1135"/>
      <c r="S1135" s="43">
        <f t="shared" si="168"/>
        <v>151</v>
      </c>
      <c r="T1135" s="96"/>
      <c r="U1135" s="72"/>
      <c r="V1135" s="72"/>
      <c r="W1135" s="44" t="str">
        <f t="shared" si="169"/>
        <v/>
      </c>
      <c r="X1135" s="25" t="str">
        <f t="shared" si="170"/>
        <v/>
      </c>
      <c r="Y1135" s="1">
        <f t="shared" si="171"/>
        <v>1111</v>
      </c>
      <c r="Z1135" t="str">
        <f t="shared" si="172"/>
        <v>ITM_MAT_MR</v>
      </c>
    </row>
    <row r="1136" spans="1:26">
      <c r="A1136" s="57">
        <f t="shared" si="166"/>
        <v>1136</v>
      </c>
      <c r="B1136" s="56">
        <f t="shared" si="167"/>
        <v>1112</v>
      </c>
      <c r="C1136" s="60" t="s">
        <v>4933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5023</v>
      </c>
      <c r="L1136" s="68"/>
      <c r="M1136" s="64" t="s">
        <v>4340</v>
      </c>
      <c r="N1136" s="13"/>
      <c r="O1136"/>
      <c r="P1136" t="str">
        <f t="shared" si="173"/>
        <v>NOT EQUAL</v>
      </c>
      <c r="Q1136"/>
      <c r="R1136"/>
      <c r="S1136" s="43">
        <f t="shared" si="168"/>
        <v>151</v>
      </c>
      <c r="T1136" s="96"/>
      <c r="U1136" s="72"/>
      <c r="V1136" s="72"/>
      <c r="W1136" s="44" t="str">
        <f t="shared" si="169"/>
        <v/>
      </c>
      <c r="X1136" s="25" t="str">
        <f t="shared" si="170"/>
        <v/>
      </c>
      <c r="Y1136" s="1">
        <f t="shared" si="171"/>
        <v>1112</v>
      </c>
      <c r="Z1136" t="str">
        <f t="shared" si="172"/>
        <v>ITM_MAT_BR</v>
      </c>
    </row>
    <row r="1137" spans="1:26">
      <c r="A1137" s="57">
        <f t="shared" si="166"/>
        <v>1137</v>
      </c>
      <c r="B1137" s="56">
        <f t="shared" si="167"/>
        <v>1113</v>
      </c>
      <c r="C1137" s="60" t="s">
        <v>4933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5023</v>
      </c>
      <c r="L1137" s="68"/>
      <c r="M1137" s="64" t="s">
        <v>4341</v>
      </c>
      <c r="N1137" s="13"/>
      <c r="O1137"/>
      <c r="P1137" t="str">
        <f t="shared" si="173"/>
        <v>NOT EQUAL</v>
      </c>
      <c r="Q1137"/>
      <c r="R1137"/>
      <c r="S1137" s="43">
        <f t="shared" si="168"/>
        <v>151</v>
      </c>
      <c r="T1137" s="96"/>
      <c r="U1137" s="72"/>
      <c r="V1137" s="72"/>
      <c r="W1137" s="44" t="str">
        <f t="shared" si="169"/>
        <v/>
      </c>
      <c r="X1137" s="25" t="str">
        <f t="shared" si="170"/>
        <v/>
      </c>
      <c r="Y1137" s="1">
        <f t="shared" si="171"/>
        <v>1113</v>
      </c>
      <c r="Z1137" t="str">
        <f t="shared" si="172"/>
        <v>ITM_OBLIQUE1</v>
      </c>
    </row>
    <row r="1138" spans="1:26">
      <c r="A1138" s="57">
        <f t="shared" si="166"/>
        <v>1138</v>
      </c>
      <c r="B1138" s="56">
        <f t="shared" si="167"/>
        <v>1114</v>
      </c>
      <c r="C1138" s="60" t="s">
        <v>4933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5023</v>
      </c>
      <c r="L1138" s="68"/>
      <c r="M1138" s="64" t="s">
        <v>4342</v>
      </c>
      <c r="N1138" s="13"/>
      <c r="O1138"/>
      <c r="P1138" t="str">
        <f t="shared" si="173"/>
        <v>NOT EQUAL</v>
      </c>
      <c r="Q1138"/>
      <c r="R1138"/>
      <c r="S1138" s="43">
        <f t="shared" si="168"/>
        <v>151</v>
      </c>
      <c r="T1138" s="96"/>
      <c r="U1138" s="72"/>
      <c r="V1138" s="72"/>
      <c r="W1138" s="44" t="str">
        <f t="shared" si="169"/>
        <v/>
      </c>
      <c r="X1138" s="25" t="str">
        <f t="shared" si="170"/>
        <v/>
      </c>
      <c r="Y1138" s="1">
        <f t="shared" si="171"/>
        <v>1114</v>
      </c>
      <c r="Z1138" t="str">
        <f t="shared" si="172"/>
        <v>ITM_OBLIQUE2</v>
      </c>
    </row>
    <row r="1139" spans="1:26">
      <c r="A1139" s="57">
        <f t="shared" si="166"/>
        <v>1139</v>
      </c>
      <c r="B1139" s="56">
        <f t="shared" si="167"/>
        <v>1115</v>
      </c>
      <c r="C1139" s="60" t="s">
        <v>4933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5023</v>
      </c>
      <c r="L1139" s="68"/>
      <c r="M1139" s="64" t="s">
        <v>4343</v>
      </c>
      <c r="N1139" s="13"/>
      <c r="O1139"/>
      <c r="P1139" t="str">
        <f t="shared" si="173"/>
        <v>NOT EQUAL</v>
      </c>
      <c r="Q1139"/>
      <c r="R1139"/>
      <c r="S1139" s="43">
        <f t="shared" si="168"/>
        <v>151</v>
      </c>
      <c r="T1139" s="96"/>
      <c r="U1139" s="72"/>
      <c r="V1139" s="72"/>
      <c r="W1139" s="44" t="str">
        <f t="shared" si="169"/>
        <v/>
      </c>
      <c r="X1139" s="25" t="str">
        <f t="shared" si="170"/>
        <v/>
      </c>
      <c r="Y1139" s="1">
        <f t="shared" si="171"/>
        <v>1115</v>
      </c>
      <c r="Z1139" t="str">
        <f t="shared" si="172"/>
        <v>ITM_OBLIQUE3</v>
      </c>
    </row>
    <row r="1140" spans="1:26">
      <c r="A1140" s="57">
        <f t="shared" si="166"/>
        <v>1140</v>
      </c>
      <c r="B1140" s="56">
        <f t="shared" si="167"/>
        <v>1116</v>
      </c>
      <c r="C1140" s="60" t="s">
        <v>4933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5023</v>
      </c>
      <c r="L1140" s="68"/>
      <c r="M1140" s="64" t="s">
        <v>4344</v>
      </c>
      <c r="N1140" s="13"/>
      <c r="O1140"/>
      <c r="P1140" t="str">
        <f t="shared" si="173"/>
        <v>NOT EQUAL</v>
      </c>
      <c r="Q1140"/>
      <c r="R1140"/>
      <c r="S1140" s="43">
        <f t="shared" si="168"/>
        <v>151</v>
      </c>
      <c r="T1140" s="96"/>
      <c r="U1140" s="72"/>
      <c r="V1140" s="72"/>
      <c r="W1140" s="44" t="str">
        <f t="shared" si="169"/>
        <v/>
      </c>
      <c r="X1140" s="25" t="str">
        <f t="shared" si="170"/>
        <v/>
      </c>
      <c r="Y1140" s="1">
        <f t="shared" si="171"/>
        <v>1116</v>
      </c>
      <c r="Z1140" t="str">
        <f t="shared" si="172"/>
        <v>ITM_OBLIQUE4</v>
      </c>
    </row>
    <row r="1141" spans="1:26">
      <c r="A1141" s="57">
        <f t="shared" si="166"/>
        <v>1141</v>
      </c>
      <c r="B1141" s="56">
        <f t="shared" si="167"/>
        <v>1117</v>
      </c>
      <c r="C1141" s="60" t="s">
        <v>4933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5023</v>
      </c>
      <c r="L1141" s="68"/>
      <c r="M1141" s="64" t="s">
        <v>4345</v>
      </c>
      <c r="N1141" s="13"/>
      <c r="O1141"/>
      <c r="P1141" t="str">
        <f t="shared" si="173"/>
        <v>NOT EQUAL</v>
      </c>
      <c r="Q1141"/>
      <c r="R1141"/>
      <c r="S1141" s="43">
        <f t="shared" si="168"/>
        <v>151</v>
      </c>
      <c r="T1141" s="96"/>
      <c r="U1141" s="72"/>
      <c r="V1141" s="72"/>
      <c r="W1141" s="44" t="str">
        <f t="shared" si="169"/>
        <v/>
      </c>
      <c r="X1141" s="25" t="str">
        <f t="shared" si="170"/>
        <v/>
      </c>
      <c r="Y1141" s="1">
        <f t="shared" si="171"/>
        <v>1117</v>
      </c>
      <c r="Z1141" t="str">
        <f t="shared" si="172"/>
        <v>ITM_CURSOR</v>
      </c>
    </row>
    <row r="1142" spans="1:26">
      <c r="A1142" s="57">
        <f t="shared" si="166"/>
        <v>1142</v>
      </c>
      <c r="B1142" s="56">
        <f t="shared" si="167"/>
        <v>1118</v>
      </c>
      <c r="C1142" s="60" t="s">
        <v>4933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5023</v>
      </c>
      <c r="L1142" s="68"/>
      <c r="M1142" s="64" t="s">
        <v>4346</v>
      </c>
      <c r="N1142" s="13"/>
      <c r="O1142"/>
      <c r="P1142" t="str">
        <f t="shared" si="173"/>
        <v>NOT EQUAL</v>
      </c>
      <c r="Q1142"/>
      <c r="R1142"/>
      <c r="S1142" s="43">
        <f t="shared" si="168"/>
        <v>151</v>
      </c>
      <c r="T1142" s="96"/>
      <c r="U1142" s="72"/>
      <c r="V1142" s="72"/>
      <c r="W1142" s="44" t="str">
        <f t="shared" si="169"/>
        <v/>
      </c>
      <c r="X1142" s="25" t="str">
        <f t="shared" si="170"/>
        <v/>
      </c>
      <c r="Y1142" s="1">
        <f t="shared" si="171"/>
        <v>1118</v>
      </c>
      <c r="Z1142" t="str">
        <f t="shared" si="172"/>
        <v>ITM_PERIOD34</v>
      </c>
    </row>
    <row r="1143" spans="1:26">
      <c r="A1143" s="57">
        <f t="shared" si="166"/>
        <v>1143</v>
      </c>
      <c r="B1143" s="56">
        <f t="shared" si="167"/>
        <v>1119</v>
      </c>
      <c r="C1143" s="60" t="s">
        <v>4933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5023</v>
      </c>
      <c r="L1143" s="68"/>
      <c r="M1143" s="64" t="s">
        <v>4347</v>
      </c>
      <c r="N1143" s="13"/>
      <c r="O1143"/>
      <c r="P1143" t="str">
        <f t="shared" si="173"/>
        <v>NOT EQUAL</v>
      </c>
      <c r="Q1143"/>
      <c r="R1143"/>
      <c r="S1143" s="43">
        <f t="shared" si="168"/>
        <v>151</v>
      </c>
      <c r="T1143" s="96"/>
      <c r="U1143" s="72"/>
      <c r="V1143" s="72"/>
      <c r="W1143" s="44" t="str">
        <f t="shared" si="169"/>
        <v/>
      </c>
      <c r="X1143" s="25" t="str">
        <f t="shared" si="170"/>
        <v/>
      </c>
      <c r="Y1143" s="1">
        <f t="shared" si="171"/>
        <v>1119</v>
      </c>
      <c r="Z1143" t="str">
        <f t="shared" si="172"/>
        <v>ITM_COMMA34</v>
      </c>
    </row>
    <row r="1144" spans="1:26">
      <c r="A1144" s="57">
        <f t="shared" si="166"/>
        <v>1144</v>
      </c>
      <c r="B1144" s="56">
        <f t="shared" si="167"/>
        <v>1120</v>
      </c>
      <c r="C1144" s="60" t="s">
        <v>4934</v>
      </c>
      <c r="D1144" s="60" t="s">
        <v>3915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5023</v>
      </c>
      <c r="L1144" s="68"/>
      <c r="M1144" s="64" t="s">
        <v>3915</v>
      </c>
      <c r="N1144" s="13"/>
      <c r="O1144"/>
      <c r="P1144" t="str">
        <f t="shared" si="173"/>
        <v>NOT EQUAL</v>
      </c>
      <c r="Q1144"/>
      <c r="R1144"/>
      <c r="S1144" s="43">
        <f t="shared" si="168"/>
        <v>151</v>
      </c>
      <c r="T1144" s="96"/>
      <c r="U1144" s="72"/>
      <c r="V1144" s="72"/>
      <c r="W1144" s="44" t="str">
        <f t="shared" si="169"/>
        <v/>
      </c>
      <c r="X1144" s="25" t="str">
        <f t="shared" si="170"/>
        <v/>
      </c>
      <c r="Y1144" s="1">
        <f t="shared" si="171"/>
        <v>1120</v>
      </c>
      <c r="Z1144" t="str">
        <f t="shared" si="172"/>
        <v>ITM_BATTERY</v>
      </c>
    </row>
    <row r="1145" spans="1:26">
      <c r="A1145" s="57">
        <f t="shared" si="166"/>
        <v>1145</v>
      </c>
      <c r="B1145" s="56">
        <f t="shared" si="167"/>
        <v>1121</v>
      </c>
      <c r="C1145" s="60" t="s">
        <v>4934</v>
      </c>
      <c r="D1145" s="60" t="s">
        <v>3916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5023</v>
      </c>
      <c r="L1145" s="68"/>
      <c r="M1145" s="64" t="s">
        <v>3916</v>
      </c>
      <c r="N1145" s="13"/>
      <c r="O1145"/>
      <c r="P1145" t="str">
        <f t="shared" si="173"/>
        <v>NOT EQUAL</v>
      </c>
      <c r="Q1145"/>
      <c r="R1145"/>
      <c r="S1145" s="43">
        <f t="shared" si="168"/>
        <v>151</v>
      </c>
      <c r="T1145" s="96"/>
      <c r="U1145" s="72"/>
      <c r="V1145" s="72"/>
      <c r="W1145" s="44" t="str">
        <f t="shared" si="169"/>
        <v/>
      </c>
      <c r="X1145" s="25" t="str">
        <f t="shared" si="170"/>
        <v/>
      </c>
      <c r="Y1145" s="1">
        <f t="shared" si="171"/>
        <v>1121</v>
      </c>
      <c r="Z1145" t="str">
        <f t="shared" si="172"/>
        <v>ITM_PGM_BEGIN</v>
      </c>
    </row>
    <row r="1146" spans="1:26">
      <c r="A1146" s="57">
        <f t="shared" si="166"/>
        <v>1146</v>
      </c>
      <c r="B1146" s="56">
        <f t="shared" si="167"/>
        <v>1122</v>
      </c>
      <c r="C1146" s="60" t="s">
        <v>4934</v>
      </c>
      <c r="D1146" s="60" t="s">
        <v>3917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5023</v>
      </c>
      <c r="L1146" s="68"/>
      <c r="M1146" s="64" t="s">
        <v>3917</v>
      </c>
      <c r="N1146" s="13"/>
      <c r="O1146"/>
      <c r="P1146" t="str">
        <f t="shared" si="173"/>
        <v>NOT EQUAL</v>
      </c>
      <c r="Q1146"/>
      <c r="R1146"/>
      <c r="S1146" s="43">
        <f t="shared" si="168"/>
        <v>151</v>
      </c>
      <c r="T1146" s="96"/>
      <c r="U1146" s="72"/>
      <c r="V1146" s="72"/>
      <c r="W1146" s="44" t="str">
        <f t="shared" si="169"/>
        <v/>
      </c>
      <c r="X1146" s="25" t="str">
        <f t="shared" si="170"/>
        <v/>
      </c>
      <c r="Y1146" s="1">
        <f t="shared" si="171"/>
        <v>1122</v>
      </c>
      <c r="Z1146" t="str">
        <f t="shared" si="172"/>
        <v>ITM_USER_MODE</v>
      </c>
    </row>
    <row r="1147" spans="1:26">
      <c r="A1147" s="57">
        <f t="shared" si="166"/>
        <v>1147</v>
      </c>
      <c r="B1147" s="56">
        <f t="shared" si="167"/>
        <v>1123</v>
      </c>
      <c r="C1147" s="60" t="s">
        <v>4933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5023</v>
      </c>
      <c r="L1147" s="68"/>
      <c r="M1147" s="64" t="s">
        <v>4348</v>
      </c>
      <c r="N1147" s="13"/>
      <c r="O1147"/>
      <c r="P1147" t="str">
        <f t="shared" si="173"/>
        <v>NOT EQUAL</v>
      </c>
      <c r="Q1147"/>
      <c r="R1147"/>
      <c r="S1147" s="43">
        <f t="shared" si="168"/>
        <v>151</v>
      </c>
      <c r="T1147" s="96"/>
      <c r="U1147" s="72"/>
      <c r="V1147" s="72"/>
      <c r="W1147" s="44" t="str">
        <f t="shared" si="169"/>
        <v/>
      </c>
      <c r="X1147" s="25" t="str">
        <f t="shared" si="170"/>
        <v/>
      </c>
      <c r="Y1147" s="1">
        <f t="shared" si="171"/>
        <v>1123</v>
      </c>
      <c r="Z1147" t="str">
        <f t="shared" si="172"/>
        <v>ITM_UK</v>
      </c>
    </row>
    <row r="1148" spans="1:26">
      <c r="A1148" s="57">
        <f t="shared" si="166"/>
        <v>1148</v>
      </c>
      <c r="B1148" s="56">
        <f t="shared" si="167"/>
        <v>1124</v>
      </c>
      <c r="C1148" s="60" t="s">
        <v>4933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5023</v>
      </c>
      <c r="L1148" s="68"/>
      <c r="M1148" s="64" t="s">
        <v>4349</v>
      </c>
      <c r="N1148" s="13"/>
      <c r="O1148"/>
      <c r="P1148" t="str">
        <f t="shared" si="173"/>
        <v>NOT EQUAL</v>
      </c>
      <c r="Q1148"/>
      <c r="R1148"/>
      <c r="S1148" s="43">
        <f t="shared" si="168"/>
        <v>151</v>
      </c>
      <c r="T1148" s="96"/>
      <c r="U1148" s="72"/>
      <c r="V1148" s="72"/>
      <c r="W1148" s="44" t="str">
        <f t="shared" si="169"/>
        <v/>
      </c>
      <c r="X1148" s="25" t="str">
        <f t="shared" si="170"/>
        <v/>
      </c>
      <c r="Y1148" s="1">
        <f t="shared" si="171"/>
        <v>1124</v>
      </c>
      <c r="Z1148" t="str">
        <f t="shared" si="172"/>
        <v>ITM_US</v>
      </c>
    </row>
    <row r="1149" spans="1:26">
      <c r="A1149" s="57">
        <f t="shared" si="166"/>
        <v>1149</v>
      </c>
      <c r="B1149" s="56">
        <f t="shared" si="167"/>
        <v>1125</v>
      </c>
      <c r="C1149" s="60" t="s">
        <v>4934</v>
      </c>
      <c r="D1149" s="60" t="s">
        <v>3918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5023</v>
      </c>
      <c r="L1149" s="68"/>
      <c r="M1149" s="64" t="s">
        <v>3918</v>
      </c>
      <c r="N1149" s="13"/>
      <c r="O1149"/>
      <c r="P1149" t="str">
        <f t="shared" si="173"/>
        <v>NOT EQUAL</v>
      </c>
      <c r="Q1149"/>
      <c r="R1149"/>
      <c r="S1149" s="43">
        <f t="shared" si="168"/>
        <v>151</v>
      </c>
      <c r="T1149" s="96"/>
      <c r="U1149" s="72"/>
      <c r="V1149" s="72"/>
      <c r="W1149" s="44" t="str">
        <f t="shared" si="169"/>
        <v/>
      </c>
      <c r="X1149" s="25" t="str">
        <f t="shared" si="170"/>
        <v/>
      </c>
      <c r="Y1149" s="1">
        <f t="shared" si="171"/>
        <v>1125</v>
      </c>
      <c r="Z1149" t="str">
        <f t="shared" si="172"/>
        <v>ITM_NEG_EXCLAMATION_MARK</v>
      </c>
    </row>
    <row r="1150" spans="1:26">
      <c r="A1150" s="57">
        <f t="shared" si="166"/>
        <v>1150</v>
      </c>
      <c r="B1150" s="56">
        <f t="shared" si="167"/>
        <v>1126</v>
      </c>
      <c r="C1150" s="60" t="s">
        <v>4934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5023</v>
      </c>
      <c r="L1150" s="68"/>
      <c r="M1150" s="64" t="s">
        <v>2413</v>
      </c>
      <c r="N1150" s="13"/>
      <c r="O1150"/>
      <c r="P1150" t="str">
        <f t="shared" si="173"/>
        <v>NOT EQUAL</v>
      </c>
      <c r="Q1150"/>
      <c r="R1150"/>
      <c r="S1150" s="43">
        <f t="shared" si="168"/>
        <v>151</v>
      </c>
      <c r="T1150" s="96"/>
      <c r="U1150" s="72"/>
      <c r="V1150" s="72"/>
      <c r="W1150" s="44" t="str">
        <f t="shared" si="169"/>
        <v/>
      </c>
      <c r="X1150" s="25" t="str">
        <f t="shared" si="170"/>
        <v/>
      </c>
      <c r="Y1150" s="1">
        <f t="shared" si="171"/>
        <v>1126</v>
      </c>
      <c r="Z1150" t="str">
        <f t="shared" si="172"/>
        <v>ITM_ex</v>
      </c>
    </row>
    <row r="1151" spans="1:26">
      <c r="A1151" s="57">
        <f t="shared" si="166"/>
        <v>1151</v>
      </c>
      <c r="B1151" s="56">
        <f t="shared" si="167"/>
        <v>1127</v>
      </c>
      <c r="C1151" s="60" t="s">
        <v>4934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5023</v>
      </c>
      <c r="L1151" s="68"/>
      <c r="M1151" s="64" t="s">
        <v>1217</v>
      </c>
      <c r="N1151" s="13"/>
      <c r="O1151"/>
      <c r="P1151" t="str">
        <f t="shared" si="173"/>
        <v>NOT EQUAL</v>
      </c>
      <c r="Q1151"/>
      <c r="R1151"/>
      <c r="S1151" s="43">
        <f t="shared" si="168"/>
        <v>151</v>
      </c>
      <c r="T1151" s="96"/>
      <c r="U1151" s="72"/>
      <c r="V1151" s="72"/>
      <c r="W1151" s="44" t="str">
        <f t="shared" si="169"/>
        <v/>
      </c>
      <c r="X1151" s="25" t="str">
        <f t="shared" si="170"/>
        <v/>
      </c>
      <c r="Y1151" s="1">
        <f t="shared" si="171"/>
        <v>1127</v>
      </c>
      <c r="Z1151" t="str">
        <f t="shared" si="172"/>
        <v>ITM_Max</v>
      </c>
    </row>
    <row r="1152" spans="1:26">
      <c r="A1152" s="57">
        <f t="shared" si="166"/>
        <v>1152</v>
      </c>
      <c r="B1152" s="56">
        <f t="shared" si="167"/>
        <v>1128</v>
      </c>
      <c r="C1152" s="60" t="s">
        <v>4934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5023</v>
      </c>
      <c r="L1152" s="68"/>
      <c r="M1152" s="64" t="s">
        <v>1218</v>
      </c>
      <c r="N1152" s="13"/>
      <c r="O1152"/>
      <c r="P1152" t="str">
        <f t="shared" si="173"/>
        <v>NOT EQUAL</v>
      </c>
      <c r="Q1152"/>
      <c r="R1152"/>
      <c r="S1152" s="43">
        <f t="shared" si="168"/>
        <v>151</v>
      </c>
      <c r="T1152" s="96"/>
      <c r="U1152" s="72"/>
      <c r="V1152" s="72"/>
      <c r="W1152" s="44" t="str">
        <f t="shared" si="169"/>
        <v/>
      </c>
      <c r="X1152" s="25" t="str">
        <f t="shared" si="170"/>
        <v/>
      </c>
      <c r="Y1152" s="1">
        <f t="shared" si="171"/>
        <v>1128</v>
      </c>
      <c r="Z1152" t="str">
        <f t="shared" si="172"/>
        <v>ITM_Min</v>
      </c>
    </row>
    <row r="1153" spans="1:26">
      <c r="A1153" s="57">
        <f t="shared" si="166"/>
        <v>1153</v>
      </c>
      <c r="B1153" s="56">
        <f t="shared" si="167"/>
        <v>1129</v>
      </c>
      <c r="C1153" s="60" t="s">
        <v>4934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5023</v>
      </c>
      <c r="L1153" s="68"/>
      <c r="M1153" s="64" t="s">
        <v>1219</v>
      </c>
      <c r="N1153" s="13"/>
      <c r="O1153"/>
      <c r="P1153" t="str">
        <f t="shared" si="173"/>
        <v>NOT EQUAL</v>
      </c>
      <c r="Q1153"/>
      <c r="R1153"/>
      <c r="S1153" s="43">
        <f t="shared" si="168"/>
        <v>151</v>
      </c>
      <c r="T1153" s="96"/>
      <c r="U1153" s="72"/>
      <c r="V1153" s="72"/>
      <c r="W1153" s="44" t="str">
        <f t="shared" si="169"/>
        <v/>
      </c>
      <c r="X1153" s="25" t="str">
        <f t="shared" si="170"/>
        <v/>
      </c>
      <c r="Y1153" s="1">
        <f t="shared" si="171"/>
        <v>1129</v>
      </c>
      <c r="Z1153" t="str">
        <f t="shared" si="172"/>
        <v>ITM_Config</v>
      </c>
    </row>
    <row r="1154" spans="1:26">
      <c r="A1154" s="57">
        <f t="shared" si="166"/>
        <v>1154</v>
      </c>
      <c r="B1154" s="56">
        <f t="shared" si="167"/>
        <v>1130</v>
      </c>
      <c r="C1154" s="60" t="s">
        <v>4934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5023</v>
      </c>
      <c r="L1154" s="68"/>
      <c r="M1154" s="64" t="s">
        <v>1220</v>
      </c>
      <c r="N1154" s="13"/>
      <c r="O1154"/>
      <c r="P1154" t="str">
        <f t="shared" si="173"/>
        <v>NOT EQUAL</v>
      </c>
      <c r="Q1154"/>
      <c r="R1154"/>
      <c r="S1154" s="43">
        <f t="shared" si="168"/>
        <v>151</v>
      </c>
      <c r="T1154" s="96"/>
      <c r="U1154" s="72"/>
      <c r="V1154" s="72"/>
      <c r="W1154" s="44" t="str">
        <f t="shared" si="169"/>
        <v/>
      </c>
      <c r="X1154" s="25" t="str">
        <f t="shared" si="170"/>
        <v/>
      </c>
      <c r="Y1154" s="1">
        <f t="shared" si="171"/>
        <v>1130</v>
      </c>
      <c r="Z1154" t="str">
        <f t="shared" si="172"/>
        <v>ITM_Stack</v>
      </c>
    </row>
    <row r="1155" spans="1:26">
      <c r="A1155" s="57">
        <f t="shared" si="166"/>
        <v>1155</v>
      </c>
      <c r="B1155" s="56">
        <f t="shared" si="167"/>
        <v>1131</v>
      </c>
      <c r="C1155" s="60" t="s">
        <v>4934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5023</v>
      </c>
      <c r="L1155" s="68"/>
      <c r="M1155" s="64" t="s">
        <v>1221</v>
      </c>
      <c r="N1155" s="13"/>
      <c r="O1155"/>
      <c r="P1155" t="str">
        <f t="shared" si="173"/>
        <v>NOT EQUAL</v>
      </c>
      <c r="Q1155"/>
      <c r="R1155"/>
      <c r="S1155" s="43">
        <f t="shared" si="168"/>
        <v>151</v>
      </c>
      <c r="T1155" s="96"/>
      <c r="U1155" s="72"/>
      <c r="V1155" s="72"/>
      <c r="W1155" s="44" t="str">
        <f t="shared" si="169"/>
        <v/>
      </c>
      <c r="X1155" s="25" t="str">
        <f t="shared" si="170"/>
        <v/>
      </c>
      <c r="Y1155" s="1">
        <f t="shared" si="171"/>
        <v>1131</v>
      </c>
      <c r="Z1155" t="str">
        <f t="shared" si="172"/>
        <v>ITM_dddEL</v>
      </c>
    </row>
    <row r="1156" spans="1:26">
      <c r="A1156" s="57">
        <f t="shared" si="166"/>
        <v>1156</v>
      </c>
      <c r="B1156" s="56">
        <f t="shared" si="167"/>
        <v>1132</v>
      </c>
      <c r="C1156" s="60" t="s">
        <v>4934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5023</v>
      </c>
      <c r="L1156" s="68"/>
      <c r="M1156" s="64" t="s">
        <v>1222</v>
      </c>
      <c r="N1156" s="13"/>
      <c r="O1156"/>
      <c r="P1156" t="str">
        <f t="shared" si="173"/>
        <v>NOT EQUAL</v>
      </c>
      <c r="Q1156"/>
      <c r="R1156"/>
      <c r="S1156" s="43">
        <f t="shared" si="168"/>
        <v>151</v>
      </c>
      <c r="T1156" s="96"/>
      <c r="U1156" s="72"/>
      <c r="V1156" s="72"/>
      <c r="W1156" s="44" t="str">
        <f t="shared" si="169"/>
        <v/>
      </c>
      <c r="X1156" s="25" t="str">
        <f t="shared" si="170"/>
        <v/>
      </c>
      <c r="Y1156" s="1">
        <f t="shared" si="171"/>
        <v>1132</v>
      </c>
      <c r="Z1156" t="str">
        <f t="shared" si="172"/>
        <v>ITM_dddIJ</v>
      </c>
    </row>
    <row r="1157" spans="1:26">
      <c r="A1157" s="57">
        <f t="shared" si="166"/>
        <v>1157</v>
      </c>
      <c r="B1157" s="56">
        <f t="shared" si="167"/>
        <v>1133</v>
      </c>
      <c r="C1157" s="60" t="s">
        <v>4933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5023</v>
      </c>
      <c r="L1157" s="68"/>
      <c r="M1157" s="64" t="s">
        <v>2500</v>
      </c>
      <c r="N1157" s="13"/>
      <c r="O1157"/>
      <c r="P1157" t="str">
        <f t="shared" si="173"/>
        <v>NOT EQUAL</v>
      </c>
      <c r="Q1157"/>
      <c r="R1157"/>
      <c r="S1157" s="43">
        <f t="shared" si="168"/>
        <v>151</v>
      </c>
      <c r="T1157" s="96"/>
      <c r="U1157" s="72"/>
      <c r="V1157" s="72"/>
      <c r="W1157" s="44" t="str">
        <f t="shared" si="169"/>
        <v/>
      </c>
      <c r="X1157" s="25" t="str">
        <f t="shared" si="170"/>
        <v/>
      </c>
      <c r="Y1157" s="1">
        <f t="shared" si="171"/>
        <v>1133</v>
      </c>
      <c r="Z1157" t="str">
        <f t="shared" si="172"/>
        <v>ITM_0P</v>
      </c>
    </row>
    <row r="1158" spans="1:26">
      <c r="A1158" s="57">
        <f t="shared" si="166"/>
        <v>1158</v>
      </c>
      <c r="B1158" s="56">
        <f t="shared" si="167"/>
        <v>1134</v>
      </c>
      <c r="C1158" s="60" t="s">
        <v>4933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5023</v>
      </c>
      <c r="L1158" s="68"/>
      <c r="M1158" s="64" t="s">
        <v>2501</v>
      </c>
      <c r="N1158" s="13"/>
      <c r="O1158"/>
      <c r="P1158" t="str">
        <f t="shared" si="173"/>
        <v>NOT EQUAL</v>
      </c>
      <c r="Q1158"/>
      <c r="R1158"/>
      <c r="S1158" s="43">
        <f t="shared" si="168"/>
        <v>151</v>
      </c>
      <c r="T1158" s="96"/>
      <c r="U1158" s="72"/>
      <c r="V1158" s="72"/>
      <c r="W1158" s="44" t="str">
        <f t="shared" si="169"/>
        <v/>
      </c>
      <c r="X1158" s="25" t="str">
        <f t="shared" si="170"/>
        <v/>
      </c>
      <c r="Y1158" s="1">
        <f t="shared" si="171"/>
        <v>1134</v>
      </c>
      <c r="Z1158" t="str">
        <f t="shared" si="172"/>
        <v>ITM_1P</v>
      </c>
    </row>
    <row r="1159" spans="1:26">
      <c r="A1159" s="57">
        <f t="shared" ref="A1159:A1222" si="174">IF(B1159=INT(B1159),ROW(),"")</f>
        <v>1159</v>
      </c>
      <c r="B1159" s="56">
        <f t="shared" ref="B1159:B1222" si="175">IF(AND(MID(C1159,2,1)&lt;&gt;"/",MID(C1159,1,1)="/"),INT(B1158)+1,B1158+0.01)</f>
        <v>1135</v>
      </c>
      <c r="C1159" s="60" t="s">
        <v>4934</v>
      </c>
      <c r="D1159" s="86" t="s">
        <v>3919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5023</v>
      </c>
      <c r="L1159" s="60" t="s">
        <v>1058</v>
      </c>
      <c r="M1159" s="64" t="s">
        <v>1223</v>
      </c>
      <c r="N1159" s="13"/>
      <c r="O1159"/>
      <c r="P1159" t="str">
        <f t="shared" si="173"/>
        <v>NOT EQUAL</v>
      </c>
      <c r="Q1159"/>
      <c r="R1159"/>
      <c r="S1159" s="43">
        <f t="shared" ref="S1159:S1222" si="176">IF(X1159&lt;&gt;"",S1158+1,S1158)</f>
        <v>151</v>
      </c>
      <c r="T1159" s="96"/>
      <c r="U1159" s="72"/>
      <c r="V1159" s="72"/>
      <c r="W1159" s="44" t="str">
        <f t="shared" ref="W1159:W1222" si="177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8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9">B1159</f>
        <v>1135</v>
      </c>
      <c r="Z1159" t="str">
        <f t="shared" ref="Z1159:Z1222" si="180">M1159</f>
        <v>ITM_EXPONENT</v>
      </c>
    </row>
    <row r="1160" spans="1:26">
      <c r="A1160" s="57">
        <f t="shared" si="174"/>
        <v>1160</v>
      </c>
      <c r="B1160" s="56">
        <f t="shared" si="175"/>
        <v>1136</v>
      </c>
      <c r="C1160" s="60" t="s">
        <v>4934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5023</v>
      </c>
      <c r="L1160" s="68"/>
      <c r="M1160" s="64" t="s">
        <v>2553</v>
      </c>
      <c r="N1160" s="13"/>
      <c r="O1160"/>
      <c r="P1160" t="str">
        <f t="shared" si="173"/>
        <v>NOT EQUAL</v>
      </c>
      <c r="Q1160"/>
      <c r="R1160"/>
      <c r="S1160" s="43">
        <f t="shared" si="176"/>
        <v>151</v>
      </c>
      <c r="T1160" s="96"/>
      <c r="U1160" s="72"/>
      <c r="V1160" s="72"/>
      <c r="W1160" s="44" t="str">
        <f t="shared" si="177"/>
        <v/>
      </c>
      <c r="X1160" s="25" t="str">
        <f t="shared" si="178"/>
        <v/>
      </c>
      <c r="Y1160" s="1">
        <f t="shared" si="179"/>
        <v>1136</v>
      </c>
      <c r="Z1160" t="str">
        <f t="shared" si="180"/>
        <v>ITM_HEX</v>
      </c>
    </row>
    <row r="1161" spans="1:26" s="17" customFormat="1">
      <c r="A1161" s="116">
        <f t="shared" si="174"/>
        <v>1161</v>
      </c>
      <c r="B1161" s="117">
        <f t="shared" si="175"/>
        <v>1137</v>
      </c>
      <c r="C1161" s="118" t="s">
        <v>4933</v>
      </c>
      <c r="D1161" s="118" t="s">
        <v>7</v>
      </c>
      <c r="E1161" s="153" t="str">
        <f t="shared" ref="E1161:E1178" si="181">CHAR(34)&amp;IF(B1161&lt;10,"000",IF(B1161&lt;100,"00",IF(B1161&lt;1000,"0","")))&amp;$B1161&amp;CHAR(34)</f>
        <v>"1137"</v>
      </c>
      <c r="F1161" s="119" t="str">
        <f t="shared" ref="F1161:F1178" si="182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5023</v>
      </c>
      <c r="M1161" s="154" t="str">
        <f t="shared" ref="M1161:M1178" si="183">"ITM_"&amp;IF(B1161&lt;10,"000",IF(B1161&lt;100,"00",IF(B1161&lt;1000,"0","")))&amp;$B1161</f>
        <v>ITM_1137</v>
      </c>
      <c r="N1161" s="16"/>
      <c r="P1161" s="17" t="str">
        <f t="shared" si="173"/>
        <v/>
      </c>
      <c r="S1161" s="122">
        <f t="shared" si="176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7"/>
        <v/>
      </c>
      <c r="X1161" s="125" t="str">
        <f t="shared" si="178"/>
        <v/>
      </c>
      <c r="Y1161" s="126">
        <f t="shared" si="179"/>
        <v>1137</v>
      </c>
      <c r="Z1161" s="17" t="str">
        <f t="shared" si="180"/>
        <v>ITM_1137</v>
      </c>
    </row>
    <row r="1162" spans="1:26" s="17" customFormat="1">
      <c r="A1162" s="116">
        <f t="shared" si="174"/>
        <v>1162</v>
      </c>
      <c r="B1162" s="117">
        <f t="shared" si="175"/>
        <v>1138</v>
      </c>
      <c r="C1162" s="118" t="s">
        <v>4933</v>
      </c>
      <c r="D1162" s="118" t="s">
        <v>7</v>
      </c>
      <c r="E1162" s="153" t="str">
        <f t="shared" si="181"/>
        <v>"1138"</v>
      </c>
      <c r="F1162" s="119" t="str">
        <f t="shared" si="182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5023</v>
      </c>
      <c r="M1162" s="154" t="str">
        <f t="shared" si="183"/>
        <v>ITM_1138</v>
      </c>
      <c r="N1162" s="16"/>
      <c r="P1162" s="17" t="str">
        <f t="shared" si="173"/>
        <v/>
      </c>
      <c r="S1162" s="122">
        <f t="shared" si="176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7"/>
        <v/>
      </c>
      <c r="X1162" s="125" t="str">
        <f t="shared" si="178"/>
        <v/>
      </c>
      <c r="Y1162" s="126">
        <f t="shared" si="179"/>
        <v>1138</v>
      </c>
      <c r="Z1162" s="17" t="str">
        <f t="shared" si="180"/>
        <v>ITM_1138</v>
      </c>
    </row>
    <row r="1163" spans="1:26" s="17" customFormat="1">
      <c r="A1163" s="116">
        <f t="shared" si="174"/>
        <v>1163</v>
      </c>
      <c r="B1163" s="117">
        <f t="shared" si="175"/>
        <v>1139</v>
      </c>
      <c r="C1163" s="118" t="s">
        <v>4933</v>
      </c>
      <c r="D1163" s="118" t="s">
        <v>7</v>
      </c>
      <c r="E1163" s="153" t="str">
        <f t="shared" si="181"/>
        <v>"1139"</v>
      </c>
      <c r="F1163" s="119" t="str">
        <f t="shared" si="182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5023</v>
      </c>
      <c r="M1163" s="154" t="str">
        <f t="shared" si="183"/>
        <v>ITM_1139</v>
      </c>
      <c r="N1163" s="16"/>
      <c r="P1163" s="17" t="str">
        <f t="shared" si="173"/>
        <v/>
      </c>
      <c r="S1163" s="122">
        <f t="shared" si="176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7"/>
        <v/>
      </c>
      <c r="X1163" s="125" t="str">
        <f t="shared" si="178"/>
        <v/>
      </c>
      <c r="Y1163" s="126">
        <f t="shared" si="179"/>
        <v>1139</v>
      </c>
      <c r="Z1163" s="17" t="str">
        <f t="shared" si="180"/>
        <v>ITM_1139</v>
      </c>
    </row>
    <row r="1164" spans="1:26" s="17" customFormat="1">
      <c r="A1164" s="116">
        <f t="shared" si="174"/>
        <v>1164</v>
      </c>
      <c r="B1164" s="117">
        <f t="shared" si="175"/>
        <v>1140</v>
      </c>
      <c r="C1164" s="118" t="s">
        <v>4933</v>
      </c>
      <c r="D1164" s="118" t="s">
        <v>7</v>
      </c>
      <c r="E1164" s="153" t="str">
        <f t="shared" si="181"/>
        <v>"1140"</v>
      </c>
      <c r="F1164" s="119" t="str">
        <f t="shared" si="182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5023</v>
      </c>
      <c r="M1164" s="154" t="str">
        <f t="shared" si="183"/>
        <v>ITM_1140</v>
      </c>
      <c r="N1164" s="16"/>
      <c r="P1164" s="17" t="str">
        <f t="shared" si="173"/>
        <v/>
      </c>
      <c r="S1164" s="122">
        <f t="shared" si="176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7"/>
        <v/>
      </c>
      <c r="X1164" s="125" t="str">
        <f t="shared" si="178"/>
        <v/>
      </c>
      <c r="Y1164" s="126">
        <f t="shared" si="179"/>
        <v>1140</v>
      </c>
      <c r="Z1164" s="17" t="str">
        <f t="shared" si="180"/>
        <v>ITM_1140</v>
      </c>
    </row>
    <row r="1165" spans="1:26" s="17" customFormat="1">
      <c r="A1165" s="116">
        <f t="shared" si="174"/>
        <v>1165</v>
      </c>
      <c r="B1165" s="117">
        <f t="shared" si="175"/>
        <v>1141</v>
      </c>
      <c r="C1165" s="118" t="s">
        <v>4933</v>
      </c>
      <c r="D1165" s="118" t="s">
        <v>7</v>
      </c>
      <c r="E1165" s="153" t="str">
        <f t="shared" si="181"/>
        <v>"1141"</v>
      </c>
      <c r="F1165" s="119" t="str">
        <f t="shared" si="182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5023</v>
      </c>
      <c r="M1165" s="154" t="str">
        <f t="shared" si="183"/>
        <v>ITM_1141</v>
      </c>
      <c r="N1165" s="16"/>
      <c r="P1165" s="17" t="str">
        <f t="shared" si="173"/>
        <v/>
      </c>
      <c r="S1165" s="122">
        <f t="shared" si="176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7"/>
        <v/>
      </c>
      <c r="X1165" s="125" t="str">
        <f t="shared" si="178"/>
        <v/>
      </c>
      <c r="Y1165" s="126">
        <f t="shared" si="179"/>
        <v>1141</v>
      </c>
      <c r="Z1165" s="17" t="str">
        <f t="shared" si="180"/>
        <v>ITM_1141</v>
      </c>
    </row>
    <row r="1166" spans="1:26" s="17" customFormat="1">
      <c r="A1166" s="116">
        <f t="shared" si="174"/>
        <v>1166</v>
      </c>
      <c r="B1166" s="117">
        <f t="shared" si="175"/>
        <v>1142</v>
      </c>
      <c r="C1166" s="118" t="s">
        <v>4933</v>
      </c>
      <c r="D1166" s="118" t="s">
        <v>7</v>
      </c>
      <c r="E1166" s="153" t="str">
        <f t="shared" si="181"/>
        <v>"1142"</v>
      </c>
      <c r="F1166" s="119" t="str">
        <f t="shared" si="182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5023</v>
      </c>
      <c r="M1166" s="154" t="str">
        <f t="shared" si="183"/>
        <v>ITM_1142</v>
      </c>
      <c r="N1166" s="16"/>
      <c r="P1166" s="17" t="str">
        <f t="shared" si="173"/>
        <v/>
      </c>
      <c r="S1166" s="122">
        <f t="shared" si="176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7"/>
        <v/>
      </c>
      <c r="X1166" s="125" t="str">
        <f t="shared" si="178"/>
        <v/>
      </c>
      <c r="Y1166" s="126">
        <f t="shared" si="179"/>
        <v>1142</v>
      </c>
      <c r="Z1166" s="17" t="str">
        <f t="shared" si="180"/>
        <v>ITM_1142</v>
      </c>
    </row>
    <row r="1167" spans="1:26" s="17" customFormat="1">
      <c r="A1167" s="116">
        <f t="shared" si="174"/>
        <v>1167</v>
      </c>
      <c r="B1167" s="117">
        <f t="shared" si="175"/>
        <v>1143</v>
      </c>
      <c r="C1167" s="118" t="s">
        <v>4933</v>
      </c>
      <c r="D1167" s="118" t="s">
        <v>7</v>
      </c>
      <c r="E1167" s="153" t="str">
        <f t="shared" si="181"/>
        <v>"1143"</v>
      </c>
      <c r="F1167" s="119" t="str">
        <f t="shared" si="182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5023</v>
      </c>
      <c r="M1167" s="154" t="str">
        <f t="shared" si="183"/>
        <v>ITM_1143</v>
      </c>
      <c r="N1167" s="16"/>
      <c r="P1167" s="17" t="str">
        <f t="shared" si="173"/>
        <v/>
      </c>
      <c r="S1167" s="122">
        <f t="shared" si="176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7"/>
        <v/>
      </c>
      <c r="X1167" s="125" t="str">
        <f t="shared" si="178"/>
        <v/>
      </c>
      <c r="Y1167" s="126">
        <f t="shared" si="179"/>
        <v>1143</v>
      </c>
      <c r="Z1167" s="17" t="str">
        <f t="shared" si="180"/>
        <v>ITM_1143</v>
      </c>
    </row>
    <row r="1168" spans="1:26" s="17" customFormat="1">
      <c r="A1168" s="116">
        <f t="shared" si="174"/>
        <v>1168</v>
      </c>
      <c r="B1168" s="117">
        <f t="shared" si="175"/>
        <v>1144</v>
      </c>
      <c r="C1168" s="118" t="s">
        <v>4933</v>
      </c>
      <c r="D1168" s="118" t="s">
        <v>7</v>
      </c>
      <c r="E1168" s="153" t="str">
        <f t="shared" si="181"/>
        <v>"1144"</v>
      </c>
      <c r="F1168" s="119" t="str">
        <f t="shared" si="182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5023</v>
      </c>
      <c r="M1168" s="154" t="str">
        <f t="shared" si="183"/>
        <v>ITM_1144</v>
      </c>
      <c r="N1168" s="16"/>
      <c r="P1168" s="17" t="str">
        <f t="shared" si="173"/>
        <v/>
      </c>
      <c r="S1168" s="122">
        <f t="shared" si="176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7"/>
        <v/>
      </c>
      <c r="X1168" s="125" t="str">
        <f t="shared" si="178"/>
        <v/>
      </c>
      <c r="Y1168" s="126">
        <f t="shared" si="179"/>
        <v>1144</v>
      </c>
      <c r="Z1168" s="17" t="str">
        <f t="shared" si="180"/>
        <v>ITM_1144</v>
      </c>
    </row>
    <row r="1169" spans="1:26" s="17" customFormat="1">
      <c r="A1169" s="116">
        <f t="shared" si="174"/>
        <v>1169</v>
      </c>
      <c r="B1169" s="117">
        <f t="shared" si="175"/>
        <v>1145</v>
      </c>
      <c r="C1169" s="118" t="s">
        <v>4933</v>
      </c>
      <c r="D1169" s="118" t="s">
        <v>7</v>
      </c>
      <c r="E1169" s="153" t="str">
        <f t="shared" si="181"/>
        <v>"1145"</v>
      </c>
      <c r="F1169" s="119" t="str">
        <f t="shared" si="182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5023</v>
      </c>
      <c r="M1169" s="154" t="str">
        <f t="shared" si="183"/>
        <v>ITM_1145</v>
      </c>
      <c r="N1169" s="16"/>
      <c r="P1169" s="17" t="str">
        <f t="shared" si="173"/>
        <v/>
      </c>
      <c r="S1169" s="122">
        <f t="shared" si="176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7"/>
        <v/>
      </c>
      <c r="X1169" s="125" t="str">
        <f t="shared" si="178"/>
        <v/>
      </c>
      <c r="Y1169" s="126">
        <f t="shared" si="179"/>
        <v>1145</v>
      </c>
      <c r="Z1169" s="17" t="str">
        <f t="shared" si="180"/>
        <v>ITM_1145</v>
      </c>
    </row>
    <row r="1170" spans="1:26" s="17" customFormat="1">
      <c r="A1170" s="116">
        <f t="shared" si="174"/>
        <v>1170</v>
      </c>
      <c r="B1170" s="117">
        <f t="shared" si="175"/>
        <v>1146</v>
      </c>
      <c r="C1170" s="118" t="s">
        <v>4933</v>
      </c>
      <c r="D1170" s="118" t="s">
        <v>7</v>
      </c>
      <c r="E1170" s="153" t="str">
        <f t="shared" si="181"/>
        <v>"1146"</v>
      </c>
      <c r="F1170" s="119" t="str">
        <f t="shared" si="182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5023</v>
      </c>
      <c r="M1170" s="154" t="str">
        <f t="shared" si="183"/>
        <v>ITM_1146</v>
      </c>
      <c r="N1170" s="16"/>
      <c r="P1170" s="17" t="str">
        <f t="shared" si="173"/>
        <v/>
      </c>
      <c r="S1170" s="122">
        <f t="shared" si="176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7"/>
        <v/>
      </c>
      <c r="X1170" s="125" t="str">
        <f t="shared" si="178"/>
        <v/>
      </c>
      <c r="Y1170" s="126">
        <f t="shared" si="179"/>
        <v>1146</v>
      </c>
      <c r="Z1170" s="17" t="str">
        <f t="shared" si="180"/>
        <v>ITM_1146</v>
      </c>
    </row>
    <row r="1171" spans="1:26" s="17" customFormat="1">
      <c r="A1171" s="116">
        <f t="shared" si="174"/>
        <v>1171</v>
      </c>
      <c r="B1171" s="117">
        <f t="shared" si="175"/>
        <v>1147</v>
      </c>
      <c r="C1171" s="118" t="s">
        <v>4933</v>
      </c>
      <c r="D1171" s="118" t="s">
        <v>7</v>
      </c>
      <c r="E1171" s="153" t="str">
        <f t="shared" si="181"/>
        <v>"1147"</v>
      </c>
      <c r="F1171" s="119" t="str">
        <f t="shared" si="182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5023</v>
      </c>
      <c r="M1171" s="154" t="str">
        <f t="shared" si="183"/>
        <v>ITM_1147</v>
      </c>
      <c r="N1171" s="16"/>
      <c r="P1171" s="17" t="str">
        <f t="shared" si="173"/>
        <v/>
      </c>
      <c r="S1171" s="122">
        <f t="shared" si="176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7"/>
        <v/>
      </c>
      <c r="X1171" s="125" t="str">
        <f t="shared" si="178"/>
        <v/>
      </c>
      <c r="Y1171" s="126">
        <f t="shared" si="179"/>
        <v>1147</v>
      </c>
      <c r="Z1171" s="17" t="str">
        <f t="shared" si="180"/>
        <v>ITM_1147</v>
      </c>
    </row>
    <row r="1172" spans="1:26" s="17" customFormat="1">
      <c r="A1172" s="116">
        <f t="shared" si="174"/>
        <v>1172</v>
      </c>
      <c r="B1172" s="117">
        <f t="shared" si="175"/>
        <v>1148</v>
      </c>
      <c r="C1172" s="118" t="s">
        <v>4933</v>
      </c>
      <c r="D1172" s="118" t="s">
        <v>7</v>
      </c>
      <c r="E1172" s="153" t="str">
        <f t="shared" si="181"/>
        <v>"1148"</v>
      </c>
      <c r="F1172" s="119" t="str">
        <f t="shared" si="182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5023</v>
      </c>
      <c r="M1172" s="154" t="str">
        <f t="shared" si="183"/>
        <v>ITM_1148</v>
      </c>
      <c r="N1172" s="16"/>
      <c r="P1172" s="17" t="str">
        <f t="shared" si="173"/>
        <v/>
      </c>
      <c r="S1172" s="122">
        <f t="shared" si="176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7"/>
        <v/>
      </c>
      <c r="X1172" s="125" t="str">
        <f t="shared" si="178"/>
        <v/>
      </c>
      <c r="Y1172" s="126">
        <f t="shared" si="179"/>
        <v>1148</v>
      </c>
      <c r="Z1172" s="17" t="str">
        <f t="shared" si="180"/>
        <v>ITM_1148</v>
      </c>
    </row>
    <row r="1173" spans="1:26" s="17" customFormat="1">
      <c r="A1173" s="116">
        <f t="shared" si="174"/>
        <v>1173</v>
      </c>
      <c r="B1173" s="117">
        <f t="shared" si="175"/>
        <v>1149</v>
      </c>
      <c r="C1173" s="118" t="s">
        <v>4933</v>
      </c>
      <c r="D1173" s="118" t="s">
        <v>7</v>
      </c>
      <c r="E1173" s="153" t="str">
        <f t="shared" si="181"/>
        <v>"1149"</v>
      </c>
      <c r="F1173" s="119" t="str">
        <f t="shared" si="182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5023</v>
      </c>
      <c r="M1173" s="154" t="str">
        <f t="shared" si="183"/>
        <v>ITM_1149</v>
      </c>
      <c r="N1173" s="16"/>
      <c r="P1173" s="17" t="str">
        <f t="shared" si="173"/>
        <v/>
      </c>
      <c r="S1173" s="122">
        <f t="shared" si="176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7"/>
        <v/>
      </c>
      <c r="X1173" s="125" t="str">
        <f t="shared" si="178"/>
        <v/>
      </c>
      <c r="Y1173" s="126">
        <f t="shared" si="179"/>
        <v>1149</v>
      </c>
      <c r="Z1173" s="17" t="str">
        <f t="shared" si="180"/>
        <v>ITM_1149</v>
      </c>
    </row>
    <row r="1174" spans="1:26" s="17" customFormat="1">
      <c r="A1174" s="116">
        <f t="shared" si="174"/>
        <v>1174</v>
      </c>
      <c r="B1174" s="117">
        <f t="shared" si="175"/>
        <v>1150</v>
      </c>
      <c r="C1174" s="118" t="s">
        <v>4933</v>
      </c>
      <c r="D1174" s="118" t="s">
        <v>7</v>
      </c>
      <c r="E1174" s="153" t="str">
        <f t="shared" si="181"/>
        <v>"1150"</v>
      </c>
      <c r="F1174" s="119" t="str">
        <f t="shared" si="182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5023</v>
      </c>
      <c r="M1174" s="154" t="str">
        <f t="shared" si="183"/>
        <v>ITM_1150</v>
      </c>
      <c r="N1174" s="16"/>
      <c r="P1174" s="17" t="str">
        <f t="shared" si="173"/>
        <v/>
      </c>
      <c r="S1174" s="122">
        <f t="shared" si="176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7"/>
        <v/>
      </c>
      <c r="X1174" s="125" t="str">
        <f t="shared" si="178"/>
        <v/>
      </c>
      <c r="Y1174" s="126">
        <f t="shared" si="179"/>
        <v>1150</v>
      </c>
      <c r="Z1174" s="17" t="str">
        <f t="shared" si="180"/>
        <v>ITM_1150</v>
      </c>
    </row>
    <row r="1175" spans="1:26" s="17" customFormat="1">
      <c r="A1175" s="116">
        <f t="shared" si="174"/>
        <v>1175</v>
      </c>
      <c r="B1175" s="117">
        <f t="shared" si="175"/>
        <v>1151</v>
      </c>
      <c r="C1175" s="118" t="s">
        <v>4933</v>
      </c>
      <c r="D1175" s="118" t="s">
        <v>7</v>
      </c>
      <c r="E1175" s="153" t="str">
        <f t="shared" si="181"/>
        <v>"1151"</v>
      </c>
      <c r="F1175" s="119" t="str">
        <f t="shared" si="182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5023</v>
      </c>
      <c r="M1175" s="154" t="str">
        <f t="shared" si="183"/>
        <v>ITM_1151</v>
      </c>
      <c r="N1175" s="16"/>
      <c r="P1175" s="17" t="str">
        <f t="shared" si="173"/>
        <v/>
      </c>
      <c r="S1175" s="122">
        <f t="shared" si="176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7"/>
        <v/>
      </c>
      <c r="X1175" s="125" t="str">
        <f t="shared" si="178"/>
        <v/>
      </c>
      <c r="Y1175" s="126">
        <f t="shared" si="179"/>
        <v>1151</v>
      </c>
      <c r="Z1175" s="17" t="str">
        <f t="shared" si="180"/>
        <v>ITM_1151</v>
      </c>
    </row>
    <row r="1176" spans="1:26" s="17" customFormat="1">
      <c r="A1176" s="116">
        <f t="shared" si="174"/>
        <v>1176</v>
      </c>
      <c r="B1176" s="117">
        <f t="shared" si="175"/>
        <v>1152</v>
      </c>
      <c r="C1176" s="118" t="s">
        <v>4933</v>
      </c>
      <c r="D1176" s="118" t="s">
        <v>7</v>
      </c>
      <c r="E1176" s="153" t="str">
        <f t="shared" si="181"/>
        <v>"1152"</v>
      </c>
      <c r="F1176" s="119" t="str">
        <f t="shared" si="182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5023</v>
      </c>
      <c r="M1176" s="154" t="str">
        <f t="shared" si="183"/>
        <v>ITM_1152</v>
      </c>
      <c r="N1176" s="16"/>
      <c r="P1176" s="17" t="str">
        <f t="shared" si="173"/>
        <v/>
      </c>
      <c r="S1176" s="122">
        <f t="shared" si="176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7"/>
        <v/>
      </c>
      <c r="X1176" s="125" t="str">
        <f t="shared" si="178"/>
        <v/>
      </c>
      <c r="Y1176" s="126">
        <f t="shared" si="179"/>
        <v>1152</v>
      </c>
      <c r="Z1176" s="17" t="str">
        <f t="shared" si="180"/>
        <v>ITM_1152</v>
      </c>
    </row>
    <row r="1177" spans="1:26" s="17" customFormat="1">
      <c r="A1177" s="116">
        <f t="shared" si="174"/>
        <v>1177</v>
      </c>
      <c r="B1177" s="117">
        <f t="shared" si="175"/>
        <v>1153</v>
      </c>
      <c r="C1177" s="118" t="s">
        <v>4933</v>
      </c>
      <c r="D1177" s="118" t="s">
        <v>7</v>
      </c>
      <c r="E1177" s="153" t="str">
        <f t="shared" si="181"/>
        <v>"1153"</v>
      </c>
      <c r="F1177" s="119" t="str">
        <f t="shared" si="182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5023</v>
      </c>
      <c r="M1177" s="154" t="str">
        <f t="shared" si="183"/>
        <v>ITM_1153</v>
      </c>
      <c r="N1177" s="16"/>
      <c r="P1177" s="17" t="str">
        <f t="shared" ref="P1177:P1178" si="184">IF(E1177=F1177,"","NOT EQUAL")</f>
        <v/>
      </c>
      <c r="S1177" s="122">
        <f t="shared" si="176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7"/>
        <v/>
      </c>
      <c r="X1177" s="125" t="str">
        <f t="shared" si="178"/>
        <v/>
      </c>
      <c r="Y1177" s="126">
        <f t="shared" si="179"/>
        <v>1153</v>
      </c>
      <c r="Z1177" s="17" t="str">
        <f t="shared" si="180"/>
        <v>ITM_1153</v>
      </c>
    </row>
    <row r="1178" spans="1:26" s="17" customFormat="1">
      <c r="A1178" s="116">
        <f t="shared" si="174"/>
        <v>1178</v>
      </c>
      <c r="B1178" s="117">
        <f t="shared" si="175"/>
        <v>1154</v>
      </c>
      <c r="C1178" s="118" t="s">
        <v>4933</v>
      </c>
      <c r="D1178" s="118" t="s">
        <v>7</v>
      </c>
      <c r="E1178" s="153" t="str">
        <f t="shared" si="181"/>
        <v>"1154"</v>
      </c>
      <c r="F1178" s="119" t="str">
        <f t="shared" si="182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5023</v>
      </c>
      <c r="M1178" s="154" t="str">
        <f t="shared" si="183"/>
        <v>ITM_1154</v>
      </c>
      <c r="N1178" s="16"/>
      <c r="P1178" s="17" t="str">
        <f t="shared" si="184"/>
        <v/>
      </c>
      <c r="S1178" s="122">
        <f t="shared" si="176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7"/>
        <v/>
      </c>
      <c r="X1178" s="125" t="str">
        <f t="shared" si="178"/>
        <v/>
      </c>
      <c r="Y1178" s="126">
        <f t="shared" si="179"/>
        <v>1154</v>
      </c>
      <c r="Z1178" s="17" t="str">
        <f t="shared" si="180"/>
        <v>ITM_1154</v>
      </c>
    </row>
    <row r="1179" spans="1:26">
      <c r="A1179" s="57">
        <f t="shared" si="174"/>
        <v>1179</v>
      </c>
      <c r="B1179" s="56">
        <f t="shared" si="175"/>
        <v>1155</v>
      </c>
      <c r="C1179" s="60" t="s">
        <v>4933</v>
      </c>
      <c r="D1179" s="60" t="s">
        <v>7</v>
      </c>
      <c r="E1179" s="76" t="s">
        <v>3920</v>
      </c>
      <c r="F1179" s="76" t="s">
        <v>3920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5023</v>
      </c>
      <c r="L1179" s="68"/>
      <c r="M1179" s="64" t="s">
        <v>4350</v>
      </c>
      <c r="N1179" s="13"/>
      <c r="O1179"/>
      <c r="P1179" t="str">
        <f t="shared" ref="P1179:P1246" si="185">IF(E1179=F1179,"","NOT EQUAL")</f>
        <v/>
      </c>
      <c r="Q1179"/>
      <c r="R1179"/>
      <c r="S1179" s="43">
        <f t="shared" si="176"/>
        <v>151</v>
      </c>
      <c r="T1179" s="96"/>
      <c r="U1179" s="72"/>
      <c r="V1179" s="72"/>
      <c r="W1179" s="44" t="str">
        <f t="shared" si="177"/>
        <v/>
      </c>
      <c r="X1179" s="25" t="str">
        <f t="shared" si="178"/>
        <v/>
      </c>
      <c r="Y1179" s="1">
        <f t="shared" si="179"/>
        <v>1155</v>
      </c>
      <c r="Z1179" t="str">
        <f t="shared" si="180"/>
        <v>ITM_1155</v>
      </c>
    </row>
    <row r="1180" spans="1:26">
      <c r="A1180" s="57">
        <f t="shared" si="174"/>
        <v>1180</v>
      </c>
      <c r="B1180" s="56">
        <f t="shared" si="175"/>
        <v>1156</v>
      </c>
      <c r="C1180" s="60" t="s">
        <v>4933</v>
      </c>
      <c r="D1180" s="60" t="s">
        <v>7</v>
      </c>
      <c r="E1180" s="76" t="s">
        <v>3921</v>
      </c>
      <c r="F1180" s="76" t="s">
        <v>3921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5023</v>
      </c>
      <c r="L1180" s="68"/>
      <c r="M1180" s="64" t="s">
        <v>4351</v>
      </c>
      <c r="N1180" s="13"/>
      <c r="O1180"/>
      <c r="P1180" t="str">
        <f t="shared" si="185"/>
        <v/>
      </c>
      <c r="Q1180"/>
      <c r="R1180"/>
      <c r="S1180" s="43">
        <f t="shared" si="176"/>
        <v>151</v>
      </c>
      <c r="T1180" s="96"/>
      <c r="U1180" s="72"/>
      <c r="V1180" s="72"/>
      <c r="W1180" s="44" t="str">
        <f t="shared" si="177"/>
        <v/>
      </c>
      <c r="X1180" s="25" t="str">
        <f t="shared" si="178"/>
        <v/>
      </c>
      <c r="Y1180" s="1">
        <f t="shared" si="179"/>
        <v>1156</v>
      </c>
      <c r="Z1180" t="str">
        <f t="shared" si="180"/>
        <v>ITM_1156</v>
      </c>
    </row>
    <row r="1181" spans="1:26">
      <c r="A1181" s="57">
        <f t="shared" si="174"/>
        <v>1181</v>
      </c>
      <c r="B1181" s="56">
        <f t="shared" si="175"/>
        <v>1157</v>
      </c>
      <c r="C1181" s="60" t="s">
        <v>4933</v>
      </c>
      <c r="D1181" s="60" t="s">
        <v>7</v>
      </c>
      <c r="E1181" s="76" t="s">
        <v>3922</v>
      </c>
      <c r="F1181" s="76" t="s">
        <v>3922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5023</v>
      </c>
      <c r="L1181" s="68"/>
      <c r="M1181" s="64" t="s">
        <v>4352</v>
      </c>
      <c r="N1181" s="13"/>
      <c r="O1181"/>
      <c r="P1181" t="str">
        <f t="shared" si="185"/>
        <v/>
      </c>
      <c r="Q1181"/>
      <c r="R1181"/>
      <c r="S1181" s="43">
        <f t="shared" si="176"/>
        <v>151</v>
      </c>
      <c r="T1181" s="96"/>
      <c r="U1181" s="72"/>
      <c r="V1181" s="72"/>
      <c r="W1181" s="44" t="str">
        <f t="shared" si="177"/>
        <v/>
      </c>
      <c r="X1181" s="25" t="str">
        <f t="shared" si="178"/>
        <v/>
      </c>
      <c r="Y1181" s="1">
        <f t="shared" si="179"/>
        <v>1157</v>
      </c>
      <c r="Z1181" t="str">
        <f t="shared" si="180"/>
        <v>ITM_1157</v>
      </c>
    </row>
    <row r="1182" spans="1:26">
      <c r="A1182" s="57">
        <f t="shared" si="174"/>
        <v>1182</v>
      </c>
      <c r="B1182" s="56">
        <f t="shared" si="175"/>
        <v>1158</v>
      </c>
      <c r="C1182" s="60" t="s">
        <v>4933</v>
      </c>
      <c r="D1182" s="60" t="s">
        <v>7</v>
      </c>
      <c r="E1182" s="76" t="s">
        <v>3923</v>
      </c>
      <c r="F1182" s="76" t="s">
        <v>3923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5023</v>
      </c>
      <c r="L1182" s="68"/>
      <c r="M1182" s="64" t="s">
        <v>4353</v>
      </c>
      <c r="N1182" s="13"/>
      <c r="O1182"/>
      <c r="P1182" t="str">
        <f t="shared" si="185"/>
        <v/>
      </c>
      <c r="Q1182"/>
      <c r="R1182"/>
      <c r="S1182" s="43">
        <f t="shared" si="176"/>
        <v>151</v>
      </c>
      <c r="T1182" s="96"/>
      <c r="U1182" s="72"/>
      <c r="V1182" s="72"/>
      <c r="W1182" s="44" t="str">
        <f t="shared" si="177"/>
        <v/>
      </c>
      <c r="X1182" s="25" t="str">
        <f t="shared" si="178"/>
        <v/>
      </c>
      <c r="Y1182" s="1">
        <f t="shared" si="179"/>
        <v>1158</v>
      </c>
      <c r="Z1182" t="str">
        <f t="shared" si="180"/>
        <v>ITM_1158</v>
      </c>
    </row>
    <row r="1183" spans="1:26">
      <c r="A1183" s="57">
        <f t="shared" si="174"/>
        <v>1183</v>
      </c>
      <c r="B1183" s="56">
        <f t="shared" si="175"/>
        <v>1159</v>
      </c>
      <c r="C1183" s="60" t="s">
        <v>4933</v>
      </c>
      <c r="D1183" s="60" t="s">
        <v>7</v>
      </c>
      <c r="E1183" s="76" t="s">
        <v>3924</v>
      </c>
      <c r="F1183" s="76" t="s">
        <v>3924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5023</v>
      </c>
      <c r="L1183" s="68"/>
      <c r="M1183" s="64" t="s">
        <v>4354</v>
      </c>
      <c r="N1183" s="13"/>
      <c r="O1183"/>
      <c r="P1183" t="str">
        <f t="shared" si="185"/>
        <v/>
      </c>
      <c r="Q1183"/>
      <c r="R1183"/>
      <c r="S1183" s="43">
        <f t="shared" si="176"/>
        <v>151</v>
      </c>
      <c r="T1183" s="96"/>
      <c r="U1183" s="72"/>
      <c r="V1183" s="72"/>
      <c r="W1183" s="44" t="str">
        <f t="shared" si="177"/>
        <v/>
      </c>
      <c r="X1183" s="25" t="str">
        <f t="shared" si="178"/>
        <v/>
      </c>
      <c r="Y1183" s="1">
        <f t="shared" si="179"/>
        <v>1159</v>
      </c>
      <c r="Z1183" t="str">
        <f t="shared" si="180"/>
        <v>ITM_1159</v>
      </c>
    </row>
    <row r="1184" spans="1:26">
      <c r="A1184" s="57">
        <f t="shared" si="174"/>
        <v>1184</v>
      </c>
      <c r="B1184" s="56">
        <f t="shared" si="175"/>
        <v>1160</v>
      </c>
      <c r="C1184" s="60" t="s">
        <v>4933</v>
      </c>
      <c r="D1184" s="60" t="s">
        <v>7</v>
      </c>
      <c r="E1184" s="76" t="s">
        <v>3925</v>
      </c>
      <c r="F1184" s="76" t="s">
        <v>3925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5023</v>
      </c>
      <c r="L1184" s="68"/>
      <c r="M1184" s="64" t="s">
        <v>4355</v>
      </c>
      <c r="N1184" s="13"/>
      <c r="O1184"/>
      <c r="P1184" t="str">
        <f t="shared" si="185"/>
        <v/>
      </c>
      <c r="Q1184"/>
      <c r="R1184"/>
      <c r="S1184" s="43">
        <f t="shared" si="176"/>
        <v>151</v>
      </c>
      <c r="T1184" s="96"/>
      <c r="U1184" s="72"/>
      <c r="V1184" s="72"/>
      <c r="W1184" s="44" t="str">
        <f t="shared" si="177"/>
        <v/>
      </c>
      <c r="X1184" s="25" t="str">
        <f t="shared" si="178"/>
        <v/>
      </c>
      <c r="Y1184" s="1">
        <f t="shared" si="179"/>
        <v>1160</v>
      </c>
      <c r="Z1184" t="str">
        <f t="shared" si="180"/>
        <v>ITM_1160</v>
      </c>
    </row>
    <row r="1185" spans="1:26">
      <c r="A1185" s="57">
        <f t="shared" si="174"/>
        <v>1185</v>
      </c>
      <c r="B1185" s="56">
        <f t="shared" si="175"/>
        <v>1161</v>
      </c>
      <c r="C1185" s="60" t="s">
        <v>4933</v>
      </c>
      <c r="D1185" s="60" t="s">
        <v>7</v>
      </c>
      <c r="E1185" s="76" t="s">
        <v>3926</v>
      </c>
      <c r="F1185" s="76" t="s">
        <v>3926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5023</v>
      </c>
      <c r="L1185" s="68"/>
      <c r="M1185" s="64" t="s">
        <v>4356</v>
      </c>
      <c r="N1185" s="13"/>
      <c r="O1185"/>
      <c r="P1185" t="str">
        <f t="shared" si="185"/>
        <v/>
      </c>
      <c r="Q1185"/>
      <c r="R1185"/>
      <c r="S1185" s="43">
        <f t="shared" si="176"/>
        <v>151</v>
      </c>
      <c r="T1185" s="96"/>
      <c r="U1185" s="72"/>
      <c r="V1185" s="72"/>
      <c r="W1185" s="44" t="str">
        <f t="shared" si="177"/>
        <v/>
      </c>
      <c r="X1185" s="25" t="str">
        <f t="shared" si="178"/>
        <v/>
      </c>
      <c r="Y1185" s="1">
        <f t="shared" si="179"/>
        <v>1161</v>
      </c>
      <c r="Z1185" t="str">
        <f t="shared" si="180"/>
        <v>ITM_1161</v>
      </c>
    </row>
    <row r="1186" spans="1:26">
      <c r="A1186" s="57">
        <f t="shared" si="174"/>
        <v>1186</v>
      </c>
      <c r="B1186" s="56">
        <f t="shared" si="175"/>
        <v>1162</v>
      </c>
      <c r="C1186" s="60" t="s">
        <v>4933</v>
      </c>
      <c r="D1186" s="60" t="s">
        <v>7</v>
      </c>
      <c r="E1186" s="76" t="s">
        <v>3927</v>
      </c>
      <c r="F1186" s="76" t="s">
        <v>3927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5023</v>
      </c>
      <c r="L1186" s="68"/>
      <c r="M1186" s="64" t="s">
        <v>4357</v>
      </c>
      <c r="N1186" s="13"/>
      <c r="O1186"/>
      <c r="P1186" t="str">
        <f t="shared" si="185"/>
        <v/>
      </c>
      <c r="Q1186"/>
      <c r="R1186"/>
      <c r="S1186" s="43">
        <f t="shared" si="176"/>
        <v>151</v>
      </c>
      <c r="T1186" s="96"/>
      <c r="U1186" s="72"/>
      <c r="V1186" s="72"/>
      <c r="W1186" s="44" t="str">
        <f t="shared" si="177"/>
        <v/>
      </c>
      <c r="X1186" s="25" t="str">
        <f t="shared" si="178"/>
        <v/>
      </c>
      <c r="Y1186" s="1">
        <f t="shared" si="179"/>
        <v>1162</v>
      </c>
      <c r="Z1186" t="str">
        <f t="shared" si="180"/>
        <v>ITM_1162</v>
      </c>
    </row>
    <row r="1187" spans="1:26">
      <c r="A1187" s="57">
        <f t="shared" si="174"/>
        <v>1187</v>
      </c>
      <c r="B1187" s="56">
        <f t="shared" si="175"/>
        <v>1163</v>
      </c>
      <c r="C1187" s="60" t="s">
        <v>4933</v>
      </c>
      <c r="D1187" s="60" t="s">
        <v>7</v>
      </c>
      <c r="E1187" s="76" t="s">
        <v>3928</v>
      </c>
      <c r="F1187" s="76" t="s">
        <v>3928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5023</v>
      </c>
      <c r="L1187" s="68"/>
      <c r="M1187" s="64" t="s">
        <v>4358</v>
      </c>
      <c r="N1187" s="13"/>
      <c r="O1187"/>
      <c r="P1187" t="str">
        <f t="shared" si="185"/>
        <v/>
      </c>
      <c r="Q1187"/>
      <c r="R1187"/>
      <c r="S1187" s="43">
        <f t="shared" si="176"/>
        <v>151</v>
      </c>
      <c r="T1187" s="96"/>
      <c r="U1187" s="72"/>
      <c r="V1187" s="72"/>
      <c r="W1187" s="44" t="str">
        <f t="shared" si="177"/>
        <v/>
      </c>
      <c r="X1187" s="25" t="str">
        <f t="shared" si="178"/>
        <v/>
      </c>
      <c r="Y1187" s="1">
        <f t="shared" si="179"/>
        <v>1163</v>
      </c>
      <c r="Z1187" t="str">
        <f t="shared" si="180"/>
        <v>ITM_1163</v>
      </c>
    </row>
    <row r="1188" spans="1:26">
      <c r="A1188" s="57">
        <f t="shared" si="174"/>
        <v>1188</v>
      </c>
      <c r="B1188" s="56">
        <f t="shared" si="175"/>
        <v>1164</v>
      </c>
      <c r="C1188" s="60" t="s">
        <v>4933</v>
      </c>
      <c r="D1188" s="60" t="s">
        <v>7</v>
      </c>
      <c r="E1188" s="76" t="s">
        <v>3929</v>
      </c>
      <c r="F1188" s="76" t="s">
        <v>3929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5023</v>
      </c>
      <c r="L1188" s="68"/>
      <c r="M1188" s="64" t="s">
        <v>4359</v>
      </c>
      <c r="N1188" s="13"/>
      <c r="O1188"/>
      <c r="P1188" t="str">
        <f t="shared" si="185"/>
        <v/>
      </c>
      <c r="Q1188"/>
      <c r="R1188"/>
      <c r="S1188" s="43">
        <f t="shared" si="176"/>
        <v>151</v>
      </c>
      <c r="T1188" s="96"/>
      <c r="U1188" s="72"/>
      <c r="V1188" s="72"/>
      <c r="W1188" s="44" t="str">
        <f t="shared" si="177"/>
        <v/>
      </c>
      <c r="X1188" s="25" t="str">
        <f t="shared" si="178"/>
        <v/>
      </c>
      <c r="Y1188" s="1">
        <f t="shared" si="179"/>
        <v>1164</v>
      </c>
      <c r="Z1188" t="str">
        <f t="shared" si="180"/>
        <v>ITM_1164</v>
      </c>
    </row>
    <row r="1189" spans="1:26" s="47" customFormat="1">
      <c r="A1189" s="57" t="str">
        <f t="shared" si="174"/>
        <v/>
      </c>
      <c r="B1189" s="56">
        <f t="shared" si="175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6"/>
        <v>151</v>
      </c>
      <c r="T1189" s="96"/>
      <c r="U1189" s="94"/>
      <c r="V1189" s="94"/>
      <c r="W1189" s="44" t="str">
        <f t="shared" si="177"/>
        <v/>
      </c>
      <c r="X1189" s="25" t="str">
        <f t="shared" si="178"/>
        <v/>
      </c>
      <c r="Y1189" s="1">
        <f t="shared" si="179"/>
        <v>1164.01</v>
      </c>
      <c r="Z1189" t="str">
        <f t="shared" si="180"/>
        <v/>
      </c>
    </row>
    <row r="1190" spans="1:26" s="47" customFormat="1">
      <c r="A1190" s="57" t="str">
        <f t="shared" si="174"/>
        <v/>
      </c>
      <c r="B1190" s="56">
        <f t="shared" si="175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6"/>
        <v>151</v>
      </c>
      <c r="T1190" s="96"/>
      <c r="U1190" s="94"/>
      <c r="V1190" s="94"/>
      <c r="W1190" s="44" t="str">
        <f t="shared" si="177"/>
        <v/>
      </c>
      <c r="X1190" s="25" t="str">
        <f t="shared" si="178"/>
        <v/>
      </c>
      <c r="Y1190" s="1">
        <f t="shared" si="179"/>
        <v>1164.02</v>
      </c>
      <c r="Z1190" t="str">
        <f t="shared" si="180"/>
        <v/>
      </c>
    </row>
    <row r="1191" spans="1:26" s="47" customFormat="1">
      <c r="A1191" s="57" t="str">
        <f t="shared" si="174"/>
        <v/>
      </c>
      <c r="B1191" s="56">
        <f t="shared" si="175"/>
        <v>1164.03</v>
      </c>
      <c r="C1191" s="59" t="s">
        <v>3211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6"/>
        <v>151</v>
      </c>
      <c r="T1191" s="96"/>
      <c r="U1191" s="94"/>
      <c r="V1191" s="94"/>
      <c r="W1191" s="44" t="str">
        <f t="shared" si="177"/>
        <v/>
      </c>
      <c r="X1191" s="25" t="str">
        <f t="shared" si="178"/>
        <v/>
      </c>
      <c r="Y1191" s="1">
        <f t="shared" si="179"/>
        <v>1164.03</v>
      </c>
      <c r="Z1191" t="str">
        <f t="shared" si="180"/>
        <v/>
      </c>
    </row>
    <row r="1192" spans="1:26">
      <c r="A1192" s="57">
        <f t="shared" si="174"/>
        <v>1192</v>
      </c>
      <c r="B1192" s="56">
        <f t="shared" si="175"/>
        <v>1165</v>
      </c>
      <c r="C1192" s="60" t="s">
        <v>4934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5023</v>
      </c>
      <c r="L1192" s="68"/>
      <c r="M1192" s="64" t="s">
        <v>1908</v>
      </c>
      <c r="N1192" s="13"/>
      <c r="O1192"/>
      <c r="P1192" t="str">
        <f t="shared" si="185"/>
        <v/>
      </c>
      <c r="Q1192"/>
      <c r="R1192"/>
      <c r="S1192" s="43">
        <f t="shared" si="176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7"/>
        <v/>
      </c>
      <c r="X1192" s="25" t="str">
        <f t="shared" si="178"/>
        <v/>
      </c>
      <c r="Y1192" s="1">
        <f t="shared" si="179"/>
        <v>1165</v>
      </c>
      <c r="Z1192" t="str">
        <f t="shared" si="180"/>
        <v>ITM_REGI</v>
      </c>
    </row>
    <row r="1193" spans="1:26">
      <c r="A1193" s="57">
        <f t="shared" si="174"/>
        <v>1193</v>
      </c>
      <c r="B1193" s="56">
        <f t="shared" si="175"/>
        <v>1166</v>
      </c>
      <c r="C1193" s="60" t="s">
        <v>4934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5023</v>
      </c>
      <c r="L1193" s="68"/>
      <c r="M1193" s="64" t="s">
        <v>1930</v>
      </c>
      <c r="N1193" s="13"/>
      <c r="O1193"/>
      <c r="P1193" t="str">
        <f t="shared" si="185"/>
        <v/>
      </c>
      <c r="Q1193"/>
      <c r="R1193"/>
      <c r="S1193" s="43">
        <f t="shared" si="176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7"/>
        <v/>
      </c>
      <c r="X1193" s="25" t="str">
        <f t="shared" si="178"/>
        <v/>
      </c>
      <c r="Y1193" s="1">
        <f t="shared" si="179"/>
        <v>1166</v>
      </c>
      <c r="Z1193" t="str">
        <f t="shared" si="180"/>
        <v>ITM_REGJ</v>
      </c>
    </row>
    <row r="1194" spans="1:26">
      <c r="A1194" s="57">
        <f t="shared" si="174"/>
        <v>1194</v>
      </c>
      <c r="B1194" s="56">
        <f t="shared" si="175"/>
        <v>1167</v>
      </c>
      <c r="C1194" s="60" t="s">
        <v>4934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5023</v>
      </c>
      <c r="L1194" s="68"/>
      <c r="M1194" s="64" t="s">
        <v>1939</v>
      </c>
      <c r="N1194" s="13"/>
      <c r="O1194"/>
      <c r="P1194" t="str">
        <f t="shared" si="185"/>
        <v/>
      </c>
      <c r="Q1194"/>
      <c r="R1194"/>
      <c r="S1194" s="43">
        <f t="shared" si="176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7"/>
        <v/>
      </c>
      <c r="X1194" s="25" t="str">
        <f t="shared" si="178"/>
        <v/>
      </c>
      <c r="Y1194" s="1">
        <f t="shared" si="179"/>
        <v>1167</v>
      </c>
      <c r="Z1194" t="str">
        <f t="shared" si="180"/>
        <v>ITM_REGK</v>
      </c>
    </row>
    <row r="1195" spans="1:26">
      <c r="A1195" s="57">
        <f t="shared" si="174"/>
        <v>1195</v>
      </c>
      <c r="B1195" s="56">
        <f t="shared" si="175"/>
        <v>1168</v>
      </c>
      <c r="C1195" s="60" t="s">
        <v>4934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5023</v>
      </c>
      <c r="L1195" s="68"/>
      <c r="M1195" s="64" t="s">
        <v>1954</v>
      </c>
      <c r="N1195" s="13"/>
      <c r="O1195"/>
      <c r="P1195" t="str">
        <f t="shared" si="185"/>
        <v/>
      </c>
      <c r="Q1195"/>
      <c r="R1195"/>
      <c r="S1195" s="43">
        <f t="shared" si="176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7"/>
        <v/>
      </c>
      <c r="X1195" s="25" t="str">
        <f t="shared" si="178"/>
        <v/>
      </c>
      <c r="Y1195" s="1">
        <f t="shared" si="179"/>
        <v>1168</v>
      </c>
      <c r="Z1195" t="str">
        <f t="shared" si="180"/>
        <v>ITM_REGL</v>
      </c>
    </row>
    <row r="1196" spans="1:26">
      <c r="A1196" s="57">
        <f t="shared" si="174"/>
        <v>1196</v>
      </c>
      <c r="B1196" s="56">
        <f t="shared" si="175"/>
        <v>1169</v>
      </c>
      <c r="C1196" s="60" t="s">
        <v>4933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5023</v>
      </c>
      <c r="L1196" s="68"/>
      <c r="M1196" s="64" t="s">
        <v>1689</v>
      </c>
      <c r="N1196" s="13"/>
      <c r="O1196"/>
      <c r="P1196" t="str">
        <f t="shared" si="185"/>
        <v/>
      </c>
      <c r="Q1196"/>
      <c r="R1196"/>
      <c r="S1196" s="43">
        <f t="shared" si="176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7"/>
        <v/>
      </c>
      <c r="X1196" s="25" t="str">
        <f t="shared" si="178"/>
        <v/>
      </c>
      <c r="Y1196" s="1">
        <f t="shared" si="179"/>
        <v>1169</v>
      </c>
      <c r="Z1196" t="str">
        <f t="shared" si="180"/>
        <v>ITM_REGA</v>
      </c>
    </row>
    <row r="1197" spans="1:26">
      <c r="A1197" s="57">
        <f t="shared" si="174"/>
        <v>1197</v>
      </c>
      <c r="B1197" s="56">
        <f t="shared" si="175"/>
        <v>1170</v>
      </c>
      <c r="C1197" s="60" t="s">
        <v>4933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5023</v>
      </c>
      <c r="L1197" s="68"/>
      <c r="M1197" s="64" t="s">
        <v>1693</v>
      </c>
      <c r="N1197" s="13"/>
      <c r="O1197"/>
      <c r="P1197" t="str">
        <f t="shared" si="185"/>
        <v/>
      </c>
      <c r="Q1197"/>
      <c r="R1197"/>
      <c r="S1197" s="43">
        <f t="shared" si="176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7"/>
        <v/>
      </c>
      <c r="X1197" s="25" t="str">
        <f t="shared" si="178"/>
        <v/>
      </c>
      <c r="Y1197" s="1">
        <f t="shared" si="179"/>
        <v>1170</v>
      </c>
      <c r="Z1197" t="str">
        <f t="shared" si="180"/>
        <v>ITM_ACC</v>
      </c>
    </row>
    <row r="1198" spans="1:26">
      <c r="A1198" s="57">
        <f t="shared" si="174"/>
        <v>1198</v>
      </c>
      <c r="B1198" s="56">
        <f t="shared" si="175"/>
        <v>1171</v>
      </c>
      <c r="C1198" s="60" t="s">
        <v>4933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5023</v>
      </c>
      <c r="L1198" s="68"/>
      <c r="M1198" s="64" t="s">
        <v>1715</v>
      </c>
      <c r="N1198" s="13"/>
      <c r="O1198"/>
      <c r="P1198" t="str">
        <f t="shared" si="185"/>
        <v/>
      </c>
      <c r="Q1198"/>
      <c r="R1198"/>
      <c r="S1198" s="43">
        <f t="shared" si="176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7"/>
        <v/>
      </c>
      <c r="X1198" s="25" t="str">
        <f t="shared" si="178"/>
        <v/>
      </c>
      <c r="Y1198" s="1">
        <f t="shared" si="179"/>
        <v>1171</v>
      </c>
      <c r="Z1198" t="str">
        <f t="shared" si="180"/>
        <v>ITM_REGB</v>
      </c>
    </row>
    <row r="1199" spans="1:26">
      <c r="A1199" s="57">
        <f t="shared" si="174"/>
        <v>1199</v>
      </c>
      <c r="B1199" s="56">
        <f t="shared" si="175"/>
        <v>1172</v>
      </c>
      <c r="C1199" s="60" t="s">
        <v>4933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5023</v>
      </c>
      <c r="L1199" s="68"/>
      <c r="M1199" s="64" t="s">
        <v>1733</v>
      </c>
      <c r="N1199" s="13"/>
      <c r="O1199"/>
      <c r="P1199" t="str">
        <f t="shared" si="185"/>
        <v/>
      </c>
      <c r="Q1199"/>
      <c r="R1199"/>
      <c r="S1199" s="43">
        <f t="shared" si="176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7"/>
        <v/>
      </c>
      <c r="X1199" s="25" t="str">
        <f t="shared" si="178"/>
        <v/>
      </c>
      <c r="Y1199" s="1">
        <f t="shared" si="179"/>
        <v>1172</v>
      </c>
      <c r="Z1199" t="str">
        <f t="shared" si="180"/>
        <v>ITM_REGC</v>
      </c>
    </row>
    <row r="1200" spans="1:26">
      <c r="A1200" s="57">
        <f t="shared" si="174"/>
        <v>1200</v>
      </c>
      <c r="B1200" s="56">
        <f t="shared" si="175"/>
        <v>1173</v>
      </c>
      <c r="C1200" s="60" t="s">
        <v>4933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5023</v>
      </c>
      <c r="L1200" s="68"/>
      <c r="M1200" s="64" t="s">
        <v>1777</v>
      </c>
      <c r="N1200" s="13"/>
      <c r="O1200"/>
      <c r="P1200" t="str">
        <f t="shared" si="185"/>
        <v/>
      </c>
      <c r="Q1200"/>
      <c r="R1200"/>
      <c r="S1200" s="43">
        <f t="shared" si="176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7"/>
        <v/>
      </c>
      <c r="X1200" s="25" t="str">
        <f t="shared" si="178"/>
        <v/>
      </c>
      <c r="Y1200" s="1">
        <f t="shared" si="179"/>
        <v>1173</v>
      </c>
      <c r="Z1200" t="str">
        <f t="shared" si="180"/>
        <v>ITM_REGD</v>
      </c>
    </row>
    <row r="1201" spans="1:26">
      <c r="A1201" s="57">
        <f t="shared" si="174"/>
        <v>1201</v>
      </c>
      <c r="B1201" s="56">
        <f t="shared" si="175"/>
        <v>1174</v>
      </c>
      <c r="C1201" s="60" t="s">
        <v>4933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5023</v>
      </c>
      <c r="L1201" s="68"/>
      <c r="M1201" s="64" t="s">
        <v>1864</v>
      </c>
      <c r="N1201" s="13"/>
      <c r="O1201"/>
      <c r="P1201" t="str">
        <f t="shared" si="185"/>
        <v/>
      </c>
      <c r="Q1201"/>
      <c r="R1201"/>
      <c r="S1201" s="43">
        <f t="shared" si="176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7"/>
        <v/>
      </c>
      <c r="X1201" s="25" t="str">
        <f t="shared" si="178"/>
        <v/>
      </c>
      <c r="Y1201" s="1">
        <f t="shared" si="179"/>
        <v>1174</v>
      </c>
      <c r="Z1201" t="str">
        <f t="shared" si="180"/>
        <v>ITM_FV</v>
      </c>
    </row>
    <row r="1202" spans="1:26">
      <c r="A1202" s="57">
        <f t="shared" si="174"/>
        <v>1202</v>
      </c>
      <c r="B1202" s="56">
        <f t="shared" si="175"/>
        <v>1175</v>
      </c>
      <c r="C1202" s="60" t="s">
        <v>4933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5023</v>
      </c>
      <c r="L1202" s="68"/>
      <c r="M1202" s="64" t="s">
        <v>1929</v>
      </c>
      <c r="N1202" s="13"/>
      <c r="O1202"/>
      <c r="P1202" t="str">
        <f t="shared" si="185"/>
        <v/>
      </c>
      <c r="Q1202"/>
      <c r="R1202"/>
      <c r="S1202" s="43">
        <f t="shared" si="176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7"/>
        <v/>
      </c>
      <c r="X1202" s="25" t="str">
        <f t="shared" si="178"/>
        <v/>
      </c>
      <c r="Y1202" s="1">
        <f t="shared" si="179"/>
        <v>1175</v>
      </c>
      <c r="Z1202" t="str">
        <f t="shared" si="180"/>
        <v>ITM_IPCA</v>
      </c>
    </row>
    <row r="1203" spans="1:26">
      <c r="A1203" s="57">
        <f t="shared" si="174"/>
        <v>1203</v>
      </c>
      <c r="B1203" s="56">
        <f t="shared" si="175"/>
        <v>1176</v>
      </c>
      <c r="C1203" s="60" t="s">
        <v>4933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5023</v>
      </c>
      <c r="L1203" s="68"/>
      <c r="M1203" s="64" t="s">
        <v>2007</v>
      </c>
      <c r="N1203" s="13"/>
      <c r="O1203"/>
      <c r="P1203" t="str">
        <f t="shared" si="185"/>
        <v>NOT EQUAL</v>
      </c>
      <c r="Q1203"/>
      <c r="R1203"/>
      <c r="S1203" s="43">
        <f t="shared" si="176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7"/>
        <v/>
      </c>
      <c r="X1203" s="25" t="str">
        <f t="shared" si="178"/>
        <v/>
      </c>
      <c r="Y1203" s="1">
        <f t="shared" si="179"/>
        <v>1176</v>
      </c>
      <c r="Z1203" t="str">
        <f t="shared" si="180"/>
        <v>ITM_MATA</v>
      </c>
    </row>
    <row r="1204" spans="1:26">
      <c r="A1204" s="57">
        <f t="shared" si="174"/>
        <v>1204</v>
      </c>
      <c r="B1204" s="56">
        <f t="shared" si="175"/>
        <v>1177</v>
      </c>
      <c r="C1204" s="60" t="s">
        <v>4933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5023</v>
      </c>
      <c r="L1204" s="68"/>
      <c r="M1204" s="64" t="s">
        <v>2008</v>
      </c>
      <c r="N1204" s="13"/>
      <c r="O1204"/>
      <c r="P1204" t="str">
        <f t="shared" si="185"/>
        <v>NOT EQUAL</v>
      </c>
      <c r="Q1204"/>
      <c r="R1204"/>
      <c r="S1204" s="43">
        <f t="shared" si="176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7"/>
        <v/>
      </c>
      <c r="X1204" s="25" t="str">
        <f t="shared" si="178"/>
        <v/>
      </c>
      <c r="Y1204" s="1">
        <f t="shared" si="179"/>
        <v>1177</v>
      </c>
      <c r="Z1204" t="str">
        <f t="shared" si="180"/>
        <v>ITM_MATB</v>
      </c>
    </row>
    <row r="1205" spans="1:26">
      <c r="A1205" s="57">
        <f t="shared" si="174"/>
        <v>1205</v>
      </c>
      <c r="B1205" s="56">
        <f t="shared" si="175"/>
        <v>1178</v>
      </c>
      <c r="C1205" s="60" t="s">
        <v>4933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5023</v>
      </c>
      <c r="L1205" s="68"/>
      <c r="M1205" s="64" t="s">
        <v>2083</v>
      </c>
      <c r="N1205" s="13"/>
      <c r="O1205"/>
      <c r="P1205" t="str">
        <f t="shared" si="185"/>
        <v>NOT EQUAL</v>
      </c>
      <c r="Q1205"/>
      <c r="R1205"/>
      <c r="S1205" s="43">
        <f t="shared" si="176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7"/>
        <v/>
      </c>
      <c r="X1205" s="25" t="str">
        <f t="shared" si="178"/>
        <v/>
      </c>
      <c r="Y1205" s="1">
        <f t="shared" si="179"/>
        <v>1178</v>
      </c>
      <c r="Z1205" t="str">
        <f t="shared" si="180"/>
        <v>ITM_NPER</v>
      </c>
    </row>
    <row r="1206" spans="1:26">
      <c r="A1206" s="57">
        <f t="shared" si="174"/>
        <v>1206</v>
      </c>
      <c r="B1206" s="56">
        <f t="shared" si="175"/>
        <v>1179</v>
      </c>
      <c r="C1206" s="60" t="s">
        <v>4933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5023</v>
      </c>
      <c r="L1206" s="68"/>
      <c r="M1206" s="64" t="s">
        <v>2102</v>
      </c>
      <c r="N1206" s="13"/>
      <c r="O1206"/>
      <c r="P1206" t="str">
        <f t="shared" si="185"/>
        <v/>
      </c>
      <c r="Q1206"/>
      <c r="R1206"/>
      <c r="S1206" s="43">
        <f t="shared" si="176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7"/>
        <v/>
      </c>
      <c r="X1206" s="25" t="str">
        <f t="shared" si="178"/>
        <v/>
      </c>
      <c r="Y1206" s="1">
        <f t="shared" si="179"/>
        <v>1179</v>
      </c>
      <c r="Z1206" t="str">
        <f t="shared" si="180"/>
        <v>ITM_PERonA</v>
      </c>
    </row>
    <row r="1207" spans="1:26">
      <c r="A1207" s="57">
        <f t="shared" si="174"/>
        <v>1207</v>
      </c>
      <c r="B1207" s="56">
        <f t="shared" si="175"/>
        <v>1180</v>
      </c>
      <c r="C1207" s="60" t="s">
        <v>4933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5023</v>
      </c>
      <c r="L1207" s="68"/>
      <c r="M1207" s="64" t="s">
        <v>2107</v>
      </c>
      <c r="N1207" s="13"/>
      <c r="O1207"/>
      <c r="P1207" t="str">
        <f t="shared" si="185"/>
        <v/>
      </c>
      <c r="Q1207"/>
      <c r="R1207"/>
      <c r="S1207" s="43">
        <f t="shared" si="176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7"/>
        <v/>
      </c>
      <c r="X1207" s="25" t="str">
        <f t="shared" si="178"/>
        <v/>
      </c>
      <c r="Y1207" s="1">
        <f t="shared" si="179"/>
        <v>1180</v>
      </c>
      <c r="Z1207" t="str">
        <f t="shared" si="180"/>
        <v>ITM_PMT</v>
      </c>
    </row>
    <row r="1208" spans="1:26">
      <c r="A1208" s="57">
        <f t="shared" si="174"/>
        <v>1208</v>
      </c>
      <c r="B1208" s="56">
        <f t="shared" si="175"/>
        <v>1181</v>
      </c>
      <c r="C1208" s="60" t="s">
        <v>4933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5023</v>
      </c>
      <c r="L1208" s="68"/>
      <c r="M1208" s="64" t="s">
        <v>2127</v>
      </c>
      <c r="N1208" s="13"/>
      <c r="O1208"/>
      <c r="P1208" t="str">
        <f t="shared" si="185"/>
        <v/>
      </c>
      <c r="Q1208"/>
      <c r="R1208"/>
      <c r="S1208" s="43">
        <f t="shared" si="176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7"/>
        <v/>
      </c>
      <c r="X1208" s="25" t="str">
        <f t="shared" si="178"/>
        <v/>
      </c>
      <c r="Y1208" s="1">
        <f t="shared" si="179"/>
        <v>1181</v>
      </c>
      <c r="Z1208" t="str">
        <f t="shared" si="180"/>
        <v>ITM_PV</v>
      </c>
    </row>
    <row r="1209" spans="1:26">
      <c r="A1209" s="57">
        <f t="shared" si="174"/>
        <v>1209</v>
      </c>
      <c r="B1209" s="56">
        <f t="shared" si="175"/>
        <v>1182</v>
      </c>
      <c r="C1209" s="60" t="s">
        <v>4933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5023</v>
      </c>
      <c r="L1209" s="68"/>
      <c r="M1209" s="64" t="s">
        <v>2153</v>
      </c>
      <c r="N1209" s="13"/>
      <c r="O1209"/>
      <c r="P1209" t="str">
        <f t="shared" si="185"/>
        <v/>
      </c>
      <c r="Q1209"/>
      <c r="R1209"/>
      <c r="S1209" s="43">
        <f t="shared" si="176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7"/>
        <v/>
      </c>
      <c r="X1209" s="25" t="str">
        <f t="shared" si="178"/>
        <v/>
      </c>
      <c r="Y1209" s="1">
        <f t="shared" si="179"/>
        <v>1182</v>
      </c>
      <c r="Z1209" t="str">
        <f t="shared" si="180"/>
        <v>ITM_REGS</v>
      </c>
    </row>
    <row r="1210" spans="1:26">
      <c r="A1210" s="57">
        <f t="shared" si="174"/>
        <v>1210</v>
      </c>
      <c r="B1210" s="56">
        <f t="shared" si="175"/>
        <v>1183</v>
      </c>
      <c r="C1210" s="60" t="s">
        <v>4933</v>
      </c>
      <c r="D1210" s="60" t="s">
        <v>7</v>
      </c>
      <c r="E1210" s="66" t="s">
        <v>3930</v>
      </c>
      <c r="F1210" s="66" t="s">
        <v>3930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5023</v>
      </c>
      <c r="L1210" s="68"/>
      <c r="M1210" s="64" t="s">
        <v>2411</v>
      </c>
      <c r="N1210" s="13"/>
      <c r="O1210"/>
      <c r="P1210" t="str">
        <f t="shared" si="185"/>
        <v/>
      </c>
      <c r="Q1210"/>
      <c r="R1210"/>
      <c r="S1210" s="43">
        <f t="shared" si="176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7"/>
        <v/>
      </c>
      <c r="X1210" s="25" t="str">
        <f t="shared" si="178"/>
        <v/>
      </c>
      <c r="Y1210" s="1">
        <f t="shared" si="179"/>
        <v>1183</v>
      </c>
      <c r="Z1210" t="str">
        <f t="shared" si="180"/>
        <v>ITM_ULIM</v>
      </c>
    </row>
    <row r="1211" spans="1:26">
      <c r="A1211" s="57">
        <f t="shared" si="174"/>
        <v>1211</v>
      </c>
      <c r="B1211" s="56">
        <f t="shared" si="175"/>
        <v>1184</v>
      </c>
      <c r="C1211" s="60" t="s">
        <v>4933</v>
      </c>
      <c r="D1211" s="60" t="s">
        <v>7</v>
      </c>
      <c r="E1211" s="66" t="s">
        <v>3931</v>
      </c>
      <c r="F1211" s="66" t="s">
        <v>3931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5023</v>
      </c>
      <c r="L1211" s="68"/>
      <c r="M1211" s="64" t="s">
        <v>2412</v>
      </c>
      <c r="N1211" s="13"/>
      <c r="O1211"/>
      <c r="P1211" t="str">
        <f t="shared" si="185"/>
        <v/>
      </c>
      <c r="Q1211"/>
      <c r="R1211"/>
      <c r="S1211" s="43">
        <f t="shared" si="176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7"/>
        <v/>
      </c>
      <c r="X1211" s="25" t="str">
        <f t="shared" si="178"/>
        <v/>
      </c>
      <c r="Y1211" s="1">
        <f t="shared" si="179"/>
        <v>1184</v>
      </c>
      <c r="Z1211" t="str">
        <f t="shared" si="180"/>
        <v>ITM_DLIM</v>
      </c>
    </row>
    <row r="1212" spans="1:26">
      <c r="A1212" s="57">
        <f t="shared" si="174"/>
        <v>1212</v>
      </c>
      <c r="B1212" s="56">
        <f t="shared" si="175"/>
        <v>1185</v>
      </c>
      <c r="C1212" s="60" t="s">
        <v>4933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5023</v>
      </c>
      <c r="L1212" s="68"/>
      <c r="M1212" s="64" t="s">
        <v>4360</v>
      </c>
      <c r="N1212" s="13"/>
      <c r="O1212"/>
      <c r="P1212" t="str">
        <f t="shared" si="185"/>
        <v/>
      </c>
      <c r="Q1212"/>
      <c r="R1212"/>
      <c r="S1212" s="43">
        <f t="shared" si="176"/>
        <v>151</v>
      </c>
      <c r="T1212" s="96"/>
      <c r="U1212" s="72"/>
      <c r="V1212" s="72"/>
      <c r="W1212" s="44" t="str">
        <f t="shared" si="177"/>
        <v/>
      </c>
      <c r="X1212" s="25" t="str">
        <f t="shared" si="178"/>
        <v/>
      </c>
      <c r="Y1212" s="1">
        <f t="shared" si="179"/>
        <v>1185</v>
      </c>
      <c r="Z1212" t="str">
        <f t="shared" si="180"/>
        <v>ITM_1185</v>
      </c>
    </row>
    <row r="1213" spans="1:26">
      <c r="A1213" s="57">
        <f t="shared" si="174"/>
        <v>1213</v>
      </c>
      <c r="B1213" s="56">
        <f t="shared" si="175"/>
        <v>1186</v>
      </c>
      <c r="C1213" s="60" t="s">
        <v>4933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5023</v>
      </c>
      <c r="L1213" s="68"/>
      <c r="M1213" s="64" t="s">
        <v>4361</v>
      </c>
      <c r="N1213" s="13"/>
      <c r="O1213"/>
      <c r="P1213" t="str">
        <f t="shared" si="185"/>
        <v/>
      </c>
      <c r="Q1213"/>
      <c r="R1213"/>
      <c r="S1213" s="43">
        <f t="shared" si="176"/>
        <v>151</v>
      </c>
      <c r="T1213" s="96"/>
      <c r="U1213" s="72"/>
      <c r="V1213" s="72"/>
      <c r="W1213" s="44" t="str">
        <f t="shared" si="177"/>
        <v/>
      </c>
      <c r="X1213" s="25" t="str">
        <f t="shared" si="178"/>
        <v/>
      </c>
      <c r="Y1213" s="1">
        <f t="shared" si="179"/>
        <v>1186</v>
      </c>
      <c r="Z1213" t="str">
        <f t="shared" si="180"/>
        <v>ITM_1186</v>
      </c>
    </row>
    <row r="1214" spans="1:26">
      <c r="A1214" s="57">
        <f t="shared" si="174"/>
        <v>1214</v>
      </c>
      <c r="B1214" s="56">
        <f t="shared" si="175"/>
        <v>1187</v>
      </c>
      <c r="C1214" s="60" t="s">
        <v>4933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5023</v>
      </c>
      <c r="L1214" s="68"/>
      <c r="M1214" s="64" t="s">
        <v>4362</v>
      </c>
      <c r="N1214" s="13"/>
      <c r="O1214"/>
      <c r="P1214" t="str">
        <f t="shared" si="185"/>
        <v/>
      </c>
      <c r="Q1214"/>
      <c r="R1214"/>
      <c r="S1214" s="43">
        <f t="shared" si="176"/>
        <v>151</v>
      </c>
      <c r="T1214" s="96"/>
      <c r="U1214" s="72"/>
      <c r="V1214" s="72"/>
      <c r="W1214" s="44" t="str">
        <f t="shared" si="177"/>
        <v/>
      </c>
      <c r="X1214" s="25" t="str">
        <f t="shared" si="178"/>
        <v/>
      </c>
      <c r="Y1214" s="1">
        <f t="shared" si="179"/>
        <v>1187</v>
      </c>
      <c r="Z1214" t="str">
        <f t="shared" si="180"/>
        <v>ITM_1187</v>
      </c>
    </row>
    <row r="1215" spans="1:26">
      <c r="A1215" s="57">
        <f t="shared" si="174"/>
        <v>1215</v>
      </c>
      <c r="B1215" s="56">
        <f t="shared" si="175"/>
        <v>1188</v>
      </c>
      <c r="C1215" s="60" t="s">
        <v>4933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5023</v>
      </c>
      <c r="L1215" s="68"/>
      <c r="M1215" s="64" t="s">
        <v>4363</v>
      </c>
      <c r="N1215" s="13"/>
      <c r="O1215"/>
      <c r="P1215" t="str">
        <f t="shared" si="185"/>
        <v/>
      </c>
      <c r="Q1215"/>
      <c r="R1215"/>
      <c r="S1215" s="43">
        <f t="shared" si="176"/>
        <v>151</v>
      </c>
      <c r="T1215" s="96"/>
      <c r="U1215" s="72"/>
      <c r="V1215" s="72"/>
      <c r="W1215" s="44" t="str">
        <f t="shared" si="177"/>
        <v/>
      </c>
      <c r="X1215" s="25" t="str">
        <f t="shared" si="178"/>
        <v/>
      </c>
      <c r="Y1215" s="1">
        <f t="shared" si="179"/>
        <v>1188</v>
      </c>
      <c r="Z1215" t="str">
        <f t="shared" si="180"/>
        <v>ITM_1188</v>
      </c>
    </row>
    <row r="1216" spans="1:26">
      <c r="A1216" s="57">
        <f t="shared" si="174"/>
        <v>1216</v>
      </c>
      <c r="B1216" s="56">
        <f t="shared" si="175"/>
        <v>1189</v>
      </c>
      <c r="C1216" s="60" t="s">
        <v>4933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5023</v>
      </c>
      <c r="L1216" s="68"/>
      <c r="M1216" s="64" t="s">
        <v>4364</v>
      </c>
      <c r="N1216" s="13"/>
      <c r="O1216"/>
      <c r="P1216" t="str">
        <f t="shared" si="185"/>
        <v/>
      </c>
      <c r="Q1216"/>
      <c r="R1216"/>
      <c r="S1216" s="43">
        <f t="shared" si="176"/>
        <v>151</v>
      </c>
      <c r="T1216" s="96"/>
      <c r="U1216" s="72"/>
      <c r="V1216" s="72"/>
      <c r="W1216" s="44" t="str">
        <f t="shared" si="177"/>
        <v/>
      </c>
      <c r="X1216" s="25" t="str">
        <f t="shared" si="178"/>
        <v/>
      </c>
      <c r="Y1216" s="1">
        <f t="shared" si="179"/>
        <v>1189</v>
      </c>
      <c r="Z1216" t="str">
        <f t="shared" si="180"/>
        <v>ITM_1189</v>
      </c>
    </row>
    <row r="1217" spans="1:26">
      <c r="A1217" s="57">
        <f t="shared" si="174"/>
        <v>1217</v>
      </c>
      <c r="B1217" s="56">
        <f t="shared" si="175"/>
        <v>1190</v>
      </c>
      <c r="C1217" s="60" t="s">
        <v>4933</v>
      </c>
      <c r="D1217" s="60" t="s">
        <v>7</v>
      </c>
      <c r="E1217" s="76" t="s">
        <v>3932</v>
      </c>
      <c r="F1217" s="76" t="s">
        <v>3932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5023</v>
      </c>
      <c r="L1217" s="68"/>
      <c r="M1217" s="64" t="s">
        <v>4365</v>
      </c>
      <c r="N1217" s="13"/>
      <c r="O1217"/>
      <c r="P1217" t="str">
        <f t="shared" si="185"/>
        <v/>
      </c>
      <c r="Q1217"/>
      <c r="R1217"/>
      <c r="S1217" s="43">
        <f t="shared" si="176"/>
        <v>151</v>
      </c>
      <c r="T1217" s="96"/>
      <c r="U1217" s="72"/>
      <c r="V1217" s="72"/>
      <c r="W1217" s="44" t="str">
        <f t="shared" si="177"/>
        <v/>
      </c>
      <c r="X1217" s="25" t="str">
        <f t="shared" si="178"/>
        <v/>
      </c>
      <c r="Y1217" s="1">
        <f t="shared" si="179"/>
        <v>1190</v>
      </c>
      <c r="Z1217" t="str">
        <f t="shared" si="180"/>
        <v>ITM_1190</v>
      </c>
    </row>
    <row r="1218" spans="1:26">
      <c r="A1218" s="57">
        <f t="shared" si="174"/>
        <v>1218</v>
      </c>
      <c r="B1218" s="56">
        <f t="shared" si="175"/>
        <v>1191</v>
      </c>
      <c r="C1218" s="60" t="s">
        <v>4933</v>
      </c>
      <c r="D1218" s="60" t="s">
        <v>7</v>
      </c>
      <c r="E1218" s="76" t="s">
        <v>3933</v>
      </c>
      <c r="F1218" s="76" t="s">
        <v>3933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5023</v>
      </c>
      <c r="L1218" s="68"/>
      <c r="M1218" s="64" t="s">
        <v>4366</v>
      </c>
      <c r="N1218" s="13"/>
      <c r="O1218"/>
      <c r="P1218" t="str">
        <f t="shared" si="185"/>
        <v/>
      </c>
      <c r="Q1218"/>
      <c r="R1218"/>
      <c r="S1218" s="43">
        <f t="shared" si="176"/>
        <v>151</v>
      </c>
      <c r="T1218" s="96"/>
      <c r="U1218" s="72"/>
      <c r="V1218" s="72"/>
      <c r="W1218" s="44" t="str">
        <f t="shared" si="177"/>
        <v/>
      </c>
      <c r="X1218" s="25" t="str">
        <f t="shared" si="178"/>
        <v/>
      </c>
      <c r="Y1218" s="1">
        <f t="shared" si="179"/>
        <v>1191</v>
      </c>
      <c r="Z1218" t="str">
        <f t="shared" si="180"/>
        <v>ITM_1191</v>
      </c>
    </row>
    <row r="1219" spans="1:26">
      <c r="A1219" s="57">
        <f t="shared" si="174"/>
        <v>1219</v>
      </c>
      <c r="B1219" s="56">
        <f t="shared" si="175"/>
        <v>1192</v>
      </c>
      <c r="C1219" s="60" t="s">
        <v>4933</v>
      </c>
      <c r="D1219" s="60" t="s">
        <v>7</v>
      </c>
      <c r="E1219" s="76" t="s">
        <v>3934</v>
      </c>
      <c r="F1219" s="76" t="s">
        <v>3934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5023</v>
      </c>
      <c r="L1219" s="68"/>
      <c r="M1219" s="64" t="s">
        <v>4367</v>
      </c>
      <c r="N1219" s="13"/>
      <c r="O1219"/>
      <c r="P1219" t="str">
        <f t="shared" si="185"/>
        <v/>
      </c>
      <c r="Q1219"/>
      <c r="R1219"/>
      <c r="S1219" s="43">
        <f t="shared" si="176"/>
        <v>151</v>
      </c>
      <c r="T1219" s="96"/>
      <c r="U1219" s="72"/>
      <c r="V1219" s="72"/>
      <c r="W1219" s="44" t="str">
        <f t="shared" si="177"/>
        <v/>
      </c>
      <c r="X1219" s="25" t="str">
        <f t="shared" si="178"/>
        <v/>
      </c>
      <c r="Y1219" s="1">
        <f t="shared" si="179"/>
        <v>1192</v>
      </c>
      <c r="Z1219" t="str">
        <f t="shared" si="180"/>
        <v>ITM_1192</v>
      </c>
    </row>
    <row r="1220" spans="1:26">
      <c r="A1220" s="57">
        <f t="shared" si="174"/>
        <v>1220</v>
      </c>
      <c r="B1220" s="56">
        <f t="shared" si="175"/>
        <v>1193</v>
      </c>
      <c r="C1220" s="60" t="s">
        <v>4933</v>
      </c>
      <c r="D1220" s="60" t="s">
        <v>7</v>
      </c>
      <c r="E1220" s="76" t="s">
        <v>3935</v>
      </c>
      <c r="F1220" s="76" t="s">
        <v>3935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5023</v>
      </c>
      <c r="L1220" s="68"/>
      <c r="M1220" s="64" t="s">
        <v>4368</v>
      </c>
      <c r="N1220" s="13"/>
      <c r="O1220"/>
      <c r="P1220" t="str">
        <f t="shared" si="185"/>
        <v/>
      </c>
      <c r="Q1220"/>
      <c r="R1220"/>
      <c r="S1220" s="43">
        <f t="shared" si="176"/>
        <v>151</v>
      </c>
      <c r="T1220" s="96"/>
      <c r="U1220" s="72"/>
      <c r="V1220" s="72"/>
      <c r="W1220" s="44" t="str">
        <f t="shared" si="177"/>
        <v/>
      </c>
      <c r="X1220" s="25" t="str">
        <f t="shared" si="178"/>
        <v/>
      </c>
      <c r="Y1220" s="1">
        <f t="shared" si="179"/>
        <v>1193</v>
      </c>
      <c r="Z1220" t="str">
        <f t="shared" si="180"/>
        <v>ITM_1193</v>
      </c>
    </row>
    <row r="1221" spans="1:26">
      <c r="A1221" s="57">
        <f t="shared" si="174"/>
        <v>1221</v>
      </c>
      <c r="B1221" s="56">
        <f t="shared" si="175"/>
        <v>1194</v>
      </c>
      <c r="C1221" s="60" t="s">
        <v>4933</v>
      </c>
      <c r="D1221" s="60" t="s">
        <v>7</v>
      </c>
      <c r="E1221" s="76" t="s">
        <v>3936</v>
      </c>
      <c r="F1221" s="76" t="s">
        <v>3936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5023</v>
      </c>
      <c r="L1221" s="68"/>
      <c r="M1221" s="64" t="s">
        <v>4369</v>
      </c>
      <c r="N1221" s="13"/>
      <c r="O1221"/>
      <c r="P1221" t="str">
        <f t="shared" si="185"/>
        <v/>
      </c>
      <c r="Q1221"/>
      <c r="R1221"/>
      <c r="S1221" s="43">
        <f t="shared" si="176"/>
        <v>151</v>
      </c>
      <c r="T1221" s="96"/>
      <c r="U1221" s="72"/>
      <c r="V1221" s="72"/>
      <c r="W1221" s="44" t="str">
        <f t="shared" si="177"/>
        <v/>
      </c>
      <c r="X1221" s="25" t="str">
        <f t="shared" si="178"/>
        <v/>
      </c>
      <c r="Y1221" s="1">
        <f t="shared" si="179"/>
        <v>1194</v>
      </c>
      <c r="Z1221" t="str">
        <f t="shared" si="180"/>
        <v>ITM_1194</v>
      </c>
    </row>
    <row r="1222" spans="1:26">
      <c r="A1222" s="57">
        <f t="shared" si="174"/>
        <v>1222</v>
      </c>
      <c r="B1222" s="56">
        <f t="shared" si="175"/>
        <v>1195</v>
      </c>
      <c r="C1222" s="60" t="s">
        <v>4933</v>
      </c>
      <c r="D1222" s="60" t="s">
        <v>7</v>
      </c>
      <c r="E1222" s="76" t="s">
        <v>3937</v>
      </c>
      <c r="F1222" s="76" t="s">
        <v>3937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5023</v>
      </c>
      <c r="L1222" s="68"/>
      <c r="M1222" s="64" t="s">
        <v>4370</v>
      </c>
      <c r="N1222" s="13"/>
      <c r="O1222"/>
      <c r="P1222" t="str">
        <f t="shared" si="185"/>
        <v/>
      </c>
      <c r="Q1222"/>
      <c r="R1222"/>
      <c r="S1222" s="43">
        <f t="shared" si="176"/>
        <v>151</v>
      </c>
      <c r="T1222" s="96"/>
      <c r="U1222" s="72"/>
      <c r="V1222" s="72"/>
      <c r="W1222" s="44" t="str">
        <f t="shared" si="177"/>
        <v/>
      </c>
      <c r="X1222" s="25" t="str">
        <f t="shared" si="178"/>
        <v/>
      </c>
      <c r="Y1222" s="1">
        <f t="shared" si="179"/>
        <v>1195</v>
      </c>
      <c r="Z1222" t="str">
        <f t="shared" si="180"/>
        <v>ITM_1195</v>
      </c>
    </row>
    <row r="1223" spans="1:26">
      <c r="A1223" s="57">
        <f t="shared" ref="A1223:A1286" si="186">IF(B1223=INT(B1223),ROW(),"")</f>
        <v>1223</v>
      </c>
      <c r="B1223" s="56">
        <f t="shared" ref="B1223:B1286" si="187">IF(AND(MID(C1223,2,1)&lt;&gt;"/",MID(C1223,1,1)="/"),INT(B1222)+1,B1222+0.01)</f>
        <v>1196</v>
      </c>
      <c r="C1223" s="60" t="s">
        <v>4933</v>
      </c>
      <c r="D1223" s="60" t="s">
        <v>7</v>
      </c>
      <c r="E1223" s="76" t="s">
        <v>3938</v>
      </c>
      <c r="F1223" s="76" t="s">
        <v>3938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5023</v>
      </c>
      <c r="L1223" s="68"/>
      <c r="M1223" s="64" t="s">
        <v>4371</v>
      </c>
      <c r="N1223" s="13"/>
      <c r="O1223"/>
      <c r="P1223" t="str">
        <f t="shared" si="185"/>
        <v/>
      </c>
      <c r="Q1223"/>
      <c r="R1223"/>
      <c r="S1223" s="43">
        <f t="shared" ref="S1223:S1286" si="188">IF(X1223&lt;&gt;"",S1222+1,S1222)</f>
        <v>151</v>
      </c>
      <c r="T1223" s="96"/>
      <c r="U1223" s="72"/>
      <c r="V1223" s="72"/>
      <c r="W1223" s="44" t="str">
        <f t="shared" ref="W1223:W1286" si="189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90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1">B1223</f>
        <v>1196</v>
      </c>
      <c r="Z1223" t="str">
        <f t="shared" ref="Z1223:Z1286" si="192">M1223</f>
        <v>ITM_1196</v>
      </c>
    </row>
    <row r="1224" spans="1:26" s="47" customFormat="1">
      <c r="A1224" s="57" t="str">
        <f t="shared" si="186"/>
        <v/>
      </c>
      <c r="B1224" s="56">
        <f t="shared" si="187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8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9"/>
        <v/>
      </c>
      <c r="X1224" s="25" t="str">
        <f t="shared" si="190"/>
        <v/>
      </c>
      <c r="Y1224" s="1">
        <f t="shared" si="191"/>
        <v>1196.01</v>
      </c>
      <c r="Z1224" t="str">
        <f t="shared" si="192"/>
        <v/>
      </c>
    </row>
    <row r="1225" spans="1:26" s="47" customFormat="1">
      <c r="A1225" s="57" t="str">
        <f t="shared" si="186"/>
        <v/>
      </c>
      <c r="B1225" s="56">
        <f t="shared" si="187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8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9"/>
        <v/>
      </c>
      <c r="X1225" s="25" t="str">
        <f t="shared" si="190"/>
        <v/>
      </c>
      <c r="Y1225" s="1">
        <f t="shared" si="191"/>
        <v>1196.02</v>
      </c>
      <c r="Z1225" t="str">
        <f t="shared" si="192"/>
        <v/>
      </c>
    </row>
    <row r="1226" spans="1:26" s="47" customFormat="1">
      <c r="A1226" s="57" t="str">
        <f t="shared" si="186"/>
        <v/>
      </c>
      <c r="B1226" s="56">
        <f t="shared" si="187"/>
        <v>1196.03</v>
      </c>
      <c r="C1226" s="59" t="s">
        <v>3212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8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9"/>
        <v/>
      </c>
      <c r="X1226" s="25" t="str">
        <f t="shared" si="190"/>
        <v/>
      </c>
      <c r="Y1226" s="1">
        <f t="shared" si="191"/>
        <v>1196.03</v>
      </c>
      <c r="Z1226" t="str">
        <f t="shared" si="192"/>
        <v/>
      </c>
    </row>
    <row r="1227" spans="1:26">
      <c r="A1227" s="57">
        <f t="shared" si="186"/>
        <v>1227</v>
      </c>
      <c r="B1227" s="56">
        <f t="shared" si="187"/>
        <v>1197</v>
      </c>
      <c r="C1227" s="60" t="s">
        <v>4933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5023</v>
      </c>
      <c r="L1227" s="68"/>
      <c r="M1227" s="64" t="s">
        <v>1727</v>
      </c>
      <c r="N1227" s="13"/>
      <c r="O1227"/>
      <c r="P1227" t="str">
        <f t="shared" si="185"/>
        <v/>
      </c>
      <c r="Q1227"/>
      <c r="R1227"/>
      <c r="S1227" s="43">
        <f t="shared" si="188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9"/>
        <v/>
      </c>
      <c r="X1227" s="25" t="str">
        <f t="shared" si="190"/>
        <v/>
      </c>
      <c r="Y1227" s="1">
        <f t="shared" si="191"/>
        <v>1197</v>
      </c>
      <c r="Z1227" t="str">
        <f t="shared" si="192"/>
        <v>MNU_BINOM</v>
      </c>
    </row>
    <row r="1228" spans="1:26">
      <c r="A1228" s="57">
        <f t="shared" si="186"/>
        <v>1228</v>
      </c>
      <c r="B1228" s="56">
        <f t="shared" si="187"/>
        <v>1198</v>
      </c>
      <c r="C1228" s="60" t="s">
        <v>4933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5198</v>
      </c>
      <c r="L1228" s="68"/>
      <c r="M1228" s="93" t="s">
        <v>1724</v>
      </c>
      <c r="N1228" s="13"/>
      <c r="O1228"/>
      <c r="P1228" t="str">
        <f t="shared" si="185"/>
        <v/>
      </c>
      <c r="Q1228"/>
      <c r="R1228"/>
      <c r="S1228" s="43">
        <f t="shared" si="188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9"/>
        <v/>
      </c>
      <c r="X1228" s="25" t="str">
        <f t="shared" si="190"/>
        <v/>
      </c>
      <c r="Y1228" s="1">
        <f t="shared" si="191"/>
        <v>1198</v>
      </c>
      <c r="Z1228" t="str">
        <f t="shared" si="192"/>
        <v>ITM_BINOMP</v>
      </c>
    </row>
    <row r="1229" spans="1:26">
      <c r="A1229" s="57">
        <f t="shared" si="186"/>
        <v>1229</v>
      </c>
      <c r="B1229" s="56">
        <f t="shared" si="187"/>
        <v>1199</v>
      </c>
      <c r="C1229" s="60" t="s">
        <v>4933</v>
      </c>
      <c r="D1229" s="60" t="s">
        <v>7</v>
      </c>
      <c r="E1229" s="87" t="s">
        <v>2771</v>
      </c>
      <c r="F1229" s="87" t="s">
        <v>2771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5198</v>
      </c>
      <c r="L1229" s="68"/>
      <c r="M1229" s="93" t="s">
        <v>1723</v>
      </c>
      <c r="N1229" s="13"/>
      <c r="O1229"/>
      <c r="P1229" t="str">
        <f t="shared" si="185"/>
        <v/>
      </c>
      <c r="Q1229"/>
      <c r="R1229"/>
      <c r="S1229" s="43">
        <f t="shared" si="188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9"/>
        <v/>
      </c>
      <c r="X1229" s="25" t="str">
        <f t="shared" si="190"/>
        <v/>
      </c>
      <c r="Y1229" s="1">
        <f t="shared" si="191"/>
        <v>1199</v>
      </c>
      <c r="Z1229" t="str">
        <f t="shared" si="192"/>
        <v>ITM_BINOM</v>
      </c>
    </row>
    <row r="1230" spans="1:26">
      <c r="A1230" s="57">
        <f t="shared" si="186"/>
        <v>1230</v>
      </c>
      <c r="B1230" s="56">
        <f t="shared" si="187"/>
        <v>1200</v>
      </c>
      <c r="C1230" s="60" t="s">
        <v>4933</v>
      </c>
      <c r="D1230" s="60" t="s">
        <v>7</v>
      </c>
      <c r="E1230" s="87" t="s">
        <v>2772</v>
      </c>
      <c r="F1230" s="87" t="s">
        <v>2772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5198</v>
      </c>
      <c r="L1230" s="68"/>
      <c r="M1230" s="64" t="s">
        <v>1725</v>
      </c>
      <c r="N1230" s="13"/>
      <c r="O1230"/>
      <c r="P1230" t="str">
        <f t="shared" si="185"/>
        <v/>
      </c>
      <c r="Q1230"/>
      <c r="R1230"/>
      <c r="S1230" s="43">
        <f t="shared" si="188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9"/>
        <v/>
      </c>
      <c r="X1230" s="25" t="str">
        <f t="shared" si="190"/>
        <v/>
      </c>
      <c r="Y1230" s="1">
        <f t="shared" si="191"/>
        <v>1200</v>
      </c>
      <c r="Z1230" t="str">
        <f t="shared" si="192"/>
        <v>ITM_BINOMU</v>
      </c>
    </row>
    <row r="1231" spans="1:26">
      <c r="A1231" s="57">
        <f t="shared" si="186"/>
        <v>1231</v>
      </c>
      <c r="B1231" s="56">
        <f t="shared" si="187"/>
        <v>1201</v>
      </c>
      <c r="C1231" s="60" t="s">
        <v>4933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5198</v>
      </c>
      <c r="L1231" s="68"/>
      <c r="M1231" s="64" t="s">
        <v>1726</v>
      </c>
      <c r="N1231" s="13"/>
      <c r="O1231"/>
      <c r="P1231" t="str">
        <f t="shared" si="185"/>
        <v/>
      </c>
      <c r="Q1231"/>
      <c r="R1231"/>
      <c r="S1231" s="43">
        <f t="shared" si="188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9"/>
        <v/>
      </c>
      <c r="X1231" s="25" t="str">
        <f t="shared" si="190"/>
        <v/>
      </c>
      <c r="Y1231" s="1">
        <f t="shared" si="191"/>
        <v>1201</v>
      </c>
      <c r="Z1231" t="str">
        <f t="shared" si="192"/>
        <v>ITM_BINOMM1</v>
      </c>
    </row>
    <row r="1232" spans="1:26">
      <c r="A1232" s="57">
        <f t="shared" si="186"/>
        <v>1232</v>
      </c>
      <c r="B1232" s="56">
        <f t="shared" si="187"/>
        <v>1202</v>
      </c>
      <c r="C1232" s="60" t="s">
        <v>4933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5023</v>
      </c>
      <c r="L1232" s="68"/>
      <c r="M1232" s="64" t="s">
        <v>1744</v>
      </c>
      <c r="N1232" s="13"/>
      <c r="O1232"/>
      <c r="P1232" t="str">
        <f t="shared" si="185"/>
        <v/>
      </c>
      <c r="Q1232"/>
      <c r="R1232"/>
      <c r="S1232" s="43">
        <f t="shared" si="188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9"/>
        <v/>
      </c>
      <c r="X1232" s="25" t="str">
        <f t="shared" si="190"/>
        <v/>
      </c>
      <c r="Y1232" s="1">
        <f t="shared" si="191"/>
        <v>1202</v>
      </c>
      <c r="Z1232" t="str">
        <f t="shared" si="192"/>
        <v>MNU_CAUCH</v>
      </c>
    </row>
    <row r="1233" spans="1:26">
      <c r="A1233" s="57">
        <f t="shared" si="186"/>
        <v>1233</v>
      </c>
      <c r="B1233" s="56">
        <f t="shared" si="187"/>
        <v>1203</v>
      </c>
      <c r="C1233" s="60" t="s">
        <v>4933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5198</v>
      </c>
      <c r="L1233" s="68"/>
      <c r="M1233" s="93" t="s">
        <v>1741</v>
      </c>
      <c r="N1233" s="13"/>
      <c r="O1233"/>
      <c r="P1233" t="str">
        <f t="shared" si="185"/>
        <v/>
      </c>
      <c r="Q1233"/>
      <c r="R1233"/>
      <c r="S1233" s="43">
        <f t="shared" si="188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9"/>
        <v/>
      </c>
      <c r="X1233" s="25" t="str">
        <f t="shared" si="190"/>
        <v/>
      </c>
      <c r="Y1233" s="1">
        <f t="shared" si="191"/>
        <v>1203</v>
      </c>
      <c r="Z1233" t="str">
        <f t="shared" si="192"/>
        <v>ITM_CAUCHP</v>
      </c>
    </row>
    <row r="1234" spans="1:26">
      <c r="A1234" s="57">
        <f t="shared" si="186"/>
        <v>1234</v>
      </c>
      <c r="B1234" s="56">
        <f t="shared" si="187"/>
        <v>1204</v>
      </c>
      <c r="C1234" s="60" t="s">
        <v>4933</v>
      </c>
      <c r="D1234" s="60" t="s">
        <v>7</v>
      </c>
      <c r="E1234" s="87" t="s">
        <v>2773</v>
      </c>
      <c r="F1234" s="87" t="s">
        <v>2773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5198</v>
      </c>
      <c r="L1234" s="68"/>
      <c r="M1234" s="93" t="s">
        <v>1740</v>
      </c>
      <c r="N1234" s="13"/>
      <c r="O1234"/>
      <c r="P1234" t="str">
        <f t="shared" si="185"/>
        <v/>
      </c>
      <c r="Q1234"/>
      <c r="R1234"/>
      <c r="S1234" s="43">
        <f t="shared" si="188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9"/>
        <v/>
      </c>
      <c r="X1234" s="25" t="str">
        <f t="shared" si="190"/>
        <v/>
      </c>
      <c r="Y1234" s="1">
        <f t="shared" si="191"/>
        <v>1204</v>
      </c>
      <c r="Z1234" t="str">
        <f t="shared" si="192"/>
        <v>ITM_CAUCH</v>
      </c>
    </row>
    <row r="1235" spans="1:26">
      <c r="A1235" s="57">
        <f t="shared" si="186"/>
        <v>1235</v>
      </c>
      <c r="B1235" s="56">
        <f t="shared" si="187"/>
        <v>1205</v>
      </c>
      <c r="C1235" s="60" t="s">
        <v>4933</v>
      </c>
      <c r="D1235" s="60" t="s">
        <v>7</v>
      </c>
      <c r="E1235" s="87" t="s">
        <v>2774</v>
      </c>
      <c r="F1235" s="87" t="s">
        <v>2774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5198</v>
      </c>
      <c r="L1235" s="68"/>
      <c r="M1235" s="64" t="s">
        <v>1742</v>
      </c>
      <c r="N1235" s="13"/>
      <c r="O1235"/>
      <c r="P1235" t="str">
        <f t="shared" si="185"/>
        <v/>
      </c>
      <c r="Q1235"/>
      <c r="R1235"/>
      <c r="S1235" s="43">
        <f t="shared" si="188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9"/>
        <v/>
      </c>
      <c r="X1235" s="25" t="str">
        <f t="shared" si="190"/>
        <v/>
      </c>
      <c r="Y1235" s="1">
        <f t="shared" si="191"/>
        <v>1205</v>
      </c>
      <c r="Z1235" t="str">
        <f t="shared" si="192"/>
        <v>ITM_CAUCHU</v>
      </c>
    </row>
    <row r="1236" spans="1:26">
      <c r="A1236" s="57">
        <f t="shared" si="186"/>
        <v>1236</v>
      </c>
      <c r="B1236" s="56">
        <f t="shared" si="187"/>
        <v>1206</v>
      </c>
      <c r="C1236" s="60" t="s">
        <v>4933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5198</v>
      </c>
      <c r="L1236" s="68"/>
      <c r="M1236" s="64" t="s">
        <v>1743</v>
      </c>
      <c r="N1236" s="13"/>
      <c r="O1236"/>
      <c r="P1236" t="str">
        <f t="shared" si="185"/>
        <v/>
      </c>
      <c r="Q1236"/>
      <c r="R1236"/>
      <c r="S1236" s="43">
        <f t="shared" si="188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9"/>
        <v/>
      </c>
      <c r="X1236" s="25" t="str">
        <f t="shared" si="190"/>
        <v/>
      </c>
      <c r="Y1236" s="1">
        <f t="shared" si="191"/>
        <v>1206</v>
      </c>
      <c r="Z1236" t="str">
        <f t="shared" si="192"/>
        <v>ITM_CAUCHM1</v>
      </c>
    </row>
    <row r="1237" spans="1:26">
      <c r="A1237" s="57">
        <f t="shared" si="186"/>
        <v>1237</v>
      </c>
      <c r="B1237" s="56">
        <f t="shared" si="187"/>
        <v>1207</v>
      </c>
      <c r="C1237" s="60" t="s">
        <v>4933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5023</v>
      </c>
      <c r="L1237" s="68"/>
      <c r="M1237" s="64" t="s">
        <v>1830</v>
      </c>
      <c r="N1237" s="13"/>
      <c r="O1237"/>
      <c r="P1237" t="str">
        <f t="shared" si="185"/>
        <v/>
      </c>
      <c r="Q1237"/>
      <c r="R1237"/>
      <c r="S1237" s="43">
        <f t="shared" si="188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9"/>
        <v/>
      </c>
      <c r="X1237" s="25" t="str">
        <f t="shared" si="190"/>
        <v/>
      </c>
      <c r="Y1237" s="1">
        <f t="shared" si="191"/>
        <v>1207</v>
      </c>
      <c r="Z1237" t="str">
        <f t="shared" si="192"/>
        <v>MNU_EXPON</v>
      </c>
    </row>
    <row r="1238" spans="1:26">
      <c r="A1238" s="57">
        <f t="shared" si="186"/>
        <v>1238</v>
      </c>
      <c r="B1238" s="56">
        <f t="shared" si="187"/>
        <v>1208</v>
      </c>
      <c r="C1238" s="60" t="s">
        <v>4933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5198</v>
      </c>
      <c r="L1238" s="68"/>
      <c r="M1238" s="93" t="s">
        <v>1827</v>
      </c>
      <c r="N1238" s="13"/>
      <c r="O1238"/>
      <c r="P1238" t="str">
        <f t="shared" si="185"/>
        <v/>
      </c>
      <c r="Q1238"/>
      <c r="R1238"/>
      <c r="S1238" s="43">
        <f t="shared" si="188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9"/>
        <v/>
      </c>
      <c r="X1238" s="25" t="str">
        <f t="shared" si="190"/>
        <v/>
      </c>
      <c r="Y1238" s="1">
        <f t="shared" si="191"/>
        <v>1208</v>
      </c>
      <c r="Z1238" t="str">
        <f t="shared" si="192"/>
        <v>ITM_EXPONP</v>
      </c>
    </row>
    <row r="1239" spans="1:26">
      <c r="A1239" s="57">
        <f t="shared" si="186"/>
        <v>1239</v>
      </c>
      <c r="B1239" s="56">
        <f t="shared" si="187"/>
        <v>1209</v>
      </c>
      <c r="C1239" s="60" t="s">
        <v>4933</v>
      </c>
      <c r="D1239" s="60" t="s">
        <v>7</v>
      </c>
      <c r="E1239" s="87" t="s">
        <v>2775</v>
      </c>
      <c r="F1239" s="87" t="s">
        <v>2775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5198</v>
      </c>
      <c r="L1239" s="68"/>
      <c r="M1239" s="93" t="s">
        <v>1826</v>
      </c>
      <c r="N1239" s="13"/>
      <c r="O1239"/>
      <c r="P1239" t="str">
        <f t="shared" si="185"/>
        <v/>
      </c>
      <c r="Q1239"/>
      <c r="R1239"/>
      <c r="S1239" s="43">
        <f t="shared" si="188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9"/>
        <v/>
      </c>
      <c r="X1239" s="25" t="str">
        <f t="shared" si="190"/>
        <v/>
      </c>
      <c r="Y1239" s="1">
        <f t="shared" si="191"/>
        <v>1209</v>
      </c>
      <c r="Z1239" t="str">
        <f t="shared" si="192"/>
        <v>ITM_EXPON</v>
      </c>
    </row>
    <row r="1240" spans="1:26">
      <c r="A1240" s="57">
        <f t="shared" si="186"/>
        <v>1240</v>
      </c>
      <c r="B1240" s="56">
        <f t="shared" si="187"/>
        <v>1210</v>
      </c>
      <c r="C1240" s="60" t="s">
        <v>4933</v>
      </c>
      <c r="D1240" s="60" t="s">
        <v>7</v>
      </c>
      <c r="E1240" s="87" t="s">
        <v>2776</v>
      </c>
      <c r="F1240" s="87" t="s">
        <v>2776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5198</v>
      </c>
      <c r="L1240" s="68"/>
      <c r="M1240" s="64" t="s">
        <v>1828</v>
      </c>
      <c r="N1240" s="13"/>
      <c r="O1240"/>
      <c r="P1240" t="str">
        <f t="shared" si="185"/>
        <v/>
      </c>
      <c r="Q1240"/>
      <c r="R1240"/>
      <c r="S1240" s="43">
        <f t="shared" si="188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9"/>
        <v/>
      </c>
      <c r="X1240" s="25" t="str">
        <f t="shared" si="190"/>
        <v/>
      </c>
      <c r="Y1240" s="1">
        <f t="shared" si="191"/>
        <v>1210</v>
      </c>
      <c r="Z1240" t="str">
        <f t="shared" si="192"/>
        <v>ITM_EXPONU</v>
      </c>
    </row>
    <row r="1241" spans="1:26">
      <c r="A1241" s="57">
        <f t="shared" si="186"/>
        <v>1241</v>
      </c>
      <c r="B1241" s="56">
        <f t="shared" si="187"/>
        <v>1211</v>
      </c>
      <c r="C1241" s="60" t="s">
        <v>4933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5198</v>
      </c>
      <c r="L1241" s="68"/>
      <c r="M1241" s="64" t="s">
        <v>1829</v>
      </c>
      <c r="N1241" s="13"/>
      <c r="O1241"/>
      <c r="P1241" t="str">
        <f t="shared" si="185"/>
        <v/>
      </c>
      <c r="Q1241"/>
      <c r="R1241"/>
      <c r="S1241" s="43">
        <f t="shared" si="188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9"/>
        <v/>
      </c>
      <c r="X1241" s="25" t="str">
        <f t="shared" si="190"/>
        <v/>
      </c>
      <c r="Y1241" s="1">
        <f t="shared" si="191"/>
        <v>1211</v>
      </c>
      <c r="Z1241" t="str">
        <f t="shared" si="192"/>
        <v>ITM_EXPONM1</v>
      </c>
    </row>
    <row r="1242" spans="1:26">
      <c r="A1242" s="57">
        <f t="shared" si="186"/>
        <v>1242</v>
      </c>
      <c r="B1242" s="56">
        <f t="shared" si="187"/>
        <v>1212</v>
      </c>
      <c r="C1242" s="60" t="s">
        <v>4933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5023</v>
      </c>
      <c r="L1242" s="68"/>
      <c r="M1242" s="64" t="s">
        <v>1869</v>
      </c>
      <c r="N1242" s="13"/>
      <c r="O1242"/>
      <c r="P1242" t="str">
        <f t="shared" si="185"/>
        <v/>
      </c>
      <c r="Q1242"/>
      <c r="R1242"/>
      <c r="S1242" s="43">
        <f t="shared" si="188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9"/>
        <v/>
      </c>
      <c r="X1242" s="25" t="str">
        <f t="shared" si="190"/>
        <v/>
      </c>
      <c r="Y1242" s="1">
        <f t="shared" si="191"/>
        <v>1212</v>
      </c>
      <c r="Z1242" t="str">
        <f t="shared" si="192"/>
        <v>MNU_F</v>
      </c>
    </row>
    <row r="1243" spans="1:26">
      <c r="A1243" s="57">
        <f t="shared" si="186"/>
        <v>1243</v>
      </c>
      <c r="B1243" s="56">
        <f t="shared" si="187"/>
        <v>1213</v>
      </c>
      <c r="C1243" s="60" t="s">
        <v>4933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5198</v>
      </c>
      <c r="L1243" s="68"/>
      <c r="M1243" s="64" t="s">
        <v>1854</v>
      </c>
      <c r="N1243" s="13"/>
      <c r="O1243"/>
      <c r="P1243" t="str">
        <f t="shared" si="185"/>
        <v/>
      </c>
      <c r="Q1243"/>
      <c r="R1243"/>
      <c r="S1243" s="43">
        <f t="shared" si="188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9"/>
        <v/>
      </c>
      <c r="X1243" s="25" t="str">
        <f t="shared" si="190"/>
        <v/>
      </c>
      <c r="Y1243" s="1">
        <f t="shared" si="191"/>
        <v>1213</v>
      </c>
      <c r="Z1243" t="str">
        <f t="shared" si="192"/>
        <v>ITM_FPX</v>
      </c>
    </row>
    <row r="1244" spans="1:26">
      <c r="A1244" s="57">
        <f t="shared" si="186"/>
        <v>1244</v>
      </c>
      <c r="B1244" s="56">
        <f t="shared" si="187"/>
        <v>1214</v>
      </c>
      <c r="C1244" s="60" t="s">
        <v>4933</v>
      </c>
      <c r="D1244" s="60" t="s">
        <v>7</v>
      </c>
      <c r="E1244" s="87" t="s">
        <v>2777</v>
      </c>
      <c r="F1244" s="87" t="s">
        <v>2777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5198</v>
      </c>
      <c r="L1244" s="68"/>
      <c r="M1244" s="93" t="s">
        <v>1856</v>
      </c>
      <c r="N1244" s="13"/>
      <c r="O1244"/>
      <c r="P1244" t="str">
        <f t="shared" si="185"/>
        <v/>
      </c>
      <c r="Q1244"/>
      <c r="R1244"/>
      <c r="S1244" s="43">
        <f t="shared" si="188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9"/>
        <v/>
      </c>
      <c r="X1244" s="25" t="str">
        <f t="shared" si="190"/>
        <v/>
      </c>
      <c r="Y1244" s="1">
        <f t="shared" si="191"/>
        <v>1214</v>
      </c>
      <c r="Z1244" t="str">
        <f t="shared" si="192"/>
        <v>ITM_FX</v>
      </c>
    </row>
    <row r="1245" spans="1:26">
      <c r="A1245" s="57">
        <f t="shared" si="186"/>
        <v>1245</v>
      </c>
      <c r="B1245" s="56">
        <f t="shared" si="187"/>
        <v>1215</v>
      </c>
      <c r="C1245" s="60" t="s">
        <v>4933</v>
      </c>
      <c r="D1245" s="60" t="s">
        <v>7</v>
      </c>
      <c r="E1245" s="87" t="s">
        <v>2778</v>
      </c>
      <c r="F1245" s="87" t="s">
        <v>2778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5198</v>
      </c>
      <c r="L1245" s="68"/>
      <c r="M1245" s="93" t="s">
        <v>1855</v>
      </c>
      <c r="N1245" s="13"/>
      <c r="O1245"/>
      <c r="P1245" t="str">
        <f t="shared" si="185"/>
        <v/>
      </c>
      <c r="Q1245"/>
      <c r="R1245"/>
      <c r="S1245" s="43">
        <f t="shared" si="188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9"/>
        <v/>
      </c>
      <c r="X1245" s="25" t="str">
        <f t="shared" si="190"/>
        <v/>
      </c>
      <c r="Y1245" s="1">
        <f t="shared" si="191"/>
        <v>1215</v>
      </c>
      <c r="Z1245" t="str">
        <f t="shared" si="192"/>
        <v>ITM_FUX</v>
      </c>
    </row>
    <row r="1246" spans="1:26">
      <c r="A1246" s="57">
        <f t="shared" si="186"/>
        <v>1246</v>
      </c>
      <c r="B1246" s="56">
        <f t="shared" si="187"/>
        <v>1216</v>
      </c>
      <c r="C1246" s="60" t="s">
        <v>4933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5198</v>
      </c>
      <c r="L1246" s="68"/>
      <c r="M1246" s="64" t="s">
        <v>1857</v>
      </c>
      <c r="N1246" s="13"/>
      <c r="O1246"/>
      <c r="P1246" t="str">
        <f t="shared" si="185"/>
        <v/>
      </c>
      <c r="Q1246"/>
      <c r="R1246"/>
      <c r="S1246" s="43">
        <f t="shared" si="188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9"/>
        <v/>
      </c>
      <c r="X1246" s="25" t="str">
        <f t="shared" si="190"/>
        <v/>
      </c>
      <c r="Y1246" s="1">
        <f t="shared" si="191"/>
        <v>1216</v>
      </c>
      <c r="Z1246" t="str">
        <f t="shared" si="192"/>
        <v>ITM_FM1P</v>
      </c>
    </row>
    <row r="1247" spans="1:26">
      <c r="A1247" s="57">
        <f t="shared" si="186"/>
        <v>1247</v>
      </c>
      <c r="B1247" s="56">
        <f t="shared" si="187"/>
        <v>1217</v>
      </c>
      <c r="C1247" s="60" t="s">
        <v>4933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5023</v>
      </c>
      <c r="L1247" s="68"/>
      <c r="M1247" s="64" t="s">
        <v>1887</v>
      </c>
      <c r="N1247" s="13"/>
      <c r="O1247"/>
      <c r="P1247" t="str">
        <f t="shared" ref="P1247:P1310" si="193">IF(E1247=F1247,"","NOT EQUAL")</f>
        <v/>
      </c>
      <c r="Q1247"/>
      <c r="R1247"/>
      <c r="S1247" s="43">
        <f t="shared" si="188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9"/>
        <v/>
      </c>
      <c r="X1247" s="25" t="str">
        <f t="shared" si="190"/>
        <v/>
      </c>
      <c r="Y1247" s="1">
        <f t="shared" si="191"/>
        <v>1217</v>
      </c>
      <c r="Z1247" t="str">
        <f t="shared" si="192"/>
        <v>MNU_GEOM</v>
      </c>
    </row>
    <row r="1248" spans="1:26">
      <c r="A1248" s="57">
        <f t="shared" si="186"/>
        <v>1248</v>
      </c>
      <c r="B1248" s="56">
        <f t="shared" si="187"/>
        <v>1218</v>
      </c>
      <c r="C1248" s="60" t="s">
        <v>4933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5198</v>
      </c>
      <c r="L1248" s="68"/>
      <c r="M1248" s="93" t="s">
        <v>1884</v>
      </c>
      <c r="N1248" s="13"/>
      <c r="O1248"/>
      <c r="P1248" t="str">
        <f t="shared" si="193"/>
        <v/>
      </c>
      <c r="Q1248"/>
      <c r="R1248"/>
      <c r="S1248" s="43">
        <f t="shared" si="188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9"/>
        <v/>
      </c>
      <c r="X1248" s="25" t="str">
        <f t="shared" si="190"/>
        <v/>
      </c>
      <c r="Y1248" s="1">
        <f t="shared" si="191"/>
        <v>1218</v>
      </c>
      <c r="Z1248" t="str">
        <f t="shared" si="192"/>
        <v>ITM_GEOMP</v>
      </c>
    </row>
    <row r="1249" spans="1:26">
      <c r="A1249" s="57">
        <f t="shared" si="186"/>
        <v>1249</v>
      </c>
      <c r="B1249" s="56">
        <f t="shared" si="187"/>
        <v>1219</v>
      </c>
      <c r="C1249" s="60" t="s">
        <v>4933</v>
      </c>
      <c r="D1249" s="60" t="s">
        <v>7</v>
      </c>
      <c r="E1249" s="87" t="s">
        <v>2779</v>
      </c>
      <c r="F1249" s="87" t="s">
        <v>2779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5198</v>
      </c>
      <c r="L1249" s="68"/>
      <c r="M1249" s="93" t="s">
        <v>1883</v>
      </c>
      <c r="N1249" s="13"/>
      <c r="O1249"/>
      <c r="P1249" t="str">
        <f t="shared" si="193"/>
        <v/>
      </c>
      <c r="Q1249"/>
      <c r="R1249"/>
      <c r="S1249" s="43">
        <f t="shared" si="188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9"/>
        <v/>
      </c>
      <c r="X1249" s="25" t="str">
        <f t="shared" si="190"/>
        <v/>
      </c>
      <c r="Y1249" s="1">
        <f t="shared" si="191"/>
        <v>1219</v>
      </c>
      <c r="Z1249" t="str">
        <f t="shared" si="192"/>
        <v>ITM_GEOM</v>
      </c>
    </row>
    <row r="1250" spans="1:26">
      <c r="A1250" s="57">
        <f t="shared" si="186"/>
        <v>1250</v>
      </c>
      <c r="B1250" s="56">
        <f t="shared" si="187"/>
        <v>1220</v>
      </c>
      <c r="C1250" s="60" t="s">
        <v>4933</v>
      </c>
      <c r="D1250" s="60" t="s">
        <v>7</v>
      </c>
      <c r="E1250" s="87" t="s">
        <v>2780</v>
      </c>
      <c r="F1250" s="87" t="s">
        <v>2780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5198</v>
      </c>
      <c r="L1250" s="68"/>
      <c r="M1250" s="64" t="s">
        <v>1885</v>
      </c>
      <c r="N1250" s="13"/>
      <c r="O1250"/>
      <c r="P1250" t="str">
        <f t="shared" si="193"/>
        <v/>
      </c>
      <c r="Q1250"/>
      <c r="R1250"/>
      <c r="S1250" s="43">
        <f t="shared" si="188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9"/>
        <v/>
      </c>
      <c r="X1250" s="25" t="str">
        <f t="shared" si="190"/>
        <v/>
      </c>
      <c r="Y1250" s="1">
        <f t="shared" si="191"/>
        <v>1220</v>
      </c>
      <c r="Z1250" t="str">
        <f t="shared" si="192"/>
        <v>ITM_GEOMU</v>
      </c>
    </row>
    <row r="1251" spans="1:26">
      <c r="A1251" s="57">
        <f t="shared" si="186"/>
        <v>1251</v>
      </c>
      <c r="B1251" s="56">
        <f t="shared" si="187"/>
        <v>1221</v>
      </c>
      <c r="C1251" s="60" t="s">
        <v>4933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5198</v>
      </c>
      <c r="L1251" s="68"/>
      <c r="M1251" s="64" t="s">
        <v>1886</v>
      </c>
      <c r="N1251" s="13"/>
      <c r="O1251"/>
      <c r="P1251" t="str">
        <f t="shared" si="193"/>
        <v/>
      </c>
      <c r="Q1251"/>
      <c r="R1251"/>
      <c r="S1251" s="43">
        <f t="shared" si="188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9"/>
        <v/>
      </c>
      <c r="X1251" s="25" t="str">
        <f t="shared" si="190"/>
        <v/>
      </c>
      <c r="Y1251" s="1">
        <f t="shared" si="191"/>
        <v>1221</v>
      </c>
      <c r="Z1251" t="str">
        <f t="shared" si="192"/>
        <v>ITM_GEOMM1</v>
      </c>
    </row>
    <row r="1252" spans="1:26">
      <c r="A1252" s="57">
        <f t="shared" si="186"/>
        <v>1252</v>
      </c>
      <c r="B1252" s="56">
        <f t="shared" si="187"/>
        <v>1222</v>
      </c>
      <c r="C1252" s="60" t="s">
        <v>4933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5023</v>
      </c>
      <c r="L1252" s="68"/>
      <c r="M1252" s="64" t="s">
        <v>1906</v>
      </c>
      <c r="N1252" s="13"/>
      <c r="O1252"/>
      <c r="P1252" t="str">
        <f t="shared" si="193"/>
        <v/>
      </c>
      <c r="Q1252"/>
      <c r="R1252"/>
      <c r="S1252" s="43">
        <f t="shared" si="188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9"/>
        <v/>
      </c>
      <c r="X1252" s="25" t="str">
        <f t="shared" si="190"/>
        <v/>
      </c>
      <c r="Y1252" s="1">
        <f t="shared" si="191"/>
        <v>1222</v>
      </c>
      <c r="Z1252" t="str">
        <f t="shared" si="192"/>
        <v>MNU_HYPER</v>
      </c>
    </row>
    <row r="1253" spans="1:26">
      <c r="A1253" s="57">
        <f t="shared" si="186"/>
        <v>1253</v>
      </c>
      <c r="B1253" s="56">
        <f t="shared" si="187"/>
        <v>1223</v>
      </c>
      <c r="C1253" s="60" t="s">
        <v>4933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5198</v>
      </c>
      <c r="L1253" s="68"/>
      <c r="M1253" s="93" t="s">
        <v>1903</v>
      </c>
      <c r="N1253" s="13"/>
      <c r="O1253"/>
      <c r="P1253" t="str">
        <f t="shared" si="193"/>
        <v/>
      </c>
      <c r="Q1253"/>
      <c r="R1253"/>
      <c r="S1253" s="43">
        <f t="shared" si="188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9"/>
        <v/>
      </c>
      <c r="X1253" s="25" t="str">
        <f t="shared" si="190"/>
        <v/>
      </c>
      <c r="Y1253" s="1">
        <f t="shared" si="191"/>
        <v>1223</v>
      </c>
      <c r="Z1253" t="str">
        <f t="shared" si="192"/>
        <v>ITM_HYPERP</v>
      </c>
    </row>
    <row r="1254" spans="1:26">
      <c r="A1254" s="57">
        <f t="shared" si="186"/>
        <v>1254</v>
      </c>
      <c r="B1254" s="56">
        <f t="shared" si="187"/>
        <v>1224</v>
      </c>
      <c r="C1254" s="60" t="s">
        <v>4933</v>
      </c>
      <c r="D1254" s="60" t="s">
        <v>7</v>
      </c>
      <c r="E1254" s="88" t="s">
        <v>2781</v>
      </c>
      <c r="F1254" s="88" t="s">
        <v>2781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5198</v>
      </c>
      <c r="L1254" s="68"/>
      <c r="M1254" s="93" t="s">
        <v>1902</v>
      </c>
      <c r="N1254" s="13"/>
      <c r="O1254"/>
      <c r="P1254" t="str">
        <f t="shared" si="193"/>
        <v/>
      </c>
      <c r="Q1254"/>
      <c r="R1254"/>
      <c r="S1254" s="43">
        <f t="shared" si="188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9"/>
        <v/>
      </c>
      <c r="X1254" s="25" t="str">
        <f t="shared" si="190"/>
        <v/>
      </c>
      <c r="Y1254" s="1">
        <f t="shared" si="191"/>
        <v>1224</v>
      </c>
      <c r="Z1254" t="str">
        <f t="shared" si="192"/>
        <v>ITM_HYPER</v>
      </c>
    </row>
    <row r="1255" spans="1:26">
      <c r="A1255" s="57">
        <f t="shared" si="186"/>
        <v>1255</v>
      </c>
      <c r="B1255" s="56">
        <f t="shared" si="187"/>
        <v>1225</v>
      </c>
      <c r="C1255" s="60" t="s">
        <v>4933</v>
      </c>
      <c r="D1255" s="60" t="s">
        <v>7</v>
      </c>
      <c r="E1255" s="88" t="s">
        <v>2782</v>
      </c>
      <c r="F1255" s="88" t="s">
        <v>2782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5198</v>
      </c>
      <c r="L1255" s="68"/>
      <c r="M1255" s="64" t="s">
        <v>1904</v>
      </c>
      <c r="N1255" s="13"/>
      <c r="O1255"/>
      <c r="P1255" t="str">
        <f t="shared" si="193"/>
        <v/>
      </c>
      <c r="Q1255"/>
      <c r="R1255"/>
      <c r="S1255" s="43">
        <f t="shared" si="188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9"/>
        <v/>
      </c>
      <c r="X1255" s="25" t="str">
        <f t="shared" si="190"/>
        <v/>
      </c>
      <c r="Y1255" s="1">
        <f t="shared" si="191"/>
        <v>1225</v>
      </c>
      <c r="Z1255" t="str">
        <f t="shared" si="192"/>
        <v>ITM_HYPERU</v>
      </c>
    </row>
    <row r="1256" spans="1:26">
      <c r="A1256" s="57">
        <f t="shared" si="186"/>
        <v>1256</v>
      </c>
      <c r="B1256" s="56">
        <f t="shared" si="187"/>
        <v>1226</v>
      </c>
      <c r="C1256" s="60" t="s">
        <v>4933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5198</v>
      </c>
      <c r="L1256" s="68"/>
      <c r="M1256" s="64" t="s">
        <v>1905</v>
      </c>
      <c r="N1256" s="13"/>
      <c r="O1256"/>
      <c r="P1256" t="str">
        <f t="shared" si="193"/>
        <v/>
      </c>
      <c r="Q1256"/>
      <c r="R1256"/>
      <c r="S1256" s="43">
        <f t="shared" si="188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9"/>
        <v/>
      </c>
      <c r="X1256" s="25" t="str">
        <f t="shared" si="190"/>
        <v/>
      </c>
      <c r="Y1256" s="1">
        <f t="shared" si="191"/>
        <v>1226</v>
      </c>
      <c r="Z1256" t="str">
        <f t="shared" si="192"/>
        <v>ITM_HYPERM1</v>
      </c>
    </row>
    <row r="1257" spans="1:26">
      <c r="A1257" s="57">
        <f t="shared" si="186"/>
        <v>1257</v>
      </c>
      <c r="B1257" s="56">
        <f t="shared" si="187"/>
        <v>1227</v>
      </c>
      <c r="C1257" s="60" t="s">
        <v>4933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5023</v>
      </c>
      <c r="L1257" s="68"/>
      <c r="M1257" s="64" t="s">
        <v>1966</v>
      </c>
      <c r="N1257" s="13"/>
      <c r="O1257"/>
      <c r="P1257" t="str">
        <f t="shared" si="193"/>
        <v/>
      </c>
      <c r="Q1257"/>
      <c r="R1257"/>
      <c r="S1257" s="43">
        <f t="shared" si="188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9"/>
        <v/>
      </c>
      <c r="X1257" s="25" t="str">
        <f t="shared" si="190"/>
        <v/>
      </c>
      <c r="Y1257" s="1">
        <f t="shared" si="191"/>
        <v>1227</v>
      </c>
      <c r="Z1257" t="str">
        <f t="shared" si="192"/>
        <v>MNU_LGNRM</v>
      </c>
    </row>
    <row r="1258" spans="1:26">
      <c r="A1258" s="57">
        <f t="shared" si="186"/>
        <v>1258</v>
      </c>
      <c r="B1258" s="56">
        <f t="shared" si="187"/>
        <v>1228</v>
      </c>
      <c r="C1258" s="60" t="s">
        <v>4933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5198</v>
      </c>
      <c r="L1258" s="68"/>
      <c r="M1258" s="93" t="s">
        <v>1963</v>
      </c>
      <c r="N1258" s="13"/>
      <c r="O1258"/>
      <c r="P1258" t="str">
        <f t="shared" si="193"/>
        <v/>
      </c>
      <c r="Q1258"/>
      <c r="R1258"/>
      <c r="S1258" s="43">
        <f t="shared" si="188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9"/>
        <v/>
      </c>
      <c r="X1258" s="25" t="str">
        <f t="shared" si="190"/>
        <v/>
      </c>
      <c r="Y1258" s="1">
        <f t="shared" si="191"/>
        <v>1228</v>
      </c>
      <c r="Z1258" t="str">
        <f t="shared" si="192"/>
        <v>ITM_LGNRMP</v>
      </c>
    </row>
    <row r="1259" spans="1:26">
      <c r="A1259" s="57">
        <f t="shared" si="186"/>
        <v>1259</v>
      </c>
      <c r="B1259" s="56">
        <f t="shared" si="187"/>
        <v>1229</v>
      </c>
      <c r="C1259" s="60" t="s">
        <v>4933</v>
      </c>
      <c r="D1259" s="60" t="s">
        <v>7</v>
      </c>
      <c r="E1259" s="66" t="s">
        <v>2806</v>
      </c>
      <c r="F1259" s="66" t="s">
        <v>2806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5198</v>
      </c>
      <c r="L1259" s="68"/>
      <c r="M1259" s="93" t="s">
        <v>1962</v>
      </c>
      <c r="N1259" s="13"/>
      <c r="O1259"/>
      <c r="P1259" t="str">
        <f t="shared" si="193"/>
        <v/>
      </c>
      <c r="Q1259"/>
      <c r="R1259"/>
      <c r="S1259" s="43">
        <f t="shared" si="188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9"/>
        <v/>
      </c>
      <c r="X1259" s="25" t="str">
        <f t="shared" si="190"/>
        <v/>
      </c>
      <c r="Y1259" s="1">
        <f t="shared" si="191"/>
        <v>1229</v>
      </c>
      <c r="Z1259" t="str">
        <f t="shared" si="192"/>
        <v>ITM_LGNRM</v>
      </c>
    </row>
    <row r="1260" spans="1:26">
      <c r="A1260" s="57">
        <f t="shared" si="186"/>
        <v>1260</v>
      </c>
      <c r="B1260" s="56">
        <f t="shared" si="187"/>
        <v>1230</v>
      </c>
      <c r="C1260" s="60" t="s">
        <v>4933</v>
      </c>
      <c r="D1260" s="60" t="s">
        <v>7</v>
      </c>
      <c r="E1260" s="66" t="s">
        <v>2807</v>
      </c>
      <c r="F1260" s="66" t="s">
        <v>2807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5198</v>
      </c>
      <c r="L1260" s="68"/>
      <c r="M1260" s="64" t="s">
        <v>1964</v>
      </c>
      <c r="N1260" s="13"/>
      <c r="O1260"/>
      <c r="P1260" t="str">
        <f t="shared" si="193"/>
        <v/>
      </c>
      <c r="Q1260"/>
      <c r="R1260"/>
      <c r="S1260" s="43">
        <f t="shared" si="188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9"/>
        <v/>
      </c>
      <c r="X1260" s="25" t="str">
        <f t="shared" si="190"/>
        <v/>
      </c>
      <c r="Y1260" s="1">
        <f t="shared" si="191"/>
        <v>1230</v>
      </c>
      <c r="Z1260" t="str">
        <f t="shared" si="192"/>
        <v>ITM_LGNRMU</v>
      </c>
    </row>
    <row r="1261" spans="1:26">
      <c r="A1261" s="57">
        <f t="shared" si="186"/>
        <v>1261</v>
      </c>
      <c r="B1261" s="56">
        <f t="shared" si="187"/>
        <v>1231</v>
      </c>
      <c r="C1261" s="60" t="s">
        <v>4933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5198</v>
      </c>
      <c r="L1261" s="68"/>
      <c r="M1261" s="64" t="s">
        <v>1965</v>
      </c>
      <c r="N1261" s="13"/>
      <c r="O1261"/>
      <c r="P1261" t="str">
        <f t="shared" si="193"/>
        <v/>
      </c>
      <c r="Q1261"/>
      <c r="R1261"/>
      <c r="S1261" s="43">
        <f t="shared" si="188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9"/>
        <v/>
      </c>
      <c r="X1261" s="25" t="str">
        <f t="shared" si="190"/>
        <v/>
      </c>
      <c r="Y1261" s="1">
        <f t="shared" si="191"/>
        <v>1231</v>
      </c>
      <c r="Z1261" t="str">
        <f t="shared" si="192"/>
        <v>ITM_LGNRMM1</v>
      </c>
    </row>
    <row r="1262" spans="1:26">
      <c r="A1262" s="57">
        <f t="shared" si="186"/>
        <v>1262</v>
      </c>
      <c r="B1262" s="56">
        <f t="shared" si="187"/>
        <v>1232</v>
      </c>
      <c r="C1262" s="60" t="s">
        <v>4933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5023</v>
      </c>
      <c r="L1262" s="68"/>
      <c r="M1262" s="64" t="s">
        <v>1989</v>
      </c>
      <c r="N1262" s="13"/>
      <c r="O1262"/>
      <c r="P1262" t="str">
        <f t="shared" si="193"/>
        <v/>
      </c>
      <c r="Q1262"/>
      <c r="R1262"/>
      <c r="S1262" s="43">
        <f t="shared" si="188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9"/>
        <v/>
      </c>
      <c r="X1262" s="25" t="str">
        <f t="shared" si="190"/>
        <v/>
      </c>
      <c r="Y1262" s="1">
        <f t="shared" si="191"/>
        <v>1232</v>
      </c>
      <c r="Z1262" t="str">
        <f t="shared" si="192"/>
        <v>MNU_LOGIS</v>
      </c>
    </row>
    <row r="1263" spans="1:26">
      <c r="A1263" s="57">
        <f t="shared" si="186"/>
        <v>1263</v>
      </c>
      <c r="B1263" s="56">
        <f t="shared" si="187"/>
        <v>1233</v>
      </c>
      <c r="C1263" s="60" t="s">
        <v>4933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5198</v>
      </c>
      <c r="L1263" s="68"/>
      <c r="M1263" s="93" t="s">
        <v>1986</v>
      </c>
      <c r="N1263" s="13"/>
      <c r="O1263"/>
      <c r="P1263" t="str">
        <f t="shared" si="193"/>
        <v/>
      </c>
      <c r="Q1263"/>
      <c r="R1263"/>
      <c r="S1263" s="43">
        <f t="shared" si="188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9"/>
        <v/>
      </c>
      <c r="X1263" s="25" t="str">
        <f t="shared" si="190"/>
        <v/>
      </c>
      <c r="Y1263" s="1">
        <f t="shared" si="191"/>
        <v>1233</v>
      </c>
      <c r="Z1263" t="str">
        <f t="shared" si="192"/>
        <v>ITM_LOGISP</v>
      </c>
    </row>
    <row r="1264" spans="1:26">
      <c r="A1264" s="57">
        <f t="shared" si="186"/>
        <v>1264</v>
      </c>
      <c r="B1264" s="56">
        <f t="shared" si="187"/>
        <v>1234</v>
      </c>
      <c r="C1264" s="60" t="s">
        <v>4933</v>
      </c>
      <c r="D1264" s="60" t="s">
        <v>7</v>
      </c>
      <c r="E1264" s="88" t="s">
        <v>2783</v>
      </c>
      <c r="F1264" s="88" t="s">
        <v>2783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5198</v>
      </c>
      <c r="L1264" s="68"/>
      <c r="M1264" s="93" t="s">
        <v>1985</v>
      </c>
      <c r="N1264" s="13"/>
      <c r="O1264"/>
      <c r="P1264" t="str">
        <f t="shared" si="193"/>
        <v/>
      </c>
      <c r="Q1264"/>
      <c r="R1264"/>
      <c r="S1264" s="43">
        <f t="shared" si="188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9"/>
        <v/>
      </c>
      <c r="X1264" s="25" t="str">
        <f t="shared" si="190"/>
        <v/>
      </c>
      <c r="Y1264" s="1">
        <f t="shared" si="191"/>
        <v>1234</v>
      </c>
      <c r="Z1264" t="str">
        <f t="shared" si="192"/>
        <v>ITM_LOGIS</v>
      </c>
    </row>
    <row r="1265" spans="1:26">
      <c r="A1265" s="57">
        <f t="shared" si="186"/>
        <v>1265</v>
      </c>
      <c r="B1265" s="56">
        <f t="shared" si="187"/>
        <v>1235</v>
      </c>
      <c r="C1265" s="60" t="s">
        <v>4933</v>
      </c>
      <c r="D1265" s="60" t="s">
        <v>7</v>
      </c>
      <c r="E1265" s="88" t="s">
        <v>2784</v>
      </c>
      <c r="F1265" s="88" t="s">
        <v>2784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5198</v>
      </c>
      <c r="L1265" s="68"/>
      <c r="M1265" s="64" t="s">
        <v>1987</v>
      </c>
      <c r="N1265" s="13"/>
      <c r="O1265"/>
      <c r="P1265" t="str">
        <f t="shared" si="193"/>
        <v/>
      </c>
      <c r="Q1265"/>
      <c r="R1265"/>
      <c r="S1265" s="43">
        <f t="shared" si="188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9"/>
        <v/>
      </c>
      <c r="X1265" s="25" t="str">
        <f t="shared" si="190"/>
        <v/>
      </c>
      <c r="Y1265" s="1">
        <f t="shared" si="191"/>
        <v>1235</v>
      </c>
      <c r="Z1265" t="str">
        <f t="shared" si="192"/>
        <v>ITM_LOGISU</v>
      </c>
    </row>
    <row r="1266" spans="1:26">
      <c r="A1266" s="57">
        <f t="shared" si="186"/>
        <v>1266</v>
      </c>
      <c r="B1266" s="56">
        <f t="shared" si="187"/>
        <v>1236</v>
      </c>
      <c r="C1266" s="60" t="s">
        <v>4933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5198</v>
      </c>
      <c r="L1266" s="68"/>
      <c r="M1266" s="64" t="s">
        <v>1988</v>
      </c>
      <c r="N1266" s="13"/>
      <c r="O1266"/>
      <c r="P1266" t="str">
        <f t="shared" si="193"/>
        <v/>
      </c>
      <c r="Q1266"/>
      <c r="R1266"/>
      <c r="S1266" s="43">
        <f t="shared" si="188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9"/>
        <v/>
      </c>
      <c r="X1266" s="25" t="str">
        <f t="shared" si="190"/>
        <v/>
      </c>
      <c r="Y1266" s="1">
        <f t="shared" si="191"/>
        <v>1236</v>
      </c>
      <c r="Z1266" t="str">
        <f t="shared" si="192"/>
        <v>ITM_LOGISM1</v>
      </c>
    </row>
    <row r="1267" spans="1:26">
      <c r="A1267" s="57">
        <f t="shared" si="186"/>
        <v>1267</v>
      </c>
      <c r="B1267" s="56">
        <f t="shared" si="187"/>
        <v>1237</v>
      </c>
      <c r="C1267" s="60" t="s">
        <v>4933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5023</v>
      </c>
      <c r="L1267" s="68"/>
      <c r="M1267" s="64" t="s">
        <v>2071</v>
      </c>
      <c r="N1267" s="13"/>
      <c r="O1267"/>
      <c r="P1267" t="str">
        <f t="shared" si="193"/>
        <v/>
      </c>
      <c r="Q1267"/>
      <c r="R1267"/>
      <c r="S1267" s="43">
        <f t="shared" si="188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9"/>
        <v/>
      </c>
      <c r="X1267" s="25" t="str">
        <f t="shared" si="190"/>
        <v/>
      </c>
      <c r="Y1267" s="1">
        <f t="shared" si="191"/>
        <v>1237</v>
      </c>
      <c r="Z1267" t="str">
        <f t="shared" si="192"/>
        <v>MNU_NBIN</v>
      </c>
    </row>
    <row r="1268" spans="1:26">
      <c r="A1268" s="57">
        <f t="shared" si="186"/>
        <v>1268</v>
      </c>
      <c r="B1268" s="56">
        <f t="shared" si="187"/>
        <v>1238</v>
      </c>
      <c r="C1268" s="60" t="s">
        <v>4933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5198</v>
      </c>
      <c r="L1268" s="68"/>
      <c r="M1268" s="93" t="s">
        <v>2068</v>
      </c>
      <c r="N1268" s="13"/>
      <c r="O1268"/>
      <c r="P1268" t="str">
        <f t="shared" si="193"/>
        <v/>
      </c>
      <c r="Q1268"/>
      <c r="R1268"/>
      <c r="S1268" s="43">
        <f t="shared" si="188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9"/>
        <v/>
      </c>
      <c r="X1268" s="25" t="str">
        <f t="shared" si="190"/>
        <v/>
      </c>
      <c r="Y1268" s="1">
        <f t="shared" si="191"/>
        <v>1238</v>
      </c>
      <c r="Z1268" t="str">
        <f t="shared" si="192"/>
        <v>ITM_NBINP</v>
      </c>
    </row>
    <row r="1269" spans="1:26">
      <c r="A1269" s="57">
        <f t="shared" si="186"/>
        <v>1269</v>
      </c>
      <c r="B1269" s="56">
        <f t="shared" si="187"/>
        <v>1239</v>
      </c>
      <c r="C1269" s="60" t="s">
        <v>4933</v>
      </c>
      <c r="D1269" s="60" t="s">
        <v>7</v>
      </c>
      <c r="E1269" s="88" t="s">
        <v>2785</v>
      </c>
      <c r="F1269" s="88" t="s">
        <v>2785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5198</v>
      </c>
      <c r="L1269" s="68"/>
      <c r="M1269" s="93" t="s">
        <v>2067</v>
      </c>
      <c r="N1269" s="13"/>
      <c r="O1269"/>
      <c r="P1269" t="str">
        <f t="shared" si="193"/>
        <v/>
      </c>
      <c r="Q1269"/>
      <c r="R1269"/>
      <c r="S1269" s="43">
        <f t="shared" si="188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9"/>
        <v/>
      </c>
      <c r="X1269" s="25" t="str">
        <f t="shared" si="190"/>
        <v/>
      </c>
      <c r="Y1269" s="1">
        <f t="shared" si="191"/>
        <v>1239</v>
      </c>
      <c r="Z1269" t="str">
        <f t="shared" si="192"/>
        <v>ITM_NBIN</v>
      </c>
    </row>
    <row r="1270" spans="1:26">
      <c r="A1270" s="57">
        <f t="shared" si="186"/>
        <v>1270</v>
      </c>
      <c r="B1270" s="56">
        <f t="shared" si="187"/>
        <v>1240</v>
      </c>
      <c r="C1270" s="60" t="s">
        <v>4933</v>
      </c>
      <c r="D1270" s="60" t="s">
        <v>7</v>
      </c>
      <c r="E1270" s="88" t="s">
        <v>2786</v>
      </c>
      <c r="F1270" s="88" t="s">
        <v>2786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5198</v>
      </c>
      <c r="L1270" s="68"/>
      <c r="M1270" s="64" t="s">
        <v>2069</v>
      </c>
      <c r="N1270" s="13"/>
      <c r="O1270"/>
      <c r="P1270" t="str">
        <f t="shared" si="193"/>
        <v/>
      </c>
      <c r="Q1270"/>
      <c r="R1270"/>
      <c r="S1270" s="43">
        <f t="shared" si="188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9"/>
        <v/>
      </c>
      <c r="X1270" s="25" t="str">
        <f t="shared" si="190"/>
        <v/>
      </c>
      <c r="Y1270" s="1">
        <f t="shared" si="191"/>
        <v>1240</v>
      </c>
      <c r="Z1270" t="str">
        <f t="shared" si="192"/>
        <v>ITM_NBINU</v>
      </c>
    </row>
    <row r="1271" spans="1:26">
      <c r="A1271" s="57">
        <f t="shared" si="186"/>
        <v>1271</v>
      </c>
      <c r="B1271" s="56">
        <f t="shared" si="187"/>
        <v>1241</v>
      </c>
      <c r="C1271" s="60" t="s">
        <v>4933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5198</v>
      </c>
      <c r="L1271" s="68"/>
      <c r="M1271" s="64" t="s">
        <v>2070</v>
      </c>
      <c r="N1271" s="13"/>
      <c r="O1271"/>
      <c r="P1271" t="str">
        <f t="shared" si="193"/>
        <v/>
      </c>
      <c r="Q1271"/>
      <c r="R1271"/>
      <c r="S1271" s="43">
        <f t="shared" si="188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9"/>
        <v/>
      </c>
      <c r="X1271" s="25" t="str">
        <f t="shared" si="190"/>
        <v/>
      </c>
      <c r="Y1271" s="1">
        <f t="shared" si="191"/>
        <v>1241</v>
      </c>
      <c r="Z1271" t="str">
        <f t="shared" si="192"/>
        <v>ITM_NBINM1</v>
      </c>
    </row>
    <row r="1272" spans="1:26">
      <c r="A1272" s="57">
        <f t="shared" si="186"/>
        <v>1272</v>
      </c>
      <c r="B1272" s="56">
        <f t="shared" si="187"/>
        <v>1242</v>
      </c>
      <c r="C1272" s="60" t="s">
        <v>4933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5023</v>
      </c>
      <c r="L1272" s="68"/>
      <c r="M1272" s="64" t="s">
        <v>2081</v>
      </c>
      <c r="N1272" s="13"/>
      <c r="O1272"/>
      <c r="P1272" t="str">
        <f t="shared" si="193"/>
        <v/>
      </c>
      <c r="Q1272"/>
      <c r="R1272"/>
      <c r="S1272" s="43">
        <f t="shared" si="188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9"/>
        <v/>
      </c>
      <c r="X1272" s="25" t="str">
        <f t="shared" si="190"/>
        <v/>
      </c>
      <c r="Y1272" s="1">
        <f t="shared" si="191"/>
        <v>1242</v>
      </c>
      <c r="Z1272" t="str">
        <f t="shared" si="192"/>
        <v>MNU_NORML</v>
      </c>
    </row>
    <row r="1273" spans="1:26">
      <c r="A1273" s="57">
        <f t="shared" si="186"/>
        <v>1273</v>
      </c>
      <c r="B1273" s="56">
        <f t="shared" si="187"/>
        <v>1243</v>
      </c>
      <c r="C1273" s="60" t="s">
        <v>4933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5198</v>
      </c>
      <c r="L1273" s="68"/>
      <c r="M1273" s="93" t="s">
        <v>2078</v>
      </c>
      <c r="N1273" s="13"/>
      <c r="O1273"/>
      <c r="P1273" t="str">
        <f t="shared" si="193"/>
        <v/>
      </c>
      <c r="Q1273"/>
      <c r="R1273"/>
      <c r="S1273" s="43">
        <f t="shared" si="188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9"/>
        <v/>
      </c>
      <c r="X1273" s="25" t="str">
        <f t="shared" si="190"/>
        <v/>
      </c>
      <c r="Y1273" s="1">
        <f t="shared" si="191"/>
        <v>1243</v>
      </c>
      <c r="Z1273" t="str">
        <f t="shared" si="192"/>
        <v>ITM_NORMLP</v>
      </c>
    </row>
    <row r="1274" spans="1:26">
      <c r="A1274" s="57">
        <f t="shared" si="186"/>
        <v>1274</v>
      </c>
      <c r="B1274" s="56">
        <f t="shared" si="187"/>
        <v>1244</v>
      </c>
      <c r="C1274" s="60" t="s">
        <v>4933</v>
      </c>
      <c r="D1274" s="60" t="s">
        <v>7</v>
      </c>
      <c r="E1274" s="88" t="s">
        <v>2787</v>
      </c>
      <c r="F1274" s="88" t="s">
        <v>2787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5198</v>
      </c>
      <c r="L1274" s="68"/>
      <c r="M1274" s="93" t="s">
        <v>2077</v>
      </c>
      <c r="N1274" s="13"/>
      <c r="O1274"/>
      <c r="P1274" t="str">
        <f t="shared" si="193"/>
        <v/>
      </c>
      <c r="Q1274"/>
      <c r="R1274"/>
      <c r="S1274" s="43">
        <f t="shared" si="188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9"/>
        <v/>
      </c>
      <c r="X1274" s="25" t="str">
        <f t="shared" si="190"/>
        <v/>
      </c>
      <c r="Y1274" s="1">
        <f t="shared" si="191"/>
        <v>1244</v>
      </c>
      <c r="Z1274" t="str">
        <f t="shared" si="192"/>
        <v>ITM_NORML</v>
      </c>
    </row>
    <row r="1275" spans="1:26">
      <c r="A1275" s="57">
        <f t="shared" si="186"/>
        <v>1275</v>
      </c>
      <c r="B1275" s="56">
        <f t="shared" si="187"/>
        <v>1245</v>
      </c>
      <c r="C1275" s="60" t="s">
        <v>4933</v>
      </c>
      <c r="D1275" s="60" t="s">
        <v>7</v>
      </c>
      <c r="E1275" s="88" t="s">
        <v>2788</v>
      </c>
      <c r="F1275" s="88" t="s">
        <v>2788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5198</v>
      </c>
      <c r="L1275" s="68"/>
      <c r="M1275" s="64" t="s">
        <v>2079</v>
      </c>
      <c r="N1275" s="13"/>
      <c r="O1275"/>
      <c r="P1275" t="str">
        <f t="shared" si="193"/>
        <v/>
      </c>
      <c r="Q1275"/>
      <c r="R1275"/>
      <c r="S1275" s="43">
        <f t="shared" si="188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9"/>
        <v/>
      </c>
      <c r="X1275" s="25" t="str">
        <f t="shared" si="190"/>
        <v/>
      </c>
      <c r="Y1275" s="1">
        <f t="shared" si="191"/>
        <v>1245</v>
      </c>
      <c r="Z1275" t="str">
        <f t="shared" si="192"/>
        <v>ITM_NORMLU</v>
      </c>
    </row>
    <row r="1276" spans="1:26">
      <c r="A1276" s="57">
        <f t="shared" si="186"/>
        <v>1276</v>
      </c>
      <c r="B1276" s="56">
        <f t="shared" si="187"/>
        <v>1246</v>
      </c>
      <c r="C1276" s="60" t="s">
        <v>4933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5198</v>
      </c>
      <c r="L1276" s="68"/>
      <c r="M1276" s="64" t="s">
        <v>2080</v>
      </c>
      <c r="N1276" s="13"/>
      <c r="O1276"/>
      <c r="P1276" t="str">
        <f t="shared" si="193"/>
        <v/>
      </c>
      <c r="Q1276"/>
      <c r="R1276"/>
      <c r="S1276" s="43">
        <f t="shared" si="188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9"/>
        <v/>
      </c>
      <c r="X1276" s="25" t="str">
        <f t="shared" si="190"/>
        <v/>
      </c>
      <c r="Y1276" s="1">
        <f t="shared" si="191"/>
        <v>1246</v>
      </c>
      <c r="Z1276" t="str">
        <f t="shared" si="192"/>
        <v>ITM_NORMLM1</v>
      </c>
    </row>
    <row r="1277" spans="1:26">
      <c r="A1277" s="57">
        <f t="shared" si="186"/>
        <v>1277</v>
      </c>
      <c r="B1277" s="56">
        <f t="shared" si="187"/>
        <v>1247</v>
      </c>
      <c r="C1277" s="60" t="s">
        <v>4933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5023</v>
      </c>
      <c r="L1277" s="68"/>
      <c r="M1277" s="64" t="s">
        <v>2114</v>
      </c>
      <c r="N1277" s="13"/>
      <c r="O1277"/>
      <c r="P1277" t="str">
        <f t="shared" si="193"/>
        <v/>
      </c>
      <c r="Q1277"/>
      <c r="R1277"/>
      <c r="S1277" s="43">
        <f t="shared" si="188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9"/>
        <v/>
      </c>
      <c r="X1277" s="25" t="str">
        <f t="shared" si="190"/>
        <v/>
      </c>
      <c r="Y1277" s="1">
        <f t="shared" si="191"/>
        <v>1247</v>
      </c>
      <c r="Z1277" t="str">
        <f t="shared" si="192"/>
        <v>MNU_POISS</v>
      </c>
    </row>
    <row r="1278" spans="1:26">
      <c r="A1278" s="57">
        <f t="shared" si="186"/>
        <v>1278</v>
      </c>
      <c r="B1278" s="56">
        <f t="shared" si="187"/>
        <v>1248</v>
      </c>
      <c r="C1278" s="60" t="s">
        <v>4933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5198</v>
      </c>
      <c r="L1278" s="68"/>
      <c r="M1278" s="93" t="s">
        <v>2111</v>
      </c>
      <c r="N1278" s="13"/>
      <c r="O1278"/>
      <c r="P1278" t="str">
        <f t="shared" si="193"/>
        <v/>
      </c>
      <c r="Q1278"/>
      <c r="R1278"/>
      <c r="S1278" s="43">
        <f t="shared" si="188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9"/>
        <v/>
      </c>
      <c r="X1278" s="25" t="str">
        <f t="shared" si="190"/>
        <v/>
      </c>
      <c r="Y1278" s="1">
        <f t="shared" si="191"/>
        <v>1248</v>
      </c>
      <c r="Z1278" t="str">
        <f t="shared" si="192"/>
        <v>ITM_POISSP</v>
      </c>
    </row>
    <row r="1279" spans="1:26">
      <c r="A1279" s="57">
        <f t="shared" si="186"/>
        <v>1279</v>
      </c>
      <c r="B1279" s="56">
        <f t="shared" si="187"/>
        <v>1249</v>
      </c>
      <c r="C1279" s="60" t="s">
        <v>4933</v>
      </c>
      <c r="D1279" s="60" t="s">
        <v>7</v>
      </c>
      <c r="E1279" s="88" t="s">
        <v>2789</v>
      </c>
      <c r="F1279" s="88" t="s">
        <v>2789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5198</v>
      </c>
      <c r="L1279" s="68"/>
      <c r="M1279" s="93" t="s">
        <v>2110</v>
      </c>
      <c r="N1279" s="13"/>
      <c r="O1279"/>
      <c r="P1279" t="str">
        <f t="shared" si="193"/>
        <v/>
      </c>
      <c r="Q1279"/>
      <c r="R1279"/>
      <c r="S1279" s="43">
        <f t="shared" si="188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9"/>
        <v/>
      </c>
      <c r="X1279" s="25" t="str">
        <f t="shared" si="190"/>
        <v/>
      </c>
      <c r="Y1279" s="1">
        <f t="shared" si="191"/>
        <v>1249</v>
      </c>
      <c r="Z1279" t="str">
        <f t="shared" si="192"/>
        <v>ITM_POISS</v>
      </c>
    </row>
    <row r="1280" spans="1:26">
      <c r="A1280" s="57">
        <f t="shared" si="186"/>
        <v>1280</v>
      </c>
      <c r="B1280" s="56">
        <f t="shared" si="187"/>
        <v>1250</v>
      </c>
      <c r="C1280" s="60" t="s">
        <v>4933</v>
      </c>
      <c r="D1280" s="60" t="s">
        <v>7</v>
      </c>
      <c r="E1280" s="88" t="s">
        <v>2790</v>
      </c>
      <c r="F1280" s="88" t="s">
        <v>2790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5198</v>
      </c>
      <c r="L1280" s="68"/>
      <c r="M1280" s="64" t="s">
        <v>2112</v>
      </c>
      <c r="N1280" s="13"/>
      <c r="O1280"/>
      <c r="P1280" t="str">
        <f t="shared" si="193"/>
        <v/>
      </c>
      <c r="Q1280"/>
      <c r="R1280"/>
      <c r="S1280" s="43">
        <f t="shared" si="188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9"/>
        <v/>
      </c>
      <c r="X1280" s="25" t="str">
        <f t="shared" si="190"/>
        <v/>
      </c>
      <c r="Y1280" s="1">
        <f t="shared" si="191"/>
        <v>1250</v>
      </c>
      <c r="Z1280" t="str">
        <f t="shared" si="192"/>
        <v>ITM_POISSU</v>
      </c>
    </row>
    <row r="1281" spans="1:26">
      <c r="A1281" s="57">
        <f t="shared" si="186"/>
        <v>1281</v>
      </c>
      <c r="B1281" s="56">
        <f t="shared" si="187"/>
        <v>1251</v>
      </c>
      <c r="C1281" s="60" t="s">
        <v>4933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5198</v>
      </c>
      <c r="L1281" s="68"/>
      <c r="M1281" s="64" t="s">
        <v>2113</v>
      </c>
      <c r="N1281" s="13"/>
      <c r="O1281"/>
      <c r="P1281" t="str">
        <f t="shared" si="193"/>
        <v/>
      </c>
      <c r="Q1281"/>
      <c r="R1281"/>
      <c r="S1281" s="43">
        <f t="shared" si="188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9"/>
        <v/>
      </c>
      <c r="X1281" s="25" t="str">
        <f t="shared" si="190"/>
        <v/>
      </c>
      <c r="Y1281" s="1">
        <f t="shared" si="191"/>
        <v>1251</v>
      </c>
      <c r="Z1281" t="str">
        <f t="shared" si="192"/>
        <v>ITM_POISSM1</v>
      </c>
    </row>
    <row r="1282" spans="1:26">
      <c r="A1282" s="57">
        <f t="shared" si="186"/>
        <v>1282</v>
      </c>
      <c r="B1282" s="56">
        <f t="shared" si="187"/>
        <v>1252</v>
      </c>
      <c r="C1282" s="60" t="s">
        <v>4933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5023</v>
      </c>
      <c r="L1282" s="68"/>
      <c r="M1282" s="64" t="s">
        <v>2268</v>
      </c>
      <c r="N1282" s="13"/>
      <c r="O1282"/>
      <c r="P1282" t="str">
        <f t="shared" si="193"/>
        <v/>
      </c>
      <c r="Q1282"/>
      <c r="R1282"/>
      <c r="S1282" s="43">
        <f t="shared" si="188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9"/>
        <v/>
      </c>
      <c r="X1282" s="25" t="str">
        <f t="shared" si="190"/>
        <v/>
      </c>
      <c r="Y1282" s="1">
        <f t="shared" si="191"/>
        <v>1252</v>
      </c>
      <c r="Z1282" t="str">
        <f t="shared" si="192"/>
        <v>MNU_T</v>
      </c>
    </row>
    <row r="1283" spans="1:26">
      <c r="A1283" s="57">
        <f t="shared" si="186"/>
        <v>1283</v>
      </c>
      <c r="B1283" s="56">
        <f t="shared" si="187"/>
        <v>1253</v>
      </c>
      <c r="C1283" s="60" t="s">
        <v>4933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5198</v>
      </c>
      <c r="L1283" s="68"/>
      <c r="M1283" s="64" t="s">
        <v>2261</v>
      </c>
      <c r="N1283" s="13"/>
      <c r="O1283"/>
      <c r="P1283" t="str">
        <f t="shared" si="193"/>
        <v/>
      </c>
      <c r="Q1283"/>
      <c r="R1283"/>
      <c r="S1283" s="43">
        <f t="shared" si="188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9"/>
        <v/>
      </c>
      <c r="X1283" s="25" t="str">
        <f t="shared" si="190"/>
        <v/>
      </c>
      <c r="Y1283" s="1">
        <f t="shared" si="191"/>
        <v>1253</v>
      </c>
      <c r="Z1283" t="str">
        <f t="shared" si="192"/>
        <v>ITM_TPX</v>
      </c>
    </row>
    <row r="1284" spans="1:26">
      <c r="A1284" s="57">
        <f t="shared" si="186"/>
        <v>1284</v>
      </c>
      <c r="B1284" s="56">
        <f t="shared" si="187"/>
        <v>1254</v>
      </c>
      <c r="C1284" s="60" t="s">
        <v>4933</v>
      </c>
      <c r="D1284" s="60" t="s">
        <v>7</v>
      </c>
      <c r="E1284" s="87" t="s">
        <v>2793</v>
      </c>
      <c r="F1284" s="87" t="s">
        <v>2793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5198</v>
      </c>
      <c r="L1284" s="68"/>
      <c r="M1284" s="93" t="s">
        <v>2263</v>
      </c>
      <c r="N1284" s="13"/>
      <c r="O1284"/>
      <c r="P1284" t="str">
        <f t="shared" si="193"/>
        <v/>
      </c>
      <c r="Q1284"/>
      <c r="R1284"/>
      <c r="S1284" s="43">
        <f t="shared" si="188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9"/>
        <v/>
      </c>
      <c r="X1284" s="25" t="str">
        <f t="shared" si="190"/>
        <v/>
      </c>
      <c r="Y1284" s="1">
        <f t="shared" si="191"/>
        <v>1254</v>
      </c>
      <c r="Z1284" t="str">
        <f t="shared" si="192"/>
        <v>ITM_TX</v>
      </c>
    </row>
    <row r="1285" spans="1:26">
      <c r="A1285" s="57">
        <f t="shared" si="186"/>
        <v>1285</v>
      </c>
      <c r="B1285" s="56">
        <f t="shared" si="187"/>
        <v>1255</v>
      </c>
      <c r="C1285" s="60" t="s">
        <v>4933</v>
      </c>
      <c r="D1285" s="60" t="s">
        <v>7</v>
      </c>
      <c r="E1285" s="87" t="s">
        <v>2794</v>
      </c>
      <c r="F1285" s="87" t="s">
        <v>2794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5198</v>
      </c>
      <c r="L1285" s="68"/>
      <c r="M1285" s="93" t="s">
        <v>2262</v>
      </c>
      <c r="N1285" s="13"/>
      <c r="O1285"/>
      <c r="P1285" t="str">
        <f t="shared" si="193"/>
        <v/>
      </c>
      <c r="Q1285"/>
      <c r="R1285"/>
      <c r="S1285" s="43">
        <f t="shared" si="188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9"/>
        <v/>
      </c>
      <c r="X1285" s="25" t="str">
        <f t="shared" si="190"/>
        <v/>
      </c>
      <c r="Y1285" s="1">
        <f t="shared" si="191"/>
        <v>1255</v>
      </c>
      <c r="Z1285" t="str">
        <f t="shared" si="192"/>
        <v>ITM_TUX</v>
      </c>
    </row>
    <row r="1286" spans="1:26">
      <c r="A1286" s="57">
        <f t="shared" si="186"/>
        <v>1286</v>
      </c>
      <c r="B1286" s="56">
        <f t="shared" si="187"/>
        <v>1256</v>
      </c>
      <c r="C1286" s="60" t="s">
        <v>4933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5198</v>
      </c>
      <c r="L1286" s="68"/>
      <c r="M1286" s="64" t="s">
        <v>2264</v>
      </c>
      <c r="N1286" s="13"/>
      <c r="O1286"/>
      <c r="P1286" t="str">
        <f t="shared" si="193"/>
        <v/>
      </c>
      <c r="Q1286"/>
      <c r="R1286"/>
      <c r="S1286" s="43">
        <f t="shared" si="188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9"/>
        <v/>
      </c>
      <c r="X1286" s="25" t="str">
        <f t="shared" si="190"/>
        <v/>
      </c>
      <c r="Y1286" s="1">
        <f t="shared" si="191"/>
        <v>1256</v>
      </c>
      <c r="Z1286" t="str">
        <f t="shared" si="192"/>
        <v>ITM_TM1P</v>
      </c>
    </row>
    <row r="1287" spans="1:26">
      <c r="A1287" s="57">
        <f t="shared" ref="A1287:A1350" si="194">IF(B1287=INT(B1287),ROW(),"")</f>
        <v>1287</v>
      </c>
      <c r="B1287" s="56">
        <f t="shared" ref="B1287:B1350" si="195">IF(AND(MID(C1287,2,1)&lt;&gt;"/",MID(C1287,1,1)="/"),INT(B1286)+1,B1286+0.01)</f>
        <v>1257</v>
      </c>
      <c r="C1287" s="60" t="s">
        <v>4933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5023</v>
      </c>
      <c r="L1287" s="68"/>
      <c r="M1287" s="64" t="s">
        <v>2286</v>
      </c>
      <c r="N1287" s="13"/>
      <c r="O1287"/>
      <c r="P1287" t="str">
        <f t="shared" si="193"/>
        <v/>
      </c>
      <c r="Q1287"/>
      <c r="R1287"/>
      <c r="S1287" s="43">
        <f t="shared" ref="S1287:S1350" si="196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7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8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9">B1287</f>
        <v>1257</v>
      </c>
      <c r="Z1287" t="str">
        <f t="shared" ref="Z1287:Z1350" si="200">M1287</f>
        <v>MNU_WEIBL</v>
      </c>
    </row>
    <row r="1288" spans="1:26">
      <c r="A1288" s="57">
        <f t="shared" si="194"/>
        <v>1288</v>
      </c>
      <c r="B1288" s="56">
        <f t="shared" si="195"/>
        <v>1258</v>
      </c>
      <c r="C1288" s="60" t="s">
        <v>4933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5198</v>
      </c>
      <c r="L1288" s="68"/>
      <c r="M1288" s="93" t="s">
        <v>2283</v>
      </c>
      <c r="N1288" s="13"/>
      <c r="O1288"/>
      <c r="P1288" t="str">
        <f t="shared" si="193"/>
        <v/>
      </c>
      <c r="Q1288"/>
      <c r="R1288"/>
      <c r="S1288" s="43">
        <f t="shared" si="196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7"/>
        <v/>
      </c>
      <c r="X1288" s="25" t="str">
        <f t="shared" si="198"/>
        <v/>
      </c>
      <c r="Y1288" s="1">
        <f t="shared" si="199"/>
        <v>1258</v>
      </c>
      <c r="Z1288" t="str">
        <f t="shared" si="200"/>
        <v>ITM_WEIBLP</v>
      </c>
    </row>
    <row r="1289" spans="1:26">
      <c r="A1289" s="57">
        <f t="shared" si="194"/>
        <v>1289</v>
      </c>
      <c r="B1289" s="56">
        <f t="shared" si="195"/>
        <v>1259</v>
      </c>
      <c r="C1289" s="60" t="s">
        <v>4933</v>
      </c>
      <c r="D1289" s="60" t="s">
        <v>7</v>
      </c>
      <c r="E1289" s="88" t="s">
        <v>2791</v>
      </c>
      <c r="F1289" s="88" t="s">
        <v>2791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5198</v>
      </c>
      <c r="L1289" s="68"/>
      <c r="M1289" s="93" t="s">
        <v>2282</v>
      </c>
      <c r="N1289" s="13"/>
      <c r="O1289"/>
      <c r="P1289" t="str">
        <f t="shared" si="193"/>
        <v/>
      </c>
      <c r="Q1289"/>
      <c r="R1289"/>
      <c r="S1289" s="43">
        <f t="shared" si="196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7"/>
        <v/>
      </c>
      <c r="X1289" s="25" t="str">
        <f t="shared" si="198"/>
        <v/>
      </c>
      <c r="Y1289" s="1">
        <f t="shared" si="199"/>
        <v>1259</v>
      </c>
      <c r="Z1289" t="str">
        <f t="shared" si="200"/>
        <v>ITM_WEIBL</v>
      </c>
    </row>
    <row r="1290" spans="1:26">
      <c r="A1290" s="57">
        <f t="shared" si="194"/>
        <v>1290</v>
      </c>
      <c r="B1290" s="56">
        <f t="shared" si="195"/>
        <v>1260</v>
      </c>
      <c r="C1290" s="60" t="s">
        <v>4933</v>
      </c>
      <c r="D1290" s="60" t="s">
        <v>7</v>
      </c>
      <c r="E1290" s="88" t="s">
        <v>2792</v>
      </c>
      <c r="F1290" s="88" t="s">
        <v>2792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5198</v>
      </c>
      <c r="L1290" s="68"/>
      <c r="M1290" s="64" t="s">
        <v>2284</v>
      </c>
      <c r="N1290" s="13"/>
      <c r="O1290"/>
      <c r="P1290" t="str">
        <f t="shared" si="193"/>
        <v/>
      </c>
      <c r="Q1290"/>
      <c r="R1290"/>
      <c r="S1290" s="43">
        <f t="shared" si="196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7"/>
        <v/>
      </c>
      <c r="X1290" s="25" t="str">
        <f t="shared" si="198"/>
        <v/>
      </c>
      <c r="Y1290" s="1">
        <f t="shared" si="199"/>
        <v>1260</v>
      </c>
      <c r="Z1290" t="str">
        <f t="shared" si="200"/>
        <v>ITM_WEIBLU</v>
      </c>
    </row>
    <row r="1291" spans="1:26">
      <c r="A1291" s="57">
        <f t="shared" si="194"/>
        <v>1291</v>
      </c>
      <c r="B1291" s="56">
        <f t="shared" si="195"/>
        <v>1261</v>
      </c>
      <c r="C1291" s="60" t="s">
        <v>4933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5198</v>
      </c>
      <c r="L1291" s="68"/>
      <c r="M1291" s="64" t="s">
        <v>2285</v>
      </c>
      <c r="N1291" s="13"/>
      <c r="O1291"/>
      <c r="P1291" t="str">
        <f t="shared" si="193"/>
        <v/>
      </c>
      <c r="Q1291"/>
      <c r="R1291"/>
      <c r="S1291" s="43">
        <f t="shared" si="196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7"/>
        <v/>
      </c>
      <c r="X1291" s="25" t="str">
        <f t="shared" si="198"/>
        <v/>
      </c>
      <c r="Y1291" s="1">
        <f t="shared" si="199"/>
        <v>1261</v>
      </c>
      <c r="Z1291" t="str">
        <f t="shared" si="200"/>
        <v>ITM_WEIBLM1</v>
      </c>
    </row>
    <row r="1292" spans="1:26">
      <c r="A1292" s="57">
        <f t="shared" si="194"/>
        <v>1292</v>
      </c>
      <c r="B1292" s="56">
        <f t="shared" si="195"/>
        <v>1262</v>
      </c>
      <c r="C1292" s="60" t="s">
        <v>4933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5023</v>
      </c>
      <c r="L1292" s="68"/>
      <c r="M1292" s="64" t="s">
        <v>2392</v>
      </c>
      <c r="N1292" s="13"/>
      <c r="O1292"/>
      <c r="P1292" t="str">
        <f t="shared" si="193"/>
        <v/>
      </c>
      <c r="Q1292"/>
      <c r="R1292"/>
      <c r="S1292" s="43">
        <f t="shared" si="196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7"/>
        <v/>
      </c>
      <c r="X1292" s="25" t="str">
        <f t="shared" si="198"/>
        <v/>
      </c>
      <c r="Y1292" s="1">
        <f t="shared" si="199"/>
        <v>1262</v>
      </c>
      <c r="Z1292" t="str">
        <f t="shared" si="200"/>
        <v>MNU_CHI2</v>
      </c>
    </row>
    <row r="1293" spans="1:26">
      <c r="A1293" s="57">
        <f t="shared" si="194"/>
        <v>1293</v>
      </c>
      <c r="B1293" s="56">
        <f t="shared" si="195"/>
        <v>1263</v>
      </c>
      <c r="C1293" s="60" t="s">
        <v>4933</v>
      </c>
      <c r="D1293" s="60" t="s">
        <v>7</v>
      </c>
      <c r="E1293" s="88" t="s">
        <v>2810</v>
      </c>
      <c r="F1293" s="88" t="s">
        <v>2810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5198</v>
      </c>
      <c r="L1293" s="68"/>
      <c r="M1293" s="93" t="s">
        <v>2389</v>
      </c>
      <c r="N1293" s="13"/>
      <c r="O1293"/>
      <c r="P1293" t="str">
        <f t="shared" si="193"/>
        <v/>
      </c>
      <c r="Q1293"/>
      <c r="R1293"/>
      <c r="S1293" s="43">
        <f t="shared" si="196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7"/>
        <v/>
      </c>
      <c r="X1293" s="25" t="str">
        <f t="shared" si="198"/>
        <v/>
      </c>
      <c r="Y1293" s="1">
        <f t="shared" si="199"/>
        <v>1263</v>
      </c>
      <c r="Z1293" t="str">
        <f t="shared" si="200"/>
        <v>ITM_chi2Px</v>
      </c>
    </row>
    <row r="1294" spans="1:26">
      <c r="A1294" s="57">
        <f t="shared" si="194"/>
        <v>1294</v>
      </c>
      <c r="B1294" s="56">
        <f t="shared" si="195"/>
        <v>1264</v>
      </c>
      <c r="C1294" s="60" t="s">
        <v>4933</v>
      </c>
      <c r="D1294" s="60" t="s">
        <v>7</v>
      </c>
      <c r="E1294" s="88" t="s">
        <v>2801</v>
      </c>
      <c r="F1294" s="88" t="s">
        <v>2801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5198</v>
      </c>
      <c r="L1294" s="68"/>
      <c r="M1294" s="93" t="s">
        <v>2388</v>
      </c>
      <c r="N1294" s="13"/>
      <c r="O1294"/>
      <c r="P1294" t="str">
        <f t="shared" si="193"/>
        <v/>
      </c>
      <c r="Q1294"/>
      <c r="R1294"/>
      <c r="S1294" s="43">
        <f t="shared" si="196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7"/>
        <v/>
      </c>
      <c r="X1294" s="25" t="str">
        <f t="shared" si="198"/>
        <v/>
      </c>
      <c r="Y1294" s="1">
        <f t="shared" si="199"/>
        <v>1264</v>
      </c>
      <c r="Z1294" t="str">
        <f t="shared" si="200"/>
        <v>ITM_chi2x</v>
      </c>
    </row>
    <row r="1295" spans="1:26">
      <c r="A1295" s="57">
        <f t="shared" si="194"/>
        <v>1295</v>
      </c>
      <c r="B1295" s="56">
        <f t="shared" si="195"/>
        <v>1265</v>
      </c>
      <c r="C1295" s="60" t="s">
        <v>4933</v>
      </c>
      <c r="D1295" s="60" t="s">
        <v>7</v>
      </c>
      <c r="E1295" s="88" t="s">
        <v>2802</v>
      </c>
      <c r="F1295" s="88" t="s">
        <v>2802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5198</v>
      </c>
      <c r="L1295" s="68"/>
      <c r="M1295" s="64" t="s">
        <v>2390</v>
      </c>
      <c r="N1295" s="13"/>
      <c r="O1295"/>
      <c r="P1295" t="str">
        <f t="shared" si="193"/>
        <v/>
      </c>
      <c r="Q1295"/>
      <c r="R1295"/>
      <c r="S1295" s="43">
        <f t="shared" si="196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7"/>
        <v/>
      </c>
      <c r="X1295" s="25" t="str">
        <f t="shared" si="198"/>
        <v/>
      </c>
      <c r="Y1295" s="1">
        <f t="shared" si="199"/>
        <v>1265</v>
      </c>
      <c r="Z1295" t="str">
        <f t="shared" si="200"/>
        <v>ITM_chi2ux</v>
      </c>
    </row>
    <row r="1296" spans="1:26">
      <c r="A1296" s="57">
        <f t="shared" si="194"/>
        <v>1296</v>
      </c>
      <c r="B1296" s="56">
        <f t="shared" si="195"/>
        <v>1266</v>
      </c>
      <c r="C1296" s="60" t="s">
        <v>4933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5198</v>
      </c>
      <c r="L1296" s="68"/>
      <c r="M1296" s="64" t="s">
        <v>2391</v>
      </c>
      <c r="N1296" s="13"/>
      <c r="O1296"/>
      <c r="P1296" t="str">
        <f t="shared" si="193"/>
        <v/>
      </c>
      <c r="Q1296"/>
      <c r="R1296"/>
      <c r="S1296" s="43">
        <f t="shared" si="196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7"/>
        <v/>
      </c>
      <c r="X1296" s="25" t="str">
        <f t="shared" si="198"/>
        <v/>
      </c>
      <c r="Y1296" s="1">
        <f t="shared" si="199"/>
        <v>1266</v>
      </c>
      <c r="Z1296" t="str">
        <f t="shared" si="200"/>
        <v>ITM_chi2M1</v>
      </c>
    </row>
    <row r="1297" spans="1:26">
      <c r="A1297" s="57">
        <f t="shared" si="194"/>
        <v>1297</v>
      </c>
      <c r="B1297" s="56">
        <f t="shared" si="195"/>
        <v>1267</v>
      </c>
      <c r="C1297" s="60" t="s">
        <v>4933</v>
      </c>
      <c r="D1297" s="60" t="s">
        <v>7</v>
      </c>
      <c r="E1297" s="76" t="s">
        <v>3939</v>
      </c>
      <c r="F1297" s="76" t="s">
        <v>3939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5023</v>
      </c>
      <c r="L1297" s="68"/>
      <c r="M1297" s="64" t="s">
        <v>4372</v>
      </c>
      <c r="N1297" s="13"/>
      <c r="O1297"/>
      <c r="P1297" t="str">
        <f t="shared" si="193"/>
        <v/>
      </c>
      <c r="Q1297"/>
      <c r="R1297"/>
      <c r="S1297" s="43">
        <f t="shared" si="196"/>
        <v>151</v>
      </c>
      <c r="T1297" s="96"/>
      <c r="U1297" s="72"/>
      <c r="V1297" s="72"/>
      <c r="W1297" s="44" t="str">
        <f t="shared" si="197"/>
        <v/>
      </c>
      <c r="X1297" s="25" t="str">
        <f t="shared" si="198"/>
        <v/>
      </c>
      <c r="Y1297" s="1">
        <f t="shared" si="199"/>
        <v>1267</v>
      </c>
      <c r="Z1297" t="str">
        <f t="shared" si="200"/>
        <v>ITM_1267</v>
      </c>
    </row>
    <row r="1298" spans="1:26">
      <c r="A1298" s="57">
        <f t="shared" si="194"/>
        <v>1298</v>
      </c>
      <c r="B1298" s="56">
        <f t="shared" si="195"/>
        <v>1268</v>
      </c>
      <c r="C1298" s="60" t="s">
        <v>4933</v>
      </c>
      <c r="D1298" s="60" t="s">
        <v>7</v>
      </c>
      <c r="E1298" s="76" t="s">
        <v>3940</v>
      </c>
      <c r="F1298" s="76" t="s">
        <v>3940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5023</v>
      </c>
      <c r="L1298" s="68"/>
      <c r="M1298" s="64" t="s">
        <v>4373</v>
      </c>
      <c r="N1298" s="13"/>
      <c r="O1298"/>
      <c r="P1298" t="str">
        <f t="shared" si="193"/>
        <v/>
      </c>
      <c r="Q1298"/>
      <c r="R1298"/>
      <c r="S1298" s="43">
        <f t="shared" si="196"/>
        <v>151</v>
      </c>
      <c r="T1298" s="96"/>
      <c r="U1298" s="72"/>
      <c r="V1298" s="72"/>
      <c r="W1298" s="44" t="str">
        <f t="shared" si="197"/>
        <v/>
      </c>
      <c r="X1298" s="25" t="str">
        <f t="shared" si="198"/>
        <v/>
      </c>
      <c r="Y1298" s="1">
        <f t="shared" si="199"/>
        <v>1268</v>
      </c>
      <c r="Z1298" t="str">
        <f t="shared" si="200"/>
        <v>ITM_1268</v>
      </c>
    </row>
    <row r="1299" spans="1:26">
      <c r="A1299" s="57">
        <f t="shared" si="194"/>
        <v>1299</v>
      </c>
      <c r="B1299" s="56">
        <f t="shared" si="195"/>
        <v>1269</v>
      </c>
      <c r="C1299" s="60" t="s">
        <v>4933</v>
      </c>
      <c r="D1299" s="60" t="s">
        <v>7</v>
      </c>
      <c r="E1299" s="76" t="s">
        <v>3941</v>
      </c>
      <c r="F1299" s="76" t="s">
        <v>3941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5023</v>
      </c>
      <c r="L1299" s="68"/>
      <c r="M1299" s="64" t="s">
        <v>4374</v>
      </c>
      <c r="N1299" s="13"/>
      <c r="O1299"/>
      <c r="P1299" t="str">
        <f t="shared" si="193"/>
        <v/>
      </c>
      <c r="Q1299"/>
      <c r="R1299"/>
      <c r="S1299" s="43">
        <f t="shared" si="196"/>
        <v>151</v>
      </c>
      <c r="T1299" s="96"/>
      <c r="U1299" s="72"/>
      <c r="V1299" s="72"/>
      <c r="W1299" s="44" t="str">
        <f t="shared" si="197"/>
        <v/>
      </c>
      <c r="X1299" s="25" t="str">
        <f t="shared" si="198"/>
        <v/>
      </c>
      <c r="Y1299" s="1">
        <f t="shared" si="199"/>
        <v>1269</v>
      </c>
      <c r="Z1299" t="str">
        <f t="shared" si="200"/>
        <v>ITM_1269</v>
      </c>
    </row>
    <row r="1300" spans="1:26">
      <c r="A1300" s="57">
        <f t="shared" si="194"/>
        <v>1300</v>
      </c>
      <c r="B1300" s="56">
        <f t="shared" si="195"/>
        <v>1270</v>
      </c>
      <c r="C1300" s="60" t="s">
        <v>4933</v>
      </c>
      <c r="D1300" s="60" t="s">
        <v>7</v>
      </c>
      <c r="E1300" s="76" t="s">
        <v>3942</v>
      </c>
      <c r="F1300" s="76" t="s">
        <v>3942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5023</v>
      </c>
      <c r="L1300" s="68"/>
      <c r="M1300" s="64" t="s">
        <v>4375</v>
      </c>
      <c r="N1300" s="13"/>
      <c r="O1300"/>
      <c r="P1300" t="str">
        <f t="shared" si="193"/>
        <v/>
      </c>
      <c r="Q1300"/>
      <c r="R1300"/>
      <c r="S1300" s="43">
        <f t="shared" si="196"/>
        <v>151</v>
      </c>
      <c r="T1300" s="96"/>
      <c r="U1300" s="72"/>
      <c r="V1300" s="72"/>
      <c r="W1300" s="44" t="str">
        <f t="shared" si="197"/>
        <v/>
      </c>
      <c r="X1300" s="25" t="str">
        <f t="shared" si="198"/>
        <v/>
      </c>
      <c r="Y1300" s="1">
        <f t="shared" si="199"/>
        <v>1270</v>
      </c>
      <c r="Z1300" t="str">
        <f t="shared" si="200"/>
        <v>ITM_1270</v>
      </c>
    </row>
    <row r="1301" spans="1:26">
      <c r="A1301" s="57">
        <f t="shared" si="194"/>
        <v>1301</v>
      </c>
      <c r="B1301" s="56">
        <f t="shared" si="195"/>
        <v>1271</v>
      </c>
      <c r="C1301" s="60" t="s">
        <v>4933</v>
      </c>
      <c r="D1301" s="60" t="s">
        <v>7</v>
      </c>
      <c r="E1301" s="76" t="s">
        <v>3943</v>
      </c>
      <c r="F1301" s="76" t="s">
        <v>3943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5023</v>
      </c>
      <c r="L1301" s="68"/>
      <c r="M1301" s="64" t="s">
        <v>4376</v>
      </c>
      <c r="N1301" s="13"/>
      <c r="O1301"/>
      <c r="P1301" t="str">
        <f t="shared" si="193"/>
        <v/>
      </c>
      <c r="Q1301"/>
      <c r="R1301"/>
      <c r="S1301" s="43">
        <f t="shared" si="196"/>
        <v>151</v>
      </c>
      <c r="T1301" s="96"/>
      <c r="U1301" s="72"/>
      <c r="V1301" s="72"/>
      <c r="W1301" s="44" t="str">
        <f t="shared" si="197"/>
        <v/>
      </c>
      <c r="X1301" s="25" t="str">
        <f t="shared" si="198"/>
        <v/>
      </c>
      <c r="Y1301" s="1">
        <f t="shared" si="199"/>
        <v>1271</v>
      </c>
      <c r="Z1301" t="str">
        <f t="shared" si="200"/>
        <v>ITM_1271</v>
      </c>
    </row>
    <row r="1302" spans="1:26">
      <c r="A1302" s="57">
        <f t="shared" si="194"/>
        <v>1302</v>
      </c>
      <c r="B1302" s="56">
        <f t="shared" si="195"/>
        <v>1272</v>
      </c>
      <c r="C1302" s="60" t="s">
        <v>4933</v>
      </c>
      <c r="D1302" s="60" t="s">
        <v>7</v>
      </c>
      <c r="E1302" s="76" t="s">
        <v>3944</v>
      </c>
      <c r="F1302" s="76" t="s">
        <v>3944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5023</v>
      </c>
      <c r="L1302" s="68"/>
      <c r="M1302" s="64" t="s">
        <v>4377</v>
      </c>
      <c r="N1302" s="13"/>
      <c r="O1302"/>
      <c r="P1302" t="str">
        <f t="shared" si="193"/>
        <v/>
      </c>
      <c r="Q1302"/>
      <c r="R1302"/>
      <c r="S1302" s="43">
        <f t="shared" si="196"/>
        <v>151</v>
      </c>
      <c r="T1302" s="96"/>
      <c r="U1302" s="72"/>
      <c r="V1302" s="72"/>
      <c r="W1302" s="44" t="str">
        <f t="shared" si="197"/>
        <v/>
      </c>
      <c r="X1302" s="25" t="str">
        <f t="shared" si="198"/>
        <v/>
      </c>
      <c r="Y1302" s="1">
        <f t="shared" si="199"/>
        <v>1272</v>
      </c>
      <c r="Z1302" t="str">
        <f t="shared" si="200"/>
        <v>ITM_1272</v>
      </c>
    </row>
    <row r="1303" spans="1:26">
      <c r="A1303" s="57">
        <f t="shared" si="194"/>
        <v>1303</v>
      </c>
      <c r="B1303" s="56">
        <f t="shared" si="195"/>
        <v>1273</v>
      </c>
      <c r="C1303" s="60" t="s">
        <v>4933</v>
      </c>
      <c r="D1303" s="60" t="s">
        <v>7</v>
      </c>
      <c r="E1303" s="76" t="s">
        <v>3945</v>
      </c>
      <c r="F1303" s="76" t="s">
        <v>3945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5023</v>
      </c>
      <c r="L1303" s="68"/>
      <c r="M1303" s="64" t="s">
        <v>4378</v>
      </c>
      <c r="N1303" s="13"/>
      <c r="O1303"/>
      <c r="P1303" t="str">
        <f t="shared" si="193"/>
        <v/>
      </c>
      <c r="Q1303"/>
      <c r="R1303"/>
      <c r="S1303" s="43">
        <f t="shared" si="196"/>
        <v>151</v>
      </c>
      <c r="T1303" s="96"/>
      <c r="U1303" s="72"/>
      <c r="V1303" s="72"/>
      <c r="W1303" s="44" t="str">
        <f t="shared" si="197"/>
        <v/>
      </c>
      <c r="X1303" s="25" t="str">
        <f t="shared" si="198"/>
        <v/>
      </c>
      <c r="Y1303" s="1">
        <f t="shared" si="199"/>
        <v>1273</v>
      </c>
      <c r="Z1303" t="str">
        <f t="shared" si="200"/>
        <v>ITM_1273</v>
      </c>
    </row>
    <row r="1304" spans="1:26">
      <c r="A1304" s="57">
        <f t="shared" si="194"/>
        <v>1304</v>
      </c>
      <c r="B1304" s="56">
        <f t="shared" si="195"/>
        <v>1274</v>
      </c>
      <c r="C1304" s="60" t="s">
        <v>4933</v>
      </c>
      <c r="D1304" s="60" t="s">
        <v>7</v>
      </c>
      <c r="E1304" s="76" t="s">
        <v>3946</v>
      </c>
      <c r="F1304" s="76" t="s">
        <v>3946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5023</v>
      </c>
      <c r="L1304" s="68"/>
      <c r="M1304" s="64" t="s">
        <v>4379</v>
      </c>
      <c r="N1304" s="13"/>
      <c r="O1304"/>
      <c r="P1304" t="str">
        <f t="shared" si="193"/>
        <v/>
      </c>
      <c r="Q1304"/>
      <c r="R1304"/>
      <c r="S1304" s="43">
        <f t="shared" si="196"/>
        <v>151</v>
      </c>
      <c r="T1304" s="96"/>
      <c r="U1304" s="72"/>
      <c r="V1304" s="72"/>
      <c r="W1304" s="44" t="str">
        <f t="shared" si="197"/>
        <v/>
      </c>
      <c r="X1304" s="25" t="str">
        <f t="shared" si="198"/>
        <v/>
      </c>
      <c r="Y1304" s="1">
        <f t="shared" si="199"/>
        <v>1274</v>
      </c>
      <c r="Z1304" t="str">
        <f t="shared" si="200"/>
        <v>ITM_1274</v>
      </c>
    </row>
    <row r="1305" spans="1:26">
      <c r="A1305" s="57">
        <f t="shared" si="194"/>
        <v>1305</v>
      </c>
      <c r="B1305" s="56">
        <f t="shared" si="195"/>
        <v>1275</v>
      </c>
      <c r="C1305" s="60" t="s">
        <v>4933</v>
      </c>
      <c r="D1305" s="60" t="s">
        <v>7</v>
      </c>
      <c r="E1305" s="76" t="s">
        <v>3947</v>
      </c>
      <c r="F1305" s="76" t="s">
        <v>3947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5023</v>
      </c>
      <c r="L1305" s="68"/>
      <c r="M1305" s="64" t="s">
        <v>4380</v>
      </c>
      <c r="N1305" s="13"/>
      <c r="O1305"/>
      <c r="P1305" t="str">
        <f t="shared" si="193"/>
        <v/>
      </c>
      <c r="Q1305"/>
      <c r="R1305"/>
      <c r="S1305" s="43">
        <f t="shared" si="196"/>
        <v>151</v>
      </c>
      <c r="T1305" s="96"/>
      <c r="U1305" s="72"/>
      <c r="V1305" s="72"/>
      <c r="W1305" s="44" t="str">
        <f t="shared" si="197"/>
        <v/>
      </c>
      <c r="X1305" s="25" t="str">
        <f t="shared" si="198"/>
        <v/>
      </c>
      <c r="Y1305" s="1">
        <f t="shared" si="199"/>
        <v>1275</v>
      </c>
      <c r="Z1305" t="str">
        <f t="shared" si="200"/>
        <v>ITM_1275</v>
      </c>
    </row>
    <row r="1306" spans="1:26">
      <c r="A1306" s="57">
        <f t="shared" si="194"/>
        <v>1306</v>
      </c>
      <c r="B1306" s="56">
        <f t="shared" si="195"/>
        <v>1276</v>
      </c>
      <c r="C1306" s="60" t="s">
        <v>4933</v>
      </c>
      <c r="D1306" s="60" t="s">
        <v>7</v>
      </c>
      <c r="E1306" s="76" t="s">
        <v>3948</v>
      </c>
      <c r="F1306" s="76" t="s">
        <v>3948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5023</v>
      </c>
      <c r="L1306" s="68"/>
      <c r="M1306" s="64" t="s">
        <v>4381</v>
      </c>
      <c r="N1306" s="13"/>
      <c r="O1306"/>
      <c r="P1306" t="str">
        <f t="shared" si="193"/>
        <v/>
      </c>
      <c r="Q1306"/>
      <c r="R1306"/>
      <c r="S1306" s="43">
        <f t="shared" si="196"/>
        <v>151</v>
      </c>
      <c r="T1306" s="96"/>
      <c r="U1306" s="72"/>
      <c r="V1306" s="72"/>
      <c r="W1306" s="44" t="str">
        <f t="shared" si="197"/>
        <v/>
      </c>
      <c r="X1306" s="25" t="str">
        <f t="shared" si="198"/>
        <v/>
      </c>
      <c r="Y1306" s="1">
        <f t="shared" si="199"/>
        <v>1276</v>
      </c>
      <c r="Z1306" t="str">
        <f t="shared" si="200"/>
        <v>ITM_1276</v>
      </c>
    </row>
    <row r="1307" spans="1:26">
      <c r="A1307" s="57">
        <f t="shared" si="194"/>
        <v>1307</v>
      </c>
      <c r="B1307" s="56">
        <f t="shared" si="195"/>
        <v>1277</v>
      </c>
      <c r="C1307" s="60" t="s">
        <v>4933</v>
      </c>
      <c r="D1307" s="60" t="s">
        <v>7</v>
      </c>
      <c r="E1307" s="76" t="s">
        <v>3949</v>
      </c>
      <c r="F1307" s="76" t="s">
        <v>3949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5023</v>
      </c>
      <c r="L1307" s="68"/>
      <c r="M1307" s="64" t="s">
        <v>4382</v>
      </c>
      <c r="N1307" s="13"/>
      <c r="O1307"/>
      <c r="P1307" t="str">
        <f t="shared" si="193"/>
        <v/>
      </c>
      <c r="Q1307"/>
      <c r="R1307"/>
      <c r="S1307" s="43">
        <f t="shared" si="196"/>
        <v>151</v>
      </c>
      <c r="T1307" s="96"/>
      <c r="U1307" s="72"/>
      <c r="V1307" s="72"/>
      <c r="W1307" s="44" t="str">
        <f t="shared" si="197"/>
        <v/>
      </c>
      <c r="X1307" s="25" t="str">
        <f t="shared" si="198"/>
        <v/>
      </c>
      <c r="Y1307" s="1">
        <f t="shared" si="199"/>
        <v>1277</v>
      </c>
      <c r="Z1307" t="str">
        <f t="shared" si="200"/>
        <v>ITM_1277</v>
      </c>
    </row>
    <row r="1308" spans="1:26">
      <c r="A1308" s="57">
        <f t="shared" si="194"/>
        <v>1308</v>
      </c>
      <c r="B1308" s="56">
        <f t="shared" si="195"/>
        <v>1278</v>
      </c>
      <c r="C1308" s="60" t="s">
        <v>4933</v>
      </c>
      <c r="D1308" s="60" t="s">
        <v>7</v>
      </c>
      <c r="E1308" s="76" t="s">
        <v>3950</v>
      </c>
      <c r="F1308" s="76" t="s">
        <v>3950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5023</v>
      </c>
      <c r="L1308" s="68"/>
      <c r="M1308" s="64" t="s">
        <v>4383</v>
      </c>
      <c r="N1308" s="13"/>
      <c r="O1308"/>
      <c r="P1308" t="str">
        <f t="shared" si="193"/>
        <v/>
      </c>
      <c r="Q1308"/>
      <c r="R1308"/>
      <c r="S1308" s="43">
        <f t="shared" si="196"/>
        <v>151</v>
      </c>
      <c r="T1308" s="96"/>
      <c r="U1308" s="72"/>
      <c r="V1308" s="72"/>
      <c r="W1308" s="44" t="str">
        <f t="shared" si="197"/>
        <v/>
      </c>
      <c r="X1308" s="25" t="str">
        <f t="shared" si="198"/>
        <v/>
      </c>
      <c r="Y1308" s="1">
        <f t="shared" si="199"/>
        <v>1278</v>
      </c>
      <c r="Z1308" t="str">
        <f t="shared" si="200"/>
        <v>ITM_1278</v>
      </c>
    </row>
    <row r="1309" spans="1:26">
      <c r="A1309" s="57">
        <f t="shared" si="194"/>
        <v>1309</v>
      </c>
      <c r="B1309" s="56">
        <f t="shared" si="195"/>
        <v>1279</v>
      </c>
      <c r="C1309" s="60" t="s">
        <v>4933</v>
      </c>
      <c r="D1309" s="60" t="s">
        <v>7</v>
      </c>
      <c r="E1309" s="76" t="s">
        <v>3951</v>
      </c>
      <c r="F1309" s="76" t="s">
        <v>3951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5023</v>
      </c>
      <c r="L1309" s="68"/>
      <c r="M1309" s="64" t="s">
        <v>4384</v>
      </c>
      <c r="N1309" s="13"/>
      <c r="O1309"/>
      <c r="P1309" t="str">
        <f t="shared" si="193"/>
        <v/>
      </c>
      <c r="Q1309"/>
      <c r="R1309"/>
      <c r="S1309" s="43">
        <f t="shared" si="196"/>
        <v>151</v>
      </c>
      <c r="T1309" s="96"/>
      <c r="U1309" s="72"/>
      <c r="V1309" s="72"/>
      <c r="W1309" s="44" t="str">
        <f t="shared" si="197"/>
        <v/>
      </c>
      <c r="X1309" s="25" t="str">
        <f t="shared" si="198"/>
        <v/>
      </c>
      <c r="Y1309" s="1">
        <f t="shared" si="199"/>
        <v>1279</v>
      </c>
      <c r="Z1309" t="str">
        <f t="shared" si="200"/>
        <v>ITM_1279</v>
      </c>
    </row>
    <row r="1310" spans="1:26">
      <c r="A1310" s="57">
        <f t="shared" si="194"/>
        <v>1310</v>
      </c>
      <c r="B1310" s="56">
        <f t="shared" si="195"/>
        <v>1280</v>
      </c>
      <c r="C1310" s="60" t="s">
        <v>4933</v>
      </c>
      <c r="D1310" s="60" t="s">
        <v>7</v>
      </c>
      <c r="E1310" s="76" t="s">
        <v>3952</v>
      </c>
      <c r="F1310" s="76" t="s">
        <v>3952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5023</v>
      </c>
      <c r="L1310" s="68"/>
      <c r="M1310" s="64" t="s">
        <v>4385</v>
      </c>
      <c r="N1310" s="13"/>
      <c r="O1310"/>
      <c r="P1310" t="str">
        <f t="shared" si="193"/>
        <v/>
      </c>
      <c r="Q1310"/>
      <c r="R1310"/>
      <c r="S1310" s="43">
        <f t="shared" si="196"/>
        <v>151</v>
      </c>
      <c r="T1310" s="96"/>
      <c r="U1310" s="72"/>
      <c r="V1310" s="72"/>
      <c r="W1310" s="44" t="str">
        <f t="shared" si="197"/>
        <v/>
      </c>
      <c r="X1310" s="25" t="str">
        <f t="shared" si="198"/>
        <v/>
      </c>
      <c r="Y1310" s="1">
        <f t="shared" si="199"/>
        <v>1280</v>
      </c>
      <c r="Z1310" t="str">
        <f t="shared" si="200"/>
        <v>ITM_1280</v>
      </c>
    </row>
    <row r="1311" spans="1:26">
      <c r="A1311" s="57">
        <f t="shared" si="194"/>
        <v>1311</v>
      </c>
      <c r="B1311" s="56">
        <f t="shared" si="195"/>
        <v>1281</v>
      </c>
      <c r="C1311" s="60" t="s">
        <v>4933</v>
      </c>
      <c r="D1311" s="60" t="s">
        <v>7</v>
      </c>
      <c r="E1311" s="76" t="s">
        <v>3953</v>
      </c>
      <c r="F1311" s="76" t="s">
        <v>3953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5023</v>
      </c>
      <c r="L1311" s="68"/>
      <c r="M1311" s="64" t="s">
        <v>4386</v>
      </c>
      <c r="N1311" s="13"/>
      <c r="O1311"/>
      <c r="P1311" t="str">
        <f t="shared" ref="P1311:P1380" si="201">IF(E1311=F1311,"","NOT EQUAL")</f>
        <v/>
      </c>
      <c r="Q1311"/>
      <c r="R1311"/>
      <c r="S1311" s="43">
        <f t="shared" si="196"/>
        <v>151</v>
      </c>
      <c r="T1311" s="96"/>
      <c r="U1311" s="72"/>
      <c r="V1311" s="72"/>
      <c r="W1311" s="44" t="str">
        <f t="shared" si="197"/>
        <v/>
      </c>
      <c r="X1311" s="25" t="str">
        <f t="shared" si="198"/>
        <v/>
      </c>
      <c r="Y1311" s="1">
        <f t="shared" si="199"/>
        <v>1281</v>
      </c>
      <c r="Z1311" t="str">
        <f t="shared" si="200"/>
        <v>ITM_1281</v>
      </c>
    </row>
    <row r="1312" spans="1:26">
      <c r="A1312" s="57">
        <f t="shared" si="194"/>
        <v>1312</v>
      </c>
      <c r="B1312" s="56">
        <f t="shared" si="195"/>
        <v>1282</v>
      </c>
      <c r="C1312" s="60" t="s">
        <v>4933</v>
      </c>
      <c r="D1312" s="60" t="s">
        <v>7</v>
      </c>
      <c r="E1312" s="76" t="s">
        <v>3954</v>
      </c>
      <c r="F1312" s="76" t="s">
        <v>3954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5023</v>
      </c>
      <c r="L1312" s="68"/>
      <c r="M1312" s="64" t="s">
        <v>4387</v>
      </c>
      <c r="N1312" s="13"/>
      <c r="O1312"/>
      <c r="P1312" t="str">
        <f t="shared" si="201"/>
        <v/>
      </c>
      <c r="Q1312"/>
      <c r="R1312"/>
      <c r="S1312" s="43">
        <f t="shared" si="196"/>
        <v>151</v>
      </c>
      <c r="T1312" s="96"/>
      <c r="U1312" s="72"/>
      <c r="V1312" s="72"/>
      <c r="W1312" s="44" t="str">
        <f t="shared" si="197"/>
        <v/>
      </c>
      <c r="X1312" s="25" t="str">
        <f t="shared" si="198"/>
        <v/>
      </c>
      <c r="Y1312" s="1">
        <f t="shared" si="199"/>
        <v>1282</v>
      </c>
      <c r="Z1312" t="str">
        <f t="shared" si="200"/>
        <v>ITM_1282</v>
      </c>
    </row>
    <row r="1313" spans="1:26">
      <c r="A1313" s="57">
        <f t="shared" si="194"/>
        <v>1313</v>
      </c>
      <c r="B1313" s="56">
        <f t="shared" si="195"/>
        <v>1283</v>
      </c>
      <c r="C1313" s="60" t="s">
        <v>4933</v>
      </c>
      <c r="D1313" s="60" t="s">
        <v>7</v>
      </c>
      <c r="E1313" s="76" t="s">
        <v>3955</v>
      </c>
      <c r="F1313" s="76" t="s">
        <v>3955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5023</v>
      </c>
      <c r="L1313" s="68"/>
      <c r="M1313" s="64" t="s">
        <v>4388</v>
      </c>
      <c r="N1313" s="13"/>
      <c r="O1313"/>
      <c r="P1313" t="str">
        <f t="shared" si="201"/>
        <v/>
      </c>
      <c r="Q1313"/>
      <c r="R1313"/>
      <c r="S1313" s="43">
        <f t="shared" si="196"/>
        <v>151</v>
      </c>
      <c r="T1313" s="96"/>
      <c r="U1313" s="72"/>
      <c r="V1313" s="72"/>
      <c r="W1313" s="44" t="str">
        <f t="shared" si="197"/>
        <v/>
      </c>
      <c r="X1313" s="25" t="str">
        <f t="shared" si="198"/>
        <v/>
      </c>
      <c r="Y1313" s="1">
        <f t="shared" si="199"/>
        <v>1283</v>
      </c>
      <c r="Z1313" t="str">
        <f t="shared" si="200"/>
        <v>ITM_1283</v>
      </c>
    </row>
    <row r="1314" spans="1:26">
      <c r="A1314" s="57">
        <f t="shared" si="194"/>
        <v>1314</v>
      </c>
      <c r="B1314" s="56">
        <f t="shared" si="195"/>
        <v>1284</v>
      </c>
      <c r="C1314" s="60" t="s">
        <v>4933</v>
      </c>
      <c r="D1314" s="60" t="s">
        <v>7</v>
      </c>
      <c r="E1314" s="76" t="s">
        <v>3956</v>
      </c>
      <c r="F1314" s="76" t="s">
        <v>3956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5023</v>
      </c>
      <c r="L1314" s="68"/>
      <c r="M1314" s="64" t="s">
        <v>4389</v>
      </c>
      <c r="N1314" s="13"/>
      <c r="O1314"/>
      <c r="P1314" t="str">
        <f t="shared" si="201"/>
        <v/>
      </c>
      <c r="Q1314"/>
      <c r="R1314"/>
      <c r="S1314" s="43">
        <f t="shared" si="196"/>
        <v>151</v>
      </c>
      <c r="T1314" s="96"/>
      <c r="U1314" s="72"/>
      <c r="V1314" s="72"/>
      <c r="W1314" s="44" t="str">
        <f t="shared" si="197"/>
        <v/>
      </c>
      <c r="X1314" s="25" t="str">
        <f t="shared" si="198"/>
        <v/>
      </c>
      <c r="Y1314" s="1">
        <f t="shared" si="199"/>
        <v>1284</v>
      </c>
      <c r="Z1314" t="str">
        <f t="shared" si="200"/>
        <v>ITM_1284</v>
      </c>
    </row>
    <row r="1315" spans="1:26">
      <c r="A1315" s="57">
        <f t="shared" si="194"/>
        <v>1315</v>
      </c>
      <c r="B1315" s="56">
        <f t="shared" si="195"/>
        <v>1285</v>
      </c>
      <c r="C1315" s="60" t="s">
        <v>4933</v>
      </c>
      <c r="D1315" s="60" t="s">
        <v>7</v>
      </c>
      <c r="E1315" s="76" t="s">
        <v>3957</v>
      </c>
      <c r="F1315" s="76" t="s">
        <v>3957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5023</v>
      </c>
      <c r="L1315" s="68"/>
      <c r="M1315" s="64" t="s">
        <v>4390</v>
      </c>
      <c r="N1315" s="13"/>
      <c r="O1315"/>
      <c r="P1315" t="str">
        <f t="shared" si="201"/>
        <v/>
      </c>
      <c r="Q1315"/>
      <c r="R1315"/>
      <c r="S1315" s="43">
        <f t="shared" si="196"/>
        <v>151</v>
      </c>
      <c r="T1315" s="96"/>
      <c r="U1315" s="72"/>
      <c r="V1315" s="72"/>
      <c r="W1315" s="44" t="str">
        <f t="shared" si="197"/>
        <v/>
      </c>
      <c r="X1315" s="25" t="str">
        <f t="shared" si="198"/>
        <v/>
      </c>
      <c r="Y1315" s="1">
        <f t="shared" si="199"/>
        <v>1285</v>
      </c>
      <c r="Z1315" t="str">
        <f t="shared" si="200"/>
        <v>ITM_1285</v>
      </c>
    </row>
    <row r="1316" spans="1:26">
      <c r="A1316" s="57">
        <f t="shared" si="194"/>
        <v>1316</v>
      </c>
      <c r="B1316" s="56">
        <f t="shared" si="195"/>
        <v>1286</v>
      </c>
      <c r="C1316" s="60" t="s">
        <v>4933</v>
      </c>
      <c r="D1316" s="60" t="s">
        <v>7</v>
      </c>
      <c r="E1316" s="76" t="s">
        <v>3958</v>
      </c>
      <c r="F1316" s="76" t="s">
        <v>3958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5023</v>
      </c>
      <c r="L1316" s="68"/>
      <c r="M1316" s="64" t="s">
        <v>4391</v>
      </c>
      <c r="N1316" s="13"/>
      <c r="O1316"/>
      <c r="P1316" t="str">
        <f t="shared" si="201"/>
        <v/>
      </c>
      <c r="Q1316"/>
      <c r="R1316"/>
      <c r="S1316" s="43">
        <f t="shared" si="196"/>
        <v>151</v>
      </c>
      <c r="T1316" s="96"/>
      <c r="U1316" s="72"/>
      <c r="V1316" s="72"/>
      <c r="W1316" s="44" t="str">
        <f t="shared" si="197"/>
        <v/>
      </c>
      <c r="X1316" s="25" t="str">
        <f t="shared" si="198"/>
        <v/>
      </c>
      <c r="Y1316" s="1">
        <f t="shared" si="199"/>
        <v>1286</v>
      </c>
      <c r="Z1316" t="str">
        <f t="shared" si="200"/>
        <v>ITM_1286</v>
      </c>
    </row>
    <row r="1317" spans="1:26" s="47" customFormat="1">
      <c r="A1317" s="57" t="str">
        <f t="shared" si="194"/>
        <v/>
      </c>
      <c r="B1317" s="56">
        <f t="shared" si="195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6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7"/>
        <v/>
      </c>
      <c r="X1317" s="25" t="str">
        <f t="shared" si="198"/>
        <v/>
      </c>
      <c r="Y1317" s="1">
        <f t="shared" si="199"/>
        <v>1286.01</v>
      </c>
      <c r="Z1317" t="str">
        <f t="shared" si="200"/>
        <v/>
      </c>
    </row>
    <row r="1318" spans="1:26" s="47" customFormat="1">
      <c r="A1318" s="57" t="str">
        <f t="shared" si="194"/>
        <v/>
      </c>
      <c r="B1318" s="56">
        <f t="shared" si="195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6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7"/>
        <v/>
      </c>
      <c r="X1318" s="25" t="str">
        <f t="shared" si="198"/>
        <v/>
      </c>
      <c r="Y1318" s="1">
        <f t="shared" si="199"/>
        <v>1286.02</v>
      </c>
      <c r="Z1318" t="str">
        <f t="shared" si="200"/>
        <v/>
      </c>
    </row>
    <row r="1319" spans="1:26" s="47" customFormat="1">
      <c r="A1319" s="57" t="str">
        <f t="shared" si="194"/>
        <v/>
      </c>
      <c r="B1319" s="56">
        <f t="shared" si="195"/>
        <v>1286.03</v>
      </c>
      <c r="C1319" s="59" t="s">
        <v>3213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6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7"/>
        <v/>
      </c>
      <c r="X1319" s="25" t="str">
        <f t="shared" si="198"/>
        <v/>
      </c>
      <c r="Y1319" s="1">
        <f t="shared" si="199"/>
        <v>1286.03</v>
      </c>
      <c r="Z1319" t="str">
        <f t="shared" si="200"/>
        <v/>
      </c>
    </row>
    <row r="1320" spans="1:26">
      <c r="A1320" s="57">
        <f t="shared" si="194"/>
        <v>1320</v>
      </c>
      <c r="B1320" s="56">
        <f t="shared" si="195"/>
        <v>1287</v>
      </c>
      <c r="C1320" s="60" t="s">
        <v>4720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5198</v>
      </c>
      <c r="L1320" s="68"/>
      <c r="M1320" s="64" t="s">
        <v>1722</v>
      </c>
      <c r="N1320" s="13"/>
      <c r="O1320"/>
      <c r="P1320" t="str">
        <f t="shared" si="201"/>
        <v/>
      </c>
      <c r="Q1320"/>
      <c r="R1320"/>
      <c r="S1320" s="43">
        <f t="shared" si="196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7"/>
        <v/>
      </c>
      <c r="X1320" s="25" t="str">
        <f t="shared" si="198"/>
        <v/>
      </c>
      <c r="Y1320" s="1">
        <f t="shared" si="199"/>
        <v>1287</v>
      </c>
      <c r="Z1320" t="str">
        <f t="shared" si="200"/>
        <v>ITM_BESTF</v>
      </c>
    </row>
    <row r="1321" spans="1:26">
      <c r="A1321" s="57">
        <f t="shared" si="194"/>
        <v>1321</v>
      </c>
      <c r="B1321" s="56">
        <f t="shared" si="195"/>
        <v>1288</v>
      </c>
      <c r="C1321" s="60" t="s">
        <v>4720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5198</v>
      </c>
      <c r="L1321" s="68"/>
      <c r="M1321" s="64" t="s">
        <v>1825</v>
      </c>
      <c r="N1321" s="13"/>
      <c r="O1321"/>
      <c r="P1321" t="str">
        <f t="shared" si="201"/>
        <v/>
      </c>
      <c r="Q1321"/>
      <c r="R1321"/>
      <c r="S1321" s="43">
        <f t="shared" si="196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7"/>
        <v/>
      </c>
      <c r="X1321" s="25" t="str">
        <f t="shared" si="198"/>
        <v/>
      </c>
      <c r="Y1321" s="1">
        <f t="shared" si="199"/>
        <v>1288</v>
      </c>
      <c r="Z1321" t="str">
        <f t="shared" si="200"/>
        <v>ITM_EXPF</v>
      </c>
    </row>
    <row r="1322" spans="1:26">
      <c r="A1322" s="57">
        <f t="shared" si="194"/>
        <v>1322</v>
      </c>
      <c r="B1322" s="56">
        <f t="shared" si="195"/>
        <v>1289</v>
      </c>
      <c r="C1322" s="60" t="s">
        <v>4720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5198</v>
      </c>
      <c r="L1322" s="68"/>
      <c r="M1322" s="64" t="s">
        <v>1967</v>
      </c>
      <c r="N1322" s="13"/>
      <c r="O1322"/>
      <c r="P1322" t="str">
        <f t="shared" si="201"/>
        <v/>
      </c>
      <c r="Q1322"/>
      <c r="R1322"/>
      <c r="S1322" s="43">
        <f t="shared" si="196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7"/>
        <v/>
      </c>
      <c r="X1322" s="25" t="str">
        <f t="shared" si="198"/>
        <v/>
      </c>
      <c r="Y1322" s="1">
        <f t="shared" si="199"/>
        <v>1289</v>
      </c>
      <c r="Z1322" t="str">
        <f t="shared" si="200"/>
        <v>ITM_LINF</v>
      </c>
    </row>
    <row r="1323" spans="1:26">
      <c r="A1323" s="57">
        <f t="shared" si="194"/>
        <v>1323</v>
      </c>
      <c r="B1323" s="56">
        <f t="shared" si="195"/>
        <v>1290</v>
      </c>
      <c r="C1323" s="60" t="s">
        <v>4720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5198</v>
      </c>
      <c r="L1323" s="68"/>
      <c r="M1323" s="64" t="s">
        <v>1984</v>
      </c>
      <c r="N1323" s="13"/>
      <c r="O1323"/>
      <c r="P1323" t="str">
        <f t="shared" si="201"/>
        <v/>
      </c>
      <c r="Q1323"/>
      <c r="R1323"/>
      <c r="S1323" s="43">
        <f t="shared" si="196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7"/>
        <v/>
      </c>
      <c r="X1323" s="25" t="str">
        <f t="shared" si="198"/>
        <v/>
      </c>
      <c r="Y1323" s="1">
        <f t="shared" si="199"/>
        <v>1290</v>
      </c>
      <c r="Z1323" t="str">
        <f t="shared" si="200"/>
        <v>ITM_LOGF</v>
      </c>
    </row>
    <row r="1324" spans="1:26">
      <c r="A1324" s="57">
        <f t="shared" si="194"/>
        <v>1324</v>
      </c>
      <c r="B1324" s="56">
        <f t="shared" si="195"/>
        <v>1291</v>
      </c>
      <c r="C1324" s="60" t="s">
        <v>4720</v>
      </c>
      <c r="D1324" s="60" t="s">
        <v>3187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5198</v>
      </c>
      <c r="L1324" s="68"/>
      <c r="M1324" s="64" t="s">
        <v>2089</v>
      </c>
      <c r="N1324" s="13"/>
      <c r="O1324"/>
      <c r="P1324" t="str">
        <f t="shared" si="201"/>
        <v/>
      </c>
      <c r="Q1324"/>
      <c r="R1324"/>
      <c r="S1324" s="43">
        <f t="shared" si="196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7"/>
        <v/>
      </c>
      <c r="X1324" s="25" t="str">
        <f t="shared" si="198"/>
        <v/>
      </c>
      <c r="Y1324" s="1">
        <f t="shared" si="199"/>
        <v>1291</v>
      </c>
      <c r="Z1324" t="str">
        <f t="shared" si="200"/>
        <v>ITM_ORTHOF</v>
      </c>
    </row>
    <row r="1325" spans="1:26">
      <c r="A1325" s="57">
        <f t="shared" si="194"/>
        <v>1325</v>
      </c>
      <c r="B1325" s="56">
        <f t="shared" si="195"/>
        <v>1292</v>
      </c>
      <c r="C1325" s="60" t="s">
        <v>4720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5198</v>
      </c>
      <c r="L1325" s="68"/>
      <c r="M1325" s="64" t="s">
        <v>2117</v>
      </c>
      <c r="N1325" s="13"/>
      <c r="O1325"/>
      <c r="P1325" t="str">
        <f t="shared" si="201"/>
        <v/>
      </c>
      <c r="Q1325"/>
      <c r="R1325"/>
      <c r="S1325" s="43">
        <f t="shared" si="196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7"/>
        <v/>
      </c>
      <c r="X1325" s="25" t="str">
        <f t="shared" si="198"/>
        <v/>
      </c>
      <c r="Y1325" s="1">
        <f t="shared" si="199"/>
        <v>1292</v>
      </c>
      <c r="Z1325" t="str">
        <f t="shared" si="200"/>
        <v>ITM_POWERF</v>
      </c>
    </row>
    <row r="1326" spans="1:26">
      <c r="A1326" s="57">
        <f t="shared" si="194"/>
        <v>1326</v>
      </c>
      <c r="B1326" s="56">
        <f t="shared" si="195"/>
        <v>1293</v>
      </c>
      <c r="C1326" s="60" t="s">
        <v>4720</v>
      </c>
      <c r="D1326" s="60" t="s">
        <v>3188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5198</v>
      </c>
      <c r="L1326" s="68"/>
      <c r="M1326" s="64" t="s">
        <v>2539</v>
      </c>
      <c r="N1326" s="13"/>
      <c r="O1326"/>
      <c r="P1326" t="str">
        <f t="shared" si="201"/>
        <v/>
      </c>
      <c r="Q1326"/>
      <c r="R1326"/>
      <c r="S1326" s="43">
        <f t="shared" si="196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7"/>
        <v/>
      </c>
      <c r="X1326" s="25" t="str">
        <f t="shared" si="198"/>
        <v/>
      </c>
      <c r="Y1326" s="1">
        <f t="shared" si="199"/>
        <v>1293</v>
      </c>
      <c r="Z1326" t="str">
        <f t="shared" si="200"/>
        <v>ITM_GAUSSF</v>
      </c>
    </row>
    <row r="1327" spans="1:26">
      <c r="A1327" s="57">
        <f t="shared" si="194"/>
        <v>1327</v>
      </c>
      <c r="B1327" s="56">
        <f t="shared" si="195"/>
        <v>1294</v>
      </c>
      <c r="C1327" s="60" t="s">
        <v>4720</v>
      </c>
      <c r="D1327" s="60" t="s">
        <v>3189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5198</v>
      </c>
      <c r="L1327" s="68"/>
      <c r="M1327" s="64" t="s">
        <v>2540</v>
      </c>
      <c r="N1327" s="13"/>
      <c r="O1327"/>
      <c r="P1327" t="str">
        <f t="shared" si="201"/>
        <v/>
      </c>
      <c r="Q1327"/>
      <c r="R1327"/>
      <c r="S1327" s="43">
        <f t="shared" si="196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7"/>
        <v/>
      </c>
      <c r="X1327" s="25" t="str">
        <f t="shared" si="198"/>
        <v/>
      </c>
      <c r="Y1327" s="1">
        <f t="shared" si="199"/>
        <v>1294</v>
      </c>
      <c r="Z1327" t="str">
        <f t="shared" si="200"/>
        <v>ITM_CAUCHF</v>
      </c>
    </row>
    <row r="1328" spans="1:26">
      <c r="A1328" s="57">
        <f t="shared" si="194"/>
        <v>1328</v>
      </c>
      <c r="B1328" s="56">
        <f t="shared" si="195"/>
        <v>1295</v>
      </c>
      <c r="C1328" s="60" t="s">
        <v>4720</v>
      </c>
      <c r="D1328" s="60" t="s">
        <v>3190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5198</v>
      </c>
      <c r="L1328" s="68"/>
      <c r="M1328" s="64" t="s">
        <v>2541</v>
      </c>
      <c r="N1328" s="13"/>
      <c r="O1328"/>
      <c r="P1328" t="str">
        <f t="shared" si="201"/>
        <v/>
      </c>
      <c r="Q1328"/>
      <c r="R1328"/>
      <c r="S1328" s="43">
        <f t="shared" si="196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7"/>
        <v/>
      </c>
      <c r="X1328" s="25" t="str">
        <f t="shared" si="198"/>
        <v/>
      </c>
      <c r="Y1328" s="1">
        <f t="shared" si="199"/>
        <v>1295</v>
      </c>
      <c r="Z1328" t="str">
        <f t="shared" si="200"/>
        <v>ITM_PARABF</v>
      </c>
    </row>
    <row r="1329" spans="1:26">
      <c r="A1329" s="57">
        <f t="shared" si="194"/>
        <v>1329</v>
      </c>
      <c r="B1329" s="56">
        <f t="shared" si="195"/>
        <v>1296</v>
      </c>
      <c r="C1329" s="60" t="s">
        <v>4720</v>
      </c>
      <c r="D1329" s="60" t="s">
        <v>3191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5198</v>
      </c>
      <c r="L1329" s="68"/>
      <c r="M1329" s="64" t="s">
        <v>2542</v>
      </c>
      <c r="N1329" s="13"/>
      <c r="O1329"/>
      <c r="P1329" t="str">
        <f t="shared" si="201"/>
        <v/>
      </c>
      <c r="Q1329"/>
      <c r="R1329"/>
      <c r="S1329" s="43">
        <f t="shared" si="196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7"/>
        <v/>
      </c>
      <c r="X1329" s="25" t="str">
        <f t="shared" si="198"/>
        <v/>
      </c>
      <c r="Y1329" s="1">
        <f t="shared" si="199"/>
        <v>1296</v>
      </c>
      <c r="Z1329" t="str">
        <f t="shared" si="200"/>
        <v>ITM_HYPF</v>
      </c>
    </row>
    <row r="1330" spans="1:26">
      <c r="A1330" s="57">
        <f t="shared" si="194"/>
        <v>1330</v>
      </c>
      <c r="B1330" s="56">
        <f t="shared" si="195"/>
        <v>1297</v>
      </c>
      <c r="C1330" s="60" t="s">
        <v>4720</v>
      </c>
      <c r="D1330" s="60" t="s">
        <v>3192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5198</v>
      </c>
      <c r="L1330" s="68"/>
      <c r="M1330" s="64" t="s">
        <v>2543</v>
      </c>
      <c r="N1330" s="13"/>
      <c r="O1330"/>
      <c r="P1330" t="str">
        <f t="shared" si="201"/>
        <v/>
      </c>
      <c r="Q1330"/>
      <c r="R1330"/>
      <c r="S1330" s="43">
        <f t="shared" si="196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7"/>
        <v/>
      </c>
      <c r="X1330" s="25" t="str">
        <f t="shared" si="198"/>
        <v/>
      </c>
      <c r="Y1330" s="1">
        <f t="shared" si="199"/>
        <v>1297</v>
      </c>
      <c r="Z1330" t="str">
        <f t="shared" si="200"/>
        <v>ITM_ROOTF</v>
      </c>
    </row>
    <row r="1331" spans="1:26">
      <c r="A1331" s="57">
        <f t="shared" si="194"/>
        <v>1331</v>
      </c>
      <c r="B1331" s="56">
        <f t="shared" si="195"/>
        <v>1298</v>
      </c>
      <c r="C1331" s="60" t="s">
        <v>4933</v>
      </c>
      <c r="D1331" s="60" t="s">
        <v>7</v>
      </c>
      <c r="E1331" s="76" t="s">
        <v>3959</v>
      </c>
      <c r="F1331" s="76" t="s">
        <v>3959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5023</v>
      </c>
      <c r="L1331" s="68"/>
      <c r="M1331" s="64" t="s">
        <v>4392</v>
      </c>
      <c r="N1331" s="13"/>
      <c r="O1331"/>
      <c r="P1331" t="str">
        <f t="shared" si="201"/>
        <v/>
      </c>
      <c r="Q1331"/>
      <c r="R1331"/>
      <c r="S1331" s="43">
        <f t="shared" si="196"/>
        <v>151</v>
      </c>
      <c r="T1331" s="96"/>
      <c r="U1331" s="72"/>
      <c r="V1331" s="72"/>
      <c r="W1331" s="44" t="str">
        <f t="shared" si="197"/>
        <v/>
      </c>
      <c r="X1331" s="25" t="str">
        <f t="shared" si="198"/>
        <v/>
      </c>
      <c r="Y1331" s="1">
        <f t="shared" si="199"/>
        <v>1298</v>
      </c>
      <c r="Z1331" t="str">
        <f t="shared" si="200"/>
        <v>ITM_1298</v>
      </c>
    </row>
    <row r="1332" spans="1:26">
      <c r="A1332" s="57">
        <f t="shared" si="194"/>
        <v>1332</v>
      </c>
      <c r="B1332" s="56">
        <f t="shared" si="195"/>
        <v>1299</v>
      </c>
      <c r="C1332" s="60" t="s">
        <v>4933</v>
      </c>
      <c r="D1332" s="60" t="s">
        <v>7</v>
      </c>
      <c r="E1332" s="76" t="s">
        <v>3960</v>
      </c>
      <c r="F1332" s="76" t="s">
        <v>3960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5023</v>
      </c>
      <c r="L1332" s="68"/>
      <c r="M1332" s="64" t="s">
        <v>4393</v>
      </c>
      <c r="N1332" s="13"/>
      <c r="O1332"/>
      <c r="P1332" t="str">
        <f t="shared" si="201"/>
        <v/>
      </c>
      <c r="Q1332"/>
      <c r="R1332"/>
      <c r="S1332" s="43">
        <f t="shared" si="196"/>
        <v>151</v>
      </c>
      <c r="T1332" s="96"/>
      <c r="U1332" s="72"/>
      <c r="V1332" s="72"/>
      <c r="W1332" s="44" t="str">
        <f t="shared" si="197"/>
        <v/>
      </c>
      <c r="X1332" s="25" t="str">
        <f t="shared" si="198"/>
        <v/>
      </c>
      <c r="Y1332" s="1">
        <f t="shared" si="199"/>
        <v>1299</v>
      </c>
      <c r="Z1332" t="str">
        <f t="shared" si="200"/>
        <v>ITM_1299</v>
      </c>
    </row>
    <row r="1333" spans="1:26">
      <c r="A1333" s="57">
        <f t="shared" si="194"/>
        <v>1333</v>
      </c>
      <c r="B1333" s="56">
        <f t="shared" si="195"/>
        <v>1300</v>
      </c>
      <c r="C1333" s="60" t="s">
        <v>4933</v>
      </c>
      <c r="D1333" s="60" t="s">
        <v>7</v>
      </c>
      <c r="E1333" s="76" t="s">
        <v>3961</v>
      </c>
      <c r="F1333" s="76" t="s">
        <v>3961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5023</v>
      </c>
      <c r="L1333" s="68"/>
      <c r="M1333" s="64" t="s">
        <v>4394</v>
      </c>
      <c r="N1333" s="13"/>
      <c r="O1333"/>
      <c r="P1333" t="str">
        <f t="shared" si="201"/>
        <v/>
      </c>
      <c r="Q1333"/>
      <c r="R1333"/>
      <c r="S1333" s="43">
        <f t="shared" si="196"/>
        <v>151</v>
      </c>
      <c r="T1333" s="96"/>
      <c r="U1333" s="72"/>
      <c r="V1333" s="72"/>
      <c r="W1333" s="44" t="str">
        <f t="shared" si="197"/>
        <v/>
      </c>
      <c r="X1333" s="25" t="str">
        <f t="shared" si="198"/>
        <v/>
      </c>
      <c r="Y1333" s="1">
        <f t="shared" si="199"/>
        <v>1300</v>
      </c>
      <c r="Z1333" t="str">
        <f t="shared" si="200"/>
        <v>ITM_1300</v>
      </c>
    </row>
    <row r="1334" spans="1:26">
      <c r="A1334" s="57">
        <f t="shared" si="194"/>
        <v>1334</v>
      </c>
      <c r="B1334" s="56">
        <f t="shared" si="195"/>
        <v>1301</v>
      </c>
      <c r="C1334" s="60" t="s">
        <v>4933</v>
      </c>
      <c r="D1334" s="60" t="s">
        <v>7</v>
      </c>
      <c r="E1334" s="76" t="s">
        <v>3962</v>
      </c>
      <c r="F1334" s="76" t="s">
        <v>3962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5023</v>
      </c>
      <c r="L1334" s="68"/>
      <c r="M1334" s="64" t="s">
        <v>4395</v>
      </c>
      <c r="N1334" s="13"/>
      <c r="O1334"/>
      <c r="P1334" t="str">
        <f t="shared" si="201"/>
        <v/>
      </c>
      <c r="Q1334"/>
      <c r="R1334"/>
      <c r="S1334" s="43">
        <f t="shared" si="196"/>
        <v>151</v>
      </c>
      <c r="T1334" s="96"/>
      <c r="U1334" s="72"/>
      <c r="V1334" s="72"/>
      <c r="W1334" s="44" t="str">
        <f t="shared" si="197"/>
        <v/>
      </c>
      <c r="X1334" s="25" t="str">
        <f t="shared" si="198"/>
        <v/>
      </c>
      <c r="Y1334" s="1">
        <f t="shared" si="199"/>
        <v>1301</v>
      </c>
      <c r="Z1334" t="str">
        <f t="shared" si="200"/>
        <v>ITM_1301</v>
      </c>
    </row>
    <row r="1335" spans="1:26">
      <c r="A1335" s="57">
        <f t="shared" si="194"/>
        <v>1335</v>
      </c>
      <c r="B1335" s="56">
        <f t="shared" si="195"/>
        <v>1302</v>
      </c>
      <c r="C1335" s="60" t="s">
        <v>4933</v>
      </c>
      <c r="D1335" s="60" t="s">
        <v>7</v>
      </c>
      <c r="E1335" s="76" t="s">
        <v>3963</v>
      </c>
      <c r="F1335" s="76" t="s">
        <v>3963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5023</v>
      </c>
      <c r="L1335" s="68"/>
      <c r="M1335" s="64" t="s">
        <v>4396</v>
      </c>
      <c r="N1335" s="13"/>
      <c r="O1335"/>
      <c r="P1335" t="str">
        <f t="shared" si="201"/>
        <v/>
      </c>
      <c r="Q1335"/>
      <c r="R1335"/>
      <c r="S1335" s="43">
        <f t="shared" si="196"/>
        <v>151</v>
      </c>
      <c r="T1335" s="96"/>
      <c r="U1335" s="72"/>
      <c r="V1335" s="72"/>
      <c r="W1335" s="44" t="str">
        <f t="shared" si="197"/>
        <v/>
      </c>
      <c r="X1335" s="25" t="str">
        <f t="shared" si="198"/>
        <v/>
      </c>
      <c r="Y1335" s="1">
        <f t="shared" si="199"/>
        <v>1302</v>
      </c>
      <c r="Z1335" t="str">
        <f t="shared" si="200"/>
        <v>ITM_1302</v>
      </c>
    </row>
    <row r="1336" spans="1:26" s="47" customFormat="1">
      <c r="A1336" s="57" t="str">
        <f t="shared" si="194"/>
        <v/>
      </c>
      <c r="B1336" s="56">
        <f t="shared" si="195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6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7"/>
        <v/>
      </c>
      <c r="X1336" s="25" t="str">
        <f t="shared" si="198"/>
        <v/>
      </c>
      <c r="Y1336" s="1">
        <f t="shared" si="199"/>
        <v>1302.01</v>
      </c>
      <c r="Z1336" t="str">
        <f t="shared" si="200"/>
        <v/>
      </c>
    </row>
    <row r="1337" spans="1:26" s="47" customFormat="1">
      <c r="A1337" s="57" t="str">
        <f t="shared" si="194"/>
        <v/>
      </c>
      <c r="B1337" s="56">
        <f t="shared" si="195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6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7"/>
        <v/>
      </c>
      <c r="X1337" s="25" t="str">
        <f t="shared" si="198"/>
        <v/>
      </c>
      <c r="Y1337" s="1">
        <f t="shared" si="199"/>
        <v>1302.02</v>
      </c>
      <c r="Z1337" t="str">
        <f t="shared" si="200"/>
        <v/>
      </c>
    </row>
    <row r="1338" spans="1:26" s="47" customFormat="1">
      <c r="A1338" s="57" t="str">
        <f t="shared" si="194"/>
        <v/>
      </c>
      <c r="B1338" s="56">
        <f t="shared" si="195"/>
        <v>1302.03</v>
      </c>
      <c r="C1338" s="59" t="s">
        <v>3214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6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7"/>
        <v/>
      </c>
      <c r="X1338" s="25" t="str">
        <f t="shared" si="198"/>
        <v/>
      </c>
      <c r="Y1338" s="1">
        <f t="shared" si="199"/>
        <v>1302.03</v>
      </c>
      <c r="Z1338" t="str">
        <f t="shared" si="200"/>
        <v/>
      </c>
    </row>
    <row r="1339" spans="1:26">
      <c r="A1339" s="57">
        <f t="shared" si="194"/>
        <v>1339</v>
      </c>
      <c r="B1339" s="56">
        <f t="shared" si="195"/>
        <v>1303</v>
      </c>
      <c r="C1339" s="60" t="s">
        <v>4933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5023</v>
      </c>
      <c r="L1339" s="68"/>
      <c r="M1339" s="64" t="s">
        <v>1696</v>
      </c>
      <c r="N1339" s="13"/>
      <c r="O1339"/>
      <c r="P1339" t="str">
        <f t="shared" si="201"/>
        <v/>
      </c>
      <c r="Q1339"/>
      <c r="R1339"/>
      <c r="S1339" s="43">
        <f t="shared" si="196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7"/>
        <v/>
      </c>
      <c r="X1339" s="25" t="str">
        <f t="shared" si="198"/>
        <v/>
      </c>
      <c r="Y1339" s="1">
        <f t="shared" si="199"/>
        <v>1303</v>
      </c>
      <c r="Z1339" t="str">
        <f t="shared" si="200"/>
        <v>MNU_ADV</v>
      </c>
    </row>
    <row r="1340" spans="1:26">
      <c r="A1340" s="57">
        <f t="shared" si="194"/>
        <v>1340</v>
      </c>
      <c r="B1340" s="56">
        <f t="shared" si="195"/>
        <v>1304</v>
      </c>
      <c r="C1340" s="60" t="s">
        <v>4933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5023</v>
      </c>
      <c r="L1340" s="68"/>
      <c r="M1340" s="64" t="s">
        <v>1702</v>
      </c>
      <c r="N1340" s="13"/>
      <c r="O1340"/>
      <c r="P1340" t="str">
        <f t="shared" si="201"/>
        <v/>
      </c>
      <c r="Q1340"/>
      <c r="R1340"/>
      <c r="S1340" s="43">
        <f t="shared" si="196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7"/>
        <v/>
      </c>
      <c r="X1340" s="25" t="str">
        <f t="shared" si="198"/>
        <v/>
      </c>
      <c r="Y1340" s="1">
        <f t="shared" si="199"/>
        <v>1304</v>
      </c>
      <c r="Z1340" t="str">
        <f t="shared" si="200"/>
        <v>MNU_ANGLES</v>
      </c>
    </row>
    <row r="1341" spans="1:26">
      <c r="A1341" s="57">
        <f t="shared" si="194"/>
        <v>1341</v>
      </c>
      <c r="B1341" s="56">
        <f t="shared" si="195"/>
        <v>1305</v>
      </c>
      <c r="C1341" s="60" t="s">
        <v>4933</v>
      </c>
      <c r="D1341" s="71" t="s">
        <v>3448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5023</v>
      </c>
      <c r="L1341" s="68"/>
      <c r="M1341" s="64" t="s">
        <v>2694</v>
      </c>
      <c r="N1341" s="13"/>
      <c r="O1341"/>
      <c r="P1341" t="str">
        <f t="shared" si="201"/>
        <v>NOT EQUAL</v>
      </c>
      <c r="Q1341"/>
      <c r="R1341"/>
      <c r="S1341" s="43">
        <f t="shared" si="196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7"/>
        <v/>
      </c>
      <c r="X1341" s="25" t="str">
        <f t="shared" si="198"/>
        <v/>
      </c>
      <c r="Y1341" s="1">
        <f t="shared" si="199"/>
        <v>1305</v>
      </c>
      <c r="Z1341" t="str">
        <f t="shared" si="200"/>
        <v>MNU_PRINT</v>
      </c>
    </row>
    <row r="1342" spans="1:26">
      <c r="A1342" s="57">
        <f t="shared" si="194"/>
        <v>1342</v>
      </c>
      <c r="B1342" s="56">
        <f t="shared" si="195"/>
        <v>1306</v>
      </c>
      <c r="C1342" s="60" t="s">
        <v>4933</v>
      </c>
      <c r="D1342" s="71" t="s">
        <v>3448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5023</v>
      </c>
      <c r="L1342" s="68"/>
      <c r="M1342" s="64" t="s">
        <v>1713</v>
      </c>
      <c r="N1342" s="13"/>
      <c r="O1342"/>
      <c r="P1342" t="str">
        <f t="shared" si="201"/>
        <v/>
      </c>
      <c r="Q1342"/>
      <c r="R1342"/>
      <c r="S1342" s="43">
        <f t="shared" si="196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7"/>
        <v/>
      </c>
      <c r="X1342" s="25" t="str">
        <f t="shared" si="198"/>
        <v/>
      </c>
      <c r="Y1342" s="1">
        <f t="shared" si="199"/>
        <v>1306</v>
      </c>
      <c r="Z1342" t="str">
        <f t="shared" si="200"/>
        <v>MNU_CONVA</v>
      </c>
    </row>
    <row r="1343" spans="1:26">
      <c r="A1343" s="57">
        <f t="shared" si="194"/>
        <v>1343</v>
      </c>
      <c r="B1343" s="56">
        <f t="shared" si="195"/>
        <v>1307</v>
      </c>
      <c r="C1343" s="60" t="s">
        <v>4933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5023</v>
      </c>
      <c r="L1343" s="68"/>
      <c r="M1343" s="64" t="s">
        <v>1728</v>
      </c>
      <c r="N1343" s="13"/>
      <c r="O1343"/>
      <c r="P1343" t="str">
        <f t="shared" si="201"/>
        <v/>
      </c>
      <c r="Q1343"/>
      <c r="R1343"/>
      <c r="S1343" s="43">
        <f t="shared" si="196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7"/>
        <v/>
      </c>
      <c r="X1343" s="25" t="str">
        <f t="shared" si="198"/>
        <v/>
      </c>
      <c r="Y1343" s="1">
        <f t="shared" si="199"/>
        <v>1307</v>
      </c>
      <c r="Z1343" t="str">
        <f t="shared" si="200"/>
        <v>MNU_BITS</v>
      </c>
    </row>
    <row r="1344" spans="1:26">
      <c r="A1344" s="57">
        <f t="shared" si="194"/>
        <v>1344</v>
      </c>
      <c r="B1344" s="56">
        <f t="shared" si="195"/>
        <v>1308</v>
      </c>
      <c r="C1344" s="60" t="s">
        <v>4933</v>
      </c>
      <c r="D1344" s="71" t="s">
        <v>3448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5023</v>
      </c>
      <c r="L1344" s="60" t="s">
        <v>1672</v>
      </c>
      <c r="M1344" s="64" t="s">
        <v>1739</v>
      </c>
      <c r="N1344" s="13"/>
      <c r="O1344"/>
      <c r="P1344" t="str">
        <f t="shared" si="201"/>
        <v>NOT EQUAL</v>
      </c>
      <c r="Q1344"/>
      <c r="R1344"/>
      <c r="S1344" s="43">
        <f t="shared" si="196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7"/>
        <v/>
      </c>
      <c r="X1344" s="25" t="str">
        <f t="shared" si="198"/>
        <v/>
      </c>
      <c r="Y1344" s="1">
        <f t="shared" si="199"/>
        <v>1308</v>
      </c>
      <c r="Z1344" t="str">
        <f t="shared" si="200"/>
        <v>MNU_CATALOG</v>
      </c>
    </row>
    <row r="1345" spans="1:26">
      <c r="A1345" s="57">
        <f t="shared" si="194"/>
        <v>1345</v>
      </c>
      <c r="B1345" s="56">
        <f t="shared" si="195"/>
        <v>1309</v>
      </c>
      <c r="C1345" s="60" t="s">
        <v>4933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5023</v>
      </c>
      <c r="L1345" s="68"/>
      <c r="M1345" s="64" t="s">
        <v>1748</v>
      </c>
      <c r="N1345" s="13"/>
      <c r="O1345"/>
      <c r="P1345" t="str">
        <f t="shared" si="201"/>
        <v/>
      </c>
      <c r="Q1345"/>
      <c r="R1345"/>
      <c r="S1345" s="43">
        <f t="shared" si="196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7"/>
        <v/>
      </c>
      <c r="X1345" s="25" t="str">
        <f t="shared" si="198"/>
        <v/>
      </c>
      <c r="Y1345" s="1">
        <f t="shared" si="199"/>
        <v>1309</v>
      </c>
      <c r="Z1345" t="str">
        <f t="shared" si="200"/>
        <v>MNU_CHARS</v>
      </c>
    </row>
    <row r="1346" spans="1:26">
      <c r="A1346" s="57">
        <f t="shared" si="194"/>
        <v>1346</v>
      </c>
      <c r="B1346" s="56">
        <f t="shared" si="195"/>
        <v>1310</v>
      </c>
      <c r="C1346" s="60" t="s">
        <v>4933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5023</v>
      </c>
      <c r="L1346" s="68"/>
      <c r="M1346" s="64" t="s">
        <v>1752</v>
      </c>
      <c r="N1346" s="13"/>
      <c r="O1346"/>
      <c r="P1346" t="str">
        <f t="shared" si="201"/>
        <v/>
      </c>
      <c r="Q1346"/>
      <c r="R1346"/>
      <c r="S1346" s="43">
        <f t="shared" si="196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7"/>
        <v/>
      </c>
      <c r="X1346" s="25" t="str">
        <f t="shared" si="198"/>
        <v/>
      </c>
      <c r="Y1346" s="1">
        <f t="shared" si="199"/>
        <v>1310</v>
      </c>
      <c r="Z1346" t="str">
        <f t="shared" si="200"/>
        <v>MNU_CLK</v>
      </c>
    </row>
    <row r="1347" spans="1:26">
      <c r="A1347" s="57">
        <f t="shared" si="194"/>
        <v>1347</v>
      </c>
      <c r="B1347" s="56">
        <f t="shared" si="195"/>
        <v>1311</v>
      </c>
      <c r="C1347" s="60" t="s">
        <v>4933</v>
      </c>
      <c r="D1347" s="60" t="s">
        <v>7</v>
      </c>
      <c r="E1347" s="76" t="s">
        <v>2945</v>
      </c>
      <c r="F1347" s="76" t="s">
        <v>2945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5023</v>
      </c>
      <c r="L1347" s="68"/>
      <c r="M1347" s="64" t="s">
        <v>2944</v>
      </c>
      <c r="N1347" s="20"/>
      <c r="O1347"/>
      <c r="P1347" t="str">
        <f t="shared" si="201"/>
        <v/>
      </c>
      <c r="Q1347"/>
      <c r="R1347"/>
      <c r="S1347" s="43">
        <f t="shared" si="196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7"/>
        <v/>
      </c>
      <c r="X1347" s="25" t="str">
        <f t="shared" si="198"/>
        <v/>
      </c>
      <c r="Y1347" s="1">
        <f t="shared" si="199"/>
        <v>1311</v>
      </c>
      <c r="Z1347" t="str">
        <f t="shared" si="200"/>
        <v>MNU_REGIST</v>
      </c>
    </row>
    <row r="1348" spans="1:26">
      <c r="A1348" s="57">
        <f t="shared" si="194"/>
        <v>1348</v>
      </c>
      <c r="B1348" s="56">
        <f t="shared" si="195"/>
        <v>1312</v>
      </c>
      <c r="C1348" s="60" t="s">
        <v>4933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5023</v>
      </c>
      <c r="L1348" s="68"/>
      <c r="M1348" s="64" t="s">
        <v>1759</v>
      </c>
      <c r="N1348" s="13"/>
      <c r="O1348"/>
      <c r="P1348" t="str">
        <f t="shared" si="201"/>
        <v/>
      </c>
      <c r="Q1348"/>
      <c r="R1348"/>
      <c r="S1348" s="43">
        <f t="shared" si="196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7"/>
        <v/>
      </c>
      <c r="X1348" s="25" t="str">
        <f t="shared" si="198"/>
        <v/>
      </c>
      <c r="Y1348" s="1">
        <f t="shared" si="199"/>
        <v>1312</v>
      </c>
      <c r="Z1348" t="str">
        <f t="shared" si="200"/>
        <v>MNU_CLR</v>
      </c>
    </row>
    <row r="1349" spans="1:26">
      <c r="A1349" s="57">
        <f t="shared" si="194"/>
        <v>1349</v>
      </c>
      <c r="B1349" s="56">
        <f t="shared" si="195"/>
        <v>1313</v>
      </c>
      <c r="C1349" s="60" t="s">
        <v>4933</v>
      </c>
      <c r="D1349" s="71" t="s">
        <v>3448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5023</v>
      </c>
      <c r="L1349" s="73" t="s">
        <v>2711</v>
      </c>
      <c r="M1349" s="64" t="s">
        <v>2709</v>
      </c>
      <c r="N1349" s="13"/>
      <c r="O1349"/>
      <c r="P1349" t="str">
        <f t="shared" si="201"/>
        <v/>
      </c>
      <c r="Q1349"/>
      <c r="R1349"/>
      <c r="S1349" s="43">
        <f t="shared" si="196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7"/>
        <v/>
      </c>
      <c r="X1349" s="25" t="str">
        <f t="shared" si="198"/>
        <v/>
      </c>
      <c r="Y1349" s="1">
        <f t="shared" si="199"/>
        <v>1313</v>
      </c>
      <c r="Z1349" t="str">
        <f t="shared" si="200"/>
        <v>MNU_CONST</v>
      </c>
    </row>
    <row r="1350" spans="1:26">
      <c r="A1350" s="57">
        <f t="shared" si="194"/>
        <v>1350</v>
      </c>
      <c r="B1350" s="56">
        <f t="shared" si="195"/>
        <v>1314</v>
      </c>
      <c r="C1350" s="60" t="s">
        <v>4933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5023</v>
      </c>
      <c r="L1350" s="68"/>
      <c r="M1350" s="64" t="s">
        <v>1771</v>
      </c>
      <c r="N1350" s="13"/>
      <c r="O1350"/>
      <c r="P1350" t="str">
        <f t="shared" si="201"/>
        <v/>
      </c>
      <c r="Q1350"/>
      <c r="R1350"/>
      <c r="S1350" s="43">
        <f t="shared" si="196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7"/>
        <v/>
      </c>
      <c r="X1350" s="25" t="str">
        <f t="shared" si="198"/>
        <v/>
      </c>
      <c r="Y1350" s="1">
        <f t="shared" si="199"/>
        <v>1314</v>
      </c>
      <c r="Z1350" t="str">
        <f t="shared" si="200"/>
        <v>MNU_CPX</v>
      </c>
    </row>
    <row r="1351" spans="1:26">
      <c r="A1351" s="57">
        <f t="shared" ref="A1351:A1414" si="202">IF(B1351=INT(B1351),ROW(),"")</f>
        <v>1351</v>
      </c>
      <c r="B1351" s="56">
        <f t="shared" ref="B1351:B1414" si="203">IF(AND(MID(C1351,2,1)&lt;&gt;"/",MID(C1351,1,1)="/"),INT(B1350)+1,B1350+0.01)</f>
        <v>1315</v>
      </c>
      <c r="C1351" s="60" t="s">
        <v>4933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5023</v>
      </c>
      <c r="L1351" s="68"/>
      <c r="M1351" s="64" t="s">
        <v>1772</v>
      </c>
      <c r="N1351" s="13"/>
      <c r="O1351"/>
      <c r="P1351" t="str">
        <f t="shared" si="201"/>
        <v/>
      </c>
      <c r="Q1351"/>
      <c r="R1351"/>
      <c r="S1351" s="43">
        <f t="shared" ref="S1351:S1414" si="204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5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7">B1351</f>
        <v>1315</v>
      </c>
      <c r="Z1351" t="str">
        <f t="shared" ref="Z1351:Z1414" si="208">M1351</f>
        <v>MNU_CPXS</v>
      </c>
    </row>
    <row r="1352" spans="1:26">
      <c r="A1352" s="57">
        <f t="shared" si="202"/>
        <v>1352</v>
      </c>
      <c r="B1352" s="56">
        <f t="shared" si="203"/>
        <v>1316</v>
      </c>
      <c r="C1352" s="60" t="s">
        <v>4933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5023</v>
      </c>
      <c r="L1352" s="68"/>
      <c r="M1352" s="64" t="s">
        <v>1779</v>
      </c>
      <c r="N1352" s="13"/>
      <c r="O1352"/>
      <c r="P1352" t="str">
        <f t="shared" si="201"/>
        <v/>
      </c>
      <c r="Q1352"/>
      <c r="R1352"/>
      <c r="S1352" s="43">
        <f t="shared" si="204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5"/>
        <v/>
      </c>
      <c r="X1352" s="25" t="str">
        <f t="shared" si="206"/>
        <v/>
      </c>
      <c r="Y1352" s="1">
        <f t="shared" si="207"/>
        <v>1316</v>
      </c>
      <c r="Z1352" t="str">
        <f t="shared" si="208"/>
        <v>MNU_DATES</v>
      </c>
    </row>
    <row r="1353" spans="1:26">
      <c r="A1353" s="57">
        <f t="shared" si="202"/>
        <v>1353</v>
      </c>
      <c r="B1353" s="56">
        <f t="shared" si="203"/>
        <v>1317</v>
      </c>
      <c r="C1353" s="60" t="s">
        <v>4933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5023</v>
      </c>
      <c r="L1353" s="68"/>
      <c r="M1353" s="64" t="s">
        <v>1792</v>
      </c>
      <c r="N1353" s="13"/>
      <c r="O1353"/>
      <c r="P1353" t="str">
        <f t="shared" si="201"/>
        <v/>
      </c>
      <c r="Q1353"/>
      <c r="R1353"/>
      <c r="S1353" s="43">
        <f t="shared" si="204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5"/>
        <v/>
      </c>
      <c r="X1353" s="25" t="str">
        <f t="shared" si="206"/>
        <v/>
      </c>
      <c r="Y1353" s="1">
        <f t="shared" si="207"/>
        <v>1317</v>
      </c>
      <c r="Z1353" t="str">
        <f t="shared" si="208"/>
        <v>MNU_DIGITS</v>
      </c>
    </row>
    <row r="1354" spans="1:26">
      <c r="A1354" s="57">
        <f t="shared" si="202"/>
        <v>1354</v>
      </c>
      <c r="B1354" s="56">
        <f t="shared" si="203"/>
        <v>1318</v>
      </c>
      <c r="C1354" s="60" t="s">
        <v>4933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5023</v>
      </c>
      <c r="L1354" s="68"/>
      <c r="M1354" s="64" t="s">
        <v>2695</v>
      </c>
      <c r="N1354" s="13"/>
      <c r="O1354"/>
      <c r="P1354" t="str">
        <f t="shared" si="201"/>
        <v/>
      </c>
      <c r="Q1354"/>
      <c r="R1354"/>
      <c r="S1354" s="43">
        <f t="shared" si="204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5"/>
        <v/>
      </c>
      <c r="X1354" s="25" t="str">
        <f t="shared" si="206"/>
        <v/>
      </c>
      <c r="Y1354" s="1">
        <f t="shared" si="207"/>
        <v>1318</v>
      </c>
      <c r="Z1354" t="str">
        <f t="shared" si="208"/>
        <v>MNU_DSP</v>
      </c>
    </row>
    <row r="1355" spans="1:26">
      <c r="A1355" s="57">
        <f t="shared" si="202"/>
        <v>1355</v>
      </c>
      <c r="B1355" s="56">
        <f t="shared" si="203"/>
        <v>1319</v>
      </c>
      <c r="C1355" s="60" t="s">
        <v>4933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5023</v>
      </c>
      <c r="L1355" s="68"/>
      <c r="M1355" s="64" t="s">
        <v>1815</v>
      </c>
      <c r="N1355" s="13"/>
      <c r="O1355"/>
      <c r="P1355" t="str">
        <f t="shared" si="201"/>
        <v/>
      </c>
      <c r="Q1355"/>
      <c r="R1355"/>
      <c r="S1355" s="43">
        <f t="shared" si="204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5"/>
        <v/>
      </c>
      <c r="X1355" s="25" t="str">
        <f t="shared" si="206"/>
        <v/>
      </c>
      <c r="Y1355" s="1">
        <f t="shared" si="207"/>
        <v>1319</v>
      </c>
      <c r="Z1355" t="str">
        <f t="shared" si="208"/>
        <v>MNU_EQN</v>
      </c>
    </row>
    <row r="1356" spans="1:26">
      <c r="A1356" s="57">
        <f t="shared" si="202"/>
        <v>1356</v>
      </c>
      <c r="B1356" s="56">
        <f t="shared" si="203"/>
        <v>1320</v>
      </c>
      <c r="C1356" s="60" t="s">
        <v>4933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5023</v>
      </c>
      <c r="L1356" s="68"/>
      <c r="M1356" s="64" t="s">
        <v>1824</v>
      </c>
      <c r="N1356" s="13"/>
      <c r="O1356"/>
      <c r="P1356" t="str">
        <f t="shared" si="201"/>
        <v/>
      </c>
      <c r="Q1356"/>
      <c r="R1356"/>
      <c r="S1356" s="43">
        <f t="shared" si="204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5"/>
        <v/>
      </c>
      <c r="X1356" s="25" t="str">
        <f t="shared" si="206"/>
        <v/>
      </c>
      <c r="Y1356" s="1">
        <f t="shared" si="207"/>
        <v>1320</v>
      </c>
      <c r="Z1356" t="str">
        <f t="shared" si="208"/>
        <v>MNU_EXP</v>
      </c>
    </row>
    <row r="1357" spans="1:26">
      <c r="A1357" s="57">
        <f t="shared" si="202"/>
        <v>1357</v>
      </c>
      <c r="B1357" s="56">
        <f t="shared" si="203"/>
        <v>1321</v>
      </c>
      <c r="C1357" s="60" t="s">
        <v>4933</v>
      </c>
      <c r="D1357" s="71" t="s">
        <v>3448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5023</v>
      </c>
      <c r="L1357" s="68"/>
      <c r="M1357" s="64" t="s">
        <v>1834</v>
      </c>
      <c r="N1357" s="13"/>
      <c r="O1357"/>
      <c r="P1357" t="str">
        <f t="shared" si="201"/>
        <v/>
      </c>
      <c r="Q1357"/>
      <c r="R1357"/>
      <c r="S1357" s="43">
        <f t="shared" si="204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5"/>
        <v/>
      </c>
      <c r="X1357" s="25" t="str">
        <f t="shared" si="206"/>
        <v/>
      </c>
      <c r="Y1357" s="1">
        <f t="shared" si="207"/>
        <v>1321</v>
      </c>
      <c r="Z1357" t="str">
        <f t="shared" si="208"/>
        <v>MNU_CONVE</v>
      </c>
    </row>
    <row r="1358" spans="1:26">
      <c r="A1358" s="57">
        <f t="shared" si="202"/>
        <v>1358</v>
      </c>
      <c r="B1358" s="56">
        <f t="shared" si="203"/>
        <v>1322</v>
      </c>
      <c r="C1358" s="60" t="s">
        <v>4933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5023</v>
      </c>
      <c r="L1358" s="68"/>
      <c r="M1358" s="64" t="s">
        <v>1837</v>
      </c>
      <c r="N1358" s="13"/>
      <c r="O1358"/>
      <c r="P1358" t="str">
        <f t="shared" si="201"/>
        <v/>
      </c>
      <c r="Q1358"/>
      <c r="R1358"/>
      <c r="S1358" s="43">
        <f t="shared" si="204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5"/>
        <v/>
      </c>
      <c r="X1358" s="25" t="str">
        <f t="shared" si="206"/>
        <v/>
      </c>
      <c r="Y1358" s="1">
        <f t="shared" si="207"/>
        <v>1322</v>
      </c>
      <c r="Z1358" t="str">
        <f t="shared" si="208"/>
        <v>MNU_FCNS</v>
      </c>
    </row>
    <row r="1359" spans="1:26">
      <c r="A1359" s="57">
        <f t="shared" si="202"/>
        <v>1359</v>
      </c>
      <c r="B1359" s="56">
        <f t="shared" si="203"/>
        <v>1323</v>
      </c>
      <c r="C1359" s="60" t="s">
        <v>4933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5023</v>
      </c>
      <c r="L1359" s="68"/>
      <c r="M1359" s="64" t="s">
        <v>1846</v>
      </c>
      <c r="N1359" s="13"/>
      <c r="O1359"/>
      <c r="P1359" t="str">
        <f t="shared" si="201"/>
        <v/>
      </c>
      <c r="Q1359"/>
      <c r="R1359"/>
      <c r="S1359" s="43">
        <f t="shared" si="204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5"/>
        <v/>
      </c>
      <c r="X1359" s="25" t="str">
        <f t="shared" si="206"/>
        <v/>
      </c>
      <c r="Y1359" s="1">
        <f t="shared" si="207"/>
        <v>1323</v>
      </c>
      <c r="Z1359" t="str">
        <f t="shared" si="208"/>
        <v>MNU_FIN</v>
      </c>
    </row>
    <row r="1360" spans="1:26">
      <c r="A1360" s="57">
        <f t="shared" si="202"/>
        <v>1360</v>
      </c>
      <c r="B1360" s="56">
        <f t="shared" si="203"/>
        <v>1324</v>
      </c>
      <c r="C1360" s="60" t="s">
        <v>4933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5023</v>
      </c>
      <c r="L1360" s="68"/>
      <c r="M1360" s="64" t="s">
        <v>2696</v>
      </c>
      <c r="N1360" s="13"/>
      <c r="O1360"/>
      <c r="P1360" t="str">
        <f t="shared" si="201"/>
        <v/>
      </c>
      <c r="Q1360"/>
      <c r="R1360"/>
      <c r="S1360" s="43">
        <f t="shared" si="204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5"/>
        <v/>
      </c>
      <c r="X1360" s="25" t="str">
        <f t="shared" si="206"/>
        <v/>
      </c>
      <c r="Y1360" s="1">
        <f t="shared" si="207"/>
        <v>1324</v>
      </c>
      <c r="Z1360" t="str">
        <f t="shared" si="208"/>
        <v>MNU_SINTS</v>
      </c>
    </row>
    <row r="1361" spans="1:26">
      <c r="A1361" s="57">
        <f t="shared" si="202"/>
        <v>1361</v>
      </c>
      <c r="B1361" s="56">
        <f t="shared" si="203"/>
        <v>1325</v>
      </c>
      <c r="C1361" s="60" t="s">
        <v>4933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5023</v>
      </c>
      <c r="L1361" s="68"/>
      <c r="M1361" s="64" t="s">
        <v>1848</v>
      </c>
      <c r="N1361" s="13"/>
      <c r="O1361"/>
      <c r="P1361" t="str">
        <f t="shared" si="201"/>
        <v/>
      </c>
      <c r="Q1361"/>
      <c r="R1361"/>
      <c r="S1361" s="43">
        <f t="shared" si="204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5"/>
        <v/>
      </c>
      <c r="X1361" s="25" t="str">
        <f t="shared" si="206"/>
        <v/>
      </c>
      <c r="Y1361" s="1">
        <f t="shared" si="207"/>
        <v>1325</v>
      </c>
      <c r="Z1361" t="str">
        <f t="shared" si="208"/>
        <v>MNU_FLAGS</v>
      </c>
    </row>
    <row r="1362" spans="1:26">
      <c r="A1362" s="57">
        <f t="shared" si="202"/>
        <v>1362</v>
      </c>
      <c r="B1362" s="56">
        <f t="shared" si="203"/>
        <v>1326</v>
      </c>
      <c r="C1362" s="60" t="s">
        <v>4933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5023</v>
      </c>
      <c r="L1362" s="68"/>
      <c r="M1362" s="64" t="s">
        <v>1849</v>
      </c>
      <c r="N1362" s="13"/>
      <c r="O1362"/>
      <c r="P1362" t="str">
        <f t="shared" si="201"/>
        <v/>
      </c>
      <c r="Q1362"/>
      <c r="R1362"/>
      <c r="S1362" s="43">
        <f t="shared" si="204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5"/>
        <v/>
      </c>
      <c r="X1362" s="25" t="str">
        <f t="shared" si="206"/>
        <v/>
      </c>
      <c r="Y1362" s="1">
        <f t="shared" si="207"/>
        <v>1326</v>
      </c>
      <c r="Z1362" t="str">
        <f t="shared" si="208"/>
        <v>MNU_FLASH</v>
      </c>
    </row>
    <row r="1363" spans="1:26">
      <c r="A1363" s="57">
        <f t="shared" si="202"/>
        <v>1363</v>
      </c>
      <c r="B1363" s="56">
        <f t="shared" si="203"/>
        <v>1327</v>
      </c>
      <c r="C1363" s="60" t="s">
        <v>4933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5023</v>
      </c>
      <c r="L1363" s="68"/>
      <c r="M1363" s="64" t="s">
        <v>1870</v>
      </c>
      <c r="N1363" s="13"/>
      <c r="O1363"/>
      <c r="P1363" t="str">
        <f t="shared" si="201"/>
        <v/>
      </c>
      <c r="Q1363"/>
      <c r="R1363"/>
      <c r="S1363" s="43">
        <f t="shared" si="204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5"/>
        <v/>
      </c>
      <c r="X1363" s="25" t="str">
        <f t="shared" si="206"/>
        <v/>
      </c>
      <c r="Y1363" s="1">
        <f t="shared" si="207"/>
        <v>1327</v>
      </c>
      <c r="Z1363" t="str">
        <f t="shared" si="208"/>
        <v>MNU_1STDERIV</v>
      </c>
    </row>
    <row r="1364" spans="1:26">
      <c r="A1364" s="57">
        <f t="shared" si="202"/>
        <v>1364</v>
      </c>
      <c r="B1364" s="56">
        <f t="shared" si="203"/>
        <v>1328</v>
      </c>
      <c r="C1364" s="60" t="s">
        <v>4933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5023</v>
      </c>
      <c r="L1364" s="68"/>
      <c r="M1364" s="64" t="s">
        <v>1871</v>
      </c>
      <c r="N1364" s="13"/>
      <c r="O1364"/>
      <c r="P1364" t="str">
        <f t="shared" si="201"/>
        <v/>
      </c>
      <c r="Q1364"/>
      <c r="R1364"/>
      <c r="S1364" s="43">
        <f t="shared" si="204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5"/>
        <v/>
      </c>
      <c r="X1364" s="25" t="str">
        <f t="shared" si="206"/>
        <v/>
      </c>
      <c r="Y1364" s="1">
        <f t="shared" si="207"/>
        <v>1328</v>
      </c>
      <c r="Z1364" t="str">
        <f t="shared" si="208"/>
        <v>MNU_2NDDERIV</v>
      </c>
    </row>
    <row r="1365" spans="1:26">
      <c r="A1365" s="57">
        <f t="shared" si="202"/>
        <v>1365</v>
      </c>
      <c r="B1365" s="56">
        <f t="shared" si="203"/>
        <v>1329</v>
      </c>
      <c r="C1365" s="60" t="s">
        <v>4933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5023</v>
      </c>
      <c r="L1365" s="68"/>
      <c r="M1365" s="64" t="s">
        <v>1874</v>
      </c>
      <c r="N1365" s="13"/>
      <c r="O1365"/>
      <c r="P1365" t="str">
        <f t="shared" si="201"/>
        <v/>
      </c>
      <c r="Q1365"/>
      <c r="R1365"/>
      <c r="S1365" s="43">
        <f t="shared" si="204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5"/>
        <v/>
      </c>
      <c r="X1365" s="25" t="str">
        <f t="shared" si="206"/>
        <v/>
      </c>
      <c r="Y1365" s="1">
        <f t="shared" si="207"/>
        <v>1329</v>
      </c>
      <c r="Z1365" t="str">
        <f t="shared" si="208"/>
        <v>MNU_CONVFP</v>
      </c>
    </row>
    <row r="1366" spans="1:26">
      <c r="A1366" s="57">
        <f t="shared" si="202"/>
        <v>1366</v>
      </c>
      <c r="B1366" s="56">
        <f t="shared" si="203"/>
        <v>1330</v>
      </c>
      <c r="C1366" s="60" t="s">
        <v>4933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5023</v>
      </c>
      <c r="L1366" s="68"/>
      <c r="M1366" s="64" t="s">
        <v>2697</v>
      </c>
      <c r="N1366" s="13"/>
      <c r="O1366"/>
      <c r="P1366" t="str">
        <f t="shared" si="201"/>
        <v/>
      </c>
      <c r="Q1366"/>
      <c r="R1366"/>
      <c r="S1366" s="43">
        <f t="shared" si="204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5"/>
        <v/>
      </c>
      <c r="X1366" s="25" t="str">
        <f t="shared" si="206"/>
        <v/>
      </c>
      <c r="Y1366" s="1">
        <f t="shared" si="207"/>
        <v>1330</v>
      </c>
      <c r="Z1366" t="str">
        <f t="shared" si="208"/>
        <v>MNU_LINTS</v>
      </c>
    </row>
    <row r="1367" spans="1:26">
      <c r="A1367" s="57">
        <f t="shared" si="202"/>
        <v>1367</v>
      </c>
      <c r="B1367" s="56">
        <f t="shared" si="203"/>
        <v>1331</v>
      </c>
      <c r="C1367" s="60" t="s">
        <v>4933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5023</v>
      </c>
      <c r="L1367" s="68"/>
      <c r="M1367" s="64" t="s">
        <v>1914</v>
      </c>
      <c r="N1367" s="13"/>
      <c r="O1367"/>
      <c r="P1367" t="str">
        <f t="shared" si="201"/>
        <v/>
      </c>
      <c r="Q1367"/>
      <c r="R1367"/>
      <c r="S1367" s="43">
        <f t="shared" si="204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5"/>
        <v/>
      </c>
      <c r="X1367" s="25" t="str">
        <f t="shared" si="206"/>
        <v/>
      </c>
      <c r="Y1367" s="1">
        <f t="shared" si="207"/>
        <v>1331</v>
      </c>
      <c r="Z1367" t="str">
        <f t="shared" si="208"/>
        <v>MNU_INFO</v>
      </c>
    </row>
    <row r="1368" spans="1:26">
      <c r="A1368" s="57">
        <f t="shared" si="202"/>
        <v>1368</v>
      </c>
      <c r="B1368" s="56">
        <f t="shared" si="203"/>
        <v>1332</v>
      </c>
      <c r="C1368" s="60" t="s">
        <v>4933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5023</v>
      </c>
      <c r="L1368" s="68"/>
      <c r="M1368" s="64" t="s">
        <v>1916</v>
      </c>
      <c r="N1368" s="13"/>
      <c r="O1368"/>
      <c r="P1368" t="str">
        <f t="shared" si="201"/>
        <v/>
      </c>
      <c r="Q1368"/>
      <c r="R1368"/>
      <c r="S1368" s="43">
        <f t="shared" si="204"/>
        <v>151</v>
      </c>
      <c r="T1368" s="96" t="s">
        <v>3184</v>
      </c>
      <c r="U1368" s="72" t="s">
        <v>2643</v>
      </c>
      <c r="V1368" s="72" t="s">
        <v>2643</v>
      </c>
      <c r="W1368" s="44" t="str">
        <f t="shared" si="205"/>
        <v/>
      </c>
      <c r="X1368" s="25" t="str">
        <f t="shared" si="206"/>
        <v/>
      </c>
      <c r="Y1368" s="1">
        <f t="shared" si="207"/>
        <v>1332</v>
      </c>
      <c r="Z1368" t="str">
        <f t="shared" si="208"/>
        <v>MNU_INTS</v>
      </c>
    </row>
    <row r="1369" spans="1:26">
      <c r="A1369" s="57">
        <f t="shared" si="202"/>
        <v>1369</v>
      </c>
      <c r="B1369" s="56">
        <f t="shared" si="203"/>
        <v>1333</v>
      </c>
      <c r="C1369" s="60" t="s">
        <v>4933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5023</v>
      </c>
      <c r="L1369" s="68"/>
      <c r="M1369" s="64" t="s">
        <v>1928</v>
      </c>
      <c r="N1369" s="13"/>
      <c r="O1369"/>
      <c r="P1369" t="str">
        <f t="shared" si="201"/>
        <v/>
      </c>
      <c r="Q1369"/>
      <c r="R1369"/>
      <c r="S1369" s="43">
        <f t="shared" si="204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5"/>
        <v/>
      </c>
      <c r="X1369" s="25" t="str">
        <f t="shared" si="206"/>
        <v/>
      </c>
      <c r="Y1369" s="1">
        <f t="shared" si="207"/>
        <v>1333</v>
      </c>
      <c r="Z1369" t="str">
        <f t="shared" si="208"/>
        <v>MNU_IO</v>
      </c>
    </row>
    <row r="1370" spans="1:26">
      <c r="A1370" s="57">
        <f t="shared" si="202"/>
        <v>1370</v>
      </c>
      <c r="B1370" s="56">
        <f t="shared" si="203"/>
        <v>1334</v>
      </c>
      <c r="C1370" s="60" t="s">
        <v>4933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5023</v>
      </c>
      <c r="L1370" s="68"/>
      <c r="M1370" s="64" t="s">
        <v>1991</v>
      </c>
      <c r="N1370" s="13"/>
      <c r="O1370"/>
      <c r="P1370" t="str">
        <f t="shared" si="201"/>
        <v/>
      </c>
      <c r="Q1370"/>
      <c r="R1370"/>
      <c r="S1370" s="43">
        <f t="shared" si="204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5"/>
        <v/>
      </c>
      <c r="X1370" s="25" t="str">
        <f t="shared" si="206"/>
        <v/>
      </c>
      <c r="Y1370" s="1">
        <f t="shared" si="207"/>
        <v>1334</v>
      </c>
      <c r="Z1370" t="str">
        <f t="shared" si="208"/>
        <v>MNU_LOOP</v>
      </c>
    </row>
    <row r="1371" spans="1:26">
      <c r="A1371" s="57">
        <f t="shared" si="202"/>
        <v>1371</v>
      </c>
      <c r="B1371" s="56">
        <f t="shared" si="203"/>
        <v>1335</v>
      </c>
      <c r="C1371" s="60" t="s">
        <v>4933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5023</v>
      </c>
      <c r="L1371" s="68"/>
      <c r="M1371" s="64" t="s">
        <v>2004</v>
      </c>
      <c r="N1371" s="13"/>
      <c r="O1371"/>
      <c r="P1371" t="str">
        <f t="shared" si="201"/>
        <v/>
      </c>
      <c r="Q1371"/>
      <c r="R1371"/>
      <c r="S1371" s="43">
        <f t="shared" si="204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5"/>
        <v/>
      </c>
      <c r="X1371" s="25" t="str">
        <f t="shared" si="206"/>
        <v/>
      </c>
      <c r="Y1371" s="1">
        <f t="shared" si="207"/>
        <v>1335</v>
      </c>
      <c r="Z1371" t="str">
        <f t="shared" si="208"/>
        <v>MNU_MATRS</v>
      </c>
    </row>
    <row r="1372" spans="1:26">
      <c r="A1372" s="57">
        <f t="shared" si="202"/>
        <v>1372</v>
      </c>
      <c r="B1372" s="56">
        <f t="shared" si="203"/>
        <v>1336</v>
      </c>
      <c r="C1372" s="60" t="s">
        <v>4933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5023</v>
      </c>
      <c r="L1372" s="68"/>
      <c r="M1372" s="64" t="s">
        <v>2006</v>
      </c>
      <c r="N1372" s="13"/>
      <c r="O1372"/>
      <c r="P1372" t="str">
        <f t="shared" si="201"/>
        <v/>
      </c>
      <c r="Q1372"/>
      <c r="R1372"/>
      <c r="S1372" s="43">
        <f t="shared" si="204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5"/>
        <v/>
      </c>
      <c r="X1372" s="25" t="str">
        <f t="shared" si="206"/>
        <v/>
      </c>
      <c r="Y1372" s="1">
        <f t="shared" si="207"/>
        <v>1336</v>
      </c>
      <c r="Z1372" t="str">
        <f t="shared" si="208"/>
        <v>MNU_MATX</v>
      </c>
    </row>
    <row r="1373" spans="1:26">
      <c r="A1373" s="57">
        <f t="shared" si="202"/>
        <v>1373</v>
      </c>
      <c r="B1373" s="56">
        <f t="shared" si="203"/>
        <v>1337</v>
      </c>
      <c r="C1373" s="60" t="s">
        <v>4933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5023</v>
      </c>
      <c r="L1373" s="68"/>
      <c r="M1373" s="64" t="s">
        <v>2014</v>
      </c>
      <c r="N1373" s="13"/>
      <c r="O1373"/>
      <c r="P1373" t="str">
        <f t="shared" si="201"/>
        <v/>
      </c>
      <c r="Q1373"/>
      <c r="R1373"/>
      <c r="S1373" s="43">
        <f t="shared" si="204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5"/>
        <v/>
      </c>
      <c r="X1373" s="25" t="str">
        <f t="shared" si="206"/>
        <v/>
      </c>
      <c r="Y1373" s="1">
        <f t="shared" si="207"/>
        <v>1337</v>
      </c>
      <c r="Z1373" t="str">
        <f t="shared" si="208"/>
        <v>MNU_MENUS</v>
      </c>
    </row>
    <row r="1374" spans="1:26">
      <c r="A1374" s="57">
        <f t="shared" si="202"/>
        <v>1374</v>
      </c>
      <c r="B1374" s="56">
        <f t="shared" si="203"/>
        <v>1338</v>
      </c>
      <c r="C1374" s="60" t="s">
        <v>4933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5023</v>
      </c>
      <c r="L1374" s="68"/>
      <c r="M1374" s="64" t="s">
        <v>2022</v>
      </c>
      <c r="N1374" s="13"/>
      <c r="O1374"/>
      <c r="P1374" t="str">
        <f t="shared" si="201"/>
        <v/>
      </c>
      <c r="Q1374"/>
      <c r="R1374"/>
      <c r="S1374" s="43">
        <f t="shared" si="204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5"/>
        <v/>
      </c>
      <c r="X1374" s="25" t="str">
        <f t="shared" si="206"/>
        <v/>
      </c>
      <c r="Y1374" s="1">
        <f t="shared" si="207"/>
        <v>1338</v>
      </c>
      <c r="Z1374" t="str">
        <f t="shared" si="208"/>
        <v>MNU_MODE</v>
      </c>
    </row>
    <row r="1375" spans="1:26">
      <c r="A1375" s="57">
        <f t="shared" si="202"/>
        <v>1375</v>
      </c>
      <c r="B1375" s="56">
        <f t="shared" si="203"/>
        <v>1339</v>
      </c>
      <c r="C1375" s="60" t="s">
        <v>4933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5023</v>
      </c>
      <c r="L1375" s="68"/>
      <c r="M1375" s="64" t="s">
        <v>3017</v>
      </c>
      <c r="N1375" s="20"/>
      <c r="O1375"/>
      <c r="P1375" t="str">
        <f t="shared" si="201"/>
        <v/>
      </c>
      <c r="Q1375"/>
      <c r="R1375"/>
      <c r="S1375" s="43">
        <f t="shared" si="204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5"/>
        <v/>
      </c>
      <c r="X1375" s="25" t="str">
        <f t="shared" si="206"/>
        <v/>
      </c>
      <c r="Y1375" s="1">
        <f t="shared" si="207"/>
        <v>1339</v>
      </c>
      <c r="Z1375" t="str">
        <f t="shared" si="208"/>
        <v>MNU_SIMQ</v>
      </c>
    </row>
    <row r="1376" spans="1:26">
      <c r="A1376" s="57">
        <f t="shared" si="202"/>
        <v>1376</v>
      </c>
      <c r="B1376" s="56">
        <f t="shared" si="203"/>
        <v>1340</v>
      </c>
      <c r="C1376" s="60" t="s">
        <v>4933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5023</v>
      </c>
      <c r="L1376" s="68"/>
      <c r="M1376" s="64" t="s">
        <v>3018</v>
      </c>
      <c r="N1376" s="20"/>
      <c r="O1376"/>
      <c r="P1376" t="str">
        <f t="shared" si="201"/>
        <v/>
      </c>
      <c r="Q1376"/>
      <c r="R1376"/>
      <c r="S1376" s="43">
        <f t="shared" si="204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5"/>
        <v/>
      </c>
      <c r="X1376" s="25" t="str">
        <f t="shared" si="206"/>
        <v/>
      </c>
      <c r="Y1376" s="1">
        <f t="shared" si="207"/>
        <v>1340</v>
      </c>
      <c r="Z1376" t="str">
        <f t="shared" si="208"/>
        <v>MNU_M_EDIT</v>
      </c>
    </row>
    <row r="1377" spans="1:26">
      <c r="A1377" s="57">
        <f t="shared" si="202"/>
        <v>1377</v>
      </c>
      <c r="B1377" s="56">
        <f t="shared" si="203"/>
        <v>1341</v>
      </c>
      <c r="C1377" s="60" t="s">
        <v>4933</v>
      </c>
      <c r="D1377" s="71" t="s">
        <v>3448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5023</v>
      </c>
      <c r="L1377" s="68"/>
      <c r="M1377" s="64" t="s">
        <v>2032</v>
      </c>
      <c r="N1377" s="13"/>
      <c r="O1377"/>
      <c r="P1377" t="str">
        <f t="shared" si="201"/>
        <v>NOT EQUAL</v>
      </c>
      <c r="Q1377"/>
      <c r="R1377"/>
      <c r="S1377" s="43">
        <f t="shared" si="204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5"/>
        <v/>
      </c>
      <c r="X1377" s="25" t="str">
        <f t="shared" si="206"/>
        <v/>
      </c>
      <c r="Y1377" s="1">
        <f t="shared" si="207"/>
        <v>1341</v>
      </c>
      <c r="Z1377" t="str">
        <f t="shared" si="208"/>
        <v>MNU_MyMenu</v>
      </c>
    </row>
    <row r="1378" spans="1:26">
      <c r="A1378" s="57">
        <f t="shared" si="202"/>
        <v>1378</v>
      </c>
      <c r="B1378" s="56">
        <f t="shared" si="203"/>
        <v>1342</v>
      </c>
      <c r="C1378" s="60" t="s">
        <v>4933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5023</v>
      </c>
      <c r="L1378" s="68"/>
      <c r="M1378" s="64" t="s">
        <v>2033</v>
      </c>
      <c r="N1378" s="13"/>
      <c r="O1378"/>
      <c r="P1378" t="str">
        <f t="shared" si="201"/>
        <v/>
      </c>
      <c r="Q1378"/>
      <c r="R1378"/>
      <c r="S1378" s="43">
        <f t="shared" si="204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5"/>
        <v/>
      </c>
      <c r="X1378" s="25" t="str">
        <f t="shared" si="206"/>
        <v/>
      </c>
      <c r="Y1378" s="1">
        <f t="shared" si="207"/>
        <v>1342</v>
      </c>
      <c r="Z1378" t="str">
        <f t="shared" si="208"/>
        <v>MNU_MyAlpha</v>
      </c>
    </row>
    <row r="1379" spans="1:26">
      <c r="A1379" s="57">
        <f t="shared" si="202"/>
        <v>1379</v>
      </c>
      <c r="B1379" s="56">
        <f t="shared" si="203"/>
        <v>1343</v>
      </c>
      <c r="C1379" s="60" t="s">
        <v>4933</v>
      </c>
      <c r="D1379" s="71" t="s">
        <v>3448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5023</v>
      </c>
      <c r="L1379" s="68"/>
      <c r="M1379" s="64" t="s">
        <v>2050</v>
      </c>
      <c r="N1379" s="13"/>
      <c r="O1379"/>
      <c r="P1379" t="str">
        <f t="shared" si="201"/>
        <v/>
      </c>
      <c r="Q1379"/>
      <c r="R1379"/>
      <c r="S1379" s="43">
        <f t="shared" si="204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5"/>
        <v/>
      </c>
      <c r="X1379" s="25" t="str">
        <f t="shared" si="206"/>
        <v/>
      </c>
      <c r="Y1379" s="1">
        <f t="shared" si="207"/>
        <v>1343</v>
      </c>
      <c r="Z1379" t="str">
        <f t="shared" si="208"/>
        <v>MNU_CONVM</v>
      </c>
    </row>
    <row r="1380" spans="1:26">
      <c r="A1380" s="57">
        <f t="shared" si="202"/>
        <v>1380</v>
      </c>
      <c r="B1380" s="56">
        <f t="shared" si="203"/>
        <v>1344</v>
      </c>
      <c r="C1380" s="60" t="s">
        <v>4933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5023</v>
      </c>
      <c r="L1380" s="68"/>
      <c r="M1380" s="64" t="s">
        <v>2090</v>
      </c>
      <c r="N1380" s="13"/>
      <c r="O1380"/>
      <c r="P1380" t="str">
        <f t="shared" si="201"/>
        <v/>
      </c>
      <c r="Q1380"/>
      <c r="R1380"/>
      <c r="S1380" s="43">
        <f t="shared" si="204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5"/>
        <v/>
      </c>
      <c r="X1380" s="25" t="str">
        <f t="shared" si="206"/>
        <v/>
      </c>
      <c r="Y1380" s="1">
        <f t="shared" si="207"/>
        <v>1344</v>
      </c>
      <c r="Z1380" t="str">
        <f t="shared" si="208"/>
        <v>MNU_ORTHOG</v>
      </c>
    </row>
    <row r="1381" spans="1:26">
      <c r="A1381" s="57">
        <f t="shared" si="202"/>
        <v>1381</v>
      </c>
      <c r="B1381" s="56">
        <f t="shared" si="203"/>
        <v>1345</v>
      </c>
      <c r="C1381" s="60" t="s">
        <v>4933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5023</v>
      </c>
      <c r="L1381" s="68"/>
      <c r="M1381" s="64" t="s">
        <v>2099</v>
      </c>
      <c r="N1381" s="13"/>
      <c r="O1381"/>
      <c r="P1381" t="str">
        <f t="shared" ref="P1381:P1447" si="209">IF(E1381=F1381,"","NOT EQUAL")</f>
        <v/>
      </c>
      <c r="Q1381"/>
      <c r="R1381"/>
      <c r="S1381" s="43">
        <f t="shared" si="204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5"/>
        <v/>
      </c>
      <c r="X1381" s="25" t="str">
        <f t="shared" si="206"/>
        <v/>
      </c>
      <c r="Y1381" s="1">
        <f t="shared" si="207"/>
        <v>1345</v>
      </c>
      <c r="Z1381" t="str">
        <f t="shared" si="208"/>
        <v>MNU_PARTS</v>
      </c>
    </row>
    <row r="1382" spans="1:26">
      <c r="A1382" s="57">
        <f t="shared" si="202"/>
        <v>1382</v>
      </c>
      <c r="B1382" s="56">
        <f t="shared" si="203"/>
        <v>1346</v>
      </c>
      <c r="C1382" s="60" t="s">
        <v>4933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5023</v>
      </c>
      <c r="L1382" s="68"/>
      <c r="M1382" s="64" t="s">
        <v>2121</v>
      </c>
      <c r="N1382" s="13"/>
      <c r="O1382"/>
      <c r="P1382" t="str">
        <f t="shared" si="209"/>
        <v/>
      </c>
      <c r="Q1382"/>
      <c r="R1382"/>
      <c r="S1382" s="43">
        <f t="shared" si="204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5"/>
        <v/>
      </c>
      <c r="X1382" s="25" t="str">
        <f t="shared" si="206"/>
        <v/>
      </c>
      <c r="Y1382" s="1">
        <f t="shared" si="207"/>
        <v>1346</v>
      </c>
      <c r="Z1382" t="str">
        <f t="shared" si="208"/>
        <v>MNU_PROB</v>
      </c>
    </row>
    <row r="1383" spans="1:26">
      <c r="A1383" s="57">
        <f t="shared" si="202"/>
        <v>1383</v>
      </c>
      <c r="B1383" s="56">
        <f t="shared" si="203"/>
        <v>1347</v>
      </c>
      <c r="C1383" s="60" t="s">
        <v>4933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5023</v>
      </c>
      <c r="L1383" s="68"/>
      <c r="M1383" s="64" t="s">
        <v>2122</v>
      </c>
      <c r="N1383" s="13"/>
      <c r="O1383"/>
      <c r="P1383" t="str">
        <f t="shared" si="209"/>
        <v/>
      </c>
      <c r="Q1383"/>
      <c r="R1383"/>
      <c r="S1383" s="43">
        <f t="shared" si="204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5"/>
        <v/>
      </c>
      <c r="X1383" s="25" t="str">
        <f t="shared" si="206"/>
        <v/>
      </c>
      <c r="Y1383" s="1">
        <f t="shared" si="207"/>
        <v>1347</v>
      </c>
      <c r="Z1383" t="str">
        <f t="shared" si="208"/>
        <v>MNU_PROGS</v>
      </c>
    </row>
    <row r="1384" spans="1:26">
      <c r="A1384" s="57">
        <f t="shared" si="202"/>
        <v>1384</v>
      </c>
      <c r="B1384" s="56">
        <f t="shared" si="203"/>
        <v>1348</v>
      </c>
      <c r="C1384" s="60" t="s">
        <v>4933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5023</v>
      </c>
      <c r="L1384" s="68"/>
      <c r="M1384" s="64" t="s">
        <v>2128</v>
      </c>
      <c r="N1384" s="13"/>
      <c r="O1384"/>
      <c r="P1384" t="str">
        <f t="shared" si="209"/>
        <v/>
      </c>
      <c r="Q1384"/>
      <c r="R1384"/>
      <c r="S1384" s="43">
        <f t="shared" si="204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5"/>
        <v/>
      </c>
      <c r="X1384" s="25" t="str">
        <f t="shared" si="206"/>
        <v/>
      </c>
      <c r="Y1384" s="1">
        <f t="shared" si="207"/>
        <v>1348</v>
      </c>
      <c r="Z1384" t="str">
        <f t="shared" si="208"/>
        <v>MNU_PFN</v>
      </c>
    </row>
    <row r="1385" spans="1:26">
      <c r="A1385" s="57">
        <f t="shared" si="202"/>
        <v>1385</v>
      </c>
      <c r="B1385" s="56">
        <f t="shared" si="203"/>
        <v>1349</v>
      </c>
      <c r="C1385" s="60" t="s">
        <v>4933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5023</v>
      </c>
      <c r="L1385" s="68"/>
      <c r="M1385" s="64" t="s">
        <v>2129</v>
      </c>
      <c r="N1385" s="13"/>
      <c r="O1385"/>
      <c r="P1385" t="str">
        <f t="shared" si="209"/>
        <v/>
      </c>
      <c r="Q1385"/>
      <c r="R1385"/>
      <c r="S1385" s="43">
        <f t="shared" si="204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5"/>
        <v/>
      </c>
      <c r="X1385" s="25" t="str">
        <f t="shared" si="206"/>
        <v/>
      </c>
      <c r="Y1385" s="1">
        <f t="shared" si="207"/>
        <v>1349</v>
      </c>
      <c r="Z1385" t="str">
        <f t="shared" si="208"/>
        <v>MNU_PFN2</v>
      </c>
    </row>
    <row r="1386" spans="1:26">
      <c r="A1386" s="57">
        <f t="shared" si="202"/>
        <v>1386</v>
      </c>
      <c r="B1386" s="56">
        <f t="shared" si="203"/>
        <v>1350</v>
      </c>
      <c r="C1386" s="60" t="s">
        <v>4933</v>
      </c>
      <c r="D1386" s="71" t="s">
        <v>3448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5023</v>
      </c>
      <c r="L1386" s="68"/>
      <c r="M1386" s="64" t="s">
        <v>2130</v>
      </c>
      <c r="N1386" s="13"/>
      <c r="O1386"/>
      <c r="P1386" t="str">
        <f t="shared" si="209"/>
        <v/>
      </c>
      <c r="Q1386"/>
      <c r="R1386"/>
      <c r="S1386" s="43">
        <f t="shared" si="204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5"/>
        <v/>
      </c>
      <c r="X1386" s="25" t="str">
        <f t="shared" si="206"/>
        <v/>
      </c>
      <c r="Y1386" s="1">
        <f t="shared" si="207"/>
        <v>1350</v>
      </c>
      <c r="Z1386" t="str">
        <f t="shared" si="208"/>
        <v>MNU_CONVP</v>
      </c>
    </row>
    <row r="1387" spans="1:26">
      <c r="A1387" s="57">
        <f t="shared" si="202"/>
        <v>1387</v>
      </c>
      <c r="B1387" s="56">
        <f t="shared" si="203"/>
        <v>1351</v>
      </c>
      <c r="C1387" s="60" t="s">
        <v>4933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5023</v>
      </c>
      <c r="L1387" s="68"/>
      <c r="M1387" s="64" t="s">
        <v>2134</v>
      </c>
      <c r="N1387" s="13"/>
      <c r="O1387"/>
      <c r="P1387" t="str">
        <f t="shared" si="209"/>
        <v/>
      </c>
      <c r="Q1387"/>
      <c r="R1387"/>
      <c r="S1387" s="43">
        <f t="shared" si="204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5"/>
        <v/>
      </c>
      <c r="X1387" s="25" t="str">
        <f t="shared" si="206"/>
        <v/>
      </c>
      <c r="Y1387" s="1">
        <f t="shared" si="207"/>
        <v>1351</v>
      </c>
      <c r="Z1387" t="str">
        <f t="shared" si="208"/>
        <v>MNU_RAM</v>
      </c>
    </row>
    <row r="1388" spans="1:26">
      <c r="A1388" s="57">
        <f t="shared" si="202"/>
        <v>1388</v>
      </c>
      <c r="B1388" s="56">
        <f t="shared" si="203"/>
        <v>1352</v>
      </c>
      <c r="C1388" s="60" t="s">
        <v>4933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5023</v>
      </c>
      <c r="L1388" s="68"/>
      <c r="M1388" s="64" t="s">
        <v>2150</v>
      </c>
      <c r="N1388" s="13"/>
      <c r="O1388"/>
      <c r="P1388" t="str">
        <f t="shared" si="209"/>
        <v/>
      </c>
      <c r="Q1388"/>
      <c r="R1388"/>
      <c r="S1388" s="43">
        <f t="shared" si="204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5"/>
        <v/>
      </c>
      <c r="X1388" s="25" t="str">
        <f t="shared" si="206"/>
        <v/>
      </c>
      <c r="Y1388" s="1">
        <f t="shared" si="207"/>
        <v>1352</v>
      </c>
      <c r="Z1388" t="str">
        <f t="shared" si="208"/>
        <v>MNU_REALS</v>
      </c>
    </row>
    <row r="1389" spans="1:26">
      <c r="A1389" s="57">
        <f t="shared" si="202"/>
        <v>1389</v>
      </c>
      <c r="B1389" s="56">
        <f t="shared" si="203"/>
        <v>1353</v>
      </c>
      <c r="C1389" s="60" t="s">
        <v>4933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5023</v>
      </c>
      <c r="L1389" s="68"/>
      <c r="M1389" s="64" t="s">
        <v>2221</v>
      </c>
      <c r="N1389" s="13"/>
      <c r="O1389"/>
      <c r="P1389" t="str">
        <f t="shared" si="209"/>
        <v/>
      </c>
      <c r="Q1389"/>
      <c r="R1389"/>
      <c r="S1389" s="43">
        <f t="shared" si="204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5"/>
        <v/>
      </c>
      <c r="X1389" s="25" t="str">
        <f t="shared" si="206"/>
        <v/>
      </c>
      <c r="Y1389" s="1">
        <f t="shared" si="207"/>
        <v>1353</v>
      </c>
      <c r="Z1389" t="str">
        <f t="shared" si="208"/>
        <v>MNU_Solver</v>
      </c>
    </row>
    <row r="1390" spans="1:26">
      <c r="A1390" s="57">
        <f t="shared" si="202"/>
        <v>1390</v>
      </c>
      <c r="B1390" s="56">
        <f t="shared" si="203"/>
        <v>1354</v>
      </c>
      <c r="C1390" s="60" t="s">
        <v>4933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5023</v>
      </c>
      <c r="L1390" s="68"/>
      <c r="M1390" s="64" t="s">
        <v>2225</v>
      </c>
      <c r="N1390" s="13"/>
      <c r="O1390"/>
      <c r="P1390" t="str">
        <f t="shared" si="209"/>
        <v/>
      </c>
      <c r="Q1390"/>
      <c r="R1390"/>
      <c r="S1390" s="43">
        <f t="shared" si="204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5"/>
        <v/>
      </c>
      <c r="X1390" s="25" t="str">
        <f t="shared" si="206"/>
        <v/>
      </c>
      <c r="Y1390" s="1">
        <f t="shared" si="207"/>
        <v>1354</v>
      </c>
      <c r="Z1390" t="str">
        <f t="shared" si="208"/>
        <v>MNU_STAT</v>
      </c>
    </row>
    <row r="1391" spans="1:26">
      <c r="A1391" s="57">
        <f t="shared" si="202"/>
        <v>1391</v>
      </c>
      <c r="B1391" s="56">
        <f t="shared" si="203"/>
        <v>1355</v>
      </c>
      <c r="C1391" s="60" t="s">
        <v>4933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5023</v>
      </c>
      <c r="L1391" s="68"/>
      <c r="M1391" s="64" t="s">
        <v>2227</v>
      </c>
      <c r="N1391" s="13"/>
      <c r="O1391"/>
      <c r="P1391" t="str">
        <f t="shared" si="209"/>
        <v/>
      </c>
      <c r="Q1391"/>
      <c r="R1391"/>
      <c r="S1391" s="43">
        <f t="shared" si="204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5"/>
        <v/>
      </c>
      <c r="X1391" s="25" t="str">
        <f t="shared" si="206"/>
        <v/>
      </c>
      <c r="Y1391" s="1">
        <f t="shared" si="207"/>
        <v>1355</v>
      </c>
      <c r="Z1391" t="str">
        <f t="shared" si="208"/>
        <v>MNU_STK</v>
      </c>
    </row>
    <row r="1392" spans="1:26">
      <c r="A1392" s="57">
        <f t="shared" si="202"/>
        <v>1392</v>
      </c>
      <c r="B1392" s="56">
        <f t="shared" si="203"/>
        <v>1356</v>
      </c>
      <c r="C1392" s="60" t="s">
        <v>4933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5023</v>
      </c>
      <c r="L1392" s="68"/>
      <c r="M1392" s="64" t="s">
        <v>4397</v>
      </c>
      <c r="N1392" s="13"/>
      <c r="O1392"/>
      <c r="P1392" t="str">
        <f t="shared" si="209"/>
        <v/>
      </c>
      <c r="Q1392"/>
      <c r="R1392"/>
      <c r="S1392" s="43">
        <f t="shared" si="204"/>
        <v>151</v>
      </c>
      <c r="T1392" s="96"/>
      <c r="U1392" s="72"/>
      <c r="V1392" s="72"/>
      <c r="W1392" s="44" t="str">
        <f t="shared" si="205"/>
        <v/>
      </c>
      <c r="X1392" s="25" t="str">
        <f t="shared" si="206"/>
        <v/>
      </c>
      <c r="Y1392" s="1">
        <f t="shared" si="207"/>
        <v>1356</v>
      </c>
      <c r="Z1392" t="str">
        <f t="shared" si="208"/>
        <v>MNU_STRINGS</v>
      </c>
    </row>
    <row r="1393" spans="1:26">
      <c r="A1393" s="57">
        <f t="shared" si="202"/>
        <v>1393</v>
      </c>
      <c r="B1393" s="56">
        <f t="shared" si="203"/>
        <v>1357</v>
      </c>
      <c r="C1393" s="60" t="s">
        <v>4933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5023</v>
      </c>
      <c r="L1393" s="68"/>
      <c r="M1393" s="64" t="s">
        <v>2249</v>
      </c>
      <c r="N1393" s="13"/>
      <c r="O1393"/>
      <c r="P1393" t="str">
        <f t="shared" si="209"/>
        <v/>
      </c>
      <c r="Q1393"/>
      <c r="R1393"/>
      <c r="S1393" s="43">
        <f t="shared" si="204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5"/>
        <v/>
      </c>
      <c r="X1393" s="25" t="str">
        <f t="shared" si="206"/>
        <v/>
      </c>
      <c r="Y1393" s="1">
        <f t="shared" si="207"/>
        <v>1357</v>
      </c>
      <c r="Z1393" t="str">
        <f t="shared" si="208"/>
        <v>MNU_TEST</v>
      </c>
    </row>
    <row r="1394" spans="1:26">
      <c r="A1394" s="57">
        <f t="shared" si="202"/>
        <v>1394</v>
      </c>
      <c r="B1394" s="56">
        <f t="shared" si="203"/>
        <v>1358</v>
      </c>
      <c r="C1394" s="60" t="s">
        <v>4933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5023</v>
      </c>
      <c r="L1394" s="68"/>
      <c r="M1394" s="64" t="s">
        <v>2253</v>
      </c>
      <c r="N1394" s="13"/>
      <c r="O1394"/>
      <c r="P1394" t="str">
        <f t="shared" si="209"/>
        <v/>
      </c>
      <c r="Q1394"/>
      <c r="R1394"/>
      <c r="S1394" s="43">
        <f t="shared" si="204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5"/>
        <v/>
      </c>
      <c r="X1394" s="25" t="str">
        <f t="shared" si="206"/>
        <v/>
      </c>
      <c r="Y1394" s="1">
        <f t="shared" si="207"/>
        <v>1358</v>
      </c>
      <c r="Z1394" t="str">
        <f t="shared" si="208"/>
        <v>MNU_TIMES</v>
      </c>
    </row>
    <row r="1395" spans="1:26">
      <c r="A1395" s="57">
        <f t="shared" si="202"/>
        <v>1395</v>
      </c>
      <c r="B1395" s="56">
        <f t="shared" si="203"/>
        <v>1359</v>
      </c>
      <c r="C1395" s="60" t="s">
        <v>4933</v>
      </c>
      <c r="D1395" s="71" t="s">
        <v>3448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5023</v>
      </c>
      <c r="L1395" s="60" t="s">
        <v>20</v>
      </c>
      <c r="M1395" s="64" t="s">
        <v>2265</v>
      </c>
      <c r="N1395" s="13"/>
      <c r="O1395"/>
      <c r="P1395" t="str">
        <f t="shared" si="209"/>
        <v>NOT EQUAL</v>
      </c>
      <c r="Q1395"/>
      <c r="R1395"/>
      <c r="S1395" s="43">
        <f t="shared" si="204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5"/>
        <v/>
      </c>
      <c r="X1395" s="25" t="str">
        <f t="shared" si="206"/>
        <v/>
      </c>
      <c r="Y1395" s="1">
        <f t="shared" si="207"/>
        <v>1359</v>
      </c>
      <c r="Z1395" t="str">
        <f t="shared" si="208"/>
        <v>MNU_TRI</v>
      </c>
    </row>
    <row r="1396" spans="1:26">
      <c r="A1396" s="57">
        <f t="shared" si="202"/>
        <v>1396</v>
      </c>
      <c r="B1396" s="56">
        <f t="shared" si="203"/>
        <v>1360</v>
      </c>
      <c r="C1396" s="60" t="s">
        <v>4933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5023</v>
      </c>
      <c r="L1396" s="68"/>
      <c r="M1396" s="64" t="s">
        <v>2267</v>
      </c>
      <c r="N1396" s="13"/>
      <c r="O1396"/>
      <c r="P1396" t="str">
        <f t="shared" si="209"/>
        <v/>
      </c>
      <c r="Q1396"/>
      <c r="R1396"/>
      <c r="S1396" s="43">
        <f t="shared" si="204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5"/>
        <v/>
      </c>
      <c r="X1396" s="25" t="str">
        <f t="shared" si="206"/>
        <v/>
      </c>
      <c r="Y1396" s="1">
        <f t="shared" si="207"/>
        <v>1360</v>
      </c>
      <c r="Z1396" t="str">
        <f t="shared" si="208"/>
        <v>MNU_TVM</v>
      </c>
    </row>
    <row r="1397" spans="1:26">
      <c r="A1397" s="57">
        <f t="shared" si="202"/>
        <v>1397</v>
      </c>
      <c r="B1397" s="56">
        <f t="shared" si="203"/>
        <v>1361</v>
      </c>
      <c r="C1397" s="60" t="s">
        <v>4933</v>
      </c>
      <c r="D1397" s="71" t="s">
        <v>3448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5023</v>
      </c>
      <c r="L1397" s="60" t="s">
        <v>404</v>
      </c>
      <c r="M1397" s="64" t="s">
        <v>2274</v>
      </c>
      <c r="N1397" s="13"/>
      <c r="O1397"/>
      <c r="P1397" t="str">
        <f t="shared" si="209"/>
        <v/>
      </c>
      <c r="Q1397"/>
      <c r="R1397"/>
      <c r="S1397" s="43">
        <f t="shared" si="204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5"/>
        <v/>
      </c>
      <c r="X1397" s="25" t="str">
        <f t="shared" si="206"/>
        <v/>
      </c>
      <c r="Y1397" s="1">
        <f t="shared" si="207"/>
        <v>1361</v>
      </c>
      <c r="Z1397" t="str">
        <f t="shared" si="208"/>
        <v>MNU_UNITCONV</v>
      </c>
    </row>
    <row r="1398" spans="1:26">
      <c r="A1398" s="57">
        <f t="shared" si="202"/>
        <v>1398</v>
      </c>
      <c r="B1398" s="56">
        <f t="shared" si="203"/>
        <v>1362</v>
      </c>
      <c r="C1398" s="60" t="s">
        <v>4933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5023</v>
      </c>
      <c r="L1398" s="68"/>
      <c r="M1398" s="64" t="s">
        <v>2276</v>
      </c>
      <c r="N1398" s="13"/>
      <c r="O1398"/>
      <c r="P1398" t="str">
        <f t="shared" si="209"/>
        <v/>
      </c>
      <c r="Q1398"/>
      <c r="R1398"/>
      <c r="S1398" s="43">
        <f t="shared" si="204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5"/>
        <v/>
      </c>
      <c r="X1398" s="25" t="str">
        <f t="shared" si="206"/>
        <v/>
      </c>
      <c r="Y1398" s="1">
        <f t="shared" si="207"/>
        <v>1362</v>
      </c>
      <c r="Z1398" t="str">
        <f t="shared" si="208"/>
        <v>MNU_VARS</v>
      </c>
    </row>
    <row r="1399" spans="1:26">
      <c r="A1399" s="57">
        <f t="shared" si="202"/>
        <v>1399</v>
      </c>
      <c r="B1399" s="56">
        <f t="shared" si="203"/>
        <v>1363</v>
      </c>
      <c r="C1399" s="60" t="s">
        <v>4933</v>
      </c>
      <c r="D1399" s="71" t="s">
        <v>3448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5023</v>
      </c>
      <c r="L1399" s="68"/>
      <c r="M1399" s="64" t="s">
        <v>2280</v>
      </c>
      <c r="N1399" s="13"/>
      <c r="O1399"/>
      <c r="P1399" t="str">
        <f t="shared" si="209"/>
        <v/>
      </c>
      <c r="Q1399"/>
      <c r="R1399"/>
      <c r="S1399" s="43">
        <f t="shared" si="204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5"/>
        <v/>
      </c>
      <c r="X1399" s="25" t="str">
        <f t="shared" si="206"/>
        <v/>
      </c>
      <c r="Y1399" s="1">
        <f t="shared" si="207"/>
        <v>1363</v>
      </c>
      <c r="Z1399" t="str">
        <f t="shared" si="208"/>
        <v>MNU_CONVV</v>
      </c>
    </row>
    <row r="1400" spans="1:26">
      <c r="A1400" s="57">
        <f t="shared" si="202"/>
        <v>1400</v>
      </c>
      <c r="B1400" s="56">
        <f t="shared" si="203"/>
        <v>1364</v>
      </c>
      <c r="C1400" s="60" t="s">
        <v>4933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5023</v>
      </c>
      <c r="L1400" s="68"/>
      <c r="M1400" s="64" t="s">
        <v>2305</v>
      </c>
      <c r="N1400" s="13"/>
      <c r="O1400"/>
      <c r="P1400" t="str">
        <f t="shared" si="209"/>
        <v/>
      </c>
      <c r="Q1400"/>
      <c r="R1400"/>
      <c r="S1400" s="43">
        <f t="shared" si="204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5"/>
        <v/>
      </c>
      <c r="X1400" s="25" t="str">
        <f t="shared" si="206"/>
        <v/>
      </c>
      <c r="Y1400" s="1">
        <f t="shared" si="207"/>
        <v>1364</v>
      </c>
      <c r="Z1400" t="str">
        <f t="shared" si="208"/>
        <v>MNU_XFN</v>
      </c>
    </row>
    <row r="1401" spans="1:26">
      <c r="A1401" s="57">
        <f t="shared" si="202"/>
        <v>1401</v>
      </c>
      <c r="B1401" s="56">
        <f t="shared" si="203"/>
        <v>1365</v>
      </c>
      <c r="C1401" s="60" t="s">
        <v>4933</v>
      </c>
      <c r="D1401" s="71" t="s">
        <v>3448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5023</v>
      </c>
      <c r="L1401" s="68"/>
      <c r="M1401" s="64" t="s">
        <v>2307</v>
      </c>
      <c r="N1401" s="13"/>
      <c r="O1401"/>
      <c r="P1401" t="str">
        <f t="shared" si="209"/>
        <v/>
      </c>
      <c r="Q1401"/>
      <c r="R1401"/>
      <c r="S1401" s="43">
        <f t="shared" si="204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5"/>
        <v/>
      </c>
      <c r="X1401" s="25" t="str">
        <f t="shared" si="206"/>
        <v/>
      </c>
      <c r="Y1401" s="1">
        <f t="shared" si="207"/>
        <v>1365</v>
      </c>
      <c r="Z1401" t="str">
        <f t="shared" si="208"/>
        <v>MNU_CONVX</v>
      </c>
    </row>
    <row r="1402" spans="1:26">
      <c r="A1402" s="57">
        <f t="shared" si="202"/>
        <v>1402</v>
      </c>
      <c r="B1402" s="56">
        <f t="shared" si="203"/>
        <v>1366</v>
      </c>
      <c r="C1402" s="60" t="s">
        <v>4933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5023</v>
      </c>
      <c r="L1402" s="68"/>
      <c r="M1402" s="64" t="s">
        <v>2332</v>
      </c>
      <c r="N1402" s="13"/>
      <c r="O1402"/>
      <c r="P1402" t="str">
        <f t="shared" si="209"/>
        <v/>
      </c>
      <c r="Q1402"/>
      <c r="R1402"/>
      <c r="S1402" s="43">
        <f t="shared" si="204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5"/>
        <v/>
      </c>
      <c r="X1402" s="25" t="str">
        <f t="shared" si="206"/>
        <v/>
      </c>
      <c r="Y1402" s="1">
        <f t="shared" si="207"/>
        <v>1366</v>
      </c>
      <c r="Z1402" t="str">
        <f t="shared" si="208"/>
        <v>MNU_ALPHAINTL</v>
      </c>
    </row>
    <row r="1403" spans="1:26">
      <c r="A1403" s="57">
        <f t="shared" si="202"/>
        <v>1403</v>
      </c>
      <c r="B1403" s="56">
        <f t="shared" si="203"/>
        <v>1367</v>
      </c>
      <c r="C1403" s="60" t="s">
        <v>4933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5023</v>
      </c>
      <c r="L1403" s="68"/>
      <c r="M1403" s="64" t="s">
        <v>2334</v>
      </c>
      <c r="N1403" s="13"/>
      <c r="O1403"/>
      <c r="P1403" t="str">
        <f t="shared" si="209"/>
        <v/>
      </c>
      <c r="Q1403"/>
      <c r="R1403"/>
      <c r="S1403" s="43">
        <f t="shared" si="204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5"/>
        <v/>
      </c>
      <c r="X1403" s="25" t="str">
        <f t="shared" si="206"/>
        <v/>
      </c>
      <c r="Y1403" s="1">
        <f t="shared" si="207"/>
        <v>1367</v>
      </c>
      <c r="Z1403" t="str">
        <f t="shared" si="208"/>
        <v>MNU_ALPHAMATH</v>
      </c>
    </row>
    <row r="1404" spans="1:26">
      <c r="A1404" s="57">
        <f t="shared" si="202"/>
        <v>1404</v>
      </c>
      <c r="B1404" s="56">
        <f t="shared" si="203"/>
        <v>1368</v>
      </c>
      <c r="C1404" s="60" t="s">
        <v>4933</v>
      </c>
      <c r="D1404" s="71" t="s">
        <v>3448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5023</v>
      </c>
      <c r="L1404" s="60" t="s">
        <v>440</v>
      </c>
      <c r="M1404" s="64" t="s">
        <v>2339</v>
      </c>
      <c r="N1404" s="13"/>
      <c r="O1404"/>
      <c r="P1404" t="str">
        <f t="shared" si="209"/>
        <v/>
      </c>
      <c r="Q1404"/>
      <c r="R1404"/>
      <c r="S1404" s="43">
        <f t="shared" si="204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5"/>
        <v/>
      </c>
      <c r="X1404" s="25" t="str">
        <f t="shared" si="206"/>
        <v/>
      </c>
      <c r="Y1404" s="1">
        <f t="shared" si="207"/>
        <v>1368</v>
      </c>
      <c r="Z1404" t="str">
        <f t="shared" si="208"/>
        <v>MNU_ALPHAFN</v>
      </c>
    </row>
    <row r="1405" spans="1:26">
      <c r="A1405" s="57">
        <f t="shared" si="202"/>
        <v>1405</v>
      </c>
      <c r="B1405" s="56">
        <f t="shared" si="203"/>
        <v>1369</v>
      </c>
      <c r="C1405" s="60" t="s">
        <v>4933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5023</v>
      </c>
      <c r="L1405" s="68" t="s">
        <v>3964</v>
      </c>
      <c r="M1405" s="64" t="s">
        <v>2340</v>
      </c>
      <c r="N1405" s="13"/>
      <c r="O1405"/>
      <c r="P1405" t="str">
        <f t="shared" si="209"/>
        <v/>
      </c>
      <c r="Q1405"/>
      <c r="R1405"/>
      <c r="S1405" s="43">
        <f t="shared" si="204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5"/>
        <v/>
      </c>
      <c r="X1405" s="25" t="str">
        <f t="shared" si="206"/>
        <v/>
      </c>
      <c r="Y1405" s="1">
        <f t="shared" si="207"/>
        <v>1369</v>
      </c>
      <c r="Z1405" t="str">
        <f t="shared" si="208"/>
        <v>MNU_ALPHA_OMEGA</v>
      </c>
    </row>
    <row r="1406" spans="1:26">
      <c r="A1406" s="57">
        <f t="shared" si="202"/>
        <v>1406</v>
      </c>
      <c r="B1406" s="56">
        <f t="shared" si="203"/>
        <v>1370</v>
      </c>
      <c r="C1406" s="60" t="s">
        <v>4933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5023</v>
      </c>
      <c r="L1406" s="68" t="s">
        <v>3965</v>
      </c>
      <c r="M1406" s="64" t="s">
        <v>2341</v>
      </c>
      <c r="N1406" s="13"/>
      <c r="O1406"/>
      <c r="P1406" t="str">
        <f t="shared" si="209"/>
        <v/>
      </c>
      <c r="Q1406"/>
      <c r="R1406"/>
      <c r="S1406" s="43">
        <f t="shared" si="204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5"/>
        <v/>
      </c>
      <c r="X1406" s="25" t="str">
        <f t="shared" si="206"/>
        <v/>
      </c>
      <c r="Y1406" s="1">
        <f t="shared" si="207"/>
        <v>1370</v>
      </c>
      <c r="Z1406" t="str">
        <f t="shared" si="208"/>
        <v>MNU_ALPHADOT</v>
      </c>
    </row>
    <row r="1407" spans="1:26">
      <c r="A1407" s="57">
        <f t="shared" si="202"/>
        <v>1407</v>
      </c>
      <c r="B1407" s="56">
        <f t="shared" si="203"/>
        <v>1371</v>
      </c>
      <c r="C1407" s="60" t="s">
        <v>4933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5023</v>
      </c>
      <c r="L1407" s="68"/>
      <c r="M1407" s="64" t="s">
        <v>2699</v>
      </c>
      <c r="N1407" s="13"/>
      <c r="O1407"/>
      <c r="P1407" t="str">
        <f t="shared" si="209"/>
        <v/>
      </c>
      <c r="Q1407"/>
      <c r="R1407"/>
      <c r="S1407" s="43">
        <f t="shared" si="204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5"/>
        <v/>
      </c>
      <c r="X1407" s="25" t="str">
        <f t="shared" si="206"/>
        <v/>
      </c>
      <c r="Y1407" s="1">
        <f t="shared" si="207"/>
        <v>1371</v>
      </c>
      <c r="Z1407" t="str">
        <f t="shared" si="208"/>
        <v>MNU_SYSFL</v>
      </c>
    </row>
    <row r="1408" spans="1:26">
      <c r="A1408" s="57" t="s">
        <v>5197</v>
      </c>
      <c r="B1408" s="56">
        <f t="shared" si="203"/>
        <v>1372</v>
      </c>
      <c r="C1408" s="60" t="s">
        <v>4933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5023</v>
      </c>
      <c r="L1408" s="68"/>
      <c r="M1408" s="64" t="s">
        <v>2421</v>
      </c>
      <c r="N1408" s="13"/>
      <c r="O1408"/>
      <c r="P1408" t="str">
        <f t="shared" si="209"/>
        <v/>
      </c>
      <c r="Q1408"/>
      <c r="R1408"/>
      <c r="S1408" s="43">
        <f t="shared" si="204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5"/>
        <v/>
      </c>
      <c r="X1408" s="25" t="str">
        <f t="shared" si="206"/>
        <v/>
      </c>
      <c r="Y1408" s="1">
        <f t="shared" si="207"/>
        <v>1372</v>
      </c>
      <c r="Z1408" t="str">
        <f t="shared" si="208"/>
        <v>MNU_Sf</v>
      </c>
    </row>
    <row r="1409" spans="1:26">
      <c r="A1409" s="57">
        <f t="shared" si="202"/>
        <v>1409</v>
      </c>
      <c r="B1409" s="56">
        <f t="shared" si="203"/>
        <v>1373</v>
      </c>
      <c r="C1409" s="60" t="s">
        <v>4933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5023</v>
      </c>
      <c r="L1409" s="68"/>
      <c r="M1409" s="64" t="s">
        <v>2422</v>
      </c>
      <c r="N1409" s="13"/>
      <c r="O1409"/>
      <c r="P1409" t="str">
        <f t="shared" si="209"/>
        <v/>
      </c>
      <c r="Q1409"/>
      <c r="R1409"/>
      <c r="S1409" s="43">
        <f t="shared" si="204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5"/>
        <v/>
      </c>
      <c r="X1409" s="25" t="str">
        <f t="shared" si="206"/>
        <v/>
      </c>
      <c r="Y1409" s="1">
        <f t="shared" si="207"/>
        <v>1373</v>
      </c>
      <c r="Z1409" t="str">
        <f t="shared" si="208"/>
        <v>MNU_Sfdx</v>
      </c>
    </row>
    <row r="1410" spans="1:26">
      <c r="A1410" s="57">
        <f t="shared" si="202"/>
        <v>1410</v>
      </c>
      <c r="B1410" s="56">
        <f t="shared" si="203"/>
        <v>1374</v>
      </c>
      <c r="C1410" s="60" t="s">
        <v>4933</v>
      </c>
      <c r="D1410" s="71" t="s">
        <v>3448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5023</v>
      </c>
      <c r="L1410" s="60" t="s">
        <v>501</v>
      </c>
      <c r="M1410" s="64" t="s">
        <v>2432</v>
      </c>
      <c r="N1410" s="13"/>
      <c r="O1410"/>
      <c r="P1410" t="str">
        <f t="shared" si="209"/>
        <v/>
      </c>
      <c r="Q1410"/>
      <c r="R1410"/>
      <c r="S1410" s="43">
        <f t="shared" si="204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5"/>
        <v/>
      </c>
      <c r="X1410" s="25" t="str">
        <f t="shared" si="206"/>
        <v/>
      </c>
      <c r="Y1410" s="1">
        <f t="shared" si="207"/>
        <v>1374</v>
      </c>
      <c r="Z1410" t="str">
        <f t="shared" si="208"/>
        <v>MNU_ANGLECONV</v>
      </c>
    </row>
    <row r="1411" spans="1:26">
      <c r="A1411" s="57">
        <f t="shared" si="202"/>
        <v>1411</v>
      </c>
      <c r="B1411" s="56">
        <f t="shared" si="203"/>
        <v>1375</v>
      </c>
      <c r="C1411" s="60" t="s">
        <v>4933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5023</v>
      </c>
      <c r="L1411" s="60" t="s">
        <v>3966</v>
      </c>
      <c r="M1411" s="64" t="s">
        <v>2486</v>
      </c>
      <c r="N1411" s="13"/>
      <c r="O1411"/>
      <c r="P1411" t="str">
        <f t="shared" si="209"/>
        <v/>
      </c>
      <c r="Q1411"/>
      <c r="R1411"/>
      <c r="S1411" s="43">
        <f t="shared" si="204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5"/>
        <v/>
      </c>
      <c r="X1411" s="25" t="str">
        <f t="shared" si="206"/>
        <v/>
      </c>
      <c r="Y1411" s="1">
        <f t="shared" si="207"/>
        <v>1375</v>
      </c>
      <c r="Z1411" t="str">
        <f t="shared" si="208"/>
        <v>MNU_alpha_omega</v>
      </c>
    </row>
    <row r="1412" spans="1:26">
      <c r="A1412" s="57">
        <f t="shared" si="202"/>
        <v>1412</v>
      </c>
      <c r="B1412" s="56">
        <f t="shared" si="203"/>
        <v>1376</v>
      </c>
      <c r="C1412" s="60" t="s">
        <v>4933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5023</v>
      </c>
      <c r="L1412" s="60" t="s">
        <v>3967</v>
      </c>
      <c r="M1412" s="64" t="s">
        <v>2487</v>
      </c>
      <c r="N1412" s="13"/>
      <c r="O1412"/>
      <c r="P1412" t="str">
        <f t="shared" si="209"/>
        <v/>
      </c>
      <c r="Q1412"/>
      <c r="R1412"/>
      <c r="S1412" s="43">
        <f t="shared" si="204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5"/>
        <v/>
      </c>
      <c r="X1412" s="25" t="str">
        <f t="shared" si="206"/>
        <v/>
      </c>
      <c r="Y1412" s="1">
        <f t="shared" si="207"/>
        <v>1376</v>
      </c>
      <c r="Z1412" t="str">
        <f t="shared" si="208"/>
        <v>MNU_ALPHAintl</v>
      </c>
    </row>
    <row r="1413" spans="1:26">
      <c r="A1413" s="57">
        <f t="shared" si="202"/>
        <v>1413</v>
      </c>
      <c r="B1413" s="56">
        <f t="shared" si="203"/>
        <v>1377</v>
      </c>
      <c r="C1413" s="60" t="s">
        <v>4933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5023</v>
      </c>
      <c r="L1413" s="68"/>
      <c r="M1413" s="64" t="s">
        <v>2503</v>
      </c>
      <c r="N1413" s="13"/>
      <c r="O1413"/>
      <c r="P1413" t="str">
        <f t="shared" si="209"/>
        <v>NOT EQUAL</v>
      </c>
      <c r="Q1413"/>
      <c r="R1413"/>
      <c r="S1413" s="43">
        <f t="shared" si="204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5"/>
        <v/>
      </c>
      <c r="X1413" s="25" t="str">
        <f t="shared" si="206"/>
        <v/>
      </c>
      <c r="Y1413" s="1">
        <f t="shared" si="207"/>
        <v>1377</v>
      </c>
      <c r="Z1413" t="str">
        <f t="shared" si="208"/>
        <v>MNU_TAM</v>
      </c>
    </row>
    <row r="1414" spans="1:26">
      <c r="A1414" s="57">
        <f t="shared" si="202"/>
        <v>1414</v>
      </c>
      <c r="B1414" s="56">
        <f t="shared" si="203"/>
        <v>1378</v>
      </c>
      <c r="C1414" s="60" t="s">
        <v>4933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5023</v>
      </c>
      <c r="L1414" s="68"/>
      <c r="M1414" s="64" t="s">
        <v>2504</v>
      </c>
      <c r="N1414" s="13"/>
      <c r="O1414"/>
      <c r="P1414" t="str">
        <f t="shared" si="209"/>
        <v>NOT EQUAL</v>
      </c>
      <c r="Q1414"/>
      <c r="R1414"/>
      <c r="S1414" s="43">
        <f t="shared" si="204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5"/>
        <v/>
      </c>
      <c r="X1414" s="25" t="str">
        <f t="shared" si="206"/>
        <v/>
      </c>
      <c r="Y1414" s="1">
        <f t="shared" si="207"/>
        <v>1378</v>
      </c>
      <c r="Z1414" t="str">
        <f t="shared" si="208"/>
        <v>MNU_TAMCMP</v>
      </c>
    </row>
    <row r="1415" spans="1:26">
      <c r="A1415" s="57">
        <f t="shared" ref="A1415:A1478" si="210">IF(B1415=INT(B1415),ROW(),"")</f>
        <v>1415</v>
      </c>
      <c r="B1415" s="56">
        <f t="shared" ref="B1415:B1478" si="211">IF(AND(MID(C1415,2,1)&lt;&gt;"/",MID(C1415,1,1)="/"),INT(B1414)+1,B1414+0.01)</f>
        <v>1379</v>
      </c>
      <c r="C1415" s="60" t="s">
        <v>4933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5023</v>
      </c>
      <c r="L1415" s="68"/>
      <c r="M1415" s="64" t="s">
        <v>2505</v>
      </c>
      <c r="N1415" s="13"/>
      <c r="O1415"/>
      <c r="P1415" t="str">
        <f t="shared" si="209"/>
        <v>NOT EQUAL</v>
      </c>
      <c r="Q1415"/>
      <c r="R1415"/>
      <c r="S1415" s="43">
        <f t="shared" ref="S1415:S1478" si="212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5">B1415</f>
        <v>1379</v>
      </c>
      <c r="Z1415" t="str">
        <f t="shared" ref="Z1415:Z1478" si="216">M1415</f>
        <v>MNU_TAMSTORCL</v>
      </c>
    </row>
    <row r="1416" spans="1:26">
      <c r="A1416" s="57">
        <f t="shared" si="210"/>
        <v>1416</v>
      </c>
      <c r="B1416" s="56">
        <f t="shared" si="211"/>
        <v>1380</v>
      </c>
      <c r="C1416" s="60" t="s">
        <v>4933</v>
      </c>
      <c r="D1416" s="86" t="s">
        <v>3448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5023</v>
      </c>
      <c r="L1416" s="68"/>
      <c r="M1416" s="64" t="s">
        <v>2538</v>
      </c>
      <c r="N1416" s="13"/>
      <c r="O1416"/>
      <c r="P1416" t="str">
        <f t="shared" si="209"/>
        <v/>
      </c>
      <c r="Q1416"/>
      <c r="R1416"/>
      <c r="S1416" s="43">
        <f t="shared" si="212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3"/>
        <v/>
      </c>
      <c r="X1416" s="25" t="str">
        <f t="shared" si="214"/>
        <v/>
      </c>
      <c r="Y1416" s="1">
        <f t="shared" si="215"/>
        <v>1380</v>
      </c>
      <c r="Z1416" t="str">
        <f t="shared" si="216"/>
        <v>MNU_SUMS</v>
      </c>
    </row>
    <row r="1417" spans="1:26">
      <c r="A1417" s="57">
        <f t="shared" si="210"/>
        <v>1417</v>
      </c>
      <c r="B1417" s="56">
        <f t="shared" si="211"/>
        <v>1381</v>
      </c>
      <c r="C1417" s="60" t="s">
        <v>4933</v>
      </c>
      <c r="D1417" s="60" t="s">
        <v>7</v>
      </c>
      <c r="E1417" s="76" t="s">
        <v>2795</v>
      </c>
      <c r="F1417" s="76" t="s">
        <v>2795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5023</v>
      </c>
      <c r="L1417" s="68"/>
      <c r="M1417" s="64" t="s">
        <v>2797</v>
      </c>
      <c r="N1417" s="13"/>
      <c r="O1417"/>
      <c r="P1417" t="str">
        <f t="shared" si="209"/>
        <v/>
      </c>
      <c r="Q1417"/>
      <c r="R1417"/>
      <c r="S1417" s="43">
        <f t="shared" si="212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3"/>
        <v/>
      </c>
      <c r="X1417" s="25" t="str">
        <f t="shared" si="214"/>
        <v/>
      </c>
      <c r="Y1417" s="1">
        <f t="shared" si="215"/>
        <v>1381</v>
      </c>
      <c r="Z1417" t="str">
        <f t="shared" si="216"/>
        <v>MNU_VAR</v>
      </c>
    </row>
    <row r="1418" spans="1:26">
      <c r="A1418" s="57">
        <f t="shared" si="210"/>
        <v>1418</v>
      </c>
      <c r="B1418" s="56">
        <f t="shared" si="211"/>
        <v>1382</v>
      </c>
      <c r="C1418" s="60" t="s">
        <v>4933</v>
      </c>
      <c r="D1418" s="60" t="s">
        <v>7</v>
      </c>
      <c r="E1418" s="76" t="s">
        <v>581</v>
      </c>
      <c r="F1418" s="76" t="s">
        <v>2796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5023</v>
      </c>
      <c r="L1418" s="68"/>
      <c r="M1418" s="64" t="s">
        <v>2798</v>
      </c>
      <c r="N1418" s="13"/>
      <c r="O1418"/>
      <c r="P1418" t="str">
        <f t="shared" si="209"/>
        <v>NOT EQUAL</v>
      </c>
      <c r="Q1418"/>
      <c r="R1418"/>
      <c r="S1418" s="43">
        <f t="shared" si="212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3"/>
        <v/>
      </c>
      <c r="X1418" s="25" t="str">
        <f t="shared" si="214"/>
        <v/>
      </c>
      <c r="Y1418" s="1">
        <f t="shared" si="215"/>
        <v>1382</v>
      </c>
      <c r="Z1418" t="str">
        <f t="shared" si="216"/>
        <v>MNU_TAMFLAG</v>
      </c>
    </row>
    <row r="1419" spans="1:26">
      <c r="A1419" s="57">
        <f t="shared" si="210"/>
        <v>1419</v>
      </c>
      <c r="B1419" s="56">
        <f t="shared" si="211"/>
        <v>1383</v>
      </c>
      <c r="C1419" s="60" t="s">
        <v>4933</v>
      </c>
      <c r="D1419" s="60" t="s">
        <v>7</v>
      </c>
      <c r="E1419" s="76" t="s">
        <v>581</v>
      </c>
      <c r="F1419" s="76" t="s">
        <v>2987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5023</v>
      </c>
      <c r="L1419" s="63"/>
      <c r="M1419" s="64" t="s">
        <v>2986</v>
      </c>
      <c r="N1419" s="13"/>
      <c r="O1419"/>
      <c r="P1419" t="str">
        <f t="shared" si="209"/>
        <v>NOT EQUAL</v>
      </c>
      <c r="Q1419"/>
      <c r="R1419"/>
      <c r="S1419" s="43">
        <f t="shared" si="212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3"/>
        <v/>
      </c>
      <c r="X1419" s="25" t="str">
        <f t="shared" si="214"/>
        <v/>
      </c>
      <c r="Y1419" s="1">
        <f t="shared" si="215"/>
        <v>1383</v>
      </c>
      <c r="Z1419" t="str">
        <f t="shared" si="216"/>
        <v>MNU_TAMSHUFFLE</v>
      </c>
    </row>
    <row r="1420" spans="1:26">
      <c r="A1420" s="57">
        <f t="shared" si="210"/>
        <v>1420</v>
      </c>
      <c r="B1420" s="56">
        <f t="shared" si="211"/>
        <v>1384</v>
      </c>
      <c r="C1420" s="60" t="s">
        <v>4933</v>
      </c>
      <c r="D1420" s="60" t="s">
        <v>7</v>
      </c>
      <c r="E1420" s="76" t="s">
        <v>3968</v>
      </c>
      <c r="F1420" s="76" t="s">
        <v>3968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5023</v>
      </c>
      <c r="L1420" s="68"/>
      <c r="M1420" s="64" t="s">
        <v>4398</v>
      </c>
      <c r="N1420" s="13"/>
      <c r="O1420"/>
      <c r="P1420" t="str">
        <f t="shared" si="209"/>
        <v/>
      </c>
      <c r="Q1420"/>
      <c r="R1420"/>
      <c r="S1420" s="43">
        <f t="shared" si="212"/>
        <v>151</v>
      </c>
      <c r="T1420" s="96"/>
      <c r="U1420" s="72"/>
      <c r="V1420" s="72"/>
      <c r="W1420" s="44" t="str">
        <f t="shared" si="213"/>
        <v/>
      </c>
      <c r="X1420" s="25" t="str">
        <f t="shared" si="214"/>
        <v/>
      </c>
      <c r="Y1420" s="1">
        <f t="shared" si="215"/>
        <v>1384</v>
      </c>
      <c r="Z1420" t="str">
        <f t="shared" si="216"/>
        <v>MNU_PROG</v>
      </c>
    </row>
    <row r="1421" spans="1:26">
      <c r="A1421" s="57">
        <f t="shared" si="210"/>
        <v>1421</v>
      </c>
      <c r="B1421" s="56">
        <f t="shared" si="211"/>
        <v>1385</v>
      </c>
      <c r="C1421" s="60" t="s">
        <v>4933</v>
      </c>
      <c r="D1421" s="60" t="s">
        <v>7</v>
      </c>
      <c r="E1421" s="76" t="s">
        <v>581</v>
      </c>
      <c r="F1421" s="76" t="s">
        <v>3969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5023</v>
      </c>
      <c r="L1421" s="68"/>
      <c r="M1421" s="64" t="s">
        <v>4399</v>
      </c>
      <c r="N1421" s="13"/>
      <c r="O1421"/>
      <c r="P1421" t="str">
        <f t="shared" si="209"/>
        <v>NOT EQUAL</v>
      </c>
      <c r="Q1421"/>
      <c r="R1421"/>
      <c r="S1421" s="43">
        <f t="shared" si="212"/>
        <v>151</v>
      </c>
      <c r="T1421" s="96"/>
      <c r="U1421" s="72"/>
      <c r="V1421" s="72"/>
      <c r="W1421" s="44" t="str">
        <f t="shared" si="213"/>
        <v/>
      </c>
      <c r="X1421" s="25" t="str">
        <f t="shared" si="214"/>
        <v/>
      </c>
      <c r="Y1421" s="1">
        <f t="shared" si="215"/>
        <v>1385</v>
      </c>
      <c r="Z1421" t="str">
        <f t="shared" si="216"/>
        <v>MNU_TAMLABEL</v>
      </c>
    </row>
    <row r="1422" spans="1:26">
      <c r="A1422" s="57">
        <f t="shared" si="210"/>
        <v>1422</v>
      </c>
      <c r="B1422" s="56">
        <f t="shared" si="211"/>
        <v>1386</v>
      </c>
      <c r="C1422" s="60" t="s">
        <v>4721</v>
      </c>
      <c r="D1422" s="60" t="s">
        <v>7</v>
      </c>
      <c r="E1422" s="76" t="s">
        <v>581</v>
      </c>
      <c r="F1422" s="76" t="s">
        <v>3970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5023</v>
      </c>
      <c r="L1422" s="68"/>
      <c r="M1422" s="64" t="s">
        <v>4400</v>
      </c>
      <c r="N1422" s="13"/>
      <c r="O1422"/>
      <c r="P1422" t="str">
        <f t="shared" si="209"/>
        <v>NOT EQUAL</v>
      </c>
      <c r="Q1422"/>
      <c r="R1422"/>
      <c r="S1422" s="43">
        <f t="shared" si="212"/>
        <v>151</v>
      </c>
      <c r="T1422" s="96"/>
      <c r="U1422" s="72"/>
      <c r="V1422" s="72"/>
      <c r="W1422" s="44" t="str">
        <f t="shared" si="213"/>
        <v/>
      </c>
      <c r="X1422" s="25" t="str">
        <f t="shared" si="214"/>
        <v/>
      </c>
      <c r="Y1422" s="1">
        <f t="shared" si="215"/>
        <v>1386</v>
      </c>
      <c r="Z1422" t="str">
        <f t="shared" si="216"/>
        <v>MNU_DYNAMIC</v>
      </c>
    </row>
    <row r="1423" spans="1:26">
      <c r="A1423" s="57">
        <f t="shared" si="210"/>
        <v>1423</v>
      </c>
      <c r="B1423" s="56">
        <f t="shared" si="211"/>
        <v>1387</v>
      </c>
      <c r="C1423" s="60" t="s">
        <v>4933</v>
      </c>
      <c r="D1423" s="60" t="s">
        <v>7</v>
      </c>
      <c r="E1423" s="76" t="s">
        <v>3971</v>
      </c>
      <c r="F1423" s="76" t="s">
        <v>3971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5023</v>
      </c>
      <c r="L1423" s="68"/>
      <c r="M1423" s="64" t="s">
        <v>4401</v>
      </c>
      <c r="N1423" s="13"/>
      <c r="O1423"/>
      <c r="P1423" t="str">
        <f t="shared" si="209"/>
        <v/>
      </c>
      <c r="Q1423"/>
      <c r="R1423"/>
      <c r="S1423" s="43">
        <f t="shared" si="212"/>
        <v>151</v>
      </c>
      <c r="T1423" s="96"/>
      <c r="U1423" s="72"/>
      <c r="V1423" s="72"/>
      <c r="W1423" s="44" t="str">
        <f t="shared" si="213"/>
        <v/>
      </c>
      <c r="X1423" s="25" t="str">
        <f t="shared" si="214"/>
        <v/>
      </c>
      <c r="Y1423" s="1">
        <f t="shared" si="215"/>
        <v>1387</v>
      </c>
      <c r="Z1423" t="str">
        <f t="shared" si="216"/>
        <v>ITM_1387</v>
      </c>
    </row>
    <row r="1424" spans="1:26">
      <c r="A1424" s="57">
        <f t="shared" si="210"/>
        <v>1424</v>
      </c>
      <c r="B1424" s="56">
        <f t="shared" si="211"/>
        <v>1388</v>
      </c>
      <c r="C1424" s="60" t="s">
        <v>4933</v>
      </c>
      <c r="D1424" s="60" t="s">
        <v>7</v>
      </c>
      <c r="E1424" s="76" t="s">
        <v>3972</v>
      </c>
      <c r="F1424" s="76" t="s">
        <v>3972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5023</v>
      </c>
      <c r="L1424" s="68"/>
      <c r="M1424" s="64" t="s">
        <v>4402</v>
      </c>
      <c r="N1424" s="13"/>
      <c r="O1424"/>
      <c r="P1424" t="str">
        <f t="shared" si="209"/>
        <v/>
      </c>
      <c r="Q1424"/>
      <c r="R1424"/>
      <c r="S1424" s="43">
        <f t="shared" si="212"/>
        <v>151</v>
      </c>
      <c r="T1424" s="96"/>
      <c r="U1424" s="72"/>
      <c r="V1424" s="72"/>
      <c r="W1424" s="44" t="str">
        <f t="shared" si="213"/>
        <v/>
      </c>
      <c r="X1424" s="25" t="str">
        <f t="shared" si="214"/>
        <v/>
      </c>
      <c r="Y1424" s="1">
        <f t="shared" si="215"/>
        <v>1388</v>
      </c>
      <c r="Z1424" t="str">
        <f t="shared" si="216"/>
        <v>ITM_1388</v>
      </c>
    </row>
    <row r="1425" spans="1:26">
      <c r="A1425" s="57">
        <f t="shared" si="210"/>
        <v>1425</v>
      </c>
      <c r="B1425" s="56">
        <f t="shared" si="211"/>
        <v>1389</v>
      </c>
      <c r="C1425" s="60" t="s">
        <v>4933</v>
      </c>
      <c r="D1425" s="60" t="s">
        <v>7</v>
      </c>
      <c r="E1425" s="76" t="s">
        <v>3973</v>
      </c>
      <c r="F1425" s="76" t="s">
        <v>3973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5023</v>
      </c>
      <c r="L1425" s="68"/>
      <c r="M1425" s="64" t="s">
        <v>4403</v>
      </c>
      <c r="N1425" s="13"/>
      <c r="O1425"/>
      <c r="P1425" t="str">
        <f t="shared" si="209"/>
        <v/>
      </c>
      <c r="Q1425"/>
      <c r="R1425"/>
      <c r="S1425" s="43">
        <f t="shared" si="212"/>
        <v>151</v>
      </c>
      <c r="T1425" s="96"/>
      <c r="U1425" s="72"/>
      <c r="V1425" s="72"/>
      <c r="W1425" s="44" t="str">
        <f t="shared" si="213"/>
        <v/>
      </c>
      <c r="X1425" s="25" t="str">
        <f t="shared" si="214"/>
        <v/>
      </c>
      <c r="Y1425" s="1">
        <f t="shared" si="215"/>
        <v>1389</v>
      </c>
      <c r="Z1425" t="str">
        <f t="shared" si="216"/>
        <v>ITM_1389</v>
      </c>
    </row>
    <row r="1426" spans="1:26">
      <c r="A1426" s="57">
        <f t="shared" si="210"/>
        <v>1426</v>
      </c>
      <c r="B1426" s="56">
        <f t="shared" si="211"/>
        <v>1390</v>
      </c>
      <c r="C1426" s="60" t="s">
        <v>4933</v>
      </c>
      <c r="D1426" s="60" t="s">
        <v>7</v>
      </c>
      <c r="E1426" s="76" t="s">
        <v>3974</v>
      </c>
      <c r="F1426" s="76" t="s">
        <v>3974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5023</v>
      </c>
      <c r="L1426" s="68"/>
      <c r="M1426" s="64" t="s">
        <v>4404</v>
      </c>
      <c r="N1426" s="13"/>
      <c r="O1426"/>
      <c r="P1426" t="str">
        <f t="shared" si="209"/>
        <v/>
      </c>
      <c r="Q1426"/>
      <c r="R1426"/>
      <c r="S1426" s="43">
        <f t="shared" si="212"/>
        <v>151</v>
      </c>
      <c r="T1426" s="96"/>
      <c r="U1426" s="72"/>
      <c r="V1426" s="72"/>
      <c r="W1426" s="44" t="str">
        <f t="shared" si="213"/>
        <v/>
      </c>
      <c r="X1426" s="25" t="str">
        <f t="shared" si="214"/>
        <v/>
      </c>
      <c r="Y1426" s="1">
        <f t="shared" si="215"/>
        <v>1390</v>
      </c>
      <c r="Z1426" t="str">
        <f t="shared" si="216"/>
        <v>ITM_1390</v>
      </c>
    </row>
    <row r="1427" spans="1:26">
      <c r="A1427" s="57">
        <f t="shared" si="210"/>
        <v>1427</v>
      </c>
      <c r="B1427" s="56">
        <f t="shared" si="211"/>
        <v>1391</v>
      </c>
      <c r="C1427" s="60" t="s">
        <v>4933</v>
      </c>
      <c r="D1427" s="60" t="s">
        <v>7</v>
      </c>
      <c r="E1427" s="76" t="s">
        <v>3975</v>
      </c>
      <c r="F1427" s="76" t="s">
        <v>3975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5023</v>
      </c>
      <c r="L1427" s="68"/>
      <c r="M1427" s="64" t="s">
        <v>4405</v>
      </c>
      <c r="N1427" s="13"/>
      <c r="O1427"/>
      <c r="P1427" t="str">
        <f t="shared" si="209"/>
        <v/>
      </c>
      <c r="Q1427"/>
      <c r="R1427"/>
      <c r="S1427" s="43">
        <f t="shared" si="212"/>
        <v>151</v>
      </c>
      <c r="T1427" s="96"/>
      <c r="U1427" s="72"/>
      <c r="V1427" s="72"/>
      <c r="W1427" s="44" t="str">
        <f t="shared" si="213"/>
        <v/>
      </c>
      <c r="X1427" s="25" t="str">
        <f t="shared" si="214"/>
        <v/>
      </c>
      <c r="Y1427" s="1">
        <f t="shared" si="215"/>
        <v>1391</v>
      </c>
      <c r="Z1427" t="str">
        <f t="shared" si="216"/>
        <v>ITM_1391</v>
      </c>
    </row>
    <row r="1428" spans="1:26">
      <c r="A1428" s="57">
        <f t="shared" si="210"/>
        <v>1428</v>
      </c>
      <c r="B1428" s="56">
        <f t="shared" si="211"/>
        <v>1392</v>
      </c>
      <c r="C1428" s="60" t="s">
        <v>4933</v>
      </c>
      <c r="D1428" s="60" t="s">
        <v>7</v>
      </c>
      <c r="E1428" s="76" t="s">
        <v>3976</v>
      </c>
      <c r="F1428" s="76" t="s">
        <v>3976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5023</v>
      </c>
      <c r="L1428" s="68"/>
      <c r="M1428" s="64" t="s">
        <v>4406</v>
      </c>
      <c r="N1428" s="13"/>
      <c r="O1428"/>
      <c r="P1428" t="str">
        <f t="shared" si="209"/>
        <v/>
      </c>
      <c r="Q1428"/>
      <c r="R1428"/>
      <c r="S1428" s="43">
        <f t="shared" si="212"/>
        <v>151</v>
      </c>
      <c r="T1428" s="96"/>
      <c r="U1428" s="72"/>
      <c r="V1428" s="72"/>
      <c r="W1428" s="44" t="str">
        <f t="shared" si="213"/>
        <v/>
      </c>
      <c r="X1428" s="25" t="str">
        <f t="shared" si="214"/>
        <v/>
      </c>
      <c r="Y1428" s="1">
        <f t="shared" si="215"/>
        <v>1392</v>
      </c>
      <c r="Z1428" t="str">
        <f t="shared" si="216"/>
        <v>ITM_1392</v>
      </c>
    </row>
    <row r="1429" spans="1:26">
      <c r="A1429" s="57">
        <f t="shared" si="210"/>
        <v>1429</v>
      </c>
      <c r="B1429" s="56">
        <f t="shared" si="211"/>
        <v>1393</v>
      </c>
      <c r="C1429" s="60" t="s">
        <v>4933</v>
      </c>
      <c r="D1429" s="60" t="s">
        <v>7</v>
      </c>
      <c r="E1429" s="76" t="s">
        <v>3977</v>
      </c>
      <c r="F1429" s="76" t="s">
        <v>3977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5023</v>
      </c>
      <c r="L1429" s="68"/>
      <c r="M1429" s="64" t="s">
        <v>4407</v>
      </c>
      <c r="N1429" s="13"/>
      <c r="O1429"/>
      <c r="P1429" t="str">
        <f t="shared" si="209"/>
        <v/>
      </c>
      <c r="Q1429"/>
      <c r="R1429"/>
      <c r="S1429" s="43">
        <f t="shared" si="212"/>
        <v>151</v>
      </c>
      <c r="T1429" s="96"/>
      <c r="U1429" s="72"/>
      <c r="V1429" s="72"/>
      <c r="W1429" s="44" t="str">
        <f t="shared" si="213"/>
        <v/>
      </c>
      <c r="X1429" s="25" t="str">
        <f t="shared" si="214"/>
        <v/>
      </c>
      <c r="Y1429" s="1">
        <f t="shared" si="215"/>
        <v>1393</v>
      </c>
      <c r="Z1429" t="str">
        <f t="shared" si="216"/>
        <v>ITM_1393</v>
      </c>
    </row>
    <row r="1430" spans="1:26" s="47" customFormat="1">
      <c r="A1430" s="57" t="str">
        <f t="shared" si="210"/>
        <v/>
      </c>
      <c r="B1430" s="56">
        <f t="shared" si="211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2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3"/>
        <v/>
      </c>
      <c r="X1430" s="25" t="str">
        <f t="shared" si="214"/>
        <v/>
      </c>
      <c r="Y1430" s="1">
        <f t="shared" si="215"/>
        <v>1393.01</v>
      </c>
      <c r="Z1430" t="str">
        <f t="shared" si="216"/>
        <v/>
      </c>
    </row>
    <row r="1431" spans="1:26" s="47" customFormat="1">
      <c r="A1431" s="57" t="str">
        <f t="shared" si="210"/>
        <v/>
      </c>
      <c r="B1431" s="56">
        <f t="shared" si="211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2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3"/>
        <v/>
      </c>
      <c r="X1431" s="25" t="str">
        <f t="shared" si="214"/>
        <v/>
      </c>
      <c r="Y1431" s="1">
        <f t="shared" si="215"/>
        <v>1393.02</v>
      </c>
      <c r="Z1431" t="str">
        <f t="shared" si="216"/>
        <v/>
      </c>
    </row>
    <row r="1432" spans="1:26" s="47" customFormat="1">
      <c r="A1432" s="57">
        <f t="shared" si="210"/>
        <v>1432</v>
      </c>
      <c r="B1432" s="56">
        <f t="shared" si="211"/>
        <v>1394</v>
      </c>
      <c r="C1432" s="59" t="s">
        <v>4722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5198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2"/>
        <v>152</v>
      </c>
      <c r="T1432" s="96" t="s">
        <v>3183</v>
      </c>
      <c r="U1432" s="94" t="s">
        <v>3082</v>
      </c>
      <c r="V1432" s="94" t="s">
        <v>2643</v>
      </c>
      <c r="W1432" s="44" t="str">
        <f t="shared" si="213"/>
        <v>"1COMPL"</v>
      </c>
      <c r="X1432" s="25" t="str">
        <f t="shared" si="214"/>
        <v>1COMPL</v>
      </c>
      <c r="Y1432" s="1">
        <f t="shared" si="215"/>
        <v>1394</v>
      </c>
      <c r="Z1432" t="str">
        <f t="shared" si="216"/>
        <v>ITM_1COMPL</v>
      </c>
    </row>
    <row r="1433" spans="1:26">
      <c r="A1433" s="57">
        <f t="shared" si="210"/>
        <v>1433</v>
      </c>
      <c r="B1433" s="56">
        <f t="shared" si="211"/>
        <v>1395</v>
      </c>
      <c r="C1433" s="60" t="s">
        <v>4723</v>
      </c>
      <c r="D1433" s="60" t="s">
        <v>7</v>
      </c>
      <c r="E1433" s="66" t="s">
        <v>2726</v>
      </c>
      <c r="F1433" s="66" t="s">
        <v>2726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5198</v>
      </c>
      <c r="L1433" s="68"/>
      <c r="M1433" s="64" t="s">
        <v>5196</v>
      </c>
      <c r="N1433" s="13"/>
      <c r="O1433"/>
      <c r="P1433" t="str">
        <f t="shared" si="209"/>
        <v/>
      </c>
      <c r="Q1433"/>
      <c r="R1433"/>
      <c r="S1433" s="43">
        <f t="shared" si="212"/>
        <v>153</v>
      </c>
      <c r="T1433" s="96" t="s">
        <v>3180</v>
      </c>
      <c r="U1433" s="72" t="s">
        <v>3082</v>
      </c>
      <c r="V1433" s="72" t="s">
        <v>2643</v>
      </c>
      <c r="W1433" s="44" t="str">
        <f t="shared" si="213"/>
        <v>"SNAP"</v>
      </c>
      <c r="X1433" s="25" t="str">
        <f t="shared" si="214"/>
        <v>SNAP</v>
      </c>
      <c r="Y1433" s="1">
        <f t="shared" si="215"/>
        <v>1395</v>
      </c>
      <c r="Z1433" t="str">
        <f t="shared" si="216"/>
        <v>ITM_SNAP</v>
      </c>
    </row>
    <row r="1434" spans="1:26">
      <c r="A1434" s="57">
        <f t="shared" si="210"/>
        <v>1434</v>
      </c>
      <c r="B1434" s="56">
        <f t="shared" si="211"/>
        <v>1396</v>
      </c>
      <c r="C1434" s="60" t="s">
        <v>4722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5198</v>
      </c>
      <c r="L1434" s="68"/>
      <c r="M1434" s="64" t="s">
        <v>1686</v>
      </c>
      <c r="N1434" s="13"/>
      <c r="O1434"/>
      <c r="P1434" t="str">
        <f t="shared" si="209"/>
        <v/>
      </c>
      <c r="Q1434"/>
      <c r="R1434"/>
      <c r="S1434" s="43">
        <f t="shared" si="212"/>
        <v>154</v>
      </c>
      <c r="T1434" s="96" t="s">
        <v>3183</v>
      </c>
      <c r="U1434" s="97" t="s">
        <v>3082</v>
      </c>
      <c r="V1434" s="98" t="s">
        <v>2643</v>
      </c>
      <c r="W1434" s="44" t="str">
        <f t="shared" si="213"/>
        <v>"2COMPL"</v>
      </c>
      <c r="X1434" s="25" t="str">
        <f t="shared" si="214"/>
        <v>2COMPL</v>
      </c>
      <c r="Y1434" s="1">
        <f t="shared" si="215"/>
        <v>1396</v>
      </c>
      <c r="Z1434" t="str">
        <f t="shared" si="216"/>
        <v>ITM_2COMPL</v>
      </c>
    </row>
    <row r="1435" spans="1:26">
      <c r="A1435" s="57">
        <f t="shared" si="210"/>
        <v>1435</v>
      </c>
      <c r="B1435" s="56">
        <f t="shared" si="211"/>
        <v>1397</v>
      </c>
      <c r="C1435" s="60" t="s">
        <v>4626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5198</v>
      </c>
      <c r="L1435" s="68"/>
      <c r="M1435" s="64" t="s">
        <v>1692</v>
      </c>
      <c r="N1435" s="13"/>
      <c r="O1435"/>
      <c r="P1435" t="str">
        <f t="shared" si="209"/>
        <v/>
      </c>
      <c r="Q1435"/>
      <c r="R1435"/>
      <c r="S1435" s="43">
        <f t="shared" si="212"/>
        <v>154</v>
      </c>
      <c r="T1435" s="96" t="s">
        <v>2643</v>
      </c>
      <c r="U1435" s="72" t="s">
        <v>3075</v>
      </c>
      <c r="V1435" s="72" t="s">
        <v>2643</v>
      </c>
      <c r="W1435" s="44" t="str">
        <f t="shared" si="213"/>
        <v/>
      </c>
      <c r="X1435" s="25" t="str">
        <f t="shared" si="214"/>
        <v/>
      </c>
      <c r="Y1435" s="1">
        <f t="shared" si="215"/>
        <v>1397</v>
      </c>
      <c r="Z1435" t="str">
        <f t="shared" si="216"/>
        <v>ITM_ABS</v>
      </c>
    </row>
    <row r="1436" spans="1:26">
      <c r="A1436" s="57">
        <f t="shared" si="210"/>
        <v>1436</v>
      </c>
      <c r="B1436" s="56">
        <f t="shared" si="211"/>
        <v>1398</v>
      </c>
      <c r="C1436" s="60" t="s">
        <v>4724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5198</v>
      </c>
      <c r="L1436" s="68"/>
      <c r="M1436" s="64" t="s">
        <v>1697</v>
      </c>
      <c r="N1436" s="13"/>
      <c r="O1436"/>
      <c r="P1436" t="str">
        <f t="shared" si="209"/>
        <v/>
      </c>
      <c r="Q1436"/>
      <c r="R1436"/>
      <c r="S1436" s="43">
        <f t="shared" si="212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3"/>
        <v>"AGM"</v>
      </c>
      <c r="X1436" s="25" t="str">
        <f t="shared" si="214"/>
        <v>AGM</v>
      </c>
      <c r="Y1436" s="1">
        <f t="shared" si="215"/>
        <v>1398</v>
      </c>
      <c r="Z1436" t="str">
        <f t="shared" si="216"/>
        <v>ITM_AGM</v>
      </c>
    </row>
    <row r="1437" spans="1:26">
      <c r="A1437" s="57">
        <f t="shared" si="210"/>
        <v>1437</v>
      </c>
      <c r="B1437" s="56">
        <f t="shared" si="211"/>
        <v>1399</v>
      </c>
      <c r="C1437" s="60" t="s">
        <v>4933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5198</v>
      </c>
      <c r="L1437" s="68"/>
      <c r="M1437" s="64" t="s">
        <v>1698</v>
      </c>
      <c r="N1437" s="13"/>
      <c r="O1437"/>
      <c r="P1437" t="str">
        <f t="shared" si="209"/>
        <v/>
      </c>
      <c r="Q1437"/>
      <c r="R1437"/>
      <c r="S1437" s="43">
        <f t="shared" si="212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3"/>
        <v/>
      </c>
      <c r="X1437" s="25" t="str">
        <f t="shared" si="214"/>
        <v/>
      </c>
      <c r="Y1437" s="1">
        <f t="shared" si="215"/>
        <v>1399</v>
      </c>
      <c r="Z1437" t="str">
        <f t="shared" si="216"/>
        <v>ITM_AGRAPH</v>
      </c>
    </row>
    <row r="1438" spans="1:26">
      <c r="A1438" s="57">
        <f t="shared" si="210"/>
        <v>1438</v>
      </c>
      <c r="B1438" s="56">
        <f t="shared" si="211"/>
        <v>1400</v>
      </c>
      <c r="C1438" s="60" t="s">
        <v>4725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5198</v>
      </c>
      <c r="L1438" s="90"/>
      <c r="M1438" s="64" t="s">
        <v>1699</v>
      </c>
      <c r="N1438" s="13"/>
      <c r="O1438"/>
      <c r="P1438" t="str">
        <f t="shared" si="209"/>
        <v>NOT EQUAL</v>
      </c>
      <c r="Q1438"/>
      <c r="R1438"/>
      <c r="S1438" s="43">
        <f t="shared" si="212"/>
        <v>156</v>
      </c>
      <c r="T1438" s="96" t="s">
        <v>2643</v>
      </c>
      <c r="U1438" s="72" t="s">
        <v>3082</v>
      </c>
      <c r="V1438" s="72" t="s">
        <v>2643</v>
      </c>
      <c r="W1438" s="44" t="str">
        <f t="shared" si="213"/>
        <v xml:space="preserve">"ALL" </v>
      </c>
      <c r="X1438" s="25" t="str">
        <f t="shared" si="214"/>
        <v>ALL</v>
      </c>
      <c r="Y1438" s="1">
        <f t="shared" si="215"/>
        <v>1400</v>
      </c>
      <c r="Z1438" t="str">
        <f t="shared" si="216"/>
        <v>ITM_ALL</v>
      </c>
    </row>
    <row r="1439" spans="1:26">
      <c r="A1439" s="57">
        <f t="shared" si="210"/>
        <v>1439</v>
      </c>
      <c r="B1439" s="56">
        <f t="shared" si="211"/>
        <v>1401</v>
      </c>
      <c r="C1439" s="60" t="s">
        <v>4933</v>
      </c>
      <c r="D1439" s="60" t="s">
        <v>3448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5198</v>
      </c>
      <c r="L1439" s="68"/>
      <c r="M1439" s="64" t="s">
        <v>1710</v>
      </c>
      <c r="N1439" s="13"/>
      <c r="O1439"/>
      <c r="P1439" t="str">
        <f t="shared" si="209"/>
        <v/>
      </c>
      <c r="Q1439"/>
      <c r="R1439"/>
      <c r="S1439" s="43">
        <f t="shared" si="212"/>
        <v>156</v>
      </c>
      <c r="T1439" s="96" t="s">
        <v>2643</v>
      </c>
      <c r="U1439" s="72" t="s">
        <v>2643</v>
      </c>
      <c r="V1439" s="72" t="s">
        <v>2643</v>
      </c>
      <c r="W1439" s="44" t="str">
        <f t="shared" si="213"/>
        <v/>
      </c>
      <c r="X1439" s="25" t="str">
        <f t="shared" si="214"/>
        <v/>
      </c>
      <c r="Y1439" s="1">
        <f t="shared" si="215"/>
        <v>1401</v>
      </c>
      <c r="Z1439" t="str">
        <f t="shared" si="216"/>
        <v>ITM_ASSIGN</v>
      </c>
    </row>
    <row r="1440" spans="1:26">
      <c r="A1440" s="57">
        <f t="shared" si="210"/>
        <v>1440</v>
      </c>
      <c r="B1440" s="56">
        <f t="shared" si="211"/>
        <v>1402</v>
      </c>
      <c r="C1440" s="60" t="s">
        <v>4933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5198</v>
      </c>
      <c r="L1440" s="68"/>
      <c r="M1440" s="64" t="s">
        <v>1716</v>
      </c>
      <c r="N1440" s="13"/>
      <c r="O1440"/>
      <c r="P1440" t="str">
        <f t="shared" si="209"/>
        <v/>
      </c>
      <c r="Q1440"/>
      <c r="R1440"/>
      <c r="S1440" s="43">
        <f t="shared" si="212"/>
        <v>156</v>
      </c>
      <c r="T1440" s="96" t="s">
        <v>2643</v>
      </c>
      <c r="U1440" s="72" t="s">
        <v>2643</v>
      </c>
      <c r="V1440" s="72" t="s">
        <v>2643</v>
      </c>
      <c r="W1440" s="44" t="str">
        <f t="shared" si="213"/>
        <v/>
      </c>
      <c r="X1440" s="25" t="str">
        <f t="shared" si="214"/>
        <v/>
      </c>
      <c r="Y1440" s="1">
        <f t="shared" si="215"/>
        <v>1402</v>
      </c>
      <c r="Z1440" t="str">
        <f t="shared" si="216"/>
        <v>ITM_BACK</v>
      </c>
    </row>
    <row r="1441" spans="1:26">
      <c r="A1441" s="57">
        <f t="shared" si="210"/>
        <v>1441</v>
      </c>
      <c r="B1441" s="56">
        <f t="shared" si="211"/>
        <v>1403</v>
      </c>
      <c r="C1441" s="60" t="s">
        <v>4726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5198</v>
      </c>
      <c r="L1441" s="68"/>
      <c r="M1441" s="64" t="s">
        <v>1718</v>
      </c>
      <c r="N1441" s="13"/>
      <c r="O1441"/>
      <c r="P1441" t="str">
        <f t="shared" si="209"/>
        <v/>
      </c>
      <c r="Q1441"/>
      <c r="R1441"/>
      <c r="S1441" s="43">
        <f t="shared" si="212"/>
        <v>157</v>
      </c>
      <c r="T1441" s="96" t="s">
        <v>3180</v>
      </c>
      <c r="U1441" s="72" t="s">
        <v>2643</v>
      </c>
      <c r="V1441" s="72" t="s">
        <v>2643</v>
      </c>
      <c r="W1441" s="44" t="str">
        <f t="shared" si="213"/>
        <v>"BATT?"</v>
      </c>
      <c r="X1441" s="25" t="str">
        <f t="shared" si="214"/>
        <v>BATT?</v>
      </c>
      <c r="Y1441" s="1">
        <f t="shared" si="215"/>
        <v>1403</v>
      </c>
      <c r="Z1441" t="str">
        <f t="shared" si="216"/>
        <v>ITM_BATT</v>
      </c>
    </row>
    <row r="1442" spans="1:26">
      <c r="A1442" s="57">
        <f t="shared" si="210"/>
        <v>1442</v>
      </c>
      <c r="B1442" s="56">
        <f t="shared" si="211"/>
        <v>1404</v>
      </c>
      <c r="C1442" s="60" t="s">
        <v>4933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5198</v>
      </c>
      <c r="L1442" s="68"/>
      <c r="M1442" s="64" t="s">
        <v>1720</v>
      </c>
      <c r="N1442" s="13"/>
      <c r="O1442"/>
      <c r="P1442" t="str">
        <f t="shared" si="209"/>
        <v/>
      </c>
      <c r="Q1442"/>
      <c r="R1442"/>
      <c r="S1442" s="43">
        <f t="shared" si="212"/>
        <v>157</v>
      </c>
      <c r="T1442" s="96" t="s">
        <v>2643</v>
      </c>
      <c r="U1442" s="72" t="s">
        <v>2643</v>
      </c>
      <c r="V1442" s="72" t="s">
        <v>2643</v>
      </c>
      <c r="W1442" s="44" t="str">
        <f t="shared" si="213"/>
        <v/>
      </c>
      <c r="X1442" s="25" t="str">
        <f t="shared" si="214"/>
        <v/>
      </c>
      <c r="Y1442" s="1">
        <f t="shared" si="215"/>
        <v>1404</v>
      </c>
      <c r="Z1442" t="str">
        <f t="shared" si="216"/>
        <v>ITM_BEEP</v>
      </c>
    </row>
    <row r="1443" spans="1:26">
      <c r="A1443" s="57">
        <f t="shared" si="210"/>
        <v>1443</v>
      </c>
      <c r="B1443" s="56">
        <f t="shared" si="211"/>
        <v>1405</v>
      </c>
      <c r="C1443" s="60" t="s">
        <v>4933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5198</v>
      </c>
      <c r="L1443" s="68"/>
      <c r="M1443" s="64" t="s">
        <v>1721</v>
      </c>
      <c r="N1443" s="13"/>
      <c r="O1443"/>
      <c r="P1443" t="str">
        <f t="shared" si="209"/>
        <v>NOT EQUAL</v>
      </c>
      <c r="Q1443"/>
      <c r="R1443"/>
      <c r="S1443" s="43">
        <f t="shared" si="212"/>
        <v>157</v>
      </c>
      <c r="T1443" s="96" t="s">
        <v>2643</v>
      </c>
      <c r="U1443" s="72" t="s">
        <v>2643</v>
      </c>
      <c r="V1443" s="72" t="s">
        <v>2643</v>
      </c>
      <c r="W1443" s="44" t="str">
        <f t="shared" si="213"/>
        <v/>
      </c>
      <c r="X1443" s="25" t="str">
        <f t="shared" si="214"/>
        <v/>
      </c>
      <c r="Y1443" s="1">
        <f t="shared" si="215"/>
        <v>1405</v>
      </c>
      <c r="Z1443" t="str">
        <f t="shared" si="216"/>
        <v>ITM_BEGINP</v>
      </c>
    </row>
    <row r="1444" spans="1:26">
      <c r="A1444" s="57">
        <f t="shared" si="210"/>
        <v>1444</v>
      </c>
      <c r="B1444" s="56">
        <f t="shared" si="211"/>
        <v>1406</v>
      </c>
      <c r="C1444" s="60" t="s">
        <v>4933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5198</v>
      </c>
      <c r="L1444" s="68"/>
      <c r="M1444" s="64" t="s">
        <v>1729</v>
      </c>
      <c r="N1444" s="13"/>
      <c r="O1444"/>
      <c r="P1444" t="str">
        <f t="shared" si="209"/>
        <v/>
      </c>
      <c r="Q1444"/>
      <c r="R1444"/>
      <c r="S1444" s="43">
        <f t="shared" si="212"/>
        <v>157</v>
      </c>
      <c r="T1444" s="96" t="s">
        <v>2643</v>
      </c>
      <c r="U1444" s="72" t="s">
        <v>2643</v>
      </c>
      <c r="V1444" s="72" t="s">
        <v>2643</v>
      </c>
      <c r="W1444" s="44" t="str">
        <f t="shared" si="213"/>
        <v/>
      </c>
      <c r="X1444" s="25" t="str">
        <f t="shared" si="214"/>
        <v/>
      </c>
      <c r="Y1444" s="1">
        <f t="shared" si="215"/>
        <v>1406</v>
      </c>
      <c r="Z1444" t="str">
        <f t="shared" si="216"/>
        <v>ITM_BN</v>
      </c>
    </row>
    <row r="1445" spans="1:26">
      <c r="A1445" s="57">
        <f t="shared" si="210"/>
        <v>1445</v>
      </c>
      <c r="B1445" s="56">
        <f t="shared" si="211"/>
        <v>1407</v>
      </c>
      <c r="C1445" s="60" t="s">
        <v>4933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5198</v>
      </c>
      <c r="L1445" s="68"/>
      <c r="M1445" s="64" t="s">
        <v>1730</v>
      </c>
      <c r="N1445" s="13"/>
      <c r="O1445"/>
      <c r="P1445" t="str">
        <f t="shared" si="209"/>
        <v/>
      </c>
      <c r="Q1445"/>
      <c r="R1445"/>
      <c r="S1445" s="43">
        <f t="shared" si="212"/>
        <v>157</v>
      </c>
      <c r="T1445" s="96" t="s">
        <v>2643</v>
      </c>
      <c r="U1445" s="72" t="s">
        <v>2643</v>
      </c>
      <c r="V1445" s="72" t="s">
        <v>2643</v>
      </c>
      <c r="W1445" s="44" t="str">
        <f t="shared" si="213"/>
        <v/>
      </c>
      <c r="X1445" s="25" t="str">
        <f t="shared" si="214"/>
        <v/>
      </c>
      <c r="Y1445" s="1">
        <f t="shared" si="215"/>
        <v>1407</v>
      </c>
      <c r="Z1445" t="str">
        <f t="shared" si="216"/>
        <v>ITM_BNS</v>
      </c>
    </row>
    <row r="1446" spans="1:26">
      <c r="A1446" s="57">
        <f t="shared" si="210"/>
        <v>1446</v>
      </c>
      <c r="B1446" s="56">
        <f t="shared" si="211"/>
        <v>1408</v>
      </c>
      <c r="C1446" s="60" t="s">
        <v>4933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5198</v>
      </c>
      <c r="L1446" s="68"/>
      <c r="M1446" s="64" t="s">
        <v>1738</v>
      </c>
      <c r="N1446" s="13"/>
      <c r="O1446"/>
      <c r="P1446" t="str">
        <f t="shared" si="209"/>
        <v/>
      </c>
      <c r="Q1446"/>
      <c r="R1446"/>
      <c r="S1446" s="43">
        <f t="shared" si="212"/>
        <v>157</v>
      </c>
      <c r="T1446" s="96" t="s">
        <v>2643</v>
      </c>
      <c r="U1446" s="72" t="s">
        <v>2643</v>
      </c>
      <c r="V1446" s="72" t="s">
        <v>2643</v>
      </c>
      <c r="W1446" s="44" t="str">
        <f t="shared" si="213"/>
        <v/>
      </c>
      <c r="X1446" s="25" t="str">
        <f t="shared" si="214"/>
        <v/>
      </c>
      <c r="Y1446" s="1">
        <f t="shared" si="215"/>
        <v>1408</v>
      </c>
      <c r="Z1446" t="str">
        <f t="shared" si="216"/>
        <v>ITM_CASE</v>
      </c>
    </row>
    <row r="1447" spans="1:26">
      <c r="A1447" s="57">
        <f t="shared" si="210"/>
        <v>1447</v>
      </c>
      <c r="B1447" s="56">
        <f t="shared" si="211"/>
        <v>1409</v>
      </c>
      <c r="C1447" s="60" t="s">
        <v>4727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5198</v>
      </c>
      <c r="L1447" s="68"/>
      <c r="M1447" s="64" t="s">
        <v>1749</v>
      </c>
      <c r="N1447" s="13"/>
      <c r="O1447"/>
      <c r="P1447" t="str">
        <f t="shared" si="209"/>
        <v/>
      </c>
      <c r="Q1447"/>
      <c r="R1447"/>
      <c r="S1447" s="43">
        <f t="shared" si="212"/>
        <v>157</v>
      </c>
      <c r="T1447" s="96" t="s">
        <v>2643</v>
      </c>
      <c r="U1447" s="72" t="s">
        <v>2643</v>
      </c>
      <c r="V1447" s="72" t="s">
        <v>2643</v>
      </c>
      <c r="W1447" s="44" t="str">
        <f t="shared" si="213"/>
        <v/>
      </c>
      <c r="X1447" s="25" t="str">
        <f t="shared" si="214"/>
        <v/>
      </c>
      <c r="Y1447" s="1">
        <f t="shared" si="215"/>
        <v>1409</v>
      </c>
      <c r="Z1447" t="str">
        <f t="shared" si="216"/>
        <v>ITM_CLALL</v>
      </c>
    </row>
    <row r="1448" spans="1:26">
      <c r="A1448" s="57">
        <f t="shared" si="210"/>
        <v>1448</v>
      </c>
      <c r="B1448" s="56">
        <f t="shared" si="211"/>
        <v>1410</v>
      </c>
      <c r="C1448" s="60" t="s">
        <v>4933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5198</v>
      </c>
      <c r="L1448" s="68"/>
      <c r="M1448" s="64" t="s">
        <v>1750</v>
      </c>
      <c r="N1448" s="13"/>
      <c r="O1448"/>
      <c r="P1448" t="str">
        <f t="shared" ref="P1448:P1511" si="217">IF(E1448=F1448,"","NOT EQUAL")</f>
        <v/>
      </c>
      <c r="Q1448"/>
      <c r="R1448"/>
      <c r="S1448" s="43">
        <f t="shared" si="212"/>
        <v>157</v>
      </c>
      <c r="T1448" s="96" t="s">
        <v>2643</v>
      </c>
      <c r="U1448" s="72" t="s">
        <v>2643</v>
      </c>
      <c r="V1448" s="72" t="s">
        <v>2643</v>
      </c>
      <c r="W1448" s="44" t="str">
        <f t="shared" si="213"/>
        <v/>
      </c>
      <c r="X1448" s="25" t="str">
        <f t="shared" si="214"/>
        <v/>
      </c>
      <c r="Y1448" s="1">
        <f t="shared" si="215"/>
        <v>1410</v>
      </c>
      <c r="Z1448" t="str">
        <f t="shared" si="216"/>
        <v>ITM_CLCVAR</v>
      </c>
    </row>
    <row r="1449" spans="1:26">
      <c r="A1449" s="57">
        <f t="shared" si="210"/>
        <v>1449</v>
      </c>
      <c r="B1449" s="56">
        <f t="shared" si="211"/>
        <v>1411</v>
      </c>
      <c r="C1449" s="60" t="s">
        <v>4728</v>
      </c>
      <c r="D1449" s="60" t="s">
        <v>52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5198</v>
      </c>
      <c r="L1449" s="68"/>
      <c r="M1449" s="64" t="s">
        <v>1751</v>
      </c>
      <c r="N1449" s="13"/>
      <c r="O1449"/>
      <c r="P1449" t="str">
        <f t="shared" si="217"/>
        <v/>
      </c>
      <c r="Q1449"/>
      <c r="R1449"/>
      <c r="S1449" s="43">
        <f t="shared" si="212"/>
        <v>158</v>
      </c>
      <c r="T1449" s="96" t="s">
        <v>3153</v>
      </c>
      <c r="U1449" s="72" t="s">
        <v>3082</v>
      </c>
      <c r="V1449" s="72" t="s">
        <v>2643</v>
      </c>
      <c r="W1449" s="44" t="str">
        <f t="shared" si="213"/>
        <v>"CLFALL"</v>
      </c>
      <c r="X1449" s="25" t="str">
        <f t="shared" si="214"/>
        <v>CLFALL</v>
      </c>
      <c r="Y1449" s="1">
        <f t="shared" si="215"/>
        <v>1411</v>
      </c>
      <c r="Z1449" t="str">
        <f t="shared" si="216"/>
        <v>ITM_CLFALL</v>
      </c>
    </row>
    <row r="1450" spans="1:26">
      <c r="A1450" s="57">
        <f t="shared" si="210"/>
        <v>1450</v>
      </c>
      <c r="B1450" s="56">
        <f t="shared" si="211"/>
        <v>1412</v>
      </c>
      <c r="C1450" s="60" t="s">
        <v>4729</v>
      </c>
      <c r="D1450" s="60" t="s">
        <v>7</v>
      </c>
      <c r="E1450" s="66" t="s">
        <v>2820</v>
      </c>
      <c r="F1450" s="66" t="s">
        <v>2820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5023</v>
      </c>
      <c r="L1450" s="68"/>
      <c r="M1450" s="64" t="s">
        <v>2926</v>
      </c>
      <c r="N1450" s="13"/>
      <c r="O1450"/>
      <c r="P1450" t="str">
        <f t="shared" si="217"/>
        <v/>
      </c>
      <c r="Q1450"/>
      <c r="R1450"/>
      <c r="S1450" s="43">
        <f t="shared" si="212"/>
        <v>158</v>
      </c>
      <c r="T1450" s="96" t="s">
        <v>2643</v>
      </c>
      <c r="U1450" s="72" t="s">
        <v>2643</v>
      </c>
      <c r="V1450" s="72" t="s">
        <v>2643</v>
      </c>
      <c r="W1450" s="44" t="str">
        <f t="shared" si="213"/>
        <v/>
      </c>
      <c r="X1450" s="25" t="str">
        <f t="shared" si="214"/>
        <v/>
      </c>
      <c r="Y1450" s="1">
        <f t="shared" si="215"/>
        <v>1412</v>
      </c>
      <c r="Z1450" t="str">
        <f t="shared" si="216"/>
        <v>ITM_TGLFRT</v>
      </c>
    </row>
    <row r="1451" spans="1:26">
      <c r="A1451" s="57">
        <f t="shared" si="210"/>
        <v>1451</v>
      </c>
      <c r="B1451" s="56">
        <f t="shared" si="211"/>
        <v>1413</v>
      </c>
      <c r="C1451" s="60" t="s">
        <v>4933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5198</v>
      </c>
      <c r="L1451" s="68"/>
      <c r="M1451" s="64" t="s">
        <v>1755</v>
      </c>
      <c r="N1451" s="13"/>
      <c r="O1451"/>
      <c r="P1451" t="str">
        <f t="shared" si="217"/>
        <v/>
      </c>
      <c r="Q1451"/>
      <c r="R1451"/>
      <c r="S1451" s="43">
        <f t="shared" si="212"/>
        <v>159</v>
      </c>
      <c r="T1451" s="96" t="s">
        <v>3153</v>
      </c>
      <c r="U1451" s="72" t="s">
        <v>3082</v>
      </c>
      <c r="V1451" s="72" t="s">
        <v>2643</v>
      </c>
      <c r="W1451" s="44" t="str">
        <f t="shared" si="213"/>
        <v>"CLLCD"</v>
      </c>
      <c r="X1451" s="25" t="str">
        <f t="shared" si="214"/>
        <v>CLLCD</v>
      </c>
      <c r="Y1451" s="1">
        <f t="shared" si="215"/>
        <v>1413</v>
      </c>
      <c r="Z1451" t="str">
        <f t="shared" si="216"/>
        <v>ITM_CLLCD</v>
      </c>
    </row>
    <row r="1452" spans="1:26">
      <c r="A1452" s="57">
        <f t="shared" si="210"/>
        <v>1452</v>
      </c>
      <c r="B1452" s="56">
        <f t="shared" si="211"/>
        <v>1414</v>
      </c>
      <c r="C1452" s="60" t="s">
        <v>4933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5198</v>
      </c>
      <c r="L1452" s="68"/>
      <c r="M1452" s="64" t="s">
        <v>1756</v>
      </c>
      <c r="N1452" s="13"/>
      <c r="O1452"/>
      <c r="P1452" t="str">
        <f t="shared" si="217"/>
        <v/>
      </c>
      <c r="Q1452"/>
      <c r="R1452"/>
      <c r="S1452" s="43">
        <f t="shared" si="212"/>
        <v>159</v>
      </c>
      <c r="T1452" s="96" t="s">
        <v>3153</v>
      </c>
      <c r="U1452" s="72" t="s">
        <v>2643</v>
      </c>
      <c r="V1452" s="72" t="s">
        <v>2643</v>
      </c>
      <c r="W1452" s="44" t="str">
        <f t="shared" si="213"/>
        <v/>
      </c>
      <c r="X1452" s="25" t="str">
        <f t="shared" si="214"/>
        <v/>
      </c>
      <c r="Y1452" s="1">
        <f t="shared" si="215"/>
        <v>1414</v>
      </c>
      <c r="Z1452" t="str">
        <f t="shared" si="216"/>
        <v>ITM_CLMENU</v>
      </c>
    </row>
    <row r="1453" spans="1:26">
      <c r="A1453" s="57">
        <f t="shared" si="210"/>
        <v>1453</v>
      </c>
      <c r="B1453" s="56">
        <f t="shared" si="211"/>
        <v>1415</v>
      </c>
      <c r="C1453" s="60" t="s">
        <v>4730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5199</v>
      </c>
      <c r="L1453" s="68"/>
      <c r="M1453" s="64" t="s">
        <v>1757</v>
      </c>
      <c r="N1453" s="13"/>
      <c r="O1453"/>
      <c r="P1453" t="str">
        <f t="shared" si="217"/>
        <v/>
      </c>
      <c r="Q1453"/>
      <c r="R1453"/>
      <c r="S1453" s="43">
        <f t="shared" si="212"/>
        <v>159</v>
      </c>
      <c r="T1453" s="96" t="s">
        <v>2643</v>
      </c>
      <c r="U1453" s="72" t="s">
        <v>2643</v>
      </c>
      <c r="V1453" s="72" t="s">
        <v>2643</v>
      </c>
      <c r="W1453" s="44" t="str">
        <f t="shared" si="213"/>
        <v/>
      </c>
      <c r="X1453" s="25" t="str">
        <f t="shared" si="214"/>
        <v/>
      </c>
      <c r="Y1453" s="1">
        <f t="shared" si="215"/>
        <v>1415</v>
      </c>
      <c r="Z1453" t="str">
        <f t="shared" si="216"/>
        <v>ITM_CLP</v>
      </c>
    </row>
    <row r="1454" spans="1:26">
      <c r="A1454" s="57">
        <f t="shared" si="210"/>
        <v>1454</v>
      </c>
      <c r="B1454" s="56">
        <f t="shared" si="211"/>
        <v>1416</v>
      </c>
      <c r="C1454" s="60" t="s">
        <v>4731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5199</v>
      </c>
      <c r="L1454" s="68"/>
      <c r="M1454" s="64" t="s">
        <v>1758</v>
      </c>
      <c r="N1454" s="13"/>
      <c r="O1454"/>
      <c r="P1454" t="str">
        <f t="shared" si="217"/>
        <v/>
      </c>
      <c r="Q1454"/>
      <c r="R1454"/>
      <c r="S1454" s="43">
        <f t="shared" si="212"/>
        <v>159</v>
      </c>
      <c r="T1454" s="96" t="s">
        <v>2643</v>
      </c>
      <c r="U1454" s="72" t="s">
        <v>2643</v>
      </c>
      <c r="V1454" s="72" t="s">
        <v>2643</v>
      </c>
      <c r="W1454" s="44" t="str">
        <f t="shared" si="213"/>
        <v/>
      </c>
      <c r="X1454" s="25" t="str">
        <f t="shared" si="214"/>
        <v/>
      </c>
      <c r="Y1454" s="1">
        <f t="shared" si="215"/>
        <v>1416</v>
      </c>
      <c r="Z1454" t="str">
        <f t="shared" si="216"/>
        <v>ITM_CLPALL</v>
      </c>
    </row>
    <row r="1455" spans="1:26">
      <c r="A1455" s="57">
        <f t="shared" si="210"/>
        <v>1455</v>
      </c>
      <c r="B1455" s="56">
        <f t="shared" si="211"/>
        <v>1417</v>
      </c>
      <c r="C1455" s="60" t="s">
        <v>4732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5199</v>
      </c>
      <c r="L1455" s="68"/>
      <c r="M1455" s="64" t="s">
        <v>1760</v>
      </c>
      <c r="N1455" s="13"/>
      <c r="O1455"/>
      <c r="P1455" t="str">
        <f t="shared" si="217"/>
        <v/>
      </c>
      <c r="Q1455"/>
      <c r="R1455"/>
      <c r="S1455" s="43">
        <f t="shared" si="212"/>
        <v>160</v>
      </c>
      <c r="T1455" s="96" t="s">
        <v>3153</v>
      </c>
      <c r="U1455" s="72" t="s">
        <v>3082</v>
      </c>
      <c r="V1455" s="72" t="s">
        <v>2643</v>
      </c>
      <c r="W1455" s="44" t="str">
        <f t="shared" si="213"/>
        <v>"CLREGS"</v>
      </c>
      <c r="X1455" s="25" t="str">
        <f t="shared" si="214"/>
        <v>CLREGS</v>
      </c>
      <c r="Y1455" s="1">
        <f t="shared" si="215"/>
        <v>1417</v>
      </c>
      <c r="Z1455" t="str">
        <f t="shared" si="216"/>
        <v>ITM_CLREGS</v>
      </c>
    </row>
    <row r="1456" spans="1:26">
      <c r="A1456" s="57">
        <f t="shared" si="210"/>
        <v>1456</v>
      </c>
      <c r="B1456" s="56">
        <f t="shared" si="211"/>
        <v>1418</v>
      </c>
      <c r="C1456" s="60" t="s">
        <v>4733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5199</v>
      </c>
      <c r="L1456" s="68"/>
      <c r="M1456" s="64" t="s">
        <v>1761</v>
      </c>
      <c r="N1456" s="13"/>
      <c r="O1456"/>
      <c r="P1456" t="str">
        <f t="shared" si="217"/>
        <v/>
      </c>
      <c r="Q1456"/>
      <c r="R1456"/>
      <c r="S1456" s="43">
        <f t="shared" si="212"/>
        <v>161</v>
      </c>
      <c r="T1456" s="96" t="s">
        <v>3153</v>
      </c>
      <c r="U1456" s="72" t="s">
        <v>3082</v>
      </c>
      <c r="V1456" s="72" t="s">
        <v>2643</v>
      </c>
      <c r="W1456" s="44" t="str">
        <f t="shared" si="213"/>
        <v>"CLSTK"</v>
      </c>
      <c r="X1456" s="25" t="str">
        <f t="shared" si="214"/>
        <v>CLSTK</v>
      </c>
      <c r="Y1456" s="1">
        <f t="shared" si="215"/>
        <v>1418</v>
      </c>
      <c r="Z1456" t="str">
        <f t="shared" si="216"/>
        <v>ITM_CLSTK</v>
      </c>
    </row>
    <row r="1457" spans="1:26">
      <c r="A1457" s="57">
        <f t="shared" si="210"/>
        <v>1457</v>
      </c>
      <c r="B1457" s="56">
        <f t="shared" si="211"/>
        <v>1419</v>
      </c>
      <c r="C1457" s="60" t="s">
        <v>4734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5198</v>
      </c>
      <c r="L1457" s="68"/>
      <c r="M1457" s="64" t="s">
        <v>1763</v>
      </c>
      <c r="N1457" s="13"/>
      <c r="O1457"/>
      <c r="P1457" t="str">
        <f t="shared" si="217"/>
        <v/>
      </c>
      <c r="Q1457"/>
      <c r="R1457"/>
      <c r="S1457" s="43">
        <f t="shared" si="212"/>
        <v>162</v>
      </c>
      <c r="T1457" s="96" t="s">
        <v>3153</v>
      </c>
      <c r="U1457" s="72" t="s">
        <v>3082</v>
      </c>
      <c r="V1457" s="72" t="s">
        <v>2643</v>
      </c>
      <c r="W1457" s="44" t="str">
        <f t="shared" si="213"/>
        <v>"CL" STD_SIGMA</v>
      </c>
      <c r="X1457" s="25" t="str">
        <f t="shared" si="214"/>
        <v>CLSUM</v>
      </c>
      <c r="Y1457" s="1">
        <f t="shared" si="215"/>
        <v>1419</v>
      </c>
      <c r="Z1457" t="str">
        <f t="shared" si="216"/>
        <v>ITM_CLSIGMA</v>
      </c>
    </row>
    <row r="1458" spans="1:26" s="140" customFormat="1">
      <c r="A1458" s="134">
        <f t="shared" si="210"/>
        <v>1458</v>
      </c>
      <c r="B1458" s="135">
        <f t="shared" si="211"/>
        <v>1420</v>
      </c>
      <c r="C1458" s="136" t="s">
        <v>4571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5198</v>
      </c>
      <c r="M1458" s="18" t="s">
        <v>2236</v>
      </c>
      <c r="N1458" s="18"/>
      <c r="P1458" s="140" t="str">
        <f t="shared" si="217"/>
        <v>NOT EQUAL</v>
      </c>
      <c r="S1458" s="141">
        <f t="shared" si="212"/>
        <v>162</v>
      </c>
      <c r="T1458" s="147" t="s">
        <v>3175</v>
      </c>
      <c r="U1458" s="138" t="s">
        <v>3075</v>
      </c>
      <c r="V1458" s="138" t="s">
        <v>2643</v>
      </c>
      <c r="W1458" s="142" t="str">
        <f t="shared" si="213"/>
        <v/>
      </c>
      <c r="X1458" s="143" t="str">
        <f t="shared" si="214"/>
        <v/>
      </c>
      <c r="Y1458" s="144">
        <f t="shared" si="215"/>
        <v>1420</v>
      </c>
      <c r="Z1458" s="140" t="str">
        <f t="shared" si="216"/>
        <v>ITM_STOMAX</v>
      </c>
    </row>
    <row r="1459" spans="1:26">
      <c r="A1459" s="57">
        <f t="shared" si="210"/>
        <v>1459</v>
      </c>
      <c r="B1459" s="56">
        <f t="shared" si="211"/>
        <v>1421</v>
      </c>
      <c r="C1459" s="60" t="s">
        <v>4736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5198</v>
      </c>
      <c r="L1459" s="68"/>
      <c r="M1459" s="64" t="s">
        <v>1765</v>
      </c>
      <c r="N1459" s="13"/>
      <c r="O1459"/>
      <c r="P1459" t="str">
        <f t="shared" si="217"/>
        <v/>
      </c>
      <c r="Q1459"/>
      <c r="R1459"/>
      <c r="S1459" s="43">
        <f t="shared" si="212"/>
        <v>163</v>
      </c>
      <c r="T1459" s="96" t="s">
        <v>3154</v>
      </c>
      <c r="U1459" s="72" t="s">
        <v>2643</v>
      </c>
      <c r="V1459" s="72" t="s">
        <v>2643</v>
      </c>
      <c r="W1459" s="44" t="str">
        <f t="shared" si="213"/>
        <v>"CONJ"</v>
      </c>
      <c r="X1459" s="25" t="str">
        <f t="shared" si="214"/>
        <v>CONJ</v>
      </c>
      <c r="Y1459" s="1">
        <f t="shared" si="215"/>
        <v>1421</v>
      </c>
      <c r="Z1459" t="str">
        <f t="shared" si="216"/>
        <v>ITM_CONJ</v>
      </c>
    </row>
    <row r="1460" spans="1:26" s="140" customFormat="1">
      <c r="A1460" s="134">
        <f t="shared" si="210"/>
        <v>1460</v>
      </c>
      <c r="B1460" s="135">
        <f t="shared" si="211"/>
        <v>1422</v>
      </c>
      <c r="C1460" s="136" t="s">
        <v>4578</v>
      </c>
      <c r="D1460" s="136" t="s">
        <v>7</v>
      </c>
      <c r="E1460" s="137" t="s">
        <v>1484</v>
      </c>
      <c r="F1460" s="137" t="s">
        <v>313</v>
      </c>
      <c r="G1460" s="141">
        <v>0</v>
      </c>
      <c r="H1460" s="141">
        <v>0</v>
      </c>
      <c r="I1460" s="137" t="s">
        <v>3</v>
      </c>
      <c r="J1460" s="66" t="s">
        <v>1659</v>
      </c>
      <c r="K1460" s="139" t="s">
        <v>5198</v>
      </c>
      <c r="M1460" s="18" t="s">
        <v>2144</v>
      </c>
      <c r="N1460" s="18"/>
      <c r="P1460" s="140" t="str">
        <f t="shared" si="217"/>
        <v>NOT EQUAL</v>
      </c>
      <c r="S1460" s="141">
        <f t="shared" si="212"/>
        <v>163</v>
      </c>
      <c r="T1460" s="147" t="s">
        <v>3175</v>
      </c>
      <c r="U1460" s="138" t="s">
        <v>3075</v>
      </c>
      <c r="V1460" s="138" t="s">
        <v>2643</v>
      </c>
      <c r="W1460" s="142" t="str">
        <f t="shared" si="213"/>
        <v/>
      </c>
      <c r="X1460" s="143" t="str">
        <f t="shared" si="214"/>
        <v/>
      </c>
      <c r="Y1460" s="144">
        <f t="shared" si="215"/>
        <v>1422</v>
      </c>
      <c r="Z1460" s="140" t="str">
        <f t="shared" si="216"/>
        <v>ITM_RCLMAX</v>
      </c>
    </row>
    <row r="1461" spans="1:26">
      <c r="A1461" s="57">
        <f t="shared" si="210"/>
        <v>1461</v>
      </c>
      <c r="B1461" s="56">
        <f t="shared" si="211"/>
        <v>1423</v>
      </c>
      <c r="C1461" s="60" t="s">
        <v>4933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5198</v>
      </c>
      <c r="L1461" s="68"/>
      <c r="M1461" s="64" t="s">
        <v>1767</v>
      </c>
      <c r="N1461" s="13"/>
      <c r="O1461"/>
      <c r="P1461" t="str">
        <f t="shared" si="217"/>
        <v>NOT EQUAL</v>
      </c>
      <c r="Q1461"/>
      <c r="R1461"/>
      <c r="S1461" s="43">
        <f t="shared" si="212"/>
        <v>163</v>
      </c>
      <c r="T1461" s="96" t="s">
        <v>2643</v>
      </c>
      <c r="U1461" s="72" t="s">
        <v>2643</v>
      </c>
      <c r="V1461" s="72" t="s">
        <v>2643</v>
      </c>
      <c r="W1461" s="44" t="str">
        <f t="shared" si="213"/>
        <v/>
      </c>
      <c r="X1461" s="25" t="str">
        <f t="shared" si="214"/>
        <v/>
      </c>
      <c r="Y1461" s="1">
        <f t="shared" si="215"/>
        <v>1423</v>
      </c>
      <c r="Z1461" t="str">
        <f t="shared" si="216"/>
        <v>ITM_CORR</v>
      </c>
    </row>
    <row r="1462" spans="1:26">
      <c r="A1462" s="57">
        <f t="shared" si="210"/>
        <v>1462</v>
      </c>
      <c r="B1462" s="56">
        <f t="shared" si="211"/>
        <v>1424</v>
      </c>
      <c r="C1462" s="60" t="s">
        <v>4933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5198</v>
      </c>
      <c r="L1462" s="68"/>
      <c r="M1462" s="64" t="s">
        <v>1770</v>
      </c>
      <c r="N1462" s="13"/>
      <c r="O1462"/>
      <c r="P1462" t="str">
        <f t="shared" si="217"/>
        <v/>
      </c>
      <c r="Q1462"/>
      <c r="R1462"/>
      <c r="S1462" s="43">
        <f t="shared" si="212"/>
        <v>163</v>
      </c>
      <c r="T1462" s="96" t="s">
        <v>2643</v>
      </c>
      <c r="U1462" s="72" t="s">
        <v>2643</v>
      </c>
      <c r="V1462" s="72" t="s">
        <v>2643</v>
      </c>
      <c r="W1462" s="44" t="str">
        <f t="shared" si="213"/>
        <v/>
      </c>
      <c r="X1462" s="25" t="str">
        <f t="shared" si="214"/>
        <v/>
      </c>
      <c r="Y1462" s="1">
        <f t="shared" si="215"/>
        <v>1424</v>
      </c>
      <c r="Z1462" t="str">
        <f t="shared" si="216"/>
        <v>ITM_COV</v>
      </c>
    </row>
    <row r="1463" spans="1:26">
      <c r="A1463" s="57">
        <f t="shared" si="210"/>
        <v>1463</v>
      </c>
      <c r="B1463" s="56">
        <f t="shared" si="211"/>
        <v>1425</v>
      </c>
      <c r="C1463" s="60" t="s">
        <v>4933</v>
      </c>
      <c r="D1463" s="60" t="s">
        <v>7</v>
      </c>
      <c r="E1463" s="66" t="s">
        <v>3004</v>
      </c>
      <c r="F1463" s="66" t="s">
        <v>3004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5198</v>
      </c>
      <c r="L1463" s="68"/>
      <c r="M1463" s="64" t="s">
        <v>3007</v>
      </c>
      <c r="N1463" s="13"/>
      <c r="O1463"/>
      <c r="P1463" t="str">
        <f t="shared" si="217"/>
        <v/>
      </c>
      <c r="Q1463"/>
      <c r="R1463"/>
      <c r="S1463" s="43">
        <f t="shared" si="212"/>
        <v>163</v>
      </c>
      <c r="T1463" s="96" t="s">
        <v>2643</v>
      </c>
      <c r="U1463" s="72" t="s">
        <v>2643</v>
      </c>
      <c r="V1463" s="72" t="s">
        <v>2643</v>
      </c>
      <c r="W1463" s="44" t="str">
        <f t="shared" si="213"/>
        <v/>
      </c>
      <c r="X1463" s="25" t="str">
        <f t="shared" si="214"/>
        <v/>
      </c>
      <c r="Y1463" s="1">
        <f t="shared" si="215"/>
        <v>1425</v>
      </c>
      <c r="Z1463" t="str">
        <f t="shared" si="216"/>
        <v>ITM_BESTFQ</v>
      </c>
    </row>
    <row r="1464" spans="1:26">
      <c r="A1464" s="57">
        <f t="shared" si="210"/>
        <v>1464</v>
      </c>
      <c r="B1464" s="56">
        <f t="shared" si="211"/>
        <v>1426</v>
      </c>
      <c r="C1464" s="60" t="s">
        <v>4737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5198</v>
      </c>
      <c r="L1464" s="68"/>
      <c r="M1464" s="64" t="s">
        <v>4408</v>
      </c>
      <c r="N1464" s="20"/>
      <c r="O1464"/>
      <c r="P1464" t="str">
        <f t="shared" si="217"/>
        <v/>
      </c>
      <c r="Q1464"/>
      <c r="R1464"/>
      <c r="S1464" s="43">
        <f t="shared" si="212"/>
        <v>164</v>
      </c>
      <c r="T1464" s="96"/>
      <c r="U1464" s="72"/>
      <c r="V1464" s="72"/>
      <c r="W1464" s="44" t="str">
        <f t="shared" si="213"/>
        <v>"CROSS"</v>
      </c>
      <c r="X1464" s="25" t="str">
        <f t="shared" si="214"/>
        <v>CROSS</v>
      </c>
      <c r="Y1464" s="1">
        <f t="shared" si="215"/>
        <v>1426</v>
      </c>
      <c r="Z1464" t="str">
        <f t="shared" si="216"/>
        <v>ITM_CROSS_PROD</v>
      </c>
    </row>
    <row r="1465" spans="1:26">
      <c r="A1465" s="57">
        <f t="shared" si="210"/>
        <v>1465</v>
      </c>
      <c r="B1465" s="56">
        <f t="shared" si="211"/>
        <v>1427</v>
      </c>
      <c r="C1465" s="60" t="s">
        <v>4738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5198</v>
      </c>
      <c r="L1465" s="68"/>
      <c r="M1465" s="64" t="s">
        <v>1776</v>
      </c>
      <c r="N1465" s="13"/>
      <c r="O1465"/>
      <c r="P1465" t="str">
        <f t="shared" si="217"/>
        <v/>
      </c>
      <c r="Q1465"/>
      <c r="R1465"/>
      <c r="S1465" s="43">
        <f t="shared" si="212"/>
        <v>165</v>
      </c>
      <c r="T1465" s="96" t="s">
        <v>3154</v>
      </c>
      <c r="U1465" s="72" t="s">
        <v>2643</v>
      </c>
      <c r="V1465" s="72" t="s">
        <v>2643</v>
      </c>
      <c r="W1465" s="44" t="str">
        <f t="shared" si="213"/>
        <v>"CX" STD_RIGHT_ARROW "RE"</v>
      </c>
      <c r="X1465" s="25" t="str">
        <f t="shared" si="214"/>
        <v>CX&gt;RE</v>
      </c>
      <c r="Y1465" s="1">
        <f t="shared" si="215"/>
        <v>1427</v>
      </c>
      <c r="Z1465" t="str">
        <f t="shared" si="216"/>
        <v>ITM_CXtoRE</v>
      </c>
    </row>
    <row r="1466" spans="1:26">
      <c r="A1466" s="57">
        <f t="shared" si="210"/>
        <v>1466</v>
      </c>
      <c r="B1466" s="56">
        <f t="shared" si="211"/>
        <v>1428</v>
      </c>
      <c r="C1466" s="60" t="s">
        <v>4933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5198</v>
      </c>
      <c r="L1466" s="68"/>
      <c r="M1466" s="64" t="s">
        <v>1778</v>
      </c>
      <c r="N1466" s="13"/>
      <c r="O1466"/>
      <c r="P1466" t="str">
        <f t="shared" si="217"/>
        <v/>
      </c>
      <c r="Q1466"/>
      <c r="R1466"/>
      <c r="S1466" s="43">
        <f t="shared" si="212"/>
        <v>165</v>
      </c>
      <c r="T1466" s="96" t="s">
        <v>2643</v>
      </c>
      <c r="U1466" s="72" t="s">
        <v>2643</v>
      </c>
      <c r="V1466" s="72" t="s">
        <v>2643</v>
      </c>
      <c r="W1466" s="44" t="str">
        <f t="shared" si="213"/>
        <v/>
      </c>
      <c r="X1466" s="25" t="str">
        <f t="shared" si="214"/>
        <v/>
      </c>
      <c r="Y1466" s="1">
        <f t="shared" si="215"/>
        <v>1428</v>
      </c>
      <c r="Z1466" t="str">
        <f t="shared" si="216"/>
        <v>ITM_DATE</v>
      </c>
    </row>
    <row r="1467" spans="1:26">
      <c r="A1467" s="57">
        <f t="shared" si="210"/>
        <v>1467</v>
      </c>
      <c r="B1467" s="56">
        <f t="shared" si="211"/>
        <v>1429</v>
      </c>
      <c r="C1467" s="60" t="s">
        <v>4933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5198</v>
      </c>
      <c r="L1467" s="68"/>
      <c r="M1467" s="64" t="s">
        <v>1780</v>
      </c>
      <c r="N1467" s="13"/>
      <c r="O1467"/>
      <c r="P1467" t="str">
        <f t="shared" si="217"/>
        <v/>
      </c>
      <c r="Q1467"/>
      <c r="R1467"/>
      <c r="S1467" s="43">
        <f t="shared" si="212"/>
        <v>165</v>
      </c>
      <c r="T1467" s="96" t="s">
        <v>2643</v>
      </c>
      <c r="U1467" s="72" t="s">
        <v>2643</v>
      </c>
      <c r="V1467" s="72" t="s">
        <v>2643</v>
      </c>
      <c r="W1467" s="44" t="str">
        <f t="shared" si="213"/>
        <v/>
      </c>
      <c r="X1467" s="25" t="str">
        <f t="shared" si="214"/>
        <v/>
      </c>
      <c r="Y1467" s="1">
        <f t="shared" si="215"/>
        <v>1429</v>
      </c>
      <c r="Z1467" t="str">
        <f t="shared" si="216"/>
        <v>ITM_DATEto</v>
      </c>
    </row>
    <row r="1468" spans="1:26">
      <c r="A1468" s="57">
        <f t="shared" si="210"/>
        <v>1468</v>
      </c>
      <c r="B1468" s="56">
        <f t="shared" si="211"/>
        <v>1430</v>
      </c>
      <c r="C1468" s="60" t="s">
        <v>4933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5198</v>
      </c>
      <c r="L1468" s="68"/>
      <c r="M1468" s="64" t="s">
        <v>1781</v>
      </c>
      <c r="N1468" s="13"/>
      <c r="O1468"/>
      <c r="P1468" t="str">
        <f t="shared" si="217"/>
        <v/>
      </c>
      <c r="Q1468"/>
      <c r="R1468"/>
      <c r="S1468" s="43">
        <f t="shared" si="212"/>
        <v>165</v>
      </c>
      <c r="T1468" s="96" t="s">
        <v>2643</v>
      </c>
      <c r="U1468" s="72" t="s">
        <v>2643</v>
      </c>
      <c r="V1468" s="72" t="s">
        <v>2643</v>
      </c>
      <c r="W1468" s="44" t="str">
        <f t="shared" si="213"/>
        <v/>
      </c>
      <c r="X1468" s="25" t="str">
        <f t="shared" si="214"/>
        <v/>
      </c>
      <c r="Y1468" s="1">
        <f t="shared" si="215"/>
        <v>1430</v>
      </c>
      <c r="Z1468" t="str">
        <f t="shared" si="216"/>
        <v>ITM_DAY</v>
      </c>
    </row>
    <row r="1469" spans="1:26">
      <c r="A1469" s="57">
        <f t="shared" si="210"/>
        <v>1469</v>
      </c>
      <c r="B1469" s="56">
        <f t="shared" si="211"/>
        <v>1431</v>
      </c>
      <c r="C1469" s="60" t="s">
        <v>4933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5198</v>
      </c>
      <c r="L1469" s="68"/>
      <c r="M1469" s="64" t="s">
        <v>1782</v>
      </c>
      <c r="N1469" s="13"/>
      <c r="O1469"/>
      <c r="P1469" t="str">
        <f t="shared" si="217"/>
        <v/>
      </c>
      <c r="Q1469"/>
      <c r="R1469"/>
      <c r="S1469" s="43">
        <f t="shared" si="212"/>
        <v>165</v>
      </c>
      <c r="T1469" s="96" t="s">
        <v>2643</v>
      </c>
      <c r="U1469" s="72" t="s">
        <v>2643</v>
      </c>
      <c r="V1469" s="72" t="s">
        <v>2643</v>
      </c>
      <c r="W1469" s="44" t="str">
        <f t="shared" si="213"/>
        <v/>
      </c>
      <c r="X1469" s="25" t="str">
        <f t="shared" si="214"/>
        <v/>
      </c>
      <c r="Y1469" s="1">
        <f t="shared" si="215"/>
        <v>1431</v>
      </c>
      <c r="Z1469" t="str">
        <f t="shared" si="216"/>
        <v>ITM_DBLR</v>
      </c>
    </row>
    <row r="1470" spans="1:26">
      <c r="A1470" s="57">
        <f t="shared" si="210"/>
        <v>1470</v>
      </c>
      <c r="B1470" s="56">
        <f t="shared" si="211"/>
        <v>1432</v>
      </c>
      <c r="C1470" s="60" t="s">
        <v>4933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5198</v>
      </c>
      <c r="L1470" s="68"/>
      <c r="M1470" s="64" t="s">
        <v>1783</v>
      </c>
      <c r="N1470" s="13"/>
      <c r="O1470"/>
      <c r="P1470" t="str">
        <f t="shared" si="217"/>
        <v/>
      </c>
      <c r="Q1470"/>
      <c r="R1470"/>
      <c r="S1470" s="43">
        <f t="shared" si="212"/>
        <v>165</v>
      </c>
      <c r="T1470" s="96" t="s">
        <v>2643</v>
      </c>
      <c r="U1470" s="72" t="s">
        <v>2643</v>
      </c>
      <c r="V1470" s="72" t="s">
        <v>2643</v>
      </c>
      <c r="W1470" s="44" t="str">
        <f t="shared" si="213"/>
        <v/>
      </c>
      <c r="X1470" s="25" t="str">
        <f t="shared" si="214"/>
        <v/>
      </c>
      <c r="Y1470" s="1">
        <f t="shared" si="215"/>
        <v>1432</v>
      </c>
      <c r="Z1470" t="str">
        <f t="shared" si="216"/>
        <v>ITM_DBLCROSS</v>
      </c>
    </row>
    <row r="1471" spans="1:26">
      <c r="A1471" s="57">
        <f t="shared" si="210"/>
        <v>1471</v>
      </c>
      <c r="B1471" s="56">
        <f t="shared" si="211"/>
        <v>1433</v>
      </c>
      <c r="C1471" s="60" t="s">
        <v>4933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5198</v>
      </c>
      <c r="L1471" s="68"/>
      <c r="M1471" s="64" t="s">
        <v>1784</v>
      </c>
      <c r="N1471" s="13"/>
      <c r="O1471"/>
      <c r="P1471" t="str">
        <f t="shared" si="217"/>
        <v/>
      </c>
      <c r="Q1471"/>
      <c r="R1471"/>
      <c r="S1471" s="43">
        <f t="shared" si="212"/>
        <v>165</v>
      </c>
      <c r="T1471" s="96" t="s">
        <v>2643</v>
      </c>
      <c r="U1471" s="72" t="s">
        <v>2643</v>
      </c>
      <c r="V1471" s="72" t="s">
        <v>2643</v>
      </c>
      <c r="W1471" s="44" t="str">
        <f t="shared" si="213"/>
        <v/>
      </c>
      <c r="X1471" s="25" t="str">
        <f t="shared" si="214"/>
        <v/>
      </c>
      <c r="Y1471" s="1">
        <f t="shared" si="215"/>
        <v>1433</v>
      </c>
      <c r="Z1471" t="str">
        <f t="shared" si="216"/>
        <v>ITM_DBLSLASH</v>
      </c>
    </row>
    <row r="1472" spans="1:26">
      <c r="A1472" s="57">
        <f t="shared" si="210"/>
        <v>1472</v>
      </c>
      <c r="B1472" s="56">
        <f t="shared" si="211"/>
        <v>1434</v>
      </c>
      <c r="C1472" s="60" t="s">
        <v>4739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5198</v>
      </c>
      <c r="L1472" s="68"/>
      <c r="M1472" s="64" t="s">
        <v>1788</v>
      </c>
      <c r="N1472" s="13"/>
      <c r="O1472"/>
      <c r="P1472" t="str">
        <f t="shared" si="217"/>
        <v/>
      </c>
      <c r="Q1472"/>
      <c r="R1472"/>
      <c r="S1472" s="43">
        <f t="shared" si="212"/>
        <v>166</v>
      </c>
      <c r="T1472" s="96" t="s">
        <v>2643</v>
      </c>
      <c r="U1472" s="72" t="s">
        <v>2643</v>
      </c>
      <c r="V1472" s="72" t="s">
        <v>2643</v>
      </c>
      <c r="W1472" s="44" t="str">
        <f t="shared" si="213"/>
        <v>"DECOMP"</v>
      </c>
      <c r="X1472" s="25" t="str">
        <f t="shared" si="214"/>
        <v>DECOMP</v>
      </c>
      <c r="Y1472" s="1">
        <f t="shared" si="215"/>
        <v>1434</v>
      </c>
      <c r="Z1472" t="str">
        <f t="shared" si="216"/>
        <v>ITM_DECOMP</v>
      </c>
    </row>
    <row r="1473" spans="1:26">
      <c r="A1473" s="57">
        <f t="shared" si="210"/>
        <v>1473</v>
      </c>
      <c r="B1473" s="56">
        <f t="shared" si="211"/>
        <v>1435</v>
      </c>
      <c r="C1473" s="60" t="s">
        <v>4740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5198</v>
      </c>
      <c r="L1473" s="68"/>
      <c r="M1473" s="64" t="s">
        <v>1789</v>
      </c>
      <c r="N1473" s="13"/>
      <c r="O1473"/>
      <c r="P1473" t="str">
        <f t="shared" si="217"/>
        <v/>
      </c>
      <c r="Q1473"/>
      <c r="R1473"/>
      <c r="S1473" s="43">
        <f t="shared" si="212"/>
        <v>167</v>
      </c>
      <c r="T1473" s="96" t="s">
        <v>2643</v>
      </c>
      <c r="U1473" s="72" t="s">
        <v>3082</v>
      </c>
      <c r="V1473" s="72" t="s">
        <v>2643</v>
      </c>
      <c r="W1473" s="44" t="str">
        <f t="shared" si="213"/>
        <v>"DEG"</v>
      </c>
      <c r="X1473" s="25" t="str">
        <f t="shared" si="214"/>
        <v>DEG</v>
      </c>
      <c r="Y1473" s="1">
        <f t="shared" si="215"/>
        <v>1435</v>
      </c>
      <c r="Z1473" t="str">
        <f t="shared" si="216"/>
        <v>ITM_DEG</v>
      </c>
    </row>
    <row r="1474" spans="1:26">
      <c r="A1474" s="57">
        <f t="shared" si="210"/>
        <v>1474</v>
      </c>
      <c r="B1474" s="56">
        <f t="shared" si="211"/>
        <v>1436</v>
      </c>
      <c r="C1474" s="60" t="s">
        <v>4741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5198</v>
      </c>
      <c r="L1474" s="68"/>
      <c r="M1474" s="64" t="s">
        <v>1790</v>
      </c>
      <c r="N1474" s="13"/>
      <c r="O1474"/>
      <c r="P1474" t="str">
        <f t="shared" si="217"/>
        <v/>
      </c>
      <c r="Q1474"/>
      <c r="R1474"/>
      <c r="S1474" s="43">
        <f t="shared" si="212"/>
        <v>168</v>
      </c>
      <c r="T1474" s="96" t="s">
        <v>3149</v>
      </c>
      <c r="U1474" s="72" t="s">
        <v>2643</v>
      </c>
      <c r="V1474" s="72" t="s">
        <v>2643</v>
      </c>
      <c r="W1474" s="44" t="str">
        <f t="shared" si="213"/>
        <v>"DEG" STD_RIGHT_ARROW</v>
      </c>
      <c r="X1474" s="25" t="str">
        <f t="shared" si="214"/>
        <v>DEG&gt;</v>
      </c>
      <c r="Y1474" s="1">
        <f t="shared" si="215"/>
        <v>1436</v>
      </c>
      <c r="Z1474" t="str">
        <f t="shared" si="216"/>
        <v>ITM_DEGto</v>
      </c>
    </row>
    <row r="1475" spans="1:26">
      <c r="A1475" s="57">
        <f t="shared" si="210"/>
        <v>1475</v>
      </c>
      <c r="B1475" s="56">
        <f t="shared" si="211"/>
        <v>1437</v>
      </c>
      <c r="C1475" s="60" t="s">
        <v>4933</v>
      </c>
      <c r="D1475" s="60" t="s">
        <v>7</v>
      </c>
      <c r="E1475" s="66" t="s">
        <v>3005</v>
      </c>
      <c r="F1475" s="66" t="s">
        <v>3005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5198</v>
      </c>
      <c r="L1475" s="68"/>
      <c r="M1475" s="64" t="s">
        <v>3008</v>
      </c>
      <c r="N1475" s="13"/>
      <c r="O1475"/>
      <c r="P1475" t="str">
        <f t="shared" si="217"/>
        <v/>
      </c>
      <c r="Q1475"/>
      <c r="R1475"/>
      <c r="S1475" s="43">
        <f t="shared" si="212"/>
        <v>168</v>
      </c>
      <c r="T1475" s="96" t="s">
        <v>2643</v>
      </c>
      <c r="U1475" s="72" t="s">
        <v>2643</v>
      </c>
      <c r="V1475" s="72" t="s">
        <v>2643</v>
      </c>
      <c r="W1475" s="44" t="str">
        <f t="shared" si="213"/>
        <v/>
      </c>
      <c r="X1475" s="25" t="str">
        <f t="shared" si="214"/>
        <v/>
      </c>
      <c r="Y1475" s="1">
        <f t="shared" si="215"/>
        <v>1437</v>
      </c>
      <c r="Z1475" t="str">
        <f t="shared" si="216"/>
        <v>ITM_SA</v>
      </c>
    </row>
    <row r="1476" spans="1:26">
      <c r="A1476" s="57">
        <f t="shared" si="210"/>
        <v>1476</v>
      </c>
      <c r="B1476" s="56">
        <f t="shared" si="211"/>
        <v>1438</v>
      </c>
      <c r="C1476" s="60" t="s">
        <v>4742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5198</v>
      </c>
      <c r="L1476" s="68"/>
      <c r="M1476" s="64" t="s">
        <v>1791</v>
      </c>
      <c r="N1476" s="23"/>
      <c r="O1476"/>
      <c r="P1476" t="str">
        <f t="shared" si="217"/>
        <v/>
      </c>
      <c r="Q1476"/>
      <c r="R1476"/>
      <c r="S1476" s="43">
        <f t="shared" si="212"/>
        <v>169</v>
      </c>
      <c r="T1476" s="96" t="s">
        <v>3218</v>
      </c>
      <c r="U1476" s="72" t="s">
        <v>3082</v>
      </c>
      <c r="V1476" s="72" t="s">
        <v>2643</v>
      </c>
      <c r="W1476" s="44" t="str">
        <f t="shared" si="213"/>
        <v>"DENMAX"</v>
      </c>
      <c r="X1476" s="25" t="str">
        <f t="shared" si="214"/>
        <v>DENMAX</v>
      </c>
      <c r="Y1476" s="1">
        <f t="shared" si="215"/>
        <v>1438</v>
      </c>
      <c r="Z1476" t="str">
        <f t="shared" si="216"/>
        <v>ITM_DENMAX</v>
      </c>
    </row>
    <row r="1477" spans="1:26">
      <c r="A1477" s="57">
        <f t="shared" si="210"/>
        <v>1477</v>
      </c>
      <c r="B1477" s="56">
        <f t="shared" si="211"/>
        <v>1439</v>
      </c>
      <c r="C1477" s="60" t="s">
        <v>4743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5198</v>
      </c>
      <c r="L1477" s="68"/>
      <c r="M1477" s="64" t="s">
        <v>4409</v>
      </c>
      <c r="N1477" s="13"/>
      <c r="O1477"/>
      <c r="P1477" t="str">
        <f t="shared" si="217"/>
        <v/>
      </c>
      <c r="Q1477"/>
      <c r="R1477"/>
      <c r="S1477" s="43">
        <f t="shared" si="212"/>
        <v>170</v>
      </c>
      <c r="T1477" s="96"/>
      <c r="U1477" s="72"/>
      <c r="V1477" s="72"/>
      <c r="W1477" s="44" t="str">
        <f t="shared" si="213"/>
        <v>"DOT"</v>
      </c>
      <c r="X1477" s="25" t="str">
        <f t="shared" si="214"/>
        <v>DOT</v>
      </c>
      <c r="Y1477" s="1">
        <f t="shared" si="215"/>
        <v>1439</v>
      </c>
      <c r="Z1477" t="str">
        <f t="shared" si="216"/>
        <v>ITM_DOT_PROD</v>
      </c>
    </row>
    <row r="1478" spans="1:26">
      <c r="A1478" s="57">
        <f t="shared" si="210"/>
        <v>1478</v>
      </c>
      <c r="B1478" s="56">
        <f t="shared" si="211"/>
        <v>1440</v>
      </c>
      <c r="C1478" s="60" t="s">
        <v>4744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5198</v>
      </c>
      <c r="L1478" s="68"/>
      <c r="M1478" s="64" t="s">
        <v>1798</v>
      </c>
      <c r="N1478" s="13"/>
      <c r="O1478"/>
      <c r="P1478" t="str">
        <f t="shared" si="217"/>
        <v/>
      </c>
      <c r="Q1478"/>
      <c r="R1478"/>
      <c r="S1478" s="43">
        <f t="shared" si="212"/>
        <v>170</v>
      </c>
      <c r="T1478" s="96" t="s">
        <v>2643</v>
      </c>
      <c r="U1478" s="72" t="s">
        <v>2643</v>
      </c>
      <c r="V1478" s="72" t="s">
        <v>2643</v>
      </c>
      <c r="W1478" s="44" t="str">
        <f t="shared" si="213"/>
        <v/>
      </c>
      <c r="X1478" s="25" t="str">
        <f t="shared" si="214"/>
        <v/>
      </c>
      <c r="Y1478" s="1">
        <f t="shared" si="215"/>
        <v>1440</v>
      </c>
      <c r="Z1478" t="str">
        <f t="shared" si="216"/>
        <v>ITM_DSTACK</v>
      </c>
    </row>
    <row r="1479" spans="1:26">
      <c r="A1479" s="57">
        <f t="shared" ref="A1479:A1542" si="218">IF(B1479=INT(B1479),ROW(),"")</f>
        <v>1479</v>
      </c>
      <c r="B1479" s="56">
        <f t="shared" ref="B1479:B1542" si="219">IF(AND(MID(C1479,2,1)&lt;&gt;"/",MID(C1479,1,1)="/"),INT(B1478)+1,B1478+0.01)</f>
        <v>1441</v>
      </c>
      <c r="C1479" s="60" t="s">
        <v>4740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5198</v>
      </c>
      <c r="L1479" s="68"/>
      <c r="M1479" s="64" t="s">
        <v>1800</v>
      </c>
      <c r="N1479" s="13"/>
      <c r="O1479"/>
      <c r="P1479" t="str">
        <f t="shared" si="217"/>
        <v/>
      </c>
      <c r="Q1479"/>
      <c r="R1479"/>
      <c r="S1479" s="43">
        <f t="shared" ref="S1479:S1542" si="220">IF(X1479&lt;&gt;"",S1478+1,S1478)</f>
        <v>171</v>
      </c>
      <c r="T1479" s="96" t="s">
        <v>2643</v>
      </c>
      <c r="U1479" s="72" t="s">
        <v>3082</v>
      </c>
      <c r="V1479" s="72" t="s">
        <v>2643</v>
      </c>
      <c r="W1479" s="44" t="str">
        <f t="shared" ref="W1479:W1542" si="221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2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3">B1479</f>
        <v>1441</v>
      </c>
      <c r="Z1479" t="str">
        <f t="shared" ref="Z1479:Z1542" si="224">M1479</f>
        <v>ITM_DMS</v>
      </c>
    </row>
    <row r="1480" spans="1:26">
      <c r="A1480" s="57">
        <f t="shared" si="218"/>
        <v>1480</v>
      </c>
      <c r="B1480" s="56">
        <f t="shared" si="219"/>
        <v>1442</v>
      </c>
      <c r="C1480" s="60" t="s">
        <v>4741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5198</v>
      </c>
      <c r="L1480" s="68"/>
      <c r="M1480" s="64" t="s">
        <v>1801</v>
      </c>
      <c r="N1480" s="13"/>
      <c r="O1480"/>
      <c r="P1480" t="str">
        <f t="shared" si="217"/>
        <v/>
      </c>
      <c r="Q1480"/>
      <c r="R1480"/>
      <c r="S1480" s="43">
        <f t="shared" si="220"/>
        <v>172</v>
      </c>
      <c r="T1480" s="96" t="s">
        <v>3149</v>
      </c>
      <c r="U1480" s="72" t="s">
        <v>2643</v>
      </c>
      <c r="V1480" s="72" t="s">
        <v>2643</v>
      </c>
      <c r="W1480" s="44" t="str">
        <f t="shared" si="221"/>
        <v>"D.MS" STD_RIGHT_ARROW</v>
      </c>
      <c r="X1480" s="25" t="str">
        <f t="shared" si="222"/>
        <v>D.MS&gt;</v>
      </c>
      <c r="Y1480" s="1">
        <f t="shared" si="223"/>
        <v>1442</v>
      </c>
      <c r="Z1480" t="str">
        <f t="shared" si="224"/>
        <v>ITM_DMSto</v>
      </c>
    </row>
    <row r="1481" spans="1:26">
      <c r="A1481" s="57">
        <f t="shared" si="218"/>
        <v>1481</v>
      </c>
      <c r="B1481" s="56">
        <f t="shared" si="219"/>
        <v>1443</v>
      </c>
      <c r="C1481" s="60" t="s">
        <v>4745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5198</v>
      </c>
      <c r="L1481" s="68"/>
      <c r="M1481" s="64" t="s">
        <v>1802</v>
      </c>
      <c r="N1481" s="13"/>
      <c r="O1481"/>
      <c r="P1481" t="str">
        <f t="shared" si="217"/>
        <v/>
      </c>
      <c r="Q1481"/>
      <c r="R1481"/>
      <c r="S1481" s="43">
        <f t="shared" si="220"/>
        <v>172</v>
      </c>
      <c r="T1481" s="96" t="s">
        <v>2643</v>
      </c>
      <c r="U1481" s="72" t="s">
        <v>2643</v>
      </c>
      <c r="V1481" s="72" t="s">
        <v>2643</v>
      </c>
      <c r="W1481" s="44" t="str">
        <f t="shared" si="221"/>
        <v/>
      </c>
      <c r="X1481" s="25" t="str">
        <f t="shared" si="222"/>
        <v/>
      </c>
      <c r="Y1481" s="1">
        <f t="shared" si="223"/>
        <v>1443</v>
      </c>
      <c r="Z1481" t="str">
        <f t="shared" si="224"/>
        <v>ITM_DMY</v>
      </c>
    </row>
    <row r="1482" spans="1:26">
      <c r="A1482" s="57">
        <f t="shared" si="218"/>
        <v>1482</v>
      </c>
      <c r="B1482" s="56">
        <f t="shared" si="219"/>
        <v>1444</v>
      </c>
      <c r="C1482" s="60" t="s">
        <v>4933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5198</v>
      </c>
      <c r="L1482" s="68"/>
      <c r="M1482" s="64" t="s">
        <v>1803</v>
      </c>
      <c r="N1482" s="13"/>
      <c r="O1482"/>
      <c r="P1482" t="str">
        <f t="shared" si="217"/>
        <v/>
      </c>
      <c r="Q1482"/>
      <c r="R1482"/>
      <c r="S1482" s="43">
        <f t="shared" si="220"/>
        <v>172</v>
      </c>
      <c r="T1482" s="96" t="s">
        <v>2643</v>
      </c>
      <c r="U1482" s="72" t="s">
        <v>2643</v>
      </c>
      <c r="V1482" s="72" t="s">
        <v>2643</v>
      </c>
      <c r="W1482" s="44" t="str">
        <f t="shared" si="221"/>
        <v/>
      </c>
      <c r="X1482" s="25" t="str">
        <f t="shared" si="222"/>
        <v/>
      </c>
      <c r="Y1482" s="1">
        <f t="shared" si="223"/>
        <v>1444</v>
      </c>
      <c r="Z1482" t="str">
        <f t="shared" si="224"/>
        <v>ITM_DtoJ</v>
      </c>
    </row>
    <row r="1483" spans="1:26" s="17" customFormat="1">
      <c r="A1483" s="116">
        <f t="shared" si="218"/>
        <v>1483</v>
      </c>
      <c r="B1483" s="117">
        <f t="shared" si="219"/>
        <v>1445</v>
      </c>
      <c r="C1483" s="118" t="s">
        <v>4933</v>
      </c>
      <c r="D1483" s="118" t="s">
        <v>7</v>
      </c>
      <c r="E1483" s="153" t="str">
        <f t="shared" ref="E1483" si="225">CHAR(34)&amp;IF(B1483&lt;10,"000",IF(B1483&lt;100,"00",IF(B1483&lt;1000,"0","")))&amp;$B1483&amp;CHAR(34)</f>
        <v>"1445"</v>
      </c>
      <c r="F1483" s="119" t="str">
        <f t="shared" ref="F1483" si="226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5198</v>
      </c>
      <c r="M1483" s="154" t="str">
        <f t="shared" ref="M1483" si="227">"ITM_"&amp;IF(B1483&lt;10,"000",IF(B1483&lt;100,"00",IF(B1483&lt;1000,"0","")))&amp;$B1483</f>
        <v>ITM_1445</v>
      </c>
      <c r="N1483" s="16"/>
      <c r="P1483" s="17" t="str">
        <f t="shared" si="217"/>
        <v/>
      </c>
      <c r="S1483" s="122">
        <f t="shared" si="220"/>
        <v>172</v>
      </c>
      <c r="T1483" s="116" t="s">
        <v>2643</v>
      </c>
      <c r="U1483" s="123" t="s">
        <v>2643</v>
      </c>
      <c r="V1483" s="123" t="s">
        <v>2643</v>
      </c>
      <c r="W1483" s="124" t="str">
        <f t="shared" si="221"/>
        <v/>
      </c>
      <c r="X1483" s="125" t="str">
        <f t="shared" si="222"/>
        <v/>
      </c>
      <c r="Y1483" s="126">
        <f t="shared" si="223"/>
        <v>1445</v>
      </c>
      <c r="Z1483" s="17" t="str">
        <f t="shared" si="224"/>
        <v>ITM_1445</v>
      </c>
    </row>
    <row r="1484" spans="1:26">
      <c r="A1484" s="57">
        <f t="shared" si="218"/>
        <v>1484</v>
      </c>
      <c r="B1484" s="56">
        <f t="shared" si="219"/>
        <v>1446</v>
      </c>
      <c r="C1484" s="60" t="s">
        <v>4933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5198</v>
      </c>
      <c r="L1484" s="68"/>
      <c r="M1484" s="64" t="s">
        <v>1807</v>
      </c>
      <c r="N1484" s="13"/>
      <c r="O1484"/>
      <c r="P1484" t="str">
        <f t="shared" si="217"/>
        <v/>
      </c>
      <c r="Q1484"/>
      <c r="R1484"/>
      <c r="S1484" s="43">
        <f t="shared" si="220"/>
        <v>172</v>
      </c>
      <c r="T1484" s="96" t="s">
        <v>2643</v>
      </c>
      <c r="U1484" s="72" t="s">
        <v>2643</v>
      </c>
      <c r="V1484" s="72" t="s">
        <v>2643</v>
      </c>
      <c r="W1484" s="44" t="str">
        <f t="shared" si="221"/>
        <v/>
      </c>
      <c r="X1484" s="25" t="str">
        <f t="shared" si="222"/>
        <v/>
      </c>
      <c r="Y1484" s="1">
        <f t="shared" si="223"/>
        <v>1446</v>
      </c>
      <c r="Z1484" t="str">
        <f t="shared" si="224"/>
        <v>ITM_EIGVAL</v>
      </c>
    </row>
    <row r="1485" spans="1:26">
      <c r="A1485" s="57">
        <f t="shared" si="218"/>
        <v>1485</v>
      </c>
      <c r="B1485" s="56">
        <f t="shared" si="219"/>
        <v>1447</v>
      </c>
      <c r="C1485" s="60" t="s">
        <v>4933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5198</v>
      </c>
      <c r="L1485" s="68"/>
      <c r="M1485" s="64" t="s">
        <v>1808</v>
      </c>
      <c r="N1485" s="13"/>
      <c r="O1485"/>
      <c r="P1485" t="str">
        <f t="shared" si="217"/>
        <v/>
      </c>
      <c r="Q1485"/>
      <c r="R1485"/>
      <c r="S1485" s="43">
        <f t="shared" si="220"/>
        <v>172</v>
      </c>
      <c r="T1485" s="96" t="s">
        <v>2643</v>
      </c>
      <c r="U1485" s="72" t="s">
        <v>2643</v>
      </c>
      <c r="V1485" s="72" t="s">
        <v>2643</v>
      </c>
      <c r="W1485" s="44" t="str">
        <f t="shared" si="221"/>
        <v/>
      </c>
      <c r="X1485" s="25" t="str">
        <f t="shared" si="222"/>
        <v/>
      </c>
      <c r="Y1485" s="1">
        <f t="shared" si="223"/>
        <v>1447</v>
      </c>
      <c r="Z1485" t="str">
        <f t="shared" si="224"/>
        <v>ITM_EIGVEC</v>
      </c>
    </row>
    <row r="1486" spans="1:26">
      <c r="A1486" s="57">
        <f t="shared" si="218"/>
        <v>1486</v>
      </c>
      <c r="B1486" s="56">
        <f t="shared" si="219"/>
        <v>1448</v>
      </c>
      <c r="C1486" s="60" t="s">
        <v>4933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5198</v>
      </c>
      <c r="L1486" s="68"/>
      <c r="M1486" s="64" t="s">
        <v>1809</v>
      </c>
      <c r="N1486" s="13"/>
      <c r="O1486"/>
      <c r="P1486" t="str">
        <f t="shared" si="217"/>
        <v/>
      </c>
      <c r="Q1486"/>
      <c r="R1486"/>
      <c r="S1486" s="43">
        <f t="shared" si="220"/>
        <v>172</v>
      </c>
      <c r="T1486" s="96" t="s">
        <v>2643</v>
      </c>
      <c r="U1486" s="72" t="s">
        <v>2643</v>
      </c>
      <c r="V1486" s="72" t="s">
        <v>2643</v>
      </c>
      <c r="W1486" s="44" t="str">
        <f t="shared" si="221"/>
        <v/>
      </c>
      <c r="X1486" s="25" t="str">
        <f t="shared" si="222"/>
        <v/>
      </c>
      <c r="Y1486" s="1">
        <f t="shared" si="223"/>
        <v>1448</v>
      </c>
      <c r="Z1486" t="str">
        <f t="shared" si="224"/>
        <v>ITM_END</v>
      </c>
    </row>
    <row r="1487" spans="1:26">
      <c r="A1487" s="57">
        <f t="shared" si="218"/>
        <v>1487</v>
      </c>
      <c r="B1487" s="56">
        <f t="shared" si="219"/>
        <v>1449</v>
      </c>
      <c r="C1487" s="60" t="s">
        <v>4933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5198</v>
      </c>
      <c r="L1487" s="68"/>
      <c r="M1487" s="64" t="s">
        <v>1810</v>
      </c>
      <c r="N1487" s="13"/>
      <c r="O1487"/>
      <c r="P1487" t="str">
        <f t="shared" si="217"/>
        <v>NOT EQUAL</v>
      </c>
      <c r="Q1487"/>
      <c r="R1487"/>
      <c r="S1487" s="43">
        <f t="shared" si="220"/>
        <v>172</v>
      </c>
      <c r="T1487" s="96" t="s">
        <v>2643</v>
      </c>
      <c r="U1487" s="72" t="s">
        <v>2643</v>
      </c>
      <c r="V1487" s="72" t="s">
        <v>2643</v>
      </c>
      <c r="W1487" s="44" t="str">
        <f t="shared" si="221"/>
        <v/>
      </c>
      <c r="X1487" s="25" t="str">
        <f t="shared" si="222"/>
        <v/>
      </c>
      <c r="Y1487" s="1">
        <f t="shared" si="223"/>
        <v>1449</v>
      </c>
      <c r="Z1487" t="str">
        <f t="shared" si="224"/>
        <v>ITM_ENDP</v>
      </c>
    </row>
    <row r="1488" spans="1:26">
      <c r="A1488" s="57">
        <f t="shared" si="218"/>
        <v>1488</v>
      </c>
      <c r="B1488" s="56">
        <f t="shared" si="219"/>
        <v>1450</v>
      </c>
      <c r="C1488" s="60" t="s">
        <v>4747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5198</v>
      </c>
      <c r="L1488" s="68"/>
      <c r="M1488" s="64" t="s">
        <v>1811</v>
      </c>
      <c r="N1488" s="13"/>
      <c r="O1488"/>
      <c r="P1488" t="str">
        <f t="shared" si="217"/>
        <v/>
      </c>
      <c r="Q1488"/>
      <c r="R1488"/>
      <c r="S1488" s="43">
        <f t="shared" si="220"/>
        <v>173</v>
      </c>
      <c r="T1488" s="96" t="s">
        <v>3174</v>
      </c>
      <c r="U1488" s="72" t="s">
        <v>3082</v>
      </c>
      <c r="V1488" s="72" t="s">
        <v>2643</v>
      </c>
      <c r="W1488" s="44" t="str">
        <f t="shared" si="221"/>
        <v>"ENG"</v>
      </c>
      <c r="X1488" s="25" t="str">
        <f t="shared" si="222"/>
        <v>ENG</v>
      </c>
      <c r="Y1488" s="1">
        <f t="shared" si="223"/>
        <v>1450</v>
      </c>
      <c r="Z1488" t="str">
        <f t="shared" si="224"/>
        <v>ITM_ENG</v>
      </c>
    </row>
    <row r="1489" spans="1:26">
      <c r="A1489" s="57">
        <f t="shared" si="218"/>
        <v>1489</v>
      </c>
      <c r="B1489" s="56">
        <f t="shared" si="219"/>
        <v>1451</v>
      </c>
      <c r="C1489" s="60" t="s">
        <v>4933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5198</v>
      </c>
      <c r="L1489" s="68"/>
      <c r="M1489" s="64" t="s">
        <v>1812</v>
      </c>
      <c r="N1489" s="13"/>
      <c r="O1489"/>
      <c r="P1489" t="str">
        <f t="shared" si="217"/>
        <v/>
      </c>
      <c r="Q1489"/>
      <c r="R1489"/>
      <c r="S1489" s="43">
        <f t="shared" si="220"/>
        <v>173</v>
      </c>
      <c r="T1489" s="96" t="s">
        <v>2643</v>
      </c>
      <c r="U1489" s="72" t="s">
        <v>2643</v>
      </c>
      <c r="V1489" s="72" t="s">
        <v>2643</v>
      </c>
      <c r="W1489" s="44" t="str">
        <f t="shared" si="221"/>
        <v/>
      </c>
      <c r="X1489" s="25" t="str">
        <f t="shared" si="222"/>
        <v/>
      </c>
      <c r="Y1489" s="1">
        <f t="shared" si="223"/>
        <v>1451</v>
      </c>
      <c r="Z1489" t="str">
        <f t="shared" si="224"/>
        <v>ITM_ENORM</v>
      </c>
    </row>
    <row r="1490" spans="1:26" s="140" customFormat="1">
      <c r="A1490" s="134">
        <f t="shared" si="218"/>
        <v>1490</v>
      </c>
      <c r="B1490" s="135">
        <f t="shared" si="219"/>
        <v>1452</v>
      </c>
      <c r="C1490" s="136" t="s">
        <v>5036</v>
      </c>
      <c r="D1490" s="136" t="s">
        <v>7</v>
      </c>
      <c r="E1490" s="137" t="s">
        <v>5037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5198</v>
      </c>
      <c r="M1490" s="18" t="s">
        <v>5038</v>
      </c>
      <c r="N1490" s="18"/>
      <c r="P1490" s="140" t="str">
        <f t="shared" si="217"/>
        <v>NOT EQUAL</v>
      </c>
      <c r="S1490" s="141">
        <f t="shared" si="220"/>
        <v>173</v>
      </c>
      <c r="T1490" s="134" t="s">
        <v>3175</v>
      </c>
      <c r="U1490" s="138" t="s">
        <v>3075</v>
      </c>
      <c r="V1490" s="138" t="s">
        <v>2643</v>
      </c>
      <c r="W1490" s="142" t="str">
        <f t="shared" si="221"/>
        <v/>
      </c>
      <c r="X1490" s="143" t="str">
        <f t="shared" si="222"/>
        <v/>
      </c>
      <c r="Y1490" s="144">
        <f t="shared" si="223"/>
        <v>1452</v>
      </c>
      <c r="Z1490" s="140" t="str">
        <f t="shared" si="224"/>
        <v>ITM_RCLMIN</v>
      </c>
    </row>
    <row r="1491" spans="1:26">
      <c r="A1491" s="57">
        <f t="shared" si="218"/>
        <v>1491</v>
      </c>
      <c r="B1491" s="56">
        <f t="shared" si="219"/>
        <v>1453</v>
      </c>
      <c r="C1491" s="60" t="s">
        <v>4933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5198</v>
      </c>
      <c r="L1491" s="68"/>
      <c r="M1491" s="64" t="s">
        <v>1816</v>
      </c>
      <c r="N1491" s="13"/>
      <c r="O1491"/>
      <c r="P1491" t="str">
        <f t="shared" si="217"/>
        <v>NOT EQUAL</v>
      </c>
      <c r="Q1491"/>
      <c r="R1491"/>
      <c r="S1491" s="43">
        <f t="shared" si="220"/>
        <v>173</v>
      </c>
      <c r="T1491" s="96" t="s">
        <v>2643</v>
      </c>
      <c r="U1491" s="72" t="s">
        <v>2643</v>
      </c>
      <c r="V1491" s="72" t="s">
        <v>2643</v>
      </c>
      <c r="W1491" s="44" t="str">
        <f t="shared" si="221"/>
        <v/>
      </c>
      <c r="X1491" s="25" t="str">
        <f t="shared" si="222"/>
        <v/>
      </c>
      <c r="Y1491" s="1">
        <f t="shared" si="223"/>
        <v>1453</v>
      </c>
      <c r="Z1491" t="str">
        <f t="shared" si="224"/>
        <v>ITM_EQ_DEL</v>
      </c>
    </row>
    <row r="1492" spans="1:26">
      <c r="A1492" s="57">
        <f t="shared" si="218"/>
        <v>1492</v>
      </c>
      <c r="B1492" s="56">
        <f t="shared" si="219"/>
        <v>1454</v>
      </c>
      <c r="C1492" s="60" t="s">
        <v>4933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5198</v>
      </c>
      <c r="L1492" s="68"/>
      <c r="M1492" s="64" t="s">
        <v>1817</v>
      </c>
      <c r="N1492" s="13"/>
      <c r="O1492"/>
      <c r="P1492" t="str">
        <f t="shared" si="217"/>
        <v>NOT EQUAL</v>
      </c>
      <c r="Q1492"/>
      <c r="R1492"/>
      <c r="S1492" s="43">
        <f t="shared" si="220"/>
        <v>173</v>
      </c>
      <c r="T1492" s="96" t="s">
        <v>2643</v>
      </c>
      <c r="U1492" s="72" t="s">
        <v>2643</v>
      </c>
      <c r="V1492" s="72" t="s">
        <v>2643</v>
      </c>
      <c r="W1492" s="44" t="str">
        <f t="shared" si="221"/>
        <v/>
      </c>
      <c r="X1492" s="25" t="str">
        <f t="shared" si="222"/>
        <v/>
      </c>
      <c r="Y1492" s="1">
        <f t="shared" si="223"/>
        <v>1454</v>
      </c>
      <c r="Z1492" t="str">
        <f t="shared" si="224"/>
        <v>ITM_EQ_EDI</v>
      </c>
    </row>
    <row r="1493" spans="1:26">
      <c r="A1493" s="57">
        <f t="shared" si="218"/>
        <v>1493</v>
      </c>
      <c r="B1493" s="56">
        <f t="shared" si="219"/>
        <v>1455</v>
      </c>
      <c r="C1493" s="60" t="s">
        <v>4933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5198</v>
      </c>
      <c r="L1493" s="68"/>
      <c r="M1493" s="64" t="s">
        <v>1818</v>
      </c>
      <c r="N1493" s="13"/>
      <c r="O1493"/>
      <c r="P1493" t="str">
        <f t="shared" si="217"/>
        <v>NOT EQUAL</v>
      </c>
      <c r="Q1493"/>
      <c r="R1493"/>
      <c r="S1493" s="43">
        <f t="shared" si="220"/>
        <v>173</v>
      </c>
      <c r="T1493" s="96" t="s">
        <v>2643</v>
      </c>
      <c r="U1493" s="72" t="s">
        <v>2643</v>
      </c>
      <c r="V1493" s="72" t="s">
        <v>2643</v>
      </c>
      <c r="W1493" s="44" t="str">
        <f t="shared" si="221"/>
        <v/>
      </c>
      <c r="X1493" s="25" t="str">
        <f t="shared" si="222"/>
        <v/>
      </c>
      <c r="Y1493" s="1">
        <f t="shared" si="223"/>
        <v>1455</v>
      </c>
      <c r="Z1493" t="str">
        <f t="shared" si="224"/>
        <v>ITM_EQ_NEW</v>
      </c>
    </row>
    <row r="1494" spans="1:26">
      <c r="A1494" s="57">
        <f t="shared" si="218"/>
        <v>1494</v>
      </c>
      <c r="B1494" s="56">
        <f t="shared" si="219"/>
        <v>1456</v>
      </c>
      <c r="C1494" s="60" t="s">
        <v>4933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5198</v>
      </c>
      <c r="L1494" s="68"/>
      <c r="M1494" s="64" t="s">
        <v>1819</v>
      </c>
      <c r="N1494" s="13"/>
      <c r="O1494"/>
      <c r="P1494" t="str">
        <f t="shared" si="217"/>
        <v/>
      </c>
      <c r="Q1494"/>
      <c r="R1494"/>
      <c r="S1494" s="43">
        <f t="shared" si="220"/>
        <v>173</v>
      </c>
      <c r="T1494" s="96" t="s">
        <v>2643</v>
      </c>
      <c r="U1494" s="72" t="s">
        <v>2643</v>
      </c>
      <c r="V1494" s="72" t="s">
        <v>2643</v>
      </c>
      <c r="W1494" s="44" t="str">
        <f t="shared" si="221"/>
        <v/>
      </c>
      <c r="X1494" s="25" t="str">
        <f t="shared" si="222"/>
        <v/>
      </c>
      <c r="Y1494" s="1">
        <f t="shared" si="223"/>
        <v>1456</v>
      </c>
      <c r="Z1494" t="str">
        <f t="shared" si="224"/>
        <v>ITM_ERF</v>
      </c>
    </row>
    <row r="1495" spans="1:26">
      <c r="A1495" s="57">
        <f t="shared" si="218"/>
        <v>1495</v>
      </c>
      <c r="B1495" s="56">
        <f t="shared" si="219"/>
        <v>1457</v>
      </c>
      <c r="C1495" s="60" t="s">
        <v>4933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5198</v>
      </c>
      <c r="L1495" s="68"/>
      <c r="M1495" s="64" t="s">
        <v>1820</v>
      </c>
      <c r="N1495" s="13"/>
      <c r="O1495"/>
      <c r="P1495" t="str">
        <f t="shared" si="217"/>
        <v/>
      </c>
      <c r="Q1495"/>
      <c r="R1495"/>
      <c r="S1495" s="43">
        <f t="shared" si="220"/>
        <v>173</v>
      </c>
      <c r="T1495" s="96" t="s">
        <v>2643</v>
      </c>
      <c r="U1495" s="72" t="s">
        <v>2643</v>
      </c>
      <c r="V1495" s="72" t="s">
        <v>2643</v>
      </c>
      <c r="W1495" s="44" t="str">
        <f t="shared" si="221"/>
        <v/>
      </c>
      <c r="X1495" s="25" t="str">
        <f t="shared" si="222"/>
        <v/>
      </c>
      <c r="Y1495" s="1">
        <f t="shared" si="223"/>
        <v>1457</v>
      </c>
      <c r="Z1495" t="str">
        <f t="shared" si="224"/>
        <v>ITM_ERFC</v>
      </c>
    </row>
    <row r="1496" spans="1:26">
      <c r="A1496" s="57">
        <f t="shared" si="218"/>
        <v>1496</v>
      </c>
      <c r="B1496" s="56">
        <f t="shared" si="219"/>
        <v>1458</v>
      </c>
      <c r="C1496" s="60" t="s">
        <v>4933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5198</v>
      </c>
      <c r="L1496" s="68"/>
      <c r="M1496" s="64" t="s">
        <v>1821</v>
      </c>
      <c r="N1496" s="13"/>
      <c r="O1496"/>
      <c r="P1496" t="str">
        <f t="shared" si="217"/>
        <v/>
      </c>
      <c r="Q1496"/>
      <c r="R1496"/>
      <c r="S1496" s="43">
        <f t="shared" si="220"/>
        <v>173</v>
      </c>
      <c r="T1496" s="96" t="s">
        <v>2643</v>
      </c>
      <c r="U1496" s="72" t="s">
        <v>2643</v>
      </c>
      <c r="V1496" s="72" t="s">
        <v>2643</v>
      </c>
      <c r="W1496" s="44" t="str">
        <f t="shared" si="221"/>
        <v/>
      </c>
      <c r="X1496" s="25" t="str">
        <f t="shared" si="222"/>
        <v/>
      </c>
      <c r="Y1496" s="1">
        <f t="shared" si="223"/>
        <v>1458</v>
      </c>
      <c r="Z1496" t="str">
        <f t="shared" si="224"/>
        <v>ITM_ERR</v>
      </c>
    </row>
    <row r="1497" spans="1:26">
      <c r="A1497" s="57">
        <f t="shared" si="218"/>
        <v>1497</v>
      </c>
      <c r="B1497" s="56">
        <f t="shared" si="219"/>
        <v>1459</v>
      </c>
      <c r="C1497" s="60" t="s">
        <v>4933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5198</v>
      </c>
      <c r="L1497" s="68"/>
      <c r="M1497" s="64" t="s">
        <v>1823</v>
      </c>
      <c r="N1497" s="13"/>
      <c r="O1497"/>
      <c r="P1497" t="str">
        <f t="shared" si="217"/>
        <v/>
      </c>
      <c r="Q1497"/>
      <c r="R1497"/>
      <c r="S1497" s="43">
        <f t="shared" si="220"/>
        <v>173</v>
      </c>
      <c r="T1497" s="96" t="s">
        <v>2643</v>
      </c>
      <c r="U1497" s="72" t="s">
        <v>2643</v>
      </c>
      <c r="V1497" s="72" t="s">
        <v>2643</v>
      </c>
      <c r="W1497" s="44" t="str">
        <f t="shared" si="221"/>
        <v/>
      </c>
      <c r="X1497" s="25" t="str">
        <f t="shared" si="222"/>
        <v/>
      </c>
      <c r="Y1497" s="1">
        <f t="shared" si="223"/>
        <v>1459</v>
      </c>
      <c r="Z1497" t="str">
        <f t="shared" si="224"/>
        <v>ITM_EXITALL</v>
      </c>
    </row>
    <row r="1498" spans="1:26">
      <c r="A1498" s="57">
        <f t="shared" si="218"/>
        <v>1498</v>
      </c>
      <c r="B1498" s="56">
        <f t="shared" si="219"/>
        <v>1460</v>
      </c>
      <c r="C1498" s="60" t="s">
        <v>4748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5198</v>
      </c>
      <c r="L1498" s="68"/>
      <c r="M1498" s="64" t="s">
        <v>1831</v>
      </c>
      <c r="N1498" s="13"/>
      <c r="O1498"/>
      <c r="P1498" t="str">
        <f t="shared" si="217"/>
        <v/>
      </c>
      <c r="Q1498"/>
      <c r="R1498"/>
      <c r="S1498" s="43">
        <f t="shared" si="220"/>
        <v>174</v>
      </c>
      <c r="T1498" s="96" t="s">
        <v>2643</v>
      </c>
      <c r="U1498" s="72" t="s">
        <v>2643</v>
      </c>
      <c r="V1498" s="72" t="s">
        <v>2643</v>
      </c>
      <c r="W1498" s="44" t="str">
        <f t="shared" si="221"/>
        <v>"EXPT"</v>
      </c>
      <c r="X1498" s="25" t="str">
        <f t="shared" si="222"/>
        <v>EXPT</v>
      </c>
      <c r="Y1498" s="1">
        <f t="shared" si="223"/>
        <v>1460</v>
      </c>
      <c r="Z1498" t="str">
        <f t="shared" si="224"/>
        <v>ITM_EXPT</v>
      </c>
    </row>
    <row r="1499" spans="1:26" s="17" customFormat="1">
      <c r="A1499" s="116">
        <f t="shared" si="218"/>
        <v>1499</v>
      </c>
      <c r="B1499" s="117">
        <f t="shared" si="219"/>
        <v>1461</v>
      </c>
      <c r="C1499" s="118" t="s">
        <v>4933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5023</v>
      </c>
      <c r="M1499" s="16" t="str">
        <f>"ITM_"&amp;B1499</f>
        <v>ITM_1461</v>
      </c>
      <c r="N1499" s="16"/>
      <c r="P1499" s="17" t="str">
        <f t="shared" si="217"/>
        <v/>
      </c>
      <c r="S1499" s="122">
        <f t="shared" si="220"/>
        <v>174</v>
      </c>
      <c r="T1499" s="116" t="s">
        <v>2643</v>
      </c>
      <c r="U1499" s="123" t="s">
        <v>2643</v>
      </c>
      <c r="V1499" s="123" t="s">
        <v>2643</v>
      </c>
      <c r="W1499" s="124" t="str">
        <f t="shared" si="221"/>
        <v/>
      </c>
      <c r="X1499" s="125" t="str">
        <f t="shared" si="222"/>
        <v/>
      </c>
      <c r="Y1499" s="126">
        <f t="shared" si="223"/>
        <v>1461</v>
      </c>
      <c r="Z1499" s="17" t="str">
        <f t="shared" si="224"/>
        <v>ITM_1461</v>
      </c>
    </row>
    <row r="1500" spans="1:26">
      <c r="A1500" s="57">
        <f t="shared" si="218"/>
        <v>1500</v>
      </c>
      <c r="B1500" s="56">
        <f t="shared" si="219"/>
        <v>1462</v>
      </c>
      <c r="C1500" s="60" t="s">
        <v>4749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5198</v>
      </c>
      <c r="L1500" s="68"/>
      <c r="M1500" s="64" t="s">
        <v>1844</v>
      </c>
      <c r="N1500" s="13"/>
      <c r="O1500"/>
      <c r="P1500" t="str">
        <f t="shared" si="217"/>
        <v/>
      </c>
      <c r="Q1500"/>
      <c r="R1500"/>
      <c r="S1500" s="43">
        <f t="shared" si="220"/>
        <v>175</v>
      </c>
      <c r="T1500" s="96" t="s">
        <v>2643</v>
      </c>
      <c r="U1500" s="72" t="s">
        <v>2643</v>
      </c>
      <c r="V1500" s="72" t="s">
        <v>2643</v>
      </c>
      <c r="W1500" s="44" t="str">
        <f t="shared" si="221"/>
        <v>"FIB"</v>
      </c>
      <c r="X1500" s="25" t="str">
        <f t="shared" si="222"/>
        <v>FIB</v>
      </c>
      <c r="Y1500" s="1">
        <f t="shared" si="223"/>
        <v>1462</v>
      </c>
      <c r="Z1500" t="str">
        <f t="shared" si="224"/>
        <v>ITM_FIB</v>
      </c>
    </row>
    <row r="1501" spans="1:26">
      <c r="A1501" s="57">
        <f t="shared" si="218"/>
        <v>1501</v>
      </c>
      <c r="B1501" s="56">
        <f t="shared" si="219"/>
        <v>1463</v>
      </c>
      <c r="C1501" s="60" t="s">
        <v>4750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5198</v>
      </c>
      <c r="L1501" s="68"/>
      <c r="M1501" s="64" t="s">
        <v>1847</v>
      </c>
      <c r="N1501" s="13"/>
      <c r="O1501"/>
      <c r="P1501" t="str">
        <f t="shared" si="217"/>
        <v/>
      </c>
      <c r="Q1501"/>
      <c r="R1501"/>
      <c r="S1501" s="43">
        <f t="shared" si="220"/>
        <v>176</v>
      </c>
      <c r="T1501" s="96" t="s">
        <v>2643</v>
      </c>
      <c r="U1501" s="72" t="s">
        <v>3082</v>
      </c>
      <c r="V1501" s="72" t="s">
        <v>2643</v>
      </c>
      <c r="W1501" s="44" t="str">
        <f t="shared" si="221"/>
        <v>"FIX"</v>
      </c>
      <c r="X1501" s="25" t="str">
        <f t="shared" si="222"/>
        <v>FIX</v>
      </c>
      <c r="Y1501" s="1">
        <f t="shared" si="223"/>
        <v>1463</v>
      </c>
      <c r="Z1501" t="str">
        <f t="shared" si="224"/>
        <v>ITM_FIX</v>
      </c>
    </row>
    <row r="1502" spans="1:26">
      <c r="A1502" s="57">
        <f t="shared" si="218"/>
        <v>1502</v>
      </c>
      <c r="B1502" s="56">
        <f t="shared" si="219"/>
        <v>1464</v>
      </c>
      <c r="C1502" s="60" t="s">
        <v>4751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5198</v>
      </c>
      <c r="L1502" s="68"/>
      <c r="M1502" s="64" t="s">
        <v>1850</v>
      </c>
      <c r="N1502" s="13"/>
      <c r="O1502"/>
      <c r="P1502" t="str">
        <f t="shared" si="217"/>
        <v/>
      </c>
      <c r="Q1502"/>
      <c r="R1502"/>
      <c r="S1502" s="43">
        <f t="shared" si="220"/>
        <v>177</v>
      </c>
      <c r="T1502" s="96" t="s">
        <v>3180</v>
      </c>
      <c r="U1502" s="72" t="s">
        <v>3082</v>
      </c>
      <c r="V1502" s="72" t="s">
        <v>2643</v>
      </c>
      <c r="W1502" s="44" t="str">
        <f t="shared" si="221"/>
        <v>"FLASH?"</v>
      </c>
      <c r="X1502" s="25" t="str">
        <f t="shared" si="222"/>
        <v>FLASH?</v>
      </c>
      <c r="Y1502" s="1">
        <f t="shared" si="223"/>
        <v>1464</v>
      </c>
      <c r="Z1502" t="str">
        <f t="shared" si="224"/>
        <v>ITM_FLASH</v>
      </c>
    </row>
    <row r="1503" spans="1:26">
      <c r="A1503" s="57">
        <f t="shared" si="218"/>
        <v>1503</v>
      </c>
      <c r="B1503" s="56">
        <f t="shared" si="219"/>
        <v>1465</v>
      </c>
      <c r="C1503" s="60" t="s">
        <v>4933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5198</v>
      </c>
      <c r="L1503" s="68"/>
      <c r="M1503" s="64" t="s">
        <v>1872</v>
      </c>
      <c r="N1503" s="13"/>
      <c r="O1503"/>
      <c r="P1503" t="str">
        <f t="shared" si="217"/>
        <v/>
      </c>
      <c r="Q1503"/>
      <c r="R1503"/>
      <c r="S1503" s="43">
        <f t="shared" si="220"/>
        <v>177</v>
      </c>
      <c r="T1503" s="96" t="s">
        <v>2643</v>
      </c>
      <c r="U1503" s="72" t="s">
        <v>2643</v>
      </c>
      <c r="V1503" s="72" t="s">
        <v>2643</v>
      </c>
      <c r="W1503" s="44" t="str">
        <f t="shared" si="221"/>
        <v/>
      </c>
      <c r="X1503" s="25" t="str">
        <f t="shared" si="222"/>
        <v/>
      </c>
      <c r="Y1503" s="1">
        <f t="shared" si="223"/>
        <v>1465</v>
      </c>
      <c r="Z1503" t="str">
        <f t="shared" si="224"/>
        <v>ITM_FQX</v>
      </c>
    </row>
    <row r="1504" spans="1:26">
      <c r="A1504" s="57">
        <f t="shared" si="218"/>
        <v>1504</v>
      </c>
      <c r="B1504" s="56">
        <f t="shared" si="219"/>
        <v>1466</v>
      </c>
      <c r="C1504" s="60" t="s">
        <v>4933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5198</v>
      </c>
      <c r="L1504" s="68"/>
      <c r="M1504" s="64" t="s">
        <v>1873</v>
      </c>
      <c r="N1504" s="13"/>
      <c r="O1504"/>
      <c r="P1504" t="str">
        <f t="shared" si="217"/>
        <v/>
      </c>
      <c r="Q1504"/>
      <c r="R1504"/>
      <c r="S1504" s="43">
        <f t="shared" si="220"/>
        <v>177</v>
      </c>
      <c r="T1504" s="96" t="s">
        <v>2643</v>
      </c>
      <c r="U1504" s="72" t="s">
        <v>2643</v>
      </c>
      <c r="V1504" s="72" t="s">
        <v>2643</v>
      </c>
      <c r="W1504" s="44" t="str">
        <f t="shared" si="221"/>
        <v/>
      </c>
      <c r="X1504" s="25" t="str">
        <f t="shared" si="222"/>
        <v/>
      </c>
      <c r="Y1504" s="1">
        <f t="shared" si="223"/>
        <v>1466</v>
      </c>
      <c r="Z1504" t="str">
        <f t="shared" si="224"/>
        <v>ITM_FDQX</v>
      </c>
    </row>
    <row r="1505" spans="1:26">
      <c r="A1505" s="57">
        <f t="shared" si="218"/>
        <v>1505</v>
      </c>
      <c r="B1505" s="56">
        <f t="shared" si="219"/>
        <v>1467</v>
      </c>
      <c r="C1505" s="60" t="s">
        <v>4752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5198</v>
      </c>
      <c r="L1505" s="68"/>
      <c r="M1505" s="64" t="s">
        <v>1877</v>
      </c>
      <c r="N1505" s="13"/>
      <c r="O1505"/>
      <c r="P1505" t="str">
        <f t="shared" si="217"/>
        <v/>
      </c>
      <c r="Q1505"/>
      <c r="R1505"/>
      <c r="S1505" s="43">
        <f t="shared" si="220"/>
        <v>177</v>
      </c>
      <c r="T1505" s="96" t="s">
        <v>2643</v>
      </c>
      <c r="U1505" s="72" t="s">
        <v>2643</v>
      </c>
      <c r="V1505" s="72" t="s">
        <v>2643</v>
      </c>
      <c r="W1505" s="44" t="str">
        <f t="shared" si="221"/>
        <v/>
      </c>
      <c r="X1505" s="25" t="str">
        <f t="shared" si="222"/>
        <v/>
      </c>
      <c r="Y1505" s="1">
        <f t="shared" si="223"/>
        <v>1467</v>
      </c>
      <c r="Z1505" t="str">
        <f t="shared" si="224"/>
        <v>ITM_GAP</v>
      </c>
    </row>
    <row r="1506" spans="1:26">
      <c r="A1506" s="57">
        <f t="shared" si="218"/>
        <v>1506</v>
      </c>
      <c r="B1506" s="56">
        <f t="shared" si="219"/>
        <v>1468</v>
      </c>
      <c r="C1506" s="60" t="s">
        <v>4753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5198</v>
      </c>
      <c r="L1506" s="68"/>
      <c r="M1506" s="64" t="s">
        <v>1880</v>
      </c>
      <c r="N1506" s="13"/>
      <c r="O1506"/>
      <c r="P1506" t="str">
        <f t="shared" si="217"/>
        <v/>
      </c>
      <c r="Q1506"/>
      <c r="R1506"/>
      <c r="S1506" s="43">
        <f t="shared" si="220"/>
        <v>178</v>
      </c>
      <c r="T1506" s="96" t="s">
        <v>2643</v>
      </c>
      <c r="U1506" s="72" t="s">
        <v>2643</v>
      </c>
      <c r="V1506" s="72" t="s">
        <v>2643</v>
      </c>
      <c r="W1506" s="44" t="str">
        <f t="shared" si="221"/>
        <v>"G" STD_SUB_D</v>
      </c>
      <c r="X1506" s="25" t="str">
        <f t="shared" si="222"/>
        <v>GD</v>
      </c>
      <c r="Y1506" s="1">
        <f t="shared" si="223"/>
        <v>1468</v>
      </c>
      <c r="Z1506" t="str">
        <f t="shared" si="224"/>
        <v>ITM_GD</v>
      </c>
    </row>
    <row r="1507" spans="1:26">
      <c r="A1507" s="57">
        <f t="shared" si="218"/>
        <v>1507</v>
      </c>
      <c r="B1507" s="56">
        <f t="shared" si="219"/>
        <v>1469</v>
      </c>
      <c r="C1507" s="60" t="s">
        <v>4754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5198</v>
      </c>
      <c r="L1507" s="68"/>
      <c r="M1507" s="64" t="s">
        <v>1881</v>
      </c>
      <c r="N1507" s="13"/>
      <c r="O1507"/>
      <c r="P1507" t="str">
        <f t="shared" si="217"/>
        <v/>
      </c>
      <c r="Q1507"/>
      <c r="R1507"/>
      <c r="S1507" s="43">
        <f t="shared" si="220"/>
        <v>179</v>
      </c>
      <c r="T1507" s="96" t="s">
        <v>2643</v>
      </c>
      <c r="U1507" s="72" t="s">
        <v>2643</v>
      </c>
      <c r="V1507" s="72" t="s">
        <v>2643</v>
      </c>
      <c r="W1507" s="44" t="str">
        <f t="shared" si="221"/>
        <v>"G" STD_SUB_D STD_SUP_MINUS_1</v>
      </c>
      <c r="X1507" s="25" t="str">
        <f t="shared" si="222"/>
        <v>GD^MINUS_1</v>
      </c>
      <c r="Y1507" s="1">
        <f t="shared" si="223"/>
        <v>1469</v>
      </c>
      <c r="Z1507" t="str">
        <f t="shared" si="224"/>
        <v>ITM_GDM1</v>
      </c>
    </row>
    <row r="1508" spans="1:26">
      <c r="A1508" s="57">
        <f t="shared" si="218"/>
        <v>1508</v>
      </c>
      <c r="B1508" s="56">
        <f t="shared" si="219"/>
        <v>1470</v>
      </c>
      <c r="C1508" s="60" t="s">
        <v>4740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5198</v>
      </c>
      <c r="L1508" s="68"/>
      <c r="M1508" s="64" t="s">
        <v>1891</v>
      </c>
      <c r="N1508" s="13"/>
      <c r="O1508"/>
      <c r="P1508" t="str">
        <f t="shared" si="217"/>
        <v/>
      </c>
      <c r="Q1508"/>
      <c r="R1508"/>
      <c r="S1508" s="43">
        <f t="shared" si="220"/>
        <v>180</v>
      </c>
      <c r="T1508" s="96" t="s">
        <v>2643</v>
      </c>
      <c r="U1508" s="72" t="s">
        <v>3082</v>
      </c>
      <c r="V1508" s="72" t="s">
        <v>2643</v>
      </c>
      <c r="W1508" s="44" t="str">
        <f t="shared" si="221"/>
        <v>"GRAD"</v>
      </c>
      <c r="X1508" s="25" t="str">
        <f t="shared" si="222"/>
        <v>GRAD</v>
      </c>
      <c r="Y1508" s="1">
        <f t="shared" si="223"/>
        <v>1470</v>
      </c>
      <c r="Z1508" t="str">
        <f t="shared" si="224"/>
        <v>ITM_GRAD</v>
      </c>
    </row>
    <row r="1509" spans="1:26">
      <c r="A1509" s="57">
        <f t="shared" si="218"/>
        <v>1509</v>
      </c>
      <c r="B1509" s="56">
        <f t="shared" si="219"/>
        <v>1471</v>
      </c>
      <c r="C1509" s="60" t="s">
        <v>4741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5198</v>
      </c>
      <c r="L1509" s="68"/>
      <c r="M1509" s="64" t="s">
        <v>1892</v>
      </c>
      <c r="N1509" s="13"/>
      <c r="O1509"/>
      <c r="P1509" t="str">
        <f t="shared" si="217"/>
        <v/>
      </c>
      <c r="Q1509"/>
      <c r="R1509"/>
      <c r="S1509" s="43">
        <f t="shared" si="220"/>
        <v>181</v>
      </c>
      <c r="T1509" s="96" t="s">
        <v>3149</v>
      </c>
      <c r="U1509" s="72" t="s">
        <v>2643</v>
      </c>
      <c r="V1509" s="72" t="s">
        <v>2643</v>
      </c>
      <c r="W1509" s="44" t="str">
        <f t="shared" si="221"/>
        <v>"GRAD" STD_RIGHT_ARROW</v>
      </c>
      <c r="X1509" s="25" t="str">
        <f t="shared" si="222"/>
        <v>GRAD&gt;</v>
      </c>
      <c r="Y1509" s="1">
        <f t="shared" si="223"/>
        <v>1471</v>
      </c>
      <c r="Z1509" t="str">
        <f t="shared" si="224"/>
        <v>ITM_GRADto</v>
      </c>
    </row>
    <row r="1510" spans="1:26">
      <c r="A1510" s="57">
        <f t="shared" si="218"/>
        <v>1510</v>
      </c>
      <c r="B1510" s="56">
        <f t="shared" si="219"/>
        <v>1472</v>
      </c>
      <c r="C1510" s="60" t="s">
        <v>4755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5199</v>
      </c>
      <c r="L1510" s="68"/>
      <c r="M1510" s="64" t="s">
        <v>1894</v>
      </c>
      <c r="N1510" s="13"/>
      <c r="O1510"/>
      <c r="P1510" t="str">
        <f t="shared" si="217"/>
        <v/>
      </c>
      <c r="Q1510"/>
      <c r="R1510"/>
      <c r="S1510" s="43">
        <f t="shared" si="220"/>
        <v>181</v>
      </c>
      <c r="T1510" s="96" t="s">
        <v>2643</v>
      </c>
      <c r="U1510" s="72" t="s">
        <v>2643</v>
      </c>
      <c r="V1510" s="72" t="s">
        <v>2643</v>
      </c>
      <c r="W1510" s="44" t="str">
        <f t="shared" si="221"/>
        <v/>
      </c>
      <c r="X1510" s="25" t="str">
        <f t="shared" si="222"/>
        <v/>
      </c>
      <c r="Y1510" s="1">
        <f t="shared" si="223"/>
        <v>1472</v>
      </c>
      <c r="Z1510" t="str">
        <f t="shared" si="224"/>
        <v>ITM_GTOP</v>
      </c>
    </row>
    <row r="1511" spans="1:26">
      <c r="A1511" s="57">
        <f t="shared" si="218"/>
        <v>1511</v>
      </c>
      <c r="B1511" s="56">
        <f t="shared" si="219"/>
        <v>1473</v>
      </c>
      <c r="C1511" s="60" t="s">
        <v>4933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5198</v>
      </c>
      <c r="L1511" s="68"/>
      <c r="M1511" s="64" t="s">
        <v>1897</v>
      </c>
      <c r="N1511" s="13"/>
      <c r="O1511"/>
      <c r="P1511" t="str">
        <f t="shared" si="217"/>
        <v/>
      </c>
      <c r="Q1511"/>
      <c r="R1511"/>
      <c r="S1511" s="43">
        <f t="shared" si="220"/>
        <v>181</v>
      </c>
      <c r="T1511" s="96" t="s">
        <v>2643</v>
      </c>
      <c r="U1511" s="72" t="s">
        <v>2643</v>
      </c>
      <c r="V1511" s="72" t="s">
        <v>2643</v>
      </c>
      <c r="W1511" s="44" t="str">
        <f t="shared" si="221"/>
        <v/>
      </c>
      <c r="X1511" s="25" t="str">
        <f t="shared" si="222"/>
        <v/>
      </c>
      <c r="Y1511" s="1">
        <f t="shared" si="223"/>
        <v>1473</v>
      </c>
      <c r="Z1511" t="str">
        <f t="shared" si="224"/>
        <v>ITM_HN</v>
      </c>
    </row>
    <row r="1512" spans="1:26">
      <c r="A1512" s="57">
        <f t="shared" si="218"/>
        <v>1512</v>
      </c>
      <c r="B1512" s="56">
        <f t="shared" si="219"/>
        <v>1474</v>
      </c>
      <c r="C1512" s="60" t="s">
        <v>4933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5198</v>
      </c>
      <c r="L1512" s="68"/>
      <c r="M1512" s="64" t="s">
        <v>1898</v>
      </c>
      <c r="N1512" s="13"/>
      <c r="O1512"/>
      <c r="P1512" t="str">
        <f t="shared" ref="P1512:P1575" si="228">IF(E1512=F1512,"","NOT EQUAL")</f>
        <v/>
      </c>
      <c r="Q1512"/>
      <c r="R1512"/>
      <c r="S1512" s="43">
        <f t="shared" si="220"/>
        <v>181</v>
      </c>
      <c r="T1512" s="96" t="s">
        <v>2643</v>
      </c>
      <c r="U1512" s="72" t="s">
        <v>2643</v>
      </c>
      <c r="V1512" s="72" t="s">
        <v>2643</v>
      </c>
      <c r="W1512" s="44" t="str">
        <f t="shared" si="221"/>
        <v/>
      </c>
      <c r="X1512" s="25" t="str">
        <f t="shared" si="222"/>
        <v/>
      </c>
      <c r="Y1512" s="1">
        <f t="shared" si="223"/>
        <v>1474</v>
      </c>
      <c r="Z1512" t="str">
        <f t="shared" si="224"/>
        <v>ITM_HNP</v>
      </c>
    </row>
    <row r="1513" spans="1:26">
      <c r="A1513" s="57">
        <f t="shared" si="218"/>
        <v>1513</v>
      </c>
      <c r="B1513" s="56">
        <f t="shared" si="219"/>
        <v>1475</v>
      </c>
      <c r="C1513" s="60" t="s">
        <v>4756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5198</v>
      </c>
      <c r="L1513" s="68"/>
      <c r="M1513" s="64" t="s">
        <v>1911</v>
      </c>
      <c r="N1513" s="13"/>
      <c r="O1513"/>
      <c r="P1513" t="str">
        <f t="shared" si="228"/>
        <v/>
      </c>
      <c r="Q1513"/>
      <c r="R1513"/>
      <c r="S1513" s="43">
        <f t="shared" si="220"/>
        <v>182</v>
      </c>
      <c r="T1513" s="96" t="s">
        <v>3154</v>
      </c>
      <c r="U1513" s="72" t="s">
        <v>2643</v>
      </c>
      <c r="V1513" s="72" t="s">
        <v>2643</v>
      </c>
      <c r="W1513" s="44" t="str">
        <f t="shared" si="221"/>
        <v>"IM"</v>
      </c>
      <c r="X1513" s="25" t="str">
        <f t="shared" si="222"/>
        <v>IM</v>
      </c>
      <c r="Y1513" s="1">
        <f t="shared" si="223"/>
        <v>1475</v>
      </c>
      <c r="Z1513" t="str">
        <f t="shared" si="224"/>
        <v>ITM_IM</v>
      </c>
    </row>
    <row r="1514" spans="1:26">
      <c r="A1514" s="57">
        <f t="shared" si="218"/>
        <v>1514</v>
      </c>
      <c r="B1514" s="56">
        <f t="shared" si="219"/>
        <v>1476</v>
      </c>
      <c r="C1514" s="60" t="s">
        <v>4933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5198</v>
      </c>
      <c r="L1514" s="68"/>
      <c r="M1514" s="64" t="s">
        <v>1913</v>
      </c>
      <c r="N1514" s="13"/>
      <c r="O1514"/>
      <c r="P1514" t="str">
        <f t="shared" si="228"/>
        <v/>
      </c>
      <c r="Q1514"/>
      <c r="R1514"/>
      <c r="S1514" s="43">
        <f t="shared" si="220"/>
        <v>182</v>
      </c>
      <c r="T1514" s="96" t="s">
        <v>2643</v>
      </c>
      <c r="U1514" s="72" t="s">
        <v>2643</v>
      </c>
      <c r="V1514" s="72" t="s">
        <v>2643</v>
      </c>
      <c r="W1514" s="44" t="str">
        <f t="shared" si="221"/>
        <v/>
      </c>
      <c r="X1514" s="25" t="str">
        <f t="shared" si="222"/>
        <v/>
      </c>
      <c r="Y1514" s="1">
        <f t="shared" si="223"/>
        <v>1476</v>
      </c>
      <c r="Z1514" t="str">
        <f t="shared" si="224"/>
        <v>ITM_INDEX</v>
      </c>
    </row>
    <row r="1515" spans="1:26">
      <c r="A1515" s="57">
        <f t="shared" si="218"/>
        <v>1515</v>
      </c>
      <c r="B1515" s="56">
        <f t="shared" si="219"/>
        <v>1477</v>
      </c>
      <c r="C1515" s="60" t="s">
        <v>4933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5198</v>
      </c>
      <c r="L1515" s="68"/>
      <c r="M1515" s="64" t="s">
        <v>1923</v>
      </c>
      <c r="N1515" s="13"/>
      <c r="O1515"/>
      <c r="P1515" t="str">
        <f t="shared" si="228"/>
        <v/>
      </c>
      <c r="Q1515"/>
      <c r="R1515"/>
      <c r="S1515" s="43">
        <f t="shared" si="220"/>
        <v>182</v>
      </c>
      <c r="T1515" s="96" t="s">
        <v>2643</v>
      </c>
      <c r="U1515" s="72" t="s">
        <v>2643</v>
      </c>
      <c r="V1515" s="72" t="s">
        <v>2643</v>
      </c>
      <c r="W1515" s="44" t="str">
        <f t="shared" si="221"/>
        <v/>
      </c>
      <c r="X1515" s="25" t="str">
        <f t="shared" si="222"/>
        <v/>
      </c>
      <c r="Y1515" s="1">
        <f t="shared" si="223"/>
        <v>1477</v>
      </c>
      <c r="Z1515" t="str">
        <f t="shared" si="224"/>
        <v>ITM_IXYZ</v>
      </c>
    </row>
    <row r="1516" spans="1:26">
      <c r="A1516" s="57">
        <f t="shared" si="218"/>
        <v>1516</v>
      </c>
      <c r="B1516" s="56">
        <f t="shared" si="219"/>
        <v>1478</v>
      </c>
      <c r="C1516" s="60" t="s">
        <v>4933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5198</v>
      </c>
      <c r="L1516" s="68"/>
      <c r="M1516" s="64" t="s">
        <v>1924</v>
      </c>
      <c r="N1516" s="13"/>
      <c r="O1516"/>
      <c r="P1516" t="str">
        <f t="shared" si="228"/>
        <v/>
      </c>
      <c r="Q1516"/>
      <c r="R1516"/>
      <c r="S1516" s="43">
        <f t="shared" si="220"/>
        <v>182</v>
      </c>
      <c r="T1516" s="96" t="s">
        <v>2643</v>
      </c>
      <c r="U1516" s="72" t="s">
        <v>2643</v>
      </c>
      <c r="V1516" s="72" t="s">
        <v>2643</v>
      </c>
      <c r="W1516" s="44" t="str">
        <f t="shared" si="221"/>
        <v/>
      </c>
      <c r="X1516" s="25" t="str">
        <f t="shared" si="222"/>
        <v/>
      </c>
      <c r="Y1516" s="1">
        <f t="shared" si="223"/>
        <v>1478</v>
      </c>
      <c r="Z1516" t="str">
        <f t="shared" si="224"/>
        <v>ITM_IGAMMAP</v>
      </c>
    </row>
    <row r="1517" spans="1:26">
      <c r="A1517" s="57">
        <f t="shared" si="218"/>
        <v>1517</v>
      </c>
      <c r="B1517" s="56">
        <f t="shared" si="219"/>
        <v>1479</v>
      </c>
      <c r="C1517" s="60" t="s">
        <v>4933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5198</v>
      </c>
      <c r="L1517" s="68"/>
      <c r="M1517" s="64" t="s">
        <v>1925</v>
      </c>
      <c r="N1517" s="13"/>
      <c r="O1517"/>
      <c r="P1517" t="str">
        <f t="shared" si="228"/>
        <v/>
      </c>
      <c r="Q1517"/>
      <c r="R1517"/>
      <c r="S1517" s="43">
        <f t="shared" si="220"/>
        <v>182</v>
      </c>
      <c r="T1517" s="96" t="s">
        <v>2643</v>
      </c>
      <c r="U1517" s="72" t="s">
        <v>2643</v>
      </c>
      <c r="V1517" s="72" t="s">
        <v>2643</v>
      </c>
      <c r="W1517" s="44" t="str">
        <f t="shared" si="221"/>
        <v/>
      </c>
      <c r="X1517" s="25" t="str">
        <f t="shared" si="222"/>
        <v/>
      </c>
      <c r="Y1517" s="1">
        <f t="shared" si="223"/>
        <v>1479</v>
      </c>
      <c r="Z1517" t="str">
        <f t="shared" si="224"/>
        <v>ITM_IGAMMAQ</v>
      </c>
    </row>
    <row r="1518" spans="1:26">
      <c r="A1518" s="57">
        <f t="shared" si="218"/>
        <v>1518</v>
      </c>
      <c r="B1518" s="56">
        <f t="shared" si="219"/>
        <v>1480</v>
      </c>
      <c r="C1518" s="60" t="s">
        <v>4933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5198</v>
      </c>
      <c r="L1518" s="68"/>
      <c r="M1518" s="64" t="s">
        <v>1926</v>
      </c>
      <c r="N1518" s="13"/>
      <c r="O1518"/>
      <c r="P1518" t="str">
        <f t="shared" si="228"/>
        <v/>
      </c>
      <c r="Q1518"/>
      <c r="R1518"/>
      <c r="S1518" s="43">
        <f t="shared" si="220"/>
        <v>182</v>
      </c>
      <c r="T1518" s="96" t="s">
        <v>2643</v>
      </c>
      <c r="U1518" s="72" t="s">
        <v>2643</v>
      </c>
      <c r="V1518" s="72" t="s">
        <v>2643</v>
      </c>
      <c r="W1518" s="44" t="str">
        <f t="shared" si="221"/>
        <v/>
      </c>
      <c r="X1518" s="25" t="str">
        <f t="shared" si="222"/>
        <v/>
      </c>
      <c r="Y1518" s="1">
        <f t="shared" si="223"/>
        <v>1480</v>
      </c>
      <c r="Z1518" t="str">
        <f t="shared" si="224"/>
        <v>ITM_IPLUS</v>
      </c>
    </row>
    <row r="1519" spans="1:26">
      <c r="A1519" s="57">
        <f t="shared" si="218"/>
        <v>1519</v>
      </c>
      <c r="B1519" s="56">
        <f t="shared" si="219"/>
        <v>1481</v>
      </c>
      <c r="C1519" s="60" t="s">
        <v>4933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5198</v>
      </c>
      <c r="L1519" s="68"/>
      <c r="M1519" s="64" t="s">
        <v>1927</v>
      </c>
      <c r="N1519" s="13"/>
      <c r="O1519"/>
      <c r="P1519" t="str">
        <f t="shared" si="228"/>
        <v/>
      </c>
      <c r="Q1519"/>
      <c r="R1519"/>
      <c r="S1519" s="43">
        <f t="shared" si="220"/>
        <v>182</v>
      </c>
      <c r="T1519" s="96" t="s">
        <v>2643</v>
      </c>
      <c r="U1519" s="72" t="s">
        <v>2643</v>
      </c>
      <c r="V1519" s="72" t="s">
        <v>2643</v>
      </c>
      <c r="W1519" s="44" t="str">
        <f t="shared" si="221"/>
        <v/>
      </c>
      <c r="X1519" s="25" t="str">
        <f t="shared" si="222"/>
        <v/>
      </c>
      <c r="Y1519" s="1">
        <f t="shared" si="223"/>
        <v>1481</v>
      </c>
      <c r="Z1519" t="str">
        <f t="shared" si="224"/>
        <v>ITM_IMINUS</v>
      </c>
    </row>
    <row r="1520" spans="1:26">
      <c r="A1520" s="57">
        <f t="shared" si="218"/>
        <v>1520</v>
      </c>
      <c r="B1520" s="56">
        <f t="shared" si="219"/>
        <v>1482</v>
      </c>
      <c r="C1520" s="60" t="s">
        <v>4933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5198</v>
      </c>
      <c r="L1520" s="68"/>
      <c r="M1520" s="64" t="s">
        <v>1931</v>
      </c>
      <c r="N1520" s="13"/>
      <c r="O1520"/>
      <c r="P1520" t="str">
        <f t="shared" si="228"/>
        <v/>
      </c>
      <c r="Q1520"/>
      <c r="R1520"/>
      <c r="S1520" s="43">
        <f t="shared" si="220"/>
        <v>182</v>
      </c>
      <c r="T1520" s="96" t="s">
        <v>2643</v>
      </c>
      <c r="U1520" s="72" t="s">
        <v>2643</v>
      </c>
      <c r="V1520" s="72" t="s">
        <v>2643</v>
      </c>
      <c r="W1520" s="44" t="str">
        <f t="shared" si="221"/>
        <v/>
      </c>
      <c r="X1520" s="25" t="str">
        <f t="shared" si="222"/>
        <v/>
      </c>
      <c r="Y1520" s="1">
        <f t="shared" si="223"/>
        <v>1482</v>
      </c>
      <c r="Z1520" t="str">
        <f t="shared" si="224"/>
        <v>ITM_JYX</v>
      </c>
    </row>
    <row r="1521" spans="1:26">
      <c r="A1521" s="57">
        <f t="shared" si="218"/>
        <v>1521</v>
      </c>
      <c r="B1521" s="56">
        <f t="shared" si="219"/>
        <v>1483</v>
      </c>
      <c r="C1521" s="60" t="s">
        <v>4933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5198</v>
      </c>
      <c r="L1521" s="68"/>
      <c r="M1521" s="64" t="s">
        <v>1932</v>
      </c>
      <c r="N1521" s="13"/>
      <c r="O1521"/>
      <c r="P1521" t="str">
        <f t="shared" si="228"/>
        <v/>
      </c>
      <c r="Q1521"/>
      <c r="R1521"/>
      <c r="S1521" s="43">
        <f t="shared" si="220"/>
        <v>182</v>
      </c>
      <c r="T1521" s="96" t="s">
        <v>2643</v>
      </c>
      <c r="U1521" s="72" t="s">
        <v>2643</v>
      </c>
      <c r="V1521" s="72" t="s">
        <v>2643</v>
      </c>
      <c r="W1521" s="44" t="str">
        <f t="shared" si="221"/>
        <v/>
      </c>
      <c r="X1521" s="25" t="str">
        <f t="shared" si="222"/>
        <v/>
      </c>
      <c r="Y1521" s="1">
        <f t="shared" si="223"/>
        <v>1483</v>
      </c>
      <c r="Z1521" t="str">
        <f t="shared" si="224"/>
        <v>ITM_JPLUS</v>
      </c>
    </row>
    <row r="1522" spans="1:26">
      <c r="A1522" s="57">
        <f t="shared" si="218"/>
        <v>1522</v>
      </c>
      <c r="B1522" s="56">
        <f t="shared" si="219"/>
        <v>1484</v>
      </c>
      <c r="C1522" s="60" t="s">
        <v>4933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5198</v>
      </c>
      <c r="L1522" s="68"/>
      <c r="M1522" s="64" t="s">
        <v>1933</v>
      </c>
      <c r="N1522" s="13"/>
      <c r="O1522"/>
      <c r="P1522" t="str">
        <f t="shared" si="228"/>
        <v/>
      </c>
      <c r="Q1522"/>
      <c r="R1522"/>
      <c r="S1522" s="43">
        <f t="shared" si="220"/>
        <v>182</v>
      </c>
      <c r="T1522" s="96" t="s">
        <v>2643</v>
      </c>
      <c r="U1522" s="72" t="s">
        <v>2643</v>
      </c>
      <c r="V1522" s="72" t="s">
        <v>2643</v>
      </c>
      <c r="W1522" s="44" t="str">
        <f t="shared" si="221"/>
        <v/>
      </c>
      <c r="X1522" s="25" t="str">
        <f t="shared" si="222"/>
        <v/>
      </c>
      <c r="Y1522" s="1">
        <f t="shared" si="223"/>
        <v>1484</v>
      </c>
      <c r="Z1522" t="str">
        <f t="shared" si="224"/>
        <v>ITM_JMINUS</v>
      </c>
    </row>
    <row r="1523" spans="1:26">
      <c r="A1523" s="57">
        <f t="shared" si="218"/>
        <v>1523</v>
      </c>
      <c r="B1523" s="56">
        <f t="shared" si="219"/>
        <v>1485</v>
      </c>
      <c r="C1523" s="60" t="s">
        <v>4933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5198</v>
      </c>
      <c r="L1523" s="68"/>
      <c r="M1523" s="64" t="s">
        <v>1934</v>
      </c>
      <c r="N1523" s="13"/>
      <c r="O1523"/>
      <c r="P1523" t="str">
        <f t="shared" si="228"/>
        <v/>
      </c>
      <c r="Q1523"/>
      <c r="R1523"/>
      <c r="S1523" s="43">
        <f t="shared" si="220"/>
        <v>182</v>
      </c>
      <c r="T1523" s="96" t="s">
        <v>2643</v>
      </c>
      <c r="U1523" s="72" t="s">
        <v>2643</v>
      </c>
      <c r="V1523" s="72" t="s">
        <v>2643</v>
      </c>
      <c r="W1523" s="44" t="str">
        <f t="shared" si="221"/>
        <v/>
      </c>
      <c r="X1523" s="25" t="str">
        <f t="shared" si="222"/>
        <v/>
      </c>
      <c r="Y1523" s="1">
        <f t="shared" si="223"/>
        <v>1485</v>
      </c>
      <c r="Z1523" t="str">
        <f t="shared" si="224"/>
        <v>ITM_JonG</v>
      </c>
    </row>
    <row r="1524" spans="1:26">
      <c r="A1524" s="57">
        <f t="shared" si="218"/>
        <v>1524</v>
      </c>
      <c r="B1524" s="56">
        <f t="shared" si="219"/>
        <v>1486</v>
      </c>
      <c r="C1524" s="60" t="s">
        <v>4933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5198</v>
      </c>
      <c r="L1524" s="68"/>
      <c r="M1524" s="64" t="s">
        <v>1937</v>
      </c>
      <c r="N1524" s="13"/>
      <c r="O1524"/>
      <c r="P1524" t="str">
        <f t="shared" si="228"/>
        <v/>
      </c>
      <c r="Q1524"/>
      <c r="R1524"/>
      <c r="S1524" s="43">
        <f t="shared" si="220"/>
        <v>182</v>
      </c>
      <c r="T1524" s="96" t="s">
        <v>2643</v>
      </c>
      <c r="U1524" s="72" t="s">
        <v>2643</v>
      </c>
      <c r="V1524" s="72" t="s">
        <v>2643</v>
      </c>
      <c r="W1524" s="44" t="str">
        <f t="shared" si="221"/>
        <v/>
      </c>
      <c r="X1524" s="25" t="str">
        <f t="shared" si="222"/>
        <v/>
      </c>
      <c r="Y1524" s="1">
        <f t="shared" si="223"/>
        <v>1486</v>
      </c>
      <c r="Z1524" t="str">
        <f t="shared" si="224"/>
        <v>ITM_JtoD</v>
      </c>
    </row>
    <row r="1525" spans="1:26">
      <c r="A1525" s="57">
        <f t="shared" ref="A1525" si="229">IF(B1525=INT(B1525),ROW(),"")</f>
        <v>1525</v>
      </c>
      <c r="B1525" s="56">
        <f t="shared" ref="B1525" si="230">IF(AND(MID(C1525,2,1)&lt;&gt;"/",MID(C1525,1,1)="/"),INT(B1524)+1,B1524+0.01)</f>
        <v>1487</v>
      </c>
      <c r="C1525" s="60" t="s">
        <v>4933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5198</v>
      </c>
      <c r="L1525" s="68"/>
      <c r="M1525" s="155" t="s">
        <v>1941</v>
      </c>
      <c r="N1525" s="13"/>
      <c r="O1525"/>
      <c r="P1525" t="str">
        <f t="shared" ref="P1525" si="231">IF(E1525=F1525,"","NOT EQUAL")</f>
        <v/>
      </c>
      <c r="Q1525"/>
      <c r="R1525"/>
      <c r="S1525" s="43">
        <f t="shared" ref="S1525" si="232">IF(X1525&lt;&gt;"",S1524+1,S1524)</f>
        <v>182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3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4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5">B1525</f>
        <v>1487</v>
      </c>
      <c r="Z1525" t="str">
        <f t="shared" ref="Z1525" si="236">M1525</f>
        <v>ITM_KEY</v>
      </c>
    </row>
    <row r="1526" spans="1:26">
      <c r="A1526" s="57">
        <f t="shared" si="218"/>
        <v>1526</v>
      </c>
      <c r="B1526" s="56">
        <f t="shared" si="219"/>
        <v>1488</v>
      </c>
      <c r="C1526" s="60" t="s">
        <v>4933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5198</v>
      </c>
      <c r="L1526" s="68"/>
      <c r="M1526" s="64" t="s">
        <v>1942</v>
      </c>
      <c r="N1526" s="13"/>
      <c r="O1526"/>
      <c r="P1526" t="str">
        <f t="shared" si="228"/>
        <v/>
      </c>
      <c r="Q1526"/>
      <c r="R1526"/>
      <c r="S1526" s="43">
        <f t="shared" si="220"/>
        <v>182</v>
      </c>
      <c r="T1526" s="96" t="s">
        <v>2643</v>
      </c>
      <c r="U1526" s="72" t="s">
        <v>2643</v>
      </c>
      <c r="V1526" s="72" t="s">
        <v>2643</v>
      </c>
      <c r="W1526" s="44" t="str">
        <f t="shared" si="221"/>
        <v/>
      </c>
      <c r="X1526" s="25" t="str">
        <f t="shared" si="222"/>
        <v/>
      </c>
      <c r="Y1526" s="1">
        <f t="shared" si="223"/>
        <v>1488</v>
      </c>
      <c r="Z1526" t="str">
        <f t="shared" si="224"/>
        <v>ITM_KEYG</v>
      </c>
    </row>
    <row r="1527" spans="1:26">
      <c r="A1527" s="57">
        <f t="shared" si="218"/>
        <v>1527</v>
      </c>
      <c r="B1527" s="56">
        <f t="shared" si="219"/>
        <v>1489</v>
      </c>
      <c r="C1527" s="60" t="s">
        <v>4933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5198</v>
      </c>
      <c r="L1527" s="68"/>
      <c r="M1527" s="64" t="s">
        <v>1943</v>
      </c>
      <c r="N1527" s="13"/>
      <c r="O1527"/>
      <c r="P1527" t="str">
        <f t="shared" si="228"/>
        <v/>
      </c>
      <c r="Q1527"/>
      <c r="R1527"/>
      <c r="S1527" s="43">
        <f t="shared" si="220"/>
        <v>182</v>
      </c>
      <c r="T1527" s="96" t="s">
        <v>2643</v>
      </c>
      <c r="U1527" s="72" t="s">
        <v>2643</v>
      </c>
      <c r="V1527" s="72" t="s">
        <v>2643</v>
      </c>
      <c r="W1527" s="44" t="str">
        <f t="shared" si="221"/>
        <v/>
      </c>
      <c r="X1527" s="25" t="str">
        <f t="shared" si="222"/>
        <v/>
      </c>
      <c r="Y1527" s="1">
        <f t="shared" si="223"/>
        <v>1489</v>
      </c>
      <c r="Z1527" t="str">
        <f t="shared" si="224"/>
        <v>ITM_KEYX</v>
      </c>
    </row>
    <row r="1528" spans="1:26" s="140" customFormat="1">
      <c r="A1528" s="134">
        <f t="shared" si="218"/>
        <v>1528</v>
      </c>
      <c r="B1528" s="135">
        <f t="shared" si="219"/>
        <v>1490</v>
      </c>
      <c r="C1528" s="136" t="s">
        <v>4598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5198</v>
      </c>
      <c r="M1528" s="18" t="s">
        <v>2213</v>
      </c>
      <c r="N1528" s="18"/>
      <c r="P1528" s="140" t="str">
        <f t="shared" si="228"/>
        <v/>
      </c>
      <c r="S1528" s="141">
        <f t="shared" si="220"/>
        <v>183</v>
      </c>
      <c r="T1528" s="134" t="s">
        <v>3149</v>
      </c>
      <c r="U1528" s="138" t="s">
        <v>2643</v>
      </c>
      <c r="V1528" s="138" t="s">
        <v>2643</v>
      </c>
      <c r="W1528" s="142" t="str">
        <f t="shared" si="221"/>
        <v>"SINC"</v>
      </c>
      <c r="X1528" s="143" t="str">
        <f t="shared" si="222"/>
        <v>SINC</v>
      </c>
      <c r="Y1528" s="144">
        <f t="shared" si="223"/>
        <v>1490</v>
      </c>
      <c r="Z1528" s="140" t="str">
        <f t="shared" si="224"/>
        <v>ITM_sinc</v>
      </c>
    </row>
    <row r="1529" spans="1:26">
      <c r="A1529" s="57">
        <f t="shared" si="218"/>
        <v>1529</v>
      </c>
      <c r="B1529" s="56">
        <f t="shared" si="219"/>
        <v>1491</v>
      </c>
      <c r="C1529" s="60" t="s">
        <v>4933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5198</v>
      </c>
      <c r="L1529" s="68"/>
      <c r="M1529" s="64" t="s">
        <v>1953</v>
      </c>
      <c r="N1529" s="13"/>
      <c r="O1529"/>
      <c r="P1529" t="str">
        <f t="shared" si="228"/>
        <v/>
      </c>
      <c r="Q1529"/>
      <c r="R1529"/>
      <c r="S1529" s="43">
        <f t="shared" si="220"/>
        <v>183</v>
      </c>
      <c r="T1529" s="96" t="s">
        <v>2643</v>
      </c>
      <c r="U1529" s="72" t="s">
        <v>2643</v>
      </c>
      <c r="V1529" s="72" t="s">
        <v>2643</v>
      </c>
      <c r="W1529" s="44" t="str">
        <f t="shared" si="221"/>
        <v/>
      </c>
      <c r="X1529" s="25" t="str">
        <f t="shared" si="222"/>
        <v/>
      </c>
      <c r="Y1529" s="1">
        <f t="shared" si="223"/>
        <v>1491</v>
      </c>
      <c r="Z1529" t="str">
        <f t="shared" si="224"/>
        <v>ITM_KTYP</v>
      </c>
    </row>
    <row r="1530" spans="1:26">
      <c r="A1530" s="57">
        <f t="shared" si="218"/>
        <v>1530</v>
      </c>
      <c r="B1530" s="56">
        <f t="shared" si="219"/>
        <v>1492</v>
      </c>
      <c r="C1530" s="60" t="s">
        <v>4757</v>
      </c>
      <c r="D1530" s="60" t="s">
        <v>3448</v>
      </c>
      <c r="E1530" s="66" t="s">
        <v>1388</v>
      </c>
      <c r="F1530" s="66" t="s">
        <v>2799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5198</v>
      </c>
      <c r="L1530" s="68"/>
      <c r="M1530" s="64" t="s">
        <v>1955</v>
      </c>
      <c r="N1530" s="13"/>
      <c r="O1530"/>
      <c r="P1530" t="str">
        <f t="shared" si="228"/>
        <v>NOT EQUAL</v>
      </c>
      <c r="Q1530"/>
      <c r="R1530"/>
      <c r="S1530" s="43">
        <f t="shared" si="220"/>
        <v>184</v>
      </c>
      <c r="T1530" s="96" t="s">
        <v>3175</v>
      </c>
      <c r="U1530" s="72" t="s">
        <v>2643</v>
      </c>
      <c r="V1530" s="72" t="s">
        <v>2643</v>
      </c>
      <c r="W1530" s="44" t="str">
        <f t="shared" si="221"/>
        <v>"LASTX"</v>
      </c>
      <c r="X1530" s="25" t="str">
        <f t="shared" si="222"/>
        <v>LASTX</v>
      </c>
      <c r="Y1530" s="1">
        <f t="shared" si="223"/>
        <v>1492</v>
      </c>
      <c r="Z1530" t="str">
        <f t="shared" si="224"/>
        <v>ITM_LASTX</v>
      </c>
    </row>
    <row r="1531" spans="1:26">
      <c r="A1531" s="57">
        <f t="shared" si="218"/>
        <v>1531</v>
      </c>
      <c r="B1531" s="56">
        <f t="shared" si="219"/>
        <v>1493</v>
      </c>
      <c r="C1531" s="60" t="s">
        <v>4933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5198</v>
      </c>
      <c r="L1531" s="60"/>
      <c r="M1531" s="64" t="s">
        <v>1958</v>
      </c>
      <c r="N1531" s="13"/>
      <c r="O1531"/>
      <c r="P1531" t="str">
        <f t="shared" si="228"/>
        <v/>
      </c>
      <c r="Q1531"/>
      <c r="R1531"/>
      <c r="S1531" s="43">
        <f t="shared" si="220"/>
        <v>184</v>
      </c>
      <c r="T1531" s="96" t="s">
        <v>2643</v>
      </c>
      <c r="U1531" s="72" t="s">
        <v>2643</v>
      </c>
      <c r="V1531" s="72" t="s">
        <v>2643</v>
      </c>
      <c r="W1531" s="44" t="str">
        <f t="shared" si="221"/>
        <v/>
      </c>
      <c r="X1531" s="25" t="str">
        <f t="shared" si="222"/>
        <v/>
      </c>
      <c r="Y1531" s="1">
        <f t="shared" si="223"/>
        <v>1493</v>
      </c>
      <c r="Z1531" t="str">
        <f t="shared" si="224"/>
        <v>ITM_LBLQ</v>
      </c>
    </row>
    <row r="1532" spans="1:26">
      <c r="A1532" s="57">
        <f t="shared" si="218"/>
        <v>1532</v>
      </c>
      <c r="B1532" s="56">
        <f t="shared" si="219"/>
        <v>1494</v>
      </c>
      <c r="C1532" s="60" t="s">
        <v>4933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5198</v>
      </c>
      <c r="L1532" s="68"/>
      <c r="M1532" s="64" t="s">
        <v>1961</v>
      </c>
      <c r="N1532" s="13"/>
      <c r="O1532"/>
      <c r="P1532" t="str">
        <f t="shared" si="228"/>
        <v/>
      </c>
      <c r="Q1532"/>
      <c r="R1532"/>
      <c r="S1532" s="43">
        <f t="shared" si="220"/>
        <v>184</v>
      </c>
      <c r="T1532" s="96" t="s">
        <v>2643</v>
      </c>
      <c r="U1532" s="72" t="s">
        <v>2643</v>
      </c>
      <c r="V1532" s="72" t="s">
        <v>2643</v>
      </c>
      <c r="W1532" s="44" t="str">
        <f t="shared" si="221"/>
        <v/>
      </c>
      <c r="X1532" s="25" t="str">
        <f t="shared" si="222"/>
        <v/>
      </c>
      <c r="Y1532" s="1">
        <f t="shared" si="223"/>
        <v>1494</v>
      </c>
      <c r="Z1532" t="str">
        <f t="shared" si="224"/>
        <v>ITM_LEAP</v>
      </c>
    </row>
    <row r="1533" spans="1:26">
      <c r="A1533" s="57">
        <f t="shared" si="218"/>
        <v>1533</v>
      </c>
      <c r="B1533" s="56">
        <f t="shared" si="219"/>
        <v>1495</v>
      </c>
      <c r="C1533" s="60" t="s">
        <v>4933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5198</v>
      </c>
      <c r="L1533" s="68"/>
      <c r="M1533" s="64" t="s">
        <v>1970</v>
      </c>
      <c r="N1533" s="13"/>
      <c r="O1533"/>
      <c r="P1533" t="str">
        <f t="shared" si="228"/>
        <v/>
      </c>
      <c r="Q1533"/>
      <c r="R1533"/>
      <c r="S1533" s="43">
        <f t="shared" si="220"/>
        <v>184</v>
      </c>
      <c r="T1533" s="96" t="s">
        <v>3150</v>
      </c>
      <c r="U1533" s="72" t="s">
        <v>2643</v>
      </c>
      <c r="V1533" s="72" t="s">
        <v>2643</v>
      </c>
      <c r="W1533" s="44" t="str">
        <f t="shared" si="221"/>
        <v/>
      </c>
      <c r="X1533" s="25" t="str">
        <f t="shared" si="222"/>
        <v/>
      </c>
      <c r="Y1533" s="1">
        <f t="shared" si="223"/>
        <v>1495</v>
      </c>
      <c r="Z1533" t="str">
        <f t="shared" si="224"/>
        <v>ITM_Ln</v>
      </c>
    </row>
    <row r="1534" spans="1:26">
      <c r="A1534" s="57">
        <f t="shared" si="218"/>
        <v>1534</v>
      </c>
      <c r="B1534" s="56">
        <f t="shared" si="219"/>
        <v>1496</v>
      </c>
      <c r="C1534" s="60" t="s">
        <v>4933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5198</v>
      </c>
      <c r="L1534" s="68"/>
      <c r="M1534" s="64" t="s">
        <v>1972</v>
      </c>
      <c r="N1534" s="13"/>
      <c r="O1534"/>
      <c r="P1534" t="str">
        <f t="shared" si="228"/>
        <v/>
      </c>
      <c r="Q1534"/>
      <c r="R1534"/>
      <c r="S1534" s="43">
        <f t="shared" si="220"/>
        <v>184</v>
      </c>
      <c r="T1534" s="96" t="s">
        <v>2643</v>
      </c>
      <c r="U1534" s="72" t="s">
        <v>2643</v>
      </c>
      <c r="V1534" s="72" t="s">
        <v>2643</v>
      </c>
      <c r="W1534" s="44" t="str">
        <f t="shared" si="221"/>
        <v/>
      </c>
      <c r="X1534" s="25" t="str">
        <f t="shared" si="222"/>
        <v/>
      </c>
      <c r="Y1534" s="1">
        <f t="shared" si="223"/>
        <v>1496</v>
      </c>
      <c r="Z1534" t="str">
        <f t="shared" si="224"/>
        <v>ITM_LNALPHA</v>
      </c>
    </row>
    <row r="1535" spans="1:26">
      <c r="A1535" s="57">
        <f t="shared" si="218"/>
        <v>1535</v>
      </c>
      <c r="B1535" s="56">
        <f t="shared" si="219"/>
        <v>1497</v>
      </c>
      <c r="C1535" s="60" t="s">
        <v>4758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5198</v>
      </c>
      <c r="L1535" s="68"/>
      <c r="M1535" s="64" t="s">
        <v>1973</v>
      </c>
      <c r="N1535" s="13"/>
      <c r="O1535"/>
      <c r="P1535" t="str">
        <f t="shared" si="228"/>
        <v/>
      </c>
      <c r="Q1535"/>
      <c r="R1535"/>
      <c r="S1535" s="43">
        <f t="shared" si="220"/>
        <v>185</v>
      </c>
      <c r="T1535" s="96" t="s">
        <v>3150</v>
      </c>
      <c r="U1535" s="72" t="s">
        <v>2643</v>
      </c>
      <c r="V1535" s="72" t="s">
        <v>2643</v>
      </c>
      <c r="W1535" s="44" t="str">
        <f t="shared" si="221"/>
        <v>"LN" STD_BETA</v>
      </c>
      <c r="X1535" s="25" t="str">
        <f t="shared" si="222"/>
        <v>LNBETA</v>
      </c>
      <c r="Y1535" s="1">
        <f t="shared" si="223"/>
        <v>1497</v>
      </c>
      <c r="Z1535" t="str">
        <f t="shared" si="224"/>
        <v>ITM_LNBETA</v>
      </c>
    </row>
    <row r="1536" spans="1:26">
      <c r="A1536" s="57">
        <f t="shared" si="218"/>
        <v>1536</v>
      </c>
      <c r="B1536" s="56">
        <f t="shared" si="219"/>
        <v>1498</v>
      </c>
      <c r="C1536" s="60" t="s">
        <v>4759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5198</v>
      </c>
      <c r="L1536" s="68"/>
      <c r="M1536" s="64" t="s">
        <v>1974</v>
      </c>
      <c r="N1536" s="13"/>
      <c r="O1536"/>
      <c r="P1536" t="str">
        <f t="shared" si="228"/>
        <v/>
      </c>
      <c r="Q1536"/>
      <c r="R1536"/>
      <c r="S1536" s="43">
        <f t="shared" si="220"/>
        <v>186</v>
      </c>
      <c r="T1536" s="96" t="s">
        <v>3150</v>
      </c>
      <c r="U1536" s="72" t="s">
        <v>2643</v>
      </c>
      <c r="V1536" s="72" t="s">
        <v>2643</v>
      </c>
      <c r="W1536" s="44" t="str">
        <f t="shared" si="221"/>
        <v>"LN" STD_GAMMA</v>
      </c>
      <c r="X1536" s="25" t="str">
        <f t="shared" si="222"/>
        <v>LNGAMMA</v>
      </c>
      <c r="Y1536" s="1">
        <f t="shared" si="223"/>
        <v>1498</v>
      </c>
      <c r="Z1536" t="str">
        <f t="shared" si="224"/>
        <v>ITM_LNGAMMA</v>
      </c>
    </row>
    <row r="1537" spans="1:26">
      <c r="A1537" s="57">
        <f t="shared" si="218"/>
        <v>1537</v>
      </c>
      <c r="B1537" s="56">
        <f t="shared" si="219"/>
        <v>1499</v>
      </c>
      <c r="C1537" s="60" t="s">
        <v>4760</v>
      </c>
      <c r="D1537" s="60" t="s">
        <v>2995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5199</v>
      </c>
      <c r="L1537" s="68"/>
      <c r="M1537" s="64" t="s">
        <v>1975</v>
      </c>
      <c r="N1537" s="13"/>
      <c r="O1537"/>
      <c r="P1537" t="str">
        <f t="shared" si="228"/>
        <v/>
      </c>
      <c r="Q1537"/>
      <c r="R1537"/>
      <c r="S1537" s="43">
        <f t="shared" si="220"/>
        <v>186</v>
      </c>
      <c r="T1537" s="96" t="s">
        <v>2643</v>
      </c>
      <c r="U1537" s="72" t="s">
        <v>2643</v>
      </c>
      <c r="V1537" s="72" t="s">
        <v>2643</v>
      </c>
      <c r="W1537" s="44" t="str">
        <f t="shared" si="221"/>
        <v/>
      </c>
      <c r="X1537" s="25" t="str">
        <f t="shared" si="222"/>
        <v/>
      </c>
      <c r="Y1537" s="1">
        <f t="shared" si="223"/>
        <v>1499</v>
      </c>
      <c r="Z1537" t="str">
        <f t="shared" si="224"/>
        <v>ITM_LOAD</v>
      </c>
    </row>
    <row r="1538" spans="1:26">
      <c r="A1538" s="57">
        <f t="shared" si="218"/>
        <v>1538</v>
      </c>
      <c r="B1538" s="56">
        <f t="shared" si="219"/>
        <v>1500</v>
      </c>
      <c r="C1538" s="60" t="s">
        <v>4760</v>
      </c>
      <c r="D1538" s="60" t="s">
        <v>2996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5198</v>
      </c>
      <c r="L1538" s="68"/>
      <c r="M1538" s="64" t="s">
        <v>1976</v>
      </c>
      <c r="N1538" s="13"/>
      <c r="O1538"/>
      <c r="P1538" t="str">
        <f t="shared" si="228"/>
        <v/>
      </c>
      <c r="Q1538"/>
      <c r="R1538"/>
      <c r="S1538" s="43">
        <f t="shared" si="220"/>
        <v>186</v>
      </c>
      <c r="T1538" s="96" t="s">
        <v>2643</v>
      </c>
      <c r="U1538" s="72" t="s">
        <v>2643</v>
      </c>
      <c r="V1538" s="72" t="s">
        <v>2643</v>
      </c>
      <c r="W1538" s="44" t="str">
        <f t="shared" si="221"/>
        <v/>
      </c>
      <c r="X1538" s="25" t="str">
        <f t="shared" si="222"/>
        <v/>
      </c>
      <c r="Y1538" s="1">
        <f t="shared" si="223"/>
        <v>1500</v>
      </c>
      <c r="Z1538" t="str">
        <f t="shared" si="224"/>
        <v>ITM_LOADP</v>
      </c>
    </row>
    <row r="1539" spans="1:26">
      <c r="A1539" s="57">
        <f t="shared" si="218"/>
        <v>1539</v>
      </c>
      <c r="B1539" s="56">
        <f t="shared" si="219"/>
        <v>1501</v>
      </c>
      <c r="C1539" s="60" t="s">
        <v>4760</v>
      </c>
      <c r="D1539" s="60" t="s">
        <v>2997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5198</v>
      </c>
      <c r="L1539" s="68"/>
      <c r="M1539" s="64" t="s">
        <v>1977</v>
      </c>
      <c r="N1539" s="13"/>
      <c r="O1539"/>
      <c r="P1539" t="str">
        <f t="shared" si="228"/>
        <v/>
      </c>
      <c r="Q1539"/>
      <c r="R1539"/>
      <c r="S1539" s="43">
        <f t="shared" si="220"/>
        <v>186</v>
      </c>
      <c r="T1539" s="96" t="s">
        <v>2643</v>
      </c>
      <c r="U1539" s="72" t="s">
        <v>2643</v>
      </c>
      <c r="V1539" s="72" t="s">
        <v>2643</v>
      </c>
      <c r="W1539" s="44" t="str">
        <f t="shared" si="221"/>
        <v/>
      </c>
      <c r="X1539" s="25" t="str">
        <f t="shared" si="222"/>
        <v/>
      </c>
      <c r="Y1539" s="1">
        <f t="shared" si="223"/>
        <v>1501</v>
      </c>
      <c r="Z1539" t="str">
        <f t="shared" si="224"/>
        <v>ITM_LOADR</v>
      </c>
    </row>
    <row r="1540" spans="1:26">
      <c r="A1540" s="57">
        <f t="shared" si="218"/>
        <v>1540</v>
      </c>
      <c r="B1540" s="56">
        <f t="shared" si="219"/>
        <v>1502</v>
      </c>
      <c r="C1540" s="60" t="s">
        <v>4760</v>
      </c>
      <c r="D1540" s="60" t="s">
        <v>2998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5198</v>
      </c>
      <c r="L1540" s="68"/>
      <c r="M1540" s="64" t="s">
        <v>1978</v>
      </c>
      <c r="N1540" s="13"/>
      <c r="O1540"/>
      <c r="P1540" t="str">
        <f t="shared" si="228"/>
        <v/>
      </c>
      <c r="Q1540"/>
      <c r="R1540"/>
      <c r="S1540" s="43">
        <f t="shared" si="220"/>
        <v>186</v>
      </c>
      <c r="T1540" s="96" t="s">
        <v>2643</v>
      </c>
      <c r="U1540" s="72" t="s">
        <v>2643</v>
      </c>
      <c r="V1540" s="72" t="s">
        <v>2643</v>
      </c>
      <c r="W1540" s="44" t="str">
        <f t="shared" si="221"/>
        <v/>
      </c>
      <c r="X1540" s="25" t="str">
        <f t="shared" si="222"/>
        <v/>
      </c>
      <c r="Y1540" s="1">
        <f t="shared" si="223"/>
        <v>1502</v>
      </c>
      <c r="Z1540" t="str">
        <f t="shared" si="224"/>
        <v>ITM_LOADSS</v>
      </c>
    </row>
    <row r="1541" spans="1:26">
      <c r="A1541" s="57">
        <f t="shared" si="218"/>
        <v>1541</v>
      </c>
      <c r="B1541" s="56">
        <f t="shared" si="219"/>
        <v>1503</v>
      </c>
      <c r="C1541" s="60" t="s">
        <v>4760</v>
      </c>
      <c r="D1541" s="60" t="s">
        <v>2999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5198</v>
      </c>
      <c r="L1541" s="68"/>
      <c r="M1541" s="64" t="s">
        <v>1979</v>
      </c>
      <c r="N1541" s="13"/>
      <c r="O1541"/>
      <c r="P1541" t="str">
        <f t="shared" si="228"/>
        <v/>
      </c>
      <c r="Q1541"/>
      <c r="R1541"/>
      <c r="S1541" s="43">
        <f t="shared" si="220"/>
        <v>186</v>
      </c>
      <c r="T1541" s="96" t="s">
        <v>2643</v>
      </c>
      <c r="U1541" s="72" t="s">
        <v>2643</v>
      </c>
      <c r="V1541" s="72" t="s">
        <v>2643</v>
      </c>
      <c r="W1541" s="44" t="str">
        <f t="shared" si="221"/>
        <v/>
      </c>
      <c r="X1541" s="25" t="str">
        <f t="shared" si="222"/>
        <v/>
      </c>
      <c r="Y1541" s="1">
        <f t="shared" si="223"/>
        <v>1503</v>
      </c>
      <c r="Z1541" t="str">
        <f t="shared" si="224"/>
        <v>ITM_LOADSIGMA</v>
      </c>
    </row>
    <row r="1542" spans="1:26">
      <c r="A1542" s="57">
        <f t="shared" si="218"/>
        <v>1542</v>
      </c>
      <c r="B1542" s="56">
        <f t="shared" si="219"/>
        <v>1504</v>
      </c>
      <c r="C1542" s="60" t="s">
        <v>4935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5198</v>
      </c>
      <c r="L1542" s="68"/>
      <c r="M1542" s="64" t="s">
        <v>1980</v>
      </c>
      <c r="N1542" s="13"/>
      <c r="O1542"/>
      <c r="P1542" t="str">
        <f t="shared" si="228"/>
        <v/>
      </c>
      <c r="Q1542"/>
      <c r="R1542"/>
      <c r="S1542" s="43">
        <f t="shared" si="220"/>
        <v>186</v>
      </c>
      <c r="T1542" s="96" t="s">
        <v>2643</v>
      </c>
      <c r="U1542" s="72" t="s">
        <v>2643</v>
      </c>
      <c r="V1542" s="72" t="s">
        <v>2643</v>
      </c>
      <c r="W1542" s="44" t="str">
        <f t="shared" si="221"/>
        <v/>
      </c>
      <c r="X1542" s="25" t="str">
        <f t="shared" si="222"/>
        <v/>
      </c>
      <c r="Y1542" s="1">
        <f t="shared" si="223"/>
        <v>1504</v>
      </c>
      <c r="Z1542" t="str">
        <f t="shared" si="224"/>
        <v>ITM_LocR</v>
      </c>
    </row>
    <row r="1543" spans="1:26">
      <c r="A1543" s="57">
        <f t="shared" ref="A1543:A1606" si="237">IF(B1543=INT(B1543),ROW(),"")</f>
        <v>1543</v>
      </c>
      <c r="B1543" s="56">
        <f t="shared" ref="B1543:B1606" si="238">IF(AND(MID(C1543,2,1)&lt;&gt;"/",MID(C1543,1,1)="/"),INT(B1542)+1,B1542+0.01)</f>
        <v>1505</v>
      </c>
      <c r="C1543" s="60" t="s">
        <v>4761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5198</v>
      </c>
      <c r="L1543" s="68"/>
      <c r="M1543" s="64" t="s">
        <v>1981</v>
      </c>
      <c r="N1543" s="13"/>
      <c r="O1543"/>
      <c r="P1543" t="str">
        <f t="shared" si="228"/>
        <v/>
      </c>
      <c r="Q1543"/>
      <c r="R1543"/>
      <c r="S1543" s="43">
        <f t="shared" ref="S1543:S1606" si="239">IF(X1543&lt;&gt;"",S1542+1,S1542)</f>
        <v>187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40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2">B1543</f>
        <v>1505</v>
      </c>
      <c r="Z1543" t="str">
        <f t="shared" ref="Z1543:Z1606" si="243">M1543</f>
        <v>ITM_LocRQ</v>
      </c>
    </row>
    <row r="1544" spans="1:26">
      <c r="A1544" s="57">
        <f t="shared" si="237"/>
        <v>1544</v>
      </c>
      <c r="B1544" s="56">
        <f t="shared" si="238"/>
        <v>1506</v>
      </c>
      <c r="C1544" s="60" t="s">
        <v>4933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5198</v>
      </c>
      <c r="L1544" s="68"/>
      <c r="M1544" s="64" t="s">
        <v>1994</v>
      </c>
      <c r="N1544" s="13"/>
      <c r="O1544"/>
      <c r="P1544" t="str">
        <f t="shared" si="228"/>
        <v/>
      </c>
      <c r="Q1544"/>
      <c r="R1544"/>
      <c r="S1544" s="43">
        <f t="shared" si="239"/>
        <v>187</v>
      </c>
      <c r="T1544" s="96" t="s">
        <v>2643</v>
      </c>
      <c r="U1544" s="72" t="s">
        <v>2643</v>
      </c>
      <c r="V1544" s="72" t="s">
        <v>2643</v>
      </c>
      <c r="W1544" s="44" t="str">
        <f t="shared" si="240"/>
        <v/>
      </c>
      <c r="X1544" s="25" t="str">
        <f t="shared" si="241"/>
        <v/>
      </c>
      <c r="Y1544" s="1">
        <f t="shared" si="242"/>
        <v>1506</v>
      </c>
      <c r="Z1544" t="str">
        <f t="shared" si="243"/>
        <v>ITM_LR</v>
      </c>
    </row>
    <row r="1545" spans="1:26">
      <c r="A1545" s="57">
        <f t="shared" si="237"/>
        <v>1545</v>
      </c>
      <c r="B1545" s="56">
        <f t="shared" si="238"/>
        <v>1507</v>
      </c>
      <c r="C1545" s="60" t="s">
        <v>4762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5198</v>
      </c>
      <c r="L1545" s="68"/>
      <c r="M1545" s="64" t="s">
        <v>2001</v>
      </c>
      <c r="N1545" s="13"/>
      <c r="O1545"/>
      <c r="P1545" t="str">
        <f t="shared" si="228"/>
        <v/>
      </c>
      <c r="Q1545"/>
      <c r="R1545"/>
      <c r="S1545" s="43">
        <f t="shared" si="239"/>
        <v>188</v>
      </c>
      <c r="T1545" s="96" t="s">
        <v>2643</v>
      </c>
      <c r="U1545" s="72" t="s">
        <v>2643</v>
      </c>
      <c r="V1545" s="72" t="s">
        <v>2643</v>
      </c>
      <c r="W1545" s="44" t="str">
        <f t="shared" si="240"/>
        <v>"MANT"</v>
      </c>
      <c r="X1545" s="25" t="str">
        <f t="shared" si="241"/>
        <v>MANT</v>
      </c>
      <c r="Y1545" s="1">
        <f t="shared" si="242"/>
        <v>1507</v>
      </c>
      <c r="Z1545" t="str">
        <f t="shared" si="243"/>
        <v>ITM_MANT</v>
      </c>
    </row>
    <row r="1546" spans="1:26">
      <c r="A1546" s="57">
        <f t="shared" si="237"/>
        <v>1546</v>
      </c>
      <c r="B1546" s="56">
        <f t="shared" si="238"/>
        <v>1508</v>
      </c>
      <c r="C1546" s="60" t="s">
        <v>4933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5198</v>
      </c>
      <c r="L1546" s="68"/>
      <c r="M1546" s="64" t="s">
        <v>2009</v>
      </c>
      <c r="N1546" s="13"/>
      <c r="O1546"/>
      <c r="P1546" t="str">
        <f t="shared" si="228"/>
        <v>NOT EQUAL</v>
      </c>
      <c r="Q1546"/>
      <c r="R1546"/>
      <c r="S1546" s="43">
        <f t="shared" si="239"/>
        <v>188</v>
      </c>
      <c r="T1546" s="96" t="s">
        <v>2643</v>
      </c>
      <c r="U1546" s="72" t="s">
        <v>2643</v>
      </c>
      <c r="V1546" s="72" t="s">
        <v>2643</v>
      </c>
      <c r="W1546" s="44" t="str">
        <f t="shared" si="240"/>
        <v/>
      </c>
      <c r="X1546" s="25" t="str">
        <f t="shared" si="241"/>
        <v/>
      </c>
      <c r="Y1546" s="1">
        <f t="shared" si="242"/>
        <v>1508</v>
      </c>
      <c r="Z1546" t="str">
        <f t="shared" si="243"/>
        <v>ITM_MATX</v>
      </c>
    </row>
    <row r="1547" spans="1:26">
      <c r="A1547" s="57">
        <f t="shared" si="237"/>
        <v>1547</v>
      </c>
      <c r="B1547" s="56">
        <f t="shared" si="238"/>
        <v>1509</v>
      </c>
      <c r="C1547" s="60" t="s">
        <v>4763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5198</v>
      </c>
      <c r="L1547" s="68"/>
      <c r="M1547" s="64" t="s">
        <v>2012</v>
      </c>
      <c r="N1547" s="13"/>
      <c r="O1547"/>
      <c r="P1547" t="str">
        <f t="shared" si="228"/>
        <v/>
      </c>
      <c r="Q1547"/>
      <c r="R1547"/>
      <c r="S1547" s="43">
        <f t="shared" si="239"/>
        <v>189</v>
      </c>
      <c r="T1547" s="96" t="s">
        <v>3180</v>
      </c>
      <c r="U1547" s="72" t="s">
        <v>2643</v>
      </c>
      <c r="V1547" s="72" t="s">
        <v>2643</v>
      </c>
      <c r="W1547" s="44" t="str">
        <f t="shared" si="240"/>
        <v>"MEM?"</v>
      </c>
      <c r="X1547" s="25" t="str">
        <f t="shared" si="241"/>
        <v>MEM?</v>
      </c>
      <c r="Y1547" s="1">
        <f t="shared" si="242"/>
        <v>1509</v>
      </c>
      <c r="Z1547" t="str">
        <f t="shared" si="243"/>
        <v>ITM_MEM</v>
      </c>
    </row>
    <row r="1548" spans="1:26">
      <c r="A1548" s="57">
        <f t="shared" si="237"/>
        <v>1548</v>
      </c>
      <c r="B1548" s="56">
        <f t="shared" si="238"/>
        <v>1510</v>
      </c>
      <c r="C1548" s="60" t="s">
        <v>4933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5198</v>
      </c>
      <c r="L1548" s="68"/>
      <c r="M1548" s="64" t="s">
        <v>2013</v>
      </c>
      <c r="N1548" s="13"/>
      <c r="O1548"/>
      <c r="P1548" t="str">
        <f t="shared" si="228"/>
        <v/>
      </c>
      <c r="Q1548"/>
      <c r="R1548"/>
      <c r="S1548" s="43">
        <f t="shared" si="239"/>
        <v>189</v>
      </c>
      <c r="T1548" s="96" t="s">
        <v>2643</v>
      </c>
      <c r="U1548" s="72" t="s">
        <v>2643</v>
      </c>
      <c r="V1548" s="72" t="s">
        <v>2643</v>
      </c>
      <c r="W1548" s="44" t="str">
        <f t="shared" si="240"/>
        <v/>
      </c>
      <c r="X1548" s="25" t="str">
        <f t="shared" si="241"/>
        <v/>
      </c>
      <c r="Y1548" s="1">
        <f t="shared" si="242"/>
        <v>1510</v>
      </c>
      <c r="Z1548" t="str">
        <f t="shared" si="243"/>
        <v>ITM_MENU</v>
      </c>
    </row>
    <row r="1549" spans="1:26">
      <c r="A1549" s="57">
        <f t="shared" si="237"/>
        <v>1549</v>
      </c>
      <c r="B1549" s="56">
        <f t="shared" si="238"/>
        <v>1511</v>
      </c>
      <c r="C1549" s="60" t="s">
        <v>4933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5198</v>
      </c>
      <c r="L1549" s="68"/>
      <c r="M1549" s="64" t="s">
        <v>2023</v>
      </c>
      <c r="N1549" s="13"/>
      <c r="O1549"/>
      <c r="P1549" t="str">
        <f t="shared" si="228"/>
        <v/>
      </c>
      <c r="Q1549"/>
      <c r="R1549"/>
      <c r="S1549" s="43">
        <f t="shared" si="239"/>
        <v>189</v>
      </c>
      <c r="T1549" s="96" t="s">
        <v>2643</v>
      </c>
      <c r="U1549" s="72" t="s">
        <v>2643</v>
      </c>
      <c r="V1549" s="72" t="s">
        <v>2643</v>
      </c>
      <c r="W1549" s="44" t="str">
        <f t="shared" si="240"/>
        <v/>
      </c>
      <c r="X1549" s="25" t="str">
        <f t="shared" si="241"/>
        <v/>
      </c>
      <c r="Y1549" s="1">
        <f t="shared" si="242"/>
        <v>1511</v>
      </c>
      <c r="Z1549" t="str">
        <f t="shared" si="243"/>
        <v>ITM_MONTH</v>
      </c>
    </row>
    <row r="1550" spans="1:26">
      <c r="A1550" s="57">
        <f t="shared" si="237"/>
        <v>1550</v>
      </c>
      <c r="B1550" s="56">
        <f t="shared" si="238"/>
        <v>1512</v>
      </c>
      <c r="C1550" s="60" t="s">
        <v>4933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5198</v>
      </c>
      <c r="L1550" s="68"/>
      <c r="M1550" s="64" t="s">
        <v>2027</v>
      </c>
      <c r="N1550" s="13"/>
      <c r="O1550"/>
      <c r="P1550" t="str">
        <f t="shared" si="228"/>
        <v/>
      </c>
      <c r="Q1550"/>
      <c r="R1550"/>
      <c r="S1550" s="43">
        <f t="shared" si="239"/>
        <v>189</v>
      </c>
      <c r="T1550" s="96" t="s">
        <v>2643</v>
      </c>
      <c r="U1550" s="72" t="s">
        <v>2643</v>
      </c>
      <c r="V1550" s="72" t="s">
        <v>2643</v>
      </c>
      <c r="W1550" s="44" t="str">
        <f t="shared" si="240"/>
        <v/>
      </c>
      <c r="X1550" s="25" t="str">
        <f t="shared" si="241"/>
        <v/>
      </c>
      <c r="Y1550" s="1">
        <f t="shared" si="242"/>
        <v>1512</v>
      </c>
      <c r="Z1550" t="str">
        <f t="shared" si="243"/>
        <v>ITM_MSG</v>
      </c>
    </row>
    <row r="1551" spans="1:26">
      <c r="A1551" s="57">
        <f t="shared" si="237"/>
        <v>1551</v>
      </c>
      <c r="B1551" s="56">
        <f t="shared" si="238"/>
        <v>1513</v>
      </c>
      <c r="C1551" s="60" t="s">
        <v>4740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5198</v>
      </c>
      <c r="L1551" s="68"/>
      <c r="M1551" s="64" t="s">
        <v>2030</v>
      </c>
      <c r="N1551" s="13"/>
      <c r="O1551"/>
      <c r="P1551" t="str">
        <f t="shared" si="228"/>
        <v/>
      </c>
      <c r="Q1551"/>
      <c r="R1551"/>
      <c r="S1551" s="43">
        <f t="shared" si="239"/>
        <v>190</v>
      </c>
      <c r="T1551" s="96" t="s">
        <v>2643</v>
      </c>
      <c r="U1551" s="72" t="s">
        <v>3082</v>
      </c>
      <c r="V1551" s="72" t="s">
        <v>2643</v>
      </c>
      <c r="W1551" s="44" t="str">
        <f t="shared" si="240"/>
        <v>"MUL" STD_PI</v>
      </c>
      <c r="X1551" s="25" t="str">
        <f t="shared" si="241"/>
        <v>MULPI</v>
      </c>
      <c r="Y1551" s="1">
        <f t="shared" si="242"/>
        <v>1513</v>
      </c>
      <c r="Z1551" t="str">
        <f t="shared" si="243"/>
        <v>ITM_MULPI</v>
      </c>
    </row>
    <row r="1552" spans="1:26">
      <c r="A1552" s="57">
        <f t="shared" si="237"/>
        <v>1552</v>
      </c>
      <c r="B1552" s="56">
        <f t="shared" si="238"/>
        <v>1514</v>
      </c>
      <c r="C1552" s="60" t="s">
        <v>4933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5198</v>
      </c>
      <c r="L1552" s="68"/>
      <c r="M1552" s="64" t="s">
        <v>2031</v>
      </c>
      <c r="N1552" s="13"/>
      <c r="O1552"/>
      <c r="P1552" t="str">
        <f t="shared" si="228"/>
        <v/>
      </c>
      <c r="Q1552"/>
      <c r="R1552"/>
      <c r="S1552" s="43">
        <f t="shared" si="239"/>
        <v>190</v>
      </c>
      <c r="T1552" s="96" t="s">
        <v>2643</v>
      </c>
      <c r="U1552" s="72" t="s">
        <v>2643</v>
      </c>
      <c r="V1552" s="72" t="s">
        <v>2643</v>
      </c>
      <c r="W1552" s="44" t="str">
        <f t="shared" si="240"/>
        <v/>
      </c>
      <c r="X1552" s="25" t="str">
        <f t="shared" si="241"/>
        <v/>
      </c>
      <c r="Y1552" s="1">
        <f t="shared" si="242"/>
        <v>1514</v>
      </c>
      <c r="Z1552" t="str">
        <f t="shared" si="243"/>
        <v>ITM_MVAR</v>
      </c>
    </row>
    <row r="1553" spans="1:26">
      <c r="A1553" s="57">
        <f t="shared" si="237"/>
        <v>1553</v>
      </c>
      <c r="B1553" s="56">
        <f t="shared" si="238"/>
        <v>1515</v>
      </c>
      <c r="C1553" s="60" t="s">
        <v>4933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5198</v>
      </c>
      <c r="L1553" s="68"/>
      <c r="M1553" s="64" t="s">
        <v>2035</v>
      </c>
      <c r="N1553" s="13"/>
      <c r="O1553"/>
      <c r="P1553" t="str">
        <f t="shared" si="228"/>
        <v>NOT EQUAL</v>
      </c>
      <c r="Q1553"/>
      <c r="R1553"/>
      <c r="S1553" s="43">
        <f t="shared" si="239"/>
        <v>190</v>
      </c>
      <c r="T1553" s="96" t="s">
        <v>2643</v>
      </c>
      <c r="U1553" s="72" t="s">
        <v>2643</v>
      </c>
      <c r="V1553" s="72" t="s">
        <v>2643</v>
      </c>
      <c r="W1553" s="44" t="str">
        <f t="shared" si="240"/>
        <v/>
      </c>
      <c r="X1553" s="25" t="str">
        <f t="shared" si="241"/>
        <v/>
      </c>
      <c r="Y1553" s="1">
        <f t="shared" si="242"/>
        <v>1515</v>
      </c>
      <c r="Z1553" t="str">
        <f t="shared" si="243"/>
        <v>ITM_M_DELR</v>
      </c>
    </row>
    <row r="1554" spans="1:26">
      <c r="A1554" s="57">
        <f t="shared" si="237"/>
        <v>1554</v>
      </c>
      <c r="B1554" s="56">
        <f t="shared" si="238"/>
        <v>1516</v>
      </c>
      <c r="C1554" s="60" t="s">
        <v>4933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5198</v>
      </c>
      <c r="L1554" s="68"/>
      <c r="M1554" s="64" t="s">
        <v>2036</v>
      </c>
      <c r="N1554" s="13"/>
      <c r="O1554"/>
      <c r="P1554" t="str">
        <f t="shared" si="228"/>
        <v>NOT EQUAL</v>
      </c>
      <c r="Q1554"/>
      <c r="R1554"/>
      <c r="S1554" s="43">
        <f t="shared" si="239"/>
        <v>190</v>
      </c>
      <c r="T1554" s="96" t="s">
        <v>2643</v>
      </c>
      <c r="U1554" s="72" t="s">
        <v>2643</v>
      </c>
      <c r="V1554" s="72" t="s">
        <v>2643</v>
      </c>
      <c r="W1554" s="44" t="str">
        <f t="shared" si="240"/>
        <v/>
      </c>
      <c r="X1554" s="25" t="str">
        <f t="shared" si="241"/>
        <v/>
      </c>
      <c r="Y1554" s="1">
        <f t="shared" si="242"/>
        <v>1516</v>
      </c>
      <c r="Z1554" t="str">
        <f t="shared" si="243"/>
        <v>ITM_M_DIM</v>
      </c>
    </row>
    <row r="1555" spans="1:26">
      <c r="A1555" s="57">
        <f t="shared" si="237"/>
        <v>1555</v>
      </c>
      <c r="B1555" s="56">
        <f t="shared" si="238"/>
        <v>1517</v>
      </c>
      <c r="C1555" s="60" t="s">
        <v>4933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5198</v>
      </c>
      <c r="L1555" s="68"/>
      <c r="M1555" s="64" t="s">
        <v>2037</v>
      </c>
      <c r="N1555" s="13"/>
      <c r="O1555"/>
      <c r="P1555" t="str">
        <f t="shared" si="228"/>
        <v>NOT EQUAL</v>
      </c>
      <c r="Q1555"/>
      <c r="R1555"/>
      <c r="S1555" s="43">
        <f t="shared" si="239"/>
        <v>190</v>
      </c>
      <c r="T1555" s="96" t="s">
        <v>2643</v>
      </c>
      <c r="U1555" s="72" t="s">
        <v>2643</v>
      </c>
      <c r="V1555" s="72" t="s">
        <v>2643</v>
      </c>
      <c r="W1555" s="44" t="str">
        <f t="shared" si="240"/>
        <v/>
      </c>
      <c r="X1555" s="25" t="str">
        <f t="shared" si="241"/>
        <v/>
      </c>
      <c r="Y1555" s="1">
        <f t="shared" si="242"/>
        <v>1517</v>
      </c>
      <c r="Z1555" t="str">
        <f t="shared" si="243"/>
        <v>ITM_M_DIMQ</v>
      </c>
    </row>
    <row r="1556" spans="1:26">
      <c r="A1556" s="57">
        <f t="shared" si="237"/>
        <v>1556</v>
      </c>
      <c r="B1556" s="56">
        <f t="shared" si="238"/>
        <v>1518</v>
      </c>
      <c r="C1556" s="60" t="s">
        <v>4745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5198</v>
      </c>
      <c r="L1556" s="68"/>
      <c r="M1556" s="64" t="s">
        <v>2038</v>
      </c>
      <c r="N1556" s="13"/>
      <c r="O1556"/>
      <c r="P1556" t="str">
        <f t="shared" si="228"/>
        <v/>
      </c>
      <c r="Q1556"/>
      <c r="R1556"/>
      <c r="S1556" s="43">
        <f t="shared" si="239"/>
        <v>190</v>
      </c>
      <c r="T1556" s="96" t="s">
        <v>2643</v>
      </c>
      <c r="U1556" s="72" t="s">
        <v>2643</v>
      </c>
      <c r="V1556" s="72" t="s">
        <v>2643</v>
      </c>
      <c r="W1556" s="44" t="str">
        <f t="shared" si="240"/>
        <v/>
      </c>
      <c r="X1556" s="25" t="str">
        <f t="shared" si="241"/>
        <v/>
      </c>
      <c r="Y1556" s="1">
        <f t="shared" si="242"/>
        <v>1518</v>
      </c>
      <c r="Z1556" t="str">
        <f t="shared" si="243"/>
        <v>ITM_MDY</v>
      </c>
    </row>
    <row r="1557" spans="1:26">
      <c r="A1557" s="57">
        <f t="shared" si="237"/>
        <v>1557</v>
      </c>
      <c r="B1557" s="56">
        <f t="shared" si="238"/>
        <v>1519</v>
      </c>
      <c r="C1557" s="60" t="s">
        <v>4933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5198</v>
      </c>
      <c r="L1557" s="68"/>
      <c r="M1557" s="64" t="s">
        <v>2039</v>
      </c>
      <c r="N1557" s="13"/>
      <c r="O1557"/>
      <c r="P1557" t="str">
        <f t="shared" si="228"/>
        <v>NOT EQUAL</v>
      </c>
      <c r="Q1557"/>
      <c r="R1557"/>
      <c r="S1557" s="43">
        <f t="shared" si="239"/>
        <v>190</v>
      </c>
      <c r="T1557" s="96" t="s">
        <v>2643</v>
      </c>
      <c r="U1557" s="72" t="s">
        <v>2643</v>
      </c>
      <c r="V1557" s="72" t="s">
        <v>2643</v>
      </c>
      <c r="W1557" s="44" t="str">
        <f t="shared" si="240"/>
        <v/>
      </c>
      <c r="X1557" s="25" t="str">
        <f t="shared" si="241"/>
        <v/>
      </c>
      <c r="Y1557" s="1">
        <f t="shared" si="242"/>
        <v>1519</v>
      </c>
      <c r="Z1557" t="str">
        <f t="shared" si="243"/>
        <v>ITM_M_EDI</v>
      </c>
    </row>
    <row r="1558" spans="1:26">
      <c r="A1558" s="57">
        <f t="shared" si="237"/>
        <v>1558</v>
      </c>
      <c r="B1558" s="56">
        <f t="shared" si="238"/>
        <v>1520</v>
      </c>
      <c r="C1558" s="60" t="s">
        <v>4933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5198</v>
      </c>
      <c r="L1558" s="68"/>
      <c r="M1558" s="64" t="s">
        <v>3019</v>
      </c>
      <c r="N1558" s="13"/>
      <c r="O1558"/>
      <c r="P1558" t="str">
        <f t="shared" si="228"/>
        <v>NOT EQUAL</v>
      </c>
      <c r="Q1558"/>
      <c r="R1558"/>
      <c r="S1558" s="43">
        <f t="shared" si="239"/>
        <v>190</v>
      </c>
      <c r="T1558" s="96" t="s">
        <v>2643</v>
      </c>
      <c r="U1558" s="72" t="s">
        <v>2643</v>
      </c>
      <c r="V1558" s="72" t="s">
        <v>2643</v>
      </c>
      <c r="W1558" s="44" t="str">
        <f t="shared" si="240"/>
        <v/>
      </c>
      <c r="X1558" s="25" t="str">
        <f t="shared" si="241"/>
        <v/>
      </c>
      <c r="Y1558" s="1">
        <f t="shared" si="242"/>
        <v>1520</v>
      </c>
      <c r="Z1558" t="str">
        <f t="shared" si="243"/>
        <v>ITM_M_EDIN</v>
      </c>
    </row>
    <row r="1559" spans="1:26">
      <c r="A1559" s="57">
        <f t="shared" si="237"/>
        <v>1559</v>
      </c>
      <c r="B1559" s="56">
        <f t="shared" si="238"/>
        <v>1521</v>
      </c>
      <c r="C1559" s="60" t="s">
        <v>4933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5198</v>
      </c>
      <c r="L1559" s="68"/>
      <c r="M1559" s="64" t="s">
        <v>2040</v>
      </c>
      <c r="N1559" s="13"/>
      <c r="O1559"/>
      <c r="P1559" t="str">
        <f t="shared" si="228"/>
        <v>NOT EQUAL</v>
      </c>
      <c r="Q1559"/>
      <c r="R1559"/>
      <c r="S1559" s="43">
        <f t="shared" si="239"/>
        <v>190</v>
      </c>
      <c r="T1559" s="96" t="s">
        <v>2643</v>
      </c>
      <c r="U1559" s="72" t="s">
        <v>2643</v>
      </c>
      <c r="V1559" s="72" t="s">
        <v>2643</v>
      </c>
      <c r="W1559" s="44" t="str">
        <f t="shared" si="240"/>
        <v/>
      </c>
      <c r="X1559" s="25" t="str">
        <f t="shared" si="241"/>
        <v/>
      </c>
      <c r="Y1559" s="1">
        <f t="shared" si="242"/>
        <v>1521</v>
      </c>
      <c r="Z1559" t="str">
        <f t="shared" si="243"/>
        <v>ITM_M_GET</v>
      </c>
    </row>
    <row r="1560" spans="1:26">
      <c r="A1560" s="57">
        <f t="shared" si="237"/>
        <v>1560</v>
      </c>
      <c r="B1560" s="56">
        <f t="shared" si="238"/>
        <v>1522</v>
      </c>
      <c r="C1560" s="60" t="s">
        <v>4933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5198</v>
      </c>
      <c r="L1560" s="68"/>
      <c r="M1560" s="64" t="s">
        <v>2041</v>
      </c>
      <c r="N1560" s="13"/>
      <c r="O1560"/>
      <c r="P1560" t="str">
        <f t="shared" si="228"/>
        <v>NOT EQUAL</v>
      </c>
      <c r="Q1560"/>
      <c r="R1560"/>
      <c r="S1560" s="43">
        <f t="shared" si="239"/>
        <v>190</v>
      </c>
      <c r="T1560" s="96" t="s">
        <v>2643</v>
      </c>
      <c r="U1560" s="72" t="s">
        <v>2643</v>
      </c>
      <c r="V1560" s="72" t="s">
        <v>2643</v>
      </c>
      <c r="W1560" s="44" t="str">
        <f t="shared" si="240"/>
        <v/>
      </c>
      <c r="X1560" s="25" t="str">
        <f t="shared" si="241"/>
        <v/>
      </c>
      <c r="Y1560" s="1">
        <f t="shared" si="242"/>
        <v>1522</v>
      </c>
      <c r="Z1560" t="str">
        <f t="shared" si="243"/>
        <v>ITM_M_GOTO</v>
      </c>
    </row>
    <row r="1561" spans="1:26">
      <c r="A1561" s="57">
        <f t="shared" si="237"/>
        <v>1561</v>
      </c>
      <c r="B1561" s="56">
        <f t="shared" si="238"/>
        <v>1523</v>
      </c>
      <c r="C1561" s="60" t="s">
        <v>4933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5198</v>
      </c>
      <c r="L1561" s="68"/>
      <c r="M1561" s="64" t="s">
        <v>2042</v>
      </c>
      <c r="N1561" s="13"/>
      <c r="O1561"/>
      <c r="P1561" t="str">
        <f t="shared" si="228"/>
        <v>NOT EQUAL</v>
      </c>
      <c r="Q1561"/>
      <c r="R1561"/>
      <c r="S1561" s="43">
        <f t="shared" si="239"/>
        <v>190</v>
      </c>
      <c r="T1561" s="96" t="s">
        <v>2643</v>
      </c>
      <c r="U1561" s="72" t="s">
        <v>2643</v>
      </c>
      <c r="V1561" s="72" t="s">
        <v>2643</v>
      </c>
      <c r="W1561" s="44" t="str">
        <f t="shared" si="240"/>
        <v/>
      </c>
      <c r="X1561" s="25" t="str">
        <f t="shared" si="241"/>
        <v/>
      </c>
      <c r="Y1561" s="1">
        <f t="shared" si="242"/>
        <v>1523</v>
      </c>
      <c r="Z1561" t="str">
        <f t="shared" si="243"/>
        <v>ITM_M_GROW</v>
      </c>
    </row>
    <row r="1562" spans="1:26">
      <c r="A1562" s="57">
        <f t="shared" si="237"/>
        <v>1562</v>
      </c>
      <c r="B1562" s="56">
        <f t="shared" si="238"/>
        <v>1524</v>
      </c>
      <c r="C1562" s="60" t="s">
        <v>4933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5198</v>
      </c>
      <c r="L1562" s="68"/>
      <c r="M1562" s="64" t="s">
        <v>2043</v>
      </c>
      <c r="N1562" s="13"/>
      <c r="O1562"/>
      <c r="P1562" t="str">
        <f t="shared" si="228"/>
        <v>NOT EQUAL</v>
      </c>
      <c r="Q1562"/>
      <c r="R1562"/>
      <c r="S1562" s="43">
        <f t="shared" si="239"/>
        <v>190</v>
      </c>
      <c r="T1562" s="96" t="s">
        <v>2643</v>
      </c>
      <c r="U1562" s="72" t="s">
        <v>2643</v>
      </c>
      <c r="V1562" s="72" t="s">
        <v>2643</v>
      </c>
      <c r="W1562" s="44" t="str">
        <f t="shared" si="240"/>
        <v/>
      </c>
      <c r="X1562" s="25" t="str">
        <f t="shared" si="241"/>
        <v/>
      </c>
      <c r="Y1562" s="1">
        <f t="shared" si="242"/>
        <v>1524</v>
      </c>
      <c r="Z1562" t="str">
        <f t="shared" si="243"/>
        <v>ITM_M_INSR</v>
      </c>
    </row>
    <row r="1563" spans="1:26">
      <c r="A1563" s="57">
        <f t="shared" si="237"/>
        <v>1563</v>
      </c>
      <c r="B1563" s="56">
        <f t="shared" si="238"/>
        <v>1525</v>
      </c>
      <c r="C1563" s="60" t="s">
        <v>4933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5198</v>
      </c>
      <c r="L1563" s="68"/>
      <c r="M1563" s="64" t="s">
        <v>2044</v>
      </c>
      <c r="N1563" s="13"/>
      <c r="O1563"/>
      <c r="P1563" t="str">
        <f t="shared" si="228"/>
        <v/>
      </c>
      <c r="Q1563"/>
      <c r="R1563"/>
      <c r="S1563" s="43">
        <f t="shared" si="239"/>
        <v>190</v>
      </c>
      <c r="T1563" s="96" t="s">
        <v>2643</v>
      </c>
      <c r="U1563" s="72" t="s">
        <v>2643</v>
      </c>
      <c r="V1563" s="72" t="s">
        <v>2643</v>
      </c>
      <c r="W1563" s="44" t="str">
        <f t="shared" si="240"/>
        <v/>
      </c>
      <c r="X1563" s="25" t="str">
        <f t="shared" si="241"/>
        <v/>
      </c>
      <c r="Y1563" s="1">
        <f t="shared" si="242"/>
        <v>1525</v>
      </c>
      <c r="Z1563" t="str">
        <f t="shared" si="243"/>
        <v>ITM_M_LU</v>
      </c>
    </row>
    <row r="1564" spans="1:26">
      <c r="A1564" s="57">
        <f t="shared" si="237"/>
        <v>1564</v>
      </c>
      <c r="B1564" s="56">
        <f t="shared" si="238"/>
        <v>1526</v>
      </c>
      <c r="C1564" s="60" t="s">
        <v>4933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5198</v>
      </c>
      <c r="L1564" s="68"/>
      <c r="M1564" s="64" t="s">
        <v>2045</v>
      </c>
      <c r="N1564" s="13"/>
      <c r="O1564"/>
      <c r="P1564" t="str">
        <f t="shared" si="228"/>
        <v>NOT EQUAL</v>
      </c>
      <c r="Q1564"/>
      <c r="R1564"/>
      <c r="S1564" s="43">
        <f t="shared" si="239"/>
        <v>190</v>
      </c>
      <c r="T1564" s="96" t="s">
        <v>2643</v>
      </c>
      <c r="U1564" s="72" t="s">
        <v>2643</v>
      </c>
      <c r="V1564" s="72" t="s">
        <v>2643</v>
      </c>
      <c r="W1564" s="44" t="str">
        <f t="shared" si="240"/>
        <v/>
      </c>
      <c r="X1564" s="25" t="str">
        <f t="shared" si="241"/>
        <v/>
      </c>
      <c r="Y1564" s="1">
        <f t="shared" si="242"/>
        <v>1526</v>
      </c>
      <c r="Z1564" t="str">
        <f t="shared" si="243"/>
        <v>ITM_M_NEW</v>
      </c>
    </row>
    <row r="1565" spans="1:26">
      <c r="A1565" s="57">
        <f t="shared" si="237"/>
        <v>1565</v>
      </c>
      <c r="B1565" s="56">
        <f t="shared" si="238"/>
        <v>1527</v>
      </c>
      <c r="C1565" s="60" t="s">
        <v>4933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5198</v>
      </c>
      <c r="L1565" s="68"/>
      <c r="M1565" s="64" t="s">
        <v>2046</v>
      </c>
      <c r="N1565" s="13"/>
      <c r="O1565"/>
      <c r="P1565" t="str">
        <f t="shared" si="228"/>
        <v>NOT EQUAL</v>
      </c>
      <c r="Q1565"/>
      <c r="R1565"/>
      <c r="S1565" s="43">
        <f t="shared" si="239"/>
        <v>190</v>
      </c>
      <c r="T1565" s="96" t="s">
        <v>2643</v>
      </c>
      <c r="U1565" s="72" t="s">
        <v>2643</v>
      </c>
      <c r="V1565" s="72" t="s">
        <v>2643</v>
      </c>
      <c r="W1565" s="44" t="str">
        <f t="shared" si="240"/>
        <v/>
      </c>
      <c r="X1565" s="25" t="str">
        <f t="shared" si="241"/>
        <v/>
      </c>
      <c r="Y1565" s="1">
        <f t="shared" si="242"/>
        <v>1527</v>
      </c>
      <c r="Z1565" t="str">
        <f t="shared" si="243"/>
        <v>ITM_M_OLD</v>
      </c>
    </row>
    <row r="1566" spans="1:26">
      <c r="A1566" s="57">
        <f t="shared" si="237"/>
        <v>1566</v>
      </c>
      <c r="B1566" s="56">
        <f t="shared" si="238"/>
        <v>1528</v>
      </c>
      <c r="C1566" s="60" t="s">
        <v>4933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5198</v>
      </c>
      <c r="L1566" s="68"/>
      <c r="M1566" s="64" t="s">
        <v>2047</v>
      </c>
      <c r="N1566" s="13"/>
      <c r="O1566"/>
      <c r="P1566" t="str">
        <f t="shared" si="228"/>
        <v>NOT EQUAL</v>
      </c>
      <c r="Q1566"/>
      <c r="R1566"/>
      <c r="S1566" s="43">
        <f t="shared" si="239"/>
        <v>190</v>
      </c>
      <c r="T1566" s="96" t="s">
        <v>2643</v>
      </c>
      <c r="U1566" s="72" t="s">
        <v>2643</v>
      </c>
      <c r="V1566" s="72" t="s">
        <v>2643</v>
      </c>
      <c r="W1566" s="44" t="str">
        <f t="shared" si="240"/>
        <v/>
      </c>
      <c r="X1566" s="25" t="str">
        <f t="shared" si="241"/>
        <v/>
      </c>
      <c r="Y1566" s="1">
        <f t="shared" si="242"/>
        <v>1528</v>
      </c>
      <c r="Z1566" t="str">
        <f t="shared" si="243"/>
        <v>ITM_M_PUT</v>
      </c>
    </row>
    <row r="1567" spans="1:26">
      <c r="A1567" s="57">
        <f t="shared" si="237"/>
        <v>1567</v>
      </c>
      <c r="B1567" s="56">
        <f t="shared" si="238"/>
        <v>1529</v>
      </c>
      <c r="C1567" s="60" t="s">
        <v>4933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5198</v>
      </c>
      <c r="L1567" s="68"/>
      <c r="M1567" s="64" t="s">
        <v>3021</v>
      </c>
      <c r="N1567" s="13"/>
      <c r="O1567"/>
      <c r="P1567" t="str">
        <f t="shared" si="228"/>
        <v>NOT EQUAL</v>
      </c>
      <c r="Q1567"/>
      <c r="R1567"/>
      <c r="S1567" s="43">
        <f t="shared" si="239"/>
        <v>190</v>
      </c>
      <c r="T1567" s="96" t="s">
        <v>2643</v>
      </c>
      <c r="U1567" s="72" t="s">
        <v>2643</v>
      </c>
      <c r="V1567" s="72" t="s">
        <v>2643</v>
      </c>
      <c r="W1567" s="44" t="str">
        <f t="shared" si="240"/>
        <v/>
      </c>
      <c r="X1567" s="25" t="str">
        <f t="shared" si="241"/>
        <v/>
      </c>
      <c r="Y1567" s="1">
        <f t="shared" si="242"/>
        <v>1529</v>
      </c>
      <c r="Z1567" t="str">
        <f t="shared" si="243"/>
        <v>ITM_M_RR</v>
      </c>
    </row>
    <row r="1568" spans="1:26">
      <c r="A1568" s="57">
        <f t="shared" si="237"/>
        <v>1568</v>
      </c>
      <c r="B1568" s="56">
        <f t="shared" si="238"/>
        <v>1530</v>
      </c>
      <c r="C1568" s="60" t="s">
        <v>4634</v>
      </c>
      <c r="D1568" s="60" t="s">
        <v>7</v>
      </c>
      <c r="E1568" s="66" t="s">
        <v>3411</v>
      </c>
      <c r="F1568" s="66" t="s">
        <v>3411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5198</v>
      </c>
      <c r="L1568" s="68"/>
      <c r="M1568" s="64" t="s">
        <v>3412</v>
      </c>
      <c r="N1568" s="13"/>
      <c r="O1568"/>
      <c r="P1568" t="str">
        <f t="shared" si="228"/>
        <v/>
      </c>
      <c r="Q1568"/>
      <c r="R1568"/>
      <c r="S1568" s="43">
        <f t="shared" si="239"/>
        <v>191</v>
      </c>
      <c r="T1568" s="96" t="s">
        <v>3149</v>
      </c>
      <c r="U1568" s="72" t="s">
        <v>2643</v>
      </c>
      <c r="V1568" s="72" t="s">
        <v>2643</v>
      </c>
      <c r="W1568" s="44" t="str">
        <f t="shared" si="240"/>
        <v>"SINC" STD_PI</v>
      </c>
      <c r="X1568" s="25" t="str">
        <f t="shared" si="241"/>
        <v>SINCPI</v>
      </c>
      <c r="Y1568" s="1">
        <f t="shared" si="242"/>
        <v>1530</v>
      </c>
      <c r="Z1568" t="str">
        <f t="shared" si="243"/>
        <v>ITM_sincpi</v>
      </c>
    </row>
    <row r="1569" spans="1:26">
      <c r="A1569" s="57">
        <f t="shared" si="237"/>
        <v>1569</v>
      </c>
      <c r="B1569" s="56">
        <f t="shared" si="238"/>
        <v>1531</v>
      </c>
      <c r="C1569" s="60" t="s">
        <v>4933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5198</v>
      </c>
      <c r="L1569" s="68"/>
      <c r="M1569" s="64" t="s">
        <v>2049</v>
      </c>
      <c r="N1569" s="13"/>
      <c r="O1569"/>
      <c r="P1569" t="str">
        <f t="shared" si="228"/>
        <v>NOT EQUAL</v>
      </c>
      <c r="Q1569"/>
      <c r="R1569"/>
      <c r="S1569" s="43">
        <f t="shared" si="239"/>
        <v>191</v>
      </c>
      <c r="T1569" s="96" t="s">
        <v>2643</v>
      </c>
      <c r="U1569" s="72" t="s">
        <v>2643</v>
      </c>
      <c r="V1569" s="72" t="s">
        <v>2643</v>
      </c>
      <c r="W1569" s="44" t="str">
        <f t="shared" si="240"/>
        <v/>
      </c>
      <c r="X1569" s="25" t="str">
        <f t="shared" si="241"/>
        <v/>
      </c>
      <c r="Y1569" s="1">
        <f t="shared" si="242"/>
        <v>1531</v>
      </c>
      <c r="Z1569" t="str">
        <f t="shared" si="243"/>
        <v>ITM_M_WRAP</v>
      </c>
    </row>
    <row r="1570" spans="1:26">
      <c r="A1570" s="57">
        <f t="shared" si="237"/>
        <v>1570</v>
      </c>
      <c r="B1570" s="56">
        <f t="shared" si="238"/>
        <v>1532</v>
      </c>
      <c r="C1570" s="60" t="s">
        <v>4764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5198</v>
      </c>
      <c r="L1570" s="68"/>
      <c r="M1570" s="64" t="s">
        <v>2075</v>
      </c>
      <c r="N1570" s="13"/>
      <c r="O1570"/>
      <c r="P1570" t="str">
        <f t="shared" si="228"/>
        <v/>
      </c>
      <c r="Q1570"/>
      <c r="R1570"/>
      <c r="S1570" s="43">
        <f t="shared" si="239"/>
        <v>191</v>
      </c>
      <c r="T1570" s="96" t="s">
        <v>2643</v>
      </c>
      <c r="U1570" s="72" t="s">
        <v>2643</v>
      </c>
      <c r="V1570" s="72" t="s">
        <v>2643</v>
      </c>
      <c r="W1570" s="44" t="str">
        <f t="shared" si="240"/>
        <v/>
      </c>
      <c r="X1570" s="25" t="str">
        <f t="shared" si="241"/>
        <v/>
      </c>
      <c r="Y1570" s="1">
        <f t="shared" si="242"/>
        <v>1532</v>
      </c>
      <c r="Z1570" t="str">
        <f t="shared" si="243"/>
        <v>ITM_NOP</v>
      </c>
    </row>
    <row r="1571" spans="1:26">
      <c r="A1571" s="57">
        <f t="shared" si="237"/>
        <v>1571</v>
      </c>
      <c r="B1571" s="56">
        <f t="shared" si="238"/>
        <v>1533</v>
      </c>
      <c r="C1571" s="60" t="s">
        <v>4765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5198</v>
      </c>
      <c r="L1571" s="68"/>
      <c r="M1571" s="64" t="s">
        <v>2087</v>
      </c>
      <c r="N1571" s="13"/>
      <c r="O1571"/>
      <c r="P1571" t="str">
        <f t="shared" si="228"/>
        <v/>
      </c>
      <c r="Q1571"/>
      <c r="R1571"/>
      <c r="S1571" s="43">
        <f t="shared" si="239"/>
        <v>191</v>
      </c>
      <c r="T1571" s="96" t="s">
        <v>2643</v>
      </c>
      <c r="U1571" s="72" t="s">
        <v>2643</v>
      </c>
      <c r="V1571" s="72" t="s">
        <v>2643</v>
      </c>
      <c r="W1571" s="44" t="str">
        <f t="shared" si="240"/>
        <v/>
      </c>
      <c r="X1571" s="25" t="str">
        <f t="shared" si="241"/>
        <v/>
      </c>
      <c r="Y1571" s="1">
        <f t="shared" si="242"/>
        <v>1533</v>
      </c>
      <c r="Z1571" t="str">
        <f t="shared" si="243"/>
        <v>ITM_OFF</v>
      </c>
    </row>
    <row r="1572" spans="1:26" s="140" customFormat="1">
      <c r="A1572" s="134">
        <f t="shared" si="237"/>
        <v>1572</v>
      </c>
      <c r="B1572" s="135">
        <f>IF(AND(MID(C1572,2,1)&lt;&gt;"/",MID(C1572,1,1)="/"),INT(B1571)+1,B1571+0.01)</f>
        <v>1534</v>
      </c>
      <c r="C1572" s="136" t="s">
        <v>4561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5198</v>
      </c>
      <c r="M1572" s="18" t="s">
        <v>1795</v>
      </c>
      <c r="N1572" s="18"/>
      <c r="P1572" s="140" t="str">
        <f t="shared" si="228"/>
        <v/>
      </c>
      <c r="S1572" s="141">
        <f>IF(X1572&lt;&gt;"",S1571+1,S1571)</f>
        <v>192</v>
      </c>
      <c r="T1572" s="147" t="s">
        <v>3175</v>
      </c>
      <c r="U1572" s="138" t="s">
        <v>2643</v>
      </c>
      <c r="V1572" s="138" t="s">
        <v>2643</v>
      </c>
      <c r="W1572" s="142" t="str">
        <f t="shared" si="240"/>
        <v>"DROPY"</v>
      </c>
      <c r="X1572" s="143" t="str">
        <f t="shared" si="241"/>
        <v>DROPY</v>
      </c>
      <c r="Y1572" s="144">
        <f t="shared" si="242"/>
        <v>1534</v>
      </c>
      <c r="Z1572" s="140" t="str">
        <f t="shared" si="243"/>
        <v>ITM_DROPY</v>
      </c>
    </row>
    <row r="1573" spans="1:26" s="140" customFormat="1">
      <c r="A1573" s="134">
        <f t="shared" si="237"/>
        <v>1573</v>
      </c>
      <c r="B1573" s="135">
        <f t="shared" ref="B1573" si="244">IF(AND(MID(C1573,2,1)&lt;&gt;"/",MID(C1573,1,1)="/"),INT(B1572)+1,B1572+0.01)</f>
        <v>1535</v>
      </c>
      <c r="C1573" s="136" t="s">
        <v>4572</v>
      </c>
      <c r="D1573" s="136" t="s">
        <v>7</v>
      </c>
      <c r="E1573" s="137" t="s">
        <v>1526</v>
      </c>
      <c r="F1573" s="137" t="s">
        <v>314</v>
      </c>
      <c r="G1573" s="141">
        <v>0</v>
      </c>
      <c r="H1573" s="141">
        <v>0</v>
      </c>
      <c r="I1573" s="137" t="s">
        <v>3</v>
      </c>
      <c r="J1573" s="66" t="s">
        <v>1660</v>
      </c>
      <c r="K1573" s="139" t="s">
        <v>5198</v>
      </c>
      <c r="M1573" s="18" t="s">
        <v>2237</v>
      </c>
      <c r="N1573" s="18"/>
      <c r="P1573" s="140" t="str">
        <f t="shared" si="228"/>
        <v>NOT EQUAL</v>
      </c>
      <c r="S1573" s="141">
        <f t="shared" ref="S1573" si="245">IF(X1573&lt;&gt;"",S1572+1,S1572)</f>
        <v>192</v>
      </c>
      <c r="T1573" s="134" t="s">
        <v>3175</v>
      </c>
      <c r="U1573" s="138" t="s">
        <v>3075</v>
      </c>
      <c r="V1573" s="138" t="s">
        <v>2643</v>
      </c>
      <c r="W1573" s="142" t="str">
        <f t="shared" si="240"/>
        <v/>
      </c>
      <c r="X1573" s="143" t="str">
        <f t="shared" si="241"/>
        <v/>
      </c>
      <c r="Y1573" s="144">
        <f t="shared" si="242"/>
        <v>1535</v>
      </c>
      <c r="Z1573" s="140" t="str">
        <f t="shared" si="243"/>
        <v>ITM_STOMIN</v>
      </c>
    </row>
    <row r="1574" spans="1:26">
      <c r="A1574" s="57">
        <f t="shared" si="237"/>
        <v>1574</v>
      </c>
      <c r="B1574" s="56">
        <f t="shared" si="238"/>
        <v>1536</v>
      </c>
      <c r="C1574" s="60" t="s">
        <v>4933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5198</v>
      </c>
      <c r="L1574" s="68"/>
      <c r="M1574" s="64" t="s">
        <v>2103</v>
      </c>
      <c r="N1574" s="13"/>
      <c r="O1574"/>
      <c r="P1574" t="str">
        <f t="shared" si="228"/>
        <v/>
      </c>
      <c r="Q1574"/>
      <c r="R1574"/>
      <c r="S1574" s="43">
        <f t="shared" si="239"/>
        <v>192</v>
      </c>
      <c r="T1574" s="96" t="s">
        <v>2643</v>
      </c>
      <c r="U1574" s="72" t="s">
        <v>2643</v>
      </c>
      <c r="V1574" s="72" t="s">
        <v>2643</v>
      </c>
      <c r="W1574" s="44" t="str">
        <f t="shared" si="240"/>
        <v/>
      </c>
      <c r="X1574" s="25" t="str">
        <f t="shared" si="241"/>
        <v/>
      </c>
      <c r="Y1574" s="1">
        <f t="shared" si="242"/>
        <v>1536</v>
      </c>
      <c r="Z1574" t="str">
        <f t="shared" si="243"/>
        <v>ITM_PGMINT</v>
      </c>
    </row>
    <row r="1575" spans="1:26">
      <c r="A1575" s="57">
        <f t="shared" si="237"/>
        <v>1575</v>
      </c>
      <c r="B1575" s="56">
        <f t="shared" si="238"/>
        <v>1537</v>
      </c>
      <c r="C1575" s="60" t="s">
        <v>4933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5198</v>
      </c>
      <c r="L1575" s="68"/>
      <c r="M1575" s="64" t="s">
        <v>2104</v>
      </c>
      <c r="N1575" s="13"/>
      <c r="O1575"/>
      <c r="P1575" t="str">
        <f t="shared" si="228"/>
        <v/>
      </c>
      <c r="Q1575"/>
      <c r="R1575"/>
      <c r="S1575" s="43">
        <f t="shared" si="239"/>
        <v>192</v>
      </c>
      <c r="T1575" s="96" t="s">
        <v>2643</v>
      </c>
      <c r="U1575" s="72" t="s">
        <v>2643</v>
      </c>
      <c r="V1575" s="72" t="s">
        <v>2643</v>
      </c>
      <c r="W1575" s="44" t="str">
        <f t="shared" si="240"/>
        <v/>
      </c>
      <c r="X1575" s="25" t="str">
        <f t="shared" si="241"/>
        <v/>
      </c>
      <c r="Y1575" s="1">
        <f t="shared" si="242"/>
        <v>1537</v>
      </c>
      <c r="Z1575" t="str">
        <f t="shared" si="243"/>
        <v>ITM_PGMSLV</v>
      </c>
    </row>
    <row r="1576" spans="1:26">
      <c r="A1576" s="57">
        <f t="shared" si="237"/>
        <v>1576</v>
      </c>
      <c r="B1576" s="56">
        <f t="shared" si="238"/>
        <v>1538</v>
      </c>
      <c r="C1576" s="60" t="s">
        <v>4933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5198</v>
      </c>
      <c r="L1576" s="68"/>
      <c r="M1576" s="64" t="s">
        <v>2105</v>
      </c>
      <c r="N1576" s="13"/>
      <c r="O1576"/>
      <c r="P1576" t="str">
        <f t="shared" ref="P1576:P1639" si="246">IF(E1576=F1576,"","NOT EQUAL")</f>
        <v/>
      </c>
      <c r="Q1576"/>
      <c r="R1576"/>
      <c r="S1576" s="43">
        <f t="shared" si="239"/>
        <v>192</v>
      </c>
      <c r="T1576" s="96" t="s">
        <v>2643</v>
      </c>
      <c r="U1576" s="72" t="s">
        <v>2643</v>
      </c>
      <c r="V1576" s="72" t="s">
        <v>2643</v>
      </c>
      <c r="W1576" s="44" t="str">
        <f t="shared" si="240"/>
        <v/>
      </c>
      <c r="X1576" s="25" t="str">
        <f t="shared" si="241"/>
        <v/>
      </c>
      <c r="Y1576" s="1">
        <f t="shared" si="242"/>
        <v>1538</v>
      </c>
      <c r="Z1576" t="str">
        <f t="shared" si="243"/>
        <v>ITM_PIXEL</v>
      </c>
    </row>
    <row r="1577" spans="1:26">
      <c r="A1577" s="57">
        <f t="shared" si="237"/>
        <v>1577</v>
      </c>
      <c r="B1577" s="56">
        <f t="shared" si="238"/>
        <v>1539</v>
      </c>
      <c r="C1577" s="60" t="s">
        <v>4767</v>
      </c>
      <c r="D1577" s="60" t="s">
        <v>3448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5198</v>
      </c>
      <c r="L1577" s="68"/>
      <c r="M1577" s="64" t="s">
        <v>2106</v>
      </c>
      <c r="N1577" s="13"/>
      <c r="O1577"/>
      <c r="P1577" t="str">
        <f t="shared" si="246"/>
        <v/>
      </c>
      <c r="Q1577"/>
      <c r="R1577"/>
      <c r="S1577" s="43">
        <f t="shared" si="239"/>
        <v>193</v>
      </c>
      <c r="T1577" s="96" t="s">
        <v>3178</v>
      </c>
      <c r="U1577" s="72" t="s">
        <v>3082</v>
      </c>
      <c r="V1577" s="72" t="s">
        <v>2643</v>
      </c>
      <c r="W1577" s="44" t="str">
        <f t="shared" si="240"/>
        <v>"PLOT"</v>
      </c>
      <c r="X1577" s="25" t="str">
        <f t="shared" si="241"/>
        <v>PLOT</v>
      </c>
      <c r="Y1577" s="1">
        <f t="shared" si="242"/>
        <v>1539</v>
      </c>
      <c r="Z1577" t="str">
        <f t="shared" si="243"/>
        <v>ITM_PLOT</v>
      </c>
    </row>
    <row r="1578" spans="1:26">
      <c r="A1578" s="57">
        <f t="shared" si="237"/>
        <v>1578</v>
      </c>
      <c r="B1578" s="56">
        <f t="shared" si="238"/>
        <v>1540</v>
      </c>
      <c r="C1578" s="60" t="s">
        <v>4933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5198</v>
      </c>
      <c r="L1578" s="68"/>
      <c r="M1578" s="64" t="s">
        <v>2108</v>
      </c>
      <c r="N1578" s="13"/>
      <c r="O1578"/>
      <c r="P1578" t="str">
        <f t="shared" si="246"/>
        <v/>
      </c>
      <c r="Q1578"/>
      <c r="R1578"/>
      <c r="S1578" s="43">
        <f t="shared" si="239"/>
        <v>193</v>
      </c>
      <c r="T1578" s="96" t="s">
        <v>2643</v>
      </c>
      <c r="U1578" s="72" t="s">
        <v>2643</v>
      </c>
      <c r="V1578" s="72" t="s">
        <v>2643</v>
      </c>
      <c r="W1578" s="44" t="str">
        <f t="shared" si="240"/>
        <v/>
      </c>
      <c r="X1578" s="25" t="str">
        <f t="shared" si="241"/>
        <v/>
      </c>
      <c r="Y1578" s="1">
        <f t="shared" si="242"/>
        <v>1540</v>
      </c>
      <c r="Z1578" t="str">
        <f t="shared" si="243"/>
        <v>ITM_PN</v>
      </c>
    </row>
    <row r="1579" spans="1:26">
      <c r="A1579" s="57">
        <f t="shared" si="237"/>
        <v>1579</v>
      </c>
      <c r="B1579" s="56">
        <f t="shared" si="238"/>
        <v>1541</v>
      </c>
      <c r="C1579" s="60" t="s">
        <v>4933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5198</v>
      </c>
      <c r="L1579" s="68"/>
      <c r="M1579" s="64" t="s">
        <v>2109</v>
      </c>
      <c r="N1579" s="13"/>
      <c r="O1579"/>
      <c r="P1579" t="str">
        <f t="shared" si="246"/>
        <v/>
      </c>
      <c r="Q1579"/>
      <c r="R1579"/>
      <c r="S1579" s="43">
        <f t="shared" si="239"/>
        <v>193</v>
      </c>
      <c r="T1579" s="96" t="s">
        <v>2643</v>
      </c>
      <c r="U1579" s="72" t="s">
        <v>2643</v>
      </c>
      <c r="V1579" s="72" t="s">
        <v>2643</v>
      </c>
      <c r="W1579" s="44" t="str">
        <f t="shared" si="240"/>
        <v/>
      </c>
      <c r="X1579" s="25" t="str">
        <f t="shared" si="241"/>
        <v/>
      </c>
      <c r="Y1579" s="1">
        <f t="shared" si="242"/>
        <v>1541</v>
      </c>
      <c r="Z1579" t="str">
        <f t="shared" si="243"/>
        <v>ITM_POINT</v>
      </c>
    </row>
    <row r="1580" spans="1:26">
      <c r="A1580" s="57">
        <f t="shared" si="237"/>
        <v>1580</v>
      </c>
      <c r="B1580" s="56">
        <f t="shared" si="238"/>
        <v>1542</v>
      </c>
      <c r="C1580" s="60" t="s">
        <v>4760</v>
      </c>
      <c r="D1580" s="60" t="s">
        <v>3065</v>
      </c>
      <c r="E1580" s="66" t="s">
        <v>3066</v>
      </c>
      <c r="F1580" s="66" t="s">
        <v>3066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5198</v>
      </c>
      <c r="L1580" s="68"/>
      <c r="M1580" s="64" t="s">
        <v>3067</v>
      </c>
      <c r="N1580" s="13"/>
      <c r="O1580"/>
      <c r="P1580" t="str">
        <f t="shared" si="246"/>
        <v/>
      </c>
      <c r="Q1580"/>
      <c r="R1580"/>
      <c r="S1580" s="43">
        <f t="shared" si="239"/>
        <v>193</v>
      </c>
      <c r="T1580" s="96" t="s">
        <v>2643</v>
      </c>
      <c r="U1580" s="72" t="s">
        <v>2643</v>
      </c>
      <c r="V1580" s="72" t="s">
        <v>2643</v>
      </c>
      <c r="W1580" s="44" t="str">
        <f t="shared" si="240"/>
        <v/>
      </c>
      <c r="X1580" s="25" t="str">
        <f t="shared" si="241"/>
        <v/>
      </c>
      <c r="Y1580" s="1">
        <f t="shared" si="242"/>
        <v>1542</v>
      </c>
      <c r="Z1580" t="str">
        <f t="shared" si="243"/>
        <v>ITM_LOADV</v>
      </c>
    </row>
    <row r="1581" spans="1:26">
      <c r="A1581" s="57">
        <f t="shared" si="237"/>
        <v>1581</v>
      </c>
      <c r="B1581" s="56">
        <f t="shared" si="238"/>
        <v>1543</v>
      </c>
      <c r="C1581" s="60" t="s">
        <v>4933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5198</v>
      </c>
      <c r="L1581" s="68"/>
      <c r="M1581" s="64" t="s">
        <v>2116</v>
      </c>
      <c r="N1581" s="20"/>
      <c r="O1581"/>
      <c r="P1581" t="str">
        <f t="shared" si="246"/>
        <v/>
      </c>
      <c r="Q1581"/>
      <c r="R1581"/>
      <c r="S1581" s="43">
        <f t="shared" si="239"/>
        <v>193</v>
      </c>
      <c r="T1581" s="96" t="s">
        <v>2643</v>
      </c>
      <c r="U1581" s="72" t="s">
        <v>2643</v>
      </c>
      <c r="V1581" s="72" t="s">
        <v>2643</v>
      </c>
      <c r="W1581" s="44" t="str">
        <f t="shared" si="240"/>
        <v/>
      </c>
      <c r="X1581" s="25" t="str">
        <f t="shared" si="241"/>
        <v/>
      </c>
      <c r="Y1581" s="1">
        <f t="shared" si="242"/>
        <v>1543</v>
      </c>
      <c r="Z1581" t="str">
        <f t="shared" si="243"/>
        <v>ITM_POPLR</v>
      </c>
    </row>
    <row r="1582" spans="1:26">
      <c r="A1582" s="57">
        <f t="shared" si="237"/>
        <v>1582</v>
      </c>
      <c r="B1582" s="56">
        <f t="shared" si="238"/>
        <v>1544</v>
      </c>
      <c r="C1582" s="60" t="s">
        <v>4933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5198</v>
      </c>
      <c r="L1582" s="68"/>
      <c r="M1582" s="64" t="s">
        <v>2119</v>
      </c>
      <c r="N1582" s="13"/>
      <c r="O1582"/>
      <c r="P1582" t="str">
        <f t="shared" si="246"/>
        <v/>
      </c>
      <c r="Q1582"/>
      <c r="R1582"/>
      <c r="S1582" s="43">
        <f t="shared" si="239"/>
        <v>193</v>
      </c>
      <c r="T1582" s="96" t="s">
        <v>2643</v>
      </c>
      <c r="U1582" s="72" t="s">
        <v>2643</v>
      </c>
      <c r="V1582" s="72" t="s">
        <v>2643</v>
      </c>
      <c r="W1582" s="44" t="str">
        <f t="shared" si="240"/>
        <v/>
      </c>
      <c r="X1582" s="25" t="str">
        <f t="shared" si="241"/>
        <v/>
      </c>
      <c r="Y1582" s="1">
        <f t="shared" si="242"/>
        <v>1544</v>
      </c>
      <c r="Z1582" t="str">
        <f t="shared" si="243"/>
        <v>ITM_PRCL</v>
      </c>
    </row>
    <row r="1583" spans="1:26">
      <c r="A1583" s="57">
        <f t="shared" si="237"/>
        <v>1583</v>
      </c>
      <c r="B1583" s="56">
        <f t="shared" si="238"/>
        <v>1545</v>
      </c>
      <c r="C1583" s="60" t="s">
        <v>4933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5198</v>
      </c>
      <c r="L1583" s="68"/>
      <c r="M1583" s="64" t="s">
        <v>2124</v>
      </c>
      <c r="N1583" s="13"/>
      <c r="O1583"/>
      <c r="P1583" t="str">
        <f t="shared" si="246"/>
        <v/>
      </c>
      <c r="Q1583"/>
      <c r="R1583"/>
      <c r="S1583" s="43">
        <f t="shared" si="239"/>
        <v>193</v>
      </c>
      <c r="T1583" s="96" t="s">
        <v>2643</v>
      </c>
      <c r="U1583" s="72" t="s">
        <v>2643</v>
      </c>
      <c r="V1583" s="72" t="s">
        <v>2643</v>
      </c>
      <c r="W1583" s="44" t="str">
        <f t="shared" si="240"/>
        <v/>
      </c>
      <c r="X1583" s="25" t="str">
        <f t="shared" si="241"/>
        <v/>
      </c>
      <c r="Y1583" s="1">
        <f t="shared" si="242"/>
        <v>1545</v>
      </c>
      <c r="Z1583" t="str">
        <f t="shared" si="243"/>
        <v>ITM_PSTO</v>
      </c>
    </row>
    <row r="1584" spans="1:26">
      <c r="A1584" s="57">
        <f t="shared" si="237"/>
        <v>1584</v>
      </c>
      <c r="B1584" s="56">
        <f t="shared" si="238"/>
        <v>1546</v>
      </c>
      <c r="C1584" s="60" t="s">
        <v>4933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5198</v>
      </c>
      <c r="L1584" s="68"/>
      <c r="M1584" s="64" t="s">
        <v>2126</v>
      </c>
      <c r="N1584" s="13"/>
      <c r="O1584"/>
      <c r="P1584" t="str">
        <f t="shared" si="246"/>
        <v/>
      </c>
      <c r="Q1584"/>
      <c r="R1584"/>
      <c r="S1584" s="43">
        <f t="shared" si="239"/>
        <v>193</v>
      </c>
      <c r="T1584" s="96" t="s">
        <v>2643</v>
      </c>
      <c r="U1584" s="72" t="s">
        <v>2643</v>
      </c>
      <c r="V1584" s="72" t="s">
        <v>2643</v>
      </c>
      <c r="W1584" s="44" t="str">
        <f t="shared" si="240"/>
        <v/>
      </c>
      <c r="X1584" s="25" t="str">
        <f t="shared" si="241"/>
        <v/>
      </c>
      <c r="Y1584" s="1">
        <f t="shared" si="242"/>
        <v>1546</v>
      </c>
      <c r="Z1584" t="str">
        <f t="shared" si="243"/>
        <v>ITM_PUTK</v>
      </c>
    </row>
    <row r="1585" spans="1:26">
      <c r="A1585" s="57">
        <f t="shared" si="237"/>
        <v>1585</v>
      </c>
      <c r="B1585" s="56">
        <f t="shared" si="238"/>
        <v>1547</v>
      </c>
      <c r="C1585" s="60" t="s">
        <v>4740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5198</v>
      </c>
      <c r="L1585" s="68"/>
      <c r="M1585" s="64" t="s">
        <v>2132</v>
      </c>
      <c r="N1585" s="13"/>
      <c r="O1585"/>
      <c r="P1585" t="str">
        <f t="shared" si="246"/>
        <v/>
      </c>
      <c r="Q1585"/>
      <c r="R1585"/>
      <c r="S1585" s="43">
        <f t="shared" si="239"/>
        <v>194</v>
      </c>
      <c r="T1585" s="96" t="s">
        <v>2643</v>
      </c>
      <c r="U1585" s="72" t="s">
        <v>3082</v>
      </c>
      <c r="V1585" s="72" t="s">
        <v>2643</v>
      </c>
      <c r="W1585" s="44" t="str">
        <f t="shared" si="240"/>
        <v>"RAD"</v>
      </c>
      <c r="X1585" s="25" t="str">
        <f t="shared" si="241"/>
        <v>RAD</v>
      </c>
      <c r="Y1585" s="1">
        <f t="shared" si="242"/>
        <v>1547</v>
      </c>
      <c r="Z1585" t="str">
        <f t="shared" si="243"/>
        <v>ITM_RAD</v>
      </c>
    </row>
    <row r="1586" spans="1:26">
      <c r="A1586" s="57">
        <f t="shared" si="237"/>
        <v>1586</v>
      </c>
      <c r="B1586" s="56">
        <f t="shared" si="238"/>
        <v>1548</v>
      </c>
      <c r="C1586" s="60" t="s">
        <v>4741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5198</v>
      </c>
      <c r="L1586" s="68"/>
      <c r="M1586" s="64" t="s">
        <v>2133</v>
      </c>
      <c r="N1586" s="13"/>
      <c r="O1586"/>
      <c r="P1586" t="str">
        <f t="shared" si="246"/>
        <v/>
      </c>
      <c r="Q1586"/>
      <c r="R1586"/>
      <c r="S1586" s="43">
        <f t="shared" si="239"/>
        <v>195</v>
      </c>
      <c r="T1586" s="96" t="s">
        <v>3149</v>
      </c>
      <c r="U1586" s="72" t="s">
        <v>2643</v>
      </c>
      <c r="V1586" s="72" t="s">
        <v>2643</v>
      </c>
      <c r="W1586" s="44" t="str">
        <f t="shared" si="240"/>
        <v>"RAD" STD_RIGHT_ARROW</v>
      </c>
      <c r="X1586" s="25" t="str">
        <f t="shared" si="241"/>
        <v>RAD&gt;</v>
      </c>
      <c r="Y1586" s="1">
        <f t="shared" si="242"/>
        <v>1548</v>
      </c>
      <c r="Z1586" t="str">
        <f t="shared" si="243"/>
        <v>ITM_RADto</v>
      </c>
    </row>
    <row r="1587" spans="1:26">
      <c r="A1587" s="57">
        <f t="shared" si="237"/>
        <v>1587</v>
      </c>
      <c r="B1587" s="56">
        <f t="shared" si="238"/>
        <v>1549</v>
      </c>
      <c r="C1587" s="60" t="s">
        <v>4768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5198</v>
      </c>
      <c r="L1587" s="68"/>
      <c r="M1587" s="64" t="s">
        <v>2135</v>
      </c>
      <c r="N1587" s="13"/>
      <c r="O1587"/>
      <c r="P1587" t="str">
        <f t="shared" si="246"/>
        <v/>
      </c>
      <c r="Q1587"/>
      <c r="R1587"/>
      <c r="S1587" s="43">
        <f t="shared" si="239"/>
        <v>196</v>
      </c>
      <c r="T1587" s="96" t="s">
        <v>3150</v>
      </c>
      <c r="U1587" s="72" t="s">
        <v>2643</v>
      </c>
      <c r="V1587" s="72" t="s">
        <v>2643</v>
      </c>
      <c r="W1587" s="44" t="str">
        <f t="shared" si="240"/>
        <v>"RAN#"</v>
      </c>
      <c r="X1587" s="25" t="str">
        <f t="shared" si="241"/>
        <v>RAN#</v>
      </c>
      <c r="Y1587" s="1">
        <f t="shared" si="242"/>
        <v>1549</v>
      </c>
      <c r="Z1587" t="str">
        <f t="shared" si="243"/>
        <v>ITM_RAN</v>
      </c>
    </row>
    <row r="1588" spans="1:26">
      <c r="A1588" s="57">
        <f t="shared" si="237"/>
        <v>1588</v>
      </c>
      <c r="B1588" s="56">
        <f t="shared" si="238"/>
        <v>1550</v>
      </c>
      <c r="C1588" s="60" t="s">
        <v>4936</v>
      </c>
      <c r="D1588" s="60" t="s">
        <v>3448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5198</v>
      </c>
      <c r="L1588" s="68" t="s">
        <v>306</v>
      </c>
      <c r="M1588" s="64" t="s">
        <v>2136</v>
      </c>
      <c r="N1588" s="13"/>
      <c r="O1588"/>
      <c r="P1588" t="str">
        <f t="shared" si="246"/>
        <v>NOT EQUAL</v>
      </c>
      <c r="Q1588"/>
      <c r="R1588"/>
      <c r="S1588" s="43">
        <f t="shared" si="239"/>
        <v>196</v>
      </c>
      <c r="T1588" s="96" t="s">
        <v>2643</v>
      </c>
      <c r="U1588" s="72" t="s">
        <v>2643</v>
      </c>
      <c r="V1588" s="72" t="s">
        <v>2643</v>
      </c>
      <c r="W1588" s="44" t="str">
        <f t="shared" si="240"/>
        <v/>
      </c>
      <c r="X1588" s="25" t="str">
        <f t="shared" si="241"/>
        <v/>
      </c>
      <c r="Y1588" s="1">
        <f t="shared" si="242"/>
        <v>1550</v>
      </c>
      <c r="Z1588" t="str">
        <f t="shared" si="243"/>
        <v>ITM_RBR</v>
      </c>
    </row>
    <row r="1589" spans="1:26">
      <c r="A1589" s="57">
        <f t="shared" si="237"/>
        <v>1589</v>
      </c>
      <c r="B1589" s="56">
        <f t="shared" si="238"/>
        <v>1551</v>
      </c>
      <c r="C1589" s="60" t="s">
        <v>4769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5198</v>
      </c>
      <c r="L1589" s="60"/>
      <c r="M1589" s="64" t="s">
        <v>2138</v>
      </c>
      <c r="N1589" s="13"/>
      <c r="O1589"/>
      <c r="P1589" t="str">
        <f t="shared" si="246"/>
        <v>NOT EQUAL</v>
      </c>
      <c r="Q1589"/>
      <c r="R1589"/>
      <c r="S1589" s="43">
        <f t="shared" si="239"/>
        <v>196</v>
      </c>
      <c r="T1589" s="96" t="s">
        <v>2643</v>
      </c>
      <c r="U1589" s="72" t="s">
        <v>2643</v>
      </c>
      <c r="V1589" s="72" t="s">
        <v>2643</v>
      </c>
      <c r="W1589" s="44" t="str">
        <f t="shared" si="240"/>
        <v/>
      </c>
      <c r="X1589" s="25" t="str">
        <f t="shared" si="241"/>
        <v/>
      </c>
      <c r="Y1589" s="1">
        <f t="shared" si="242"/>
        <v>1551</v>
      </c>
      <c r="Z1589" t="str">
        <f t="shared" si="243"/>
        <v>ITM_RCLCFG</v>
      </c>
    </row>
    <row r="1590" spans="1:26">
      <c r="A1590" s="57">
        <f t="shared" si="237"/>
        <v>1590</v>
      </c>
      <c r="B1590" s="56">
        <f t="shared" si="238"/>
        <v>1552</v>
      </c>
      <c r="C1590" s="60" t="s">
        <v>4770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5198</v>
      </c>
      <c r="L1590" s="68"/>
      <c r="M1590" s="64" t="s">
        <v>2139</v>
      </c>
      <c r="N1590" s="13"/>
      <c r="O1590"/>
      <c r="P1590" t="str">
        <f t="shared" si="246"/>
        <v/>
      </c>
      <c r="Q1590"/>
      <c r="R1590"/>
      <c r="S1590" s="43">
        <f t="shared" si="239"/>
        <v>197</v>
      </c>
      <c r="T1590" s="96" t="s">
        <v>3175</v>
      </c>
      <c r="U1590" s="72" t="s">
        <v>2643</v>
      </c>
      <c r="V1590" s="72" t="s">
        <v>2643</v>
      </c>
      <c r="W1590" s="44" t="str">
        <f t="shared" si="240"/>
        <v>"RCLEL"</v>
      </c>
      <c r="X1590" s="25" t="str">
        <f t="shared" si="241"/>
        <v>RCLEL</v>
      </c>
      <c r="Y1590" s="1">
        <f t="shared" si="242"/>
        <v>1552</v>
      </c>
      <c r="Z1590" t="str">
        <f t="shared" si="243"/>
        <v>ITM_RCLEL</v>
      </c>
    </row>
    <row r="1591" spans="1:26">
      <c r="A1591" s="57">
        <f t="shared" si="237"/>
        <v>1591</v>
      </c>
      <c r="B1591" s="56">
        <f t="shared" si="238"/>
        <v>1553</v>
      </c>
      <c r="C1591" s="60" t="s">
        <v>4771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5198</v>
      </c>
      <c r="L1591" s="68"/>
      <c r="M1591" s="64" t="s">
        <v>2140</v>
      </c>
      <c r="N1591" s="13"/>
      <c r="O1591"/>
      <c r="P1591" t="str">
        <f t="shared" si="246"/>
        <v/>
      </c>
      <c r="Q1591"/>
      <c r="R1591"/>
      <c r="S1591" s="43">
        <f t="shared" si="239"/>
        <v>198</v>
      </c>
      <c r="T1591" s="96" t="s">
        <v>3175</v>
      </c>
      <c r="U1591" s="72" t="s">
        <v>2643</v>
      </c>
      <c r="V1591" s="72" t="s">
        <v>2643</v>
      </c>
      <c r="W1591" s="44" t="str">
        <f t="shared" si="240"/>
        <v>"RCLIJ"</v>
      </c>
      <c r="X1591" s="25" t="str">
        <f t="shared" si="241"/>
        <v>RCLIJ</v>
      </c>
      <c r="Y1591" s="1">
        <f t="shared" si="242"/>
        <v>1553</v>
      </c>
      <c r="Z1591" t="str">
        <f t="shared" si="243"/>
        <v>ITM_RCLIJ</v>
      </c>
    </row>
    <row r="1592" spans="1:26">
      <c r="A1592" s="57">
        <f t="shared" si="237"/>
        <v>1592</v>
      </c>
      <c r="B1592" s="56">
        <f t="shared" si="238"/>
        <v>1554</v>
      </c>
      <c r="C1592" s="60" t="s">
        <v>4772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5198</v>
      </c>
      <c r="L1592" s="68"/>
      <c r="M1592" s="64" t="s">
        <v>2141</v>
      </c>
      <c r="N1592" s="13"/>
      <c r="O1592"/>
      <c r="P1592" t="str">
        <f t="shared" si="246"/>
        <v/>
      </c>
      <c r="Q1592"/>
      <c r="R1592"/>
      <c r="S1592" s="43">
        <f t="shared" si="239"/>
        <v>199</v>
      </c>
      <c r="T1592" s="96" t="s">
        <v>3175</v>
      </c>
      <c r="U1592" s="72" t="s">
        <v>2643</v>
      </c>
      <c r="V1592" s="72" t="s">
        <v>2643</v>
      </c>
      <c r="W1592" s="44" t="str">
        <f t="shared" si="240"/>
        <v>"RCLS"</v>
      </c>
      <c r="X1592" s="25" t="str">
        <f t="shared" si="241"/>
        <v>RCLS</v>
      </c>
      <c r="Y1592" s="1">
        <f t="shared" si="242"/>
        <v>1554</v>
      </c>
      <c r="Z1592" t="str">
        <f t="shared" si="243"/>
        <v>ITM_RCLS</v>
      </c>
    </row>
    <row r="1593" spans="1:26">
      <c r="A1593" s="57">
        <f t="shared" si="237"/>
        <v>1593</v>
      </c>
      <c r="B1593" s="56">
        <f t="shared" si="238"/>
        <v>1555</v>
      </c>
      <c r="C1593" s="60" t="s">
        <v>4933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5198</v>
      </c>
      <c r="L1593" s="68"/>
      <c r="M1593" s="64" t="s">
        <v>2145</v>
      </c>
      <c r="N1593" s="13"/>
      <c r="O1593"/>
      <c r="P1593" t="str">
        <f t="shared" si="246"/>
        <v/>
      </c>
      <c r="Q1593"/>
      <c r="R1593"/>
      <c r="S1593" s="43">
        <f t="shared" si="239"/>
        <v>199</v>
      </c>
      <c r="T1593" s="96" t="s">
        <v>2643</v>
      </c>
      <c r="U1593" s="72" t="s">
        <v>2643</v>
      </c>
      <c r="V1593" s="72" t="s">
        <v>2643</v>
      </c>
      <c r="W1593" s="44" t="str">
        <f t="shared" si="240"/>
        <v/>
      </c>
      <c r="X1593" s="25" t="str">
        <f t="shared" si="241"/>
        <v/>
      </c>
      <c r="Y1593" s="1">
        <f t="shared" si="242"/>
        <v>1555</v>
      </c>
      <c r="Z1593" t="str">
        <f t="shared" si="243"/>
        <v>ITM_RDP</v>
      </c>
    </row>
    <row r="1594" spans="1:26">
      <c r="A1594" s="57">
        <f t="shared" si="237"/>
        <v>1594</v>
      </c>
      <c r="B1594" s="56">
        <f t="shared" si="238"/>
        <v>1556</v>
      </c>
      <c r="C1594" s="60" t="s">
        <v>4773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5198</v>
      </c>
      <c r="L1594" s="68"/>
      <c r="M1594" s="64" t="s">
        <v>2149</v>
      </c>
      <c r="N1594" s="13"/>
      <c r="O1594"/>
      <c r="P1594" t="str">
        <f t="shared" si="246"/>
        <v/>
      </c>
      <c r="Q1594"/>
      <c r="R1594"/>
      <c r="S1594" s="43">
        <f t="shared" si="239"/>
        <v>200</v>
      </c>
      <c r="T1594" s="96" t="s">
        <v>3154</v>
      </c>
      <c r="U1594" s="72" t="s">
        <v>2643</v>
      </c>
      <c r="V1594" s="72" t="s">
        <v>2643</v>
      </c>
      <c r="W1594" s="44" t="str">
        <f t="shared" si="240"/>
        <v>"RE"</v>
      </c>
      <c r="X1594" s="25" t="str">
        <f t="shared" si="241"/>
        <v>RE</v>
      </c>
      <c r="Y1594" s="1">
        <f t="shared" si="242"/>
        <v>1556</v>
      </c>
      <c r="Z1594" t="str">
        <f t="shared" si="243"/>
        <v>ITM_RE</v>
      </c>
    </row>
    <row r="1595" spans="1:26">
      <c r="A1595" s="57">
        <f t="shared" si="237"/>
        <v>1595</v>
      </c>
      <c r="B1595" s="56">
        <f t="shared" si="238"/>
        <v>1557</v>
      </c>
      <c r="C1595" s="60" t="s">
        <v>4933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5198</v>
      </c>
      <c r="L1595" s="68"/>
      <c r="M1595" s="64" t="s">
        <v>2154</v>
      </c>
      <c r="N1595" s="13"/>
      <c r="O1595"/>
      <c r="P1595" t="str">
        <f t="shared" si="246"/>
        <v/>
      </c>
      <c r="Q1595"/>
      <c r="R1595"/>
      <c r="S1595" s="43">
        <f t="shared" si="239"/>
        <v>200</v>
      </c>
      <c r="T1595" s="96" t="s">
        <v>2643</v>
      </c>
      <c r="U1595" s="72" t="s">
        <v>2643</v>
      </c>
      <c r="V1595" s="72" t="s">
        <v>2643</v>
      </c>
      <c r="W1595" s="44" t="str">
        <f t="shared" si="240"/>
        <v/>
      </c>
      <c r="X1595" s="25" t="str">
        <f t="shared" si="241"/>
        <v/>
      </c>
      <c r="Y1595" s="1">
        <f t="shared" si="242"/>
        <v>1557</v>
      </c>
      <c r="Z1595" t="str">
        <f t="shared" si="243"/>
        <v>ITM_RECV</v>
      </c>
    </row>
    <row r="1596" spans="1:26">
      <c r="A1596" s="57">
        <f t="shared" si="237"/>
        <v>1596</v>
      </c>
      <c r="B1596" s="56">
        <f t="shared" si="238"/>
        <v>1558</v>
      </c>
      <c r="C1596" s="60" t="s">
        <v>4774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5198</v>
      </c>
      <c r="L1596" s="68"/>
      <c r="M1596" s="64" t="s">
        <v>2155</v>
      </c>
      <c r="N1596" s="13"/>
      <c r="O1596"/>
      <c r="P1596" t="str">
        <f t="shared" si="246"/>
        <v/>
      </c>
      <c r="Q1596"/>
      <c r="R1596"/>
      <c r="S1596" s="43">
        <f t="shared" si="239"/>
        <v>200</v>
      </c>
      <c r="T1596" s="96" t="s">
        <v>2643</v>
      </c>
      <c r="U1596" s="72" t="s">
        <v>2643</v>
      </c>
      <c r="V1596" s="72" t="s">
        <v>2643</v>
      </c>
      <c r="W1596" s="44" t="str">
        <f t="shared" si="240"/>
        <v/>
      </c>
      <c r="X1596" s="25" t="str">
        <f t="shared" si="241"/>
        <v/>
      </c>
      <c r="Y1596" s="1">
        <f t="shared" si="242"/>
        <v>1558</v>
      </c>
      <c r="Z1596" t="str">
        <f t="shared" si="243"/>
        <v>ITM_RESET</v>
      </c>
    </row>
    <row r="1597" spans="1:26">
      <c r="A1597" s="57">
        <f t="shared" si="237"/>
        <v>1597</v>
      </c>
      <c r="B1597" s="56">
        <f t="shared" si="238"/>
        <v>1559</v>
      </c>
      <c r="C1597" s="60" t="s">
        <v>4775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5198</v>
      </c>
      <c r="L1597" s="68"/>
      <c r="M1597" s="64" t="s">
        <v>2156</v>
      </c>
      <c r="N1597" s="13"/>
      <c r="O1597"/>
      <c r="P1597" t="str">
        <f t="shared" si="246"/>
        <v/>
      </c>
      <c r="Q1597"/>
      <c r="R1597"/>
      <c r="S1597" s="43">
        <f t="shared" si="239"/>
        <v>201</v>
      </c>
      <c r="T1597" s="96" t="s">
        <v>3154</v>
      </c>
      <c r="U1597" s="72" t="s">
        <v>2643</v>
      </c>
      <c r="V1597" s="72" t="s">
        <v>2643</v>
      </c>
      <c r="W1597" s="44" t="str">
        <f t="shared" si="240"/>
        <v>"RE" STD_RIGHT_ARROW "CX"</v>
      </c>
      <c r="X1597" s="25" t="str">
        <f t="shared" si="241"/>
        <v>RE&gt;CX</v>
      </c>
      <c r="Y1597" s="1">
        <f t="shared" si="242"/>
        <v>1559</v>
      </c>
      <c r="Z1597" t="str">
        <f t="shared" si="243"/>
        <v>ITM_REtoCX</v>
      </c>
    </row>
    <row r="1598" spans="1:26">
      <c r="A1598" s="57">
        <f t="shared" si="237"/>
        <v>1598</v>
      </c>
      <c r="B1598" s="56">
        <f t="shared" si="238"/>
        <v>1560</v>
      </c>
      <c r="C1598" s="60" t="s">
        <v>4776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5198</v>
      </c>
      <c r="L1598" s="68"/>
      <c r="M1598" s="64" t="s">
        <v>2157</v>
      </c>
      <c r="N1598" s="13"/>
      <c r="O1598"/>
      <c r="P1598" t="str">
        <f t="shared" si="246"/>
        <v/>
      </c>
      <c r="Q1598"/>
      <c r="R1598"/>
      <c r="S1598" s="43">
        <f t="shared" si="239"/>
        <v>202</v>
      </c>
      <c r="T1598" s="96" t="s">
        <v>3154</v>
      </c>
      <c r="U1598" s="72" t="s">
        <v>2643</v>
      </c>
      <c r="V1598" s="72" t="s">
        <v>2643</v>
      </c>
      <c r="W1598" s="44" t="str">
        <f t="shared" si="240"/>
        <v>"RE" STD_LEFT_RIGHT_ARROWS "IM"</v>
      </c>
      <c r="X1598" s="25" t="str">
        <f t="shared" si="241"/>
        <v>RE&lt;&gt;IM</v>
      </c>
      <c r="Y1598" s="1">
        <f t="shared" si="242"/>
        <v>1560</v>
      </c>
      <c r="Z1598" t="str">
        <f t="shared" si="243"/>
        <v>ITM_REexIM</v>
      </c>
    </row>
    <row r="1599" spans="1:26">
      <c r="A1599" s="57">
        <f t="shared" si="237"/>
        <v>1599</v>
      </c>
      <c r="B1599" s="56">
        <f t="shared" si="238"/>
        <v>1561</v>
      </c>
      <c r="C1599" s="60" t="s">
        <v>4933</v>
      </c>
      <c r="D1599" s="60" t="s">
        <v>3448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5198</v>
      </c>
      <c r="L1599" s="68"/>
      <c r="M1599" s="64" t="s">
        <v>2163</v>
      </c>
      <c r="N1599" s="13"/>
      <c r="O1599"/>
      <c r="P1599" t="str">
        <f t="shared" si="246"/>
        <v/>
      </c>
      <c r="Q1599"/>
      <c r="R1599"/>
      <c r="S1599" s="43">
        <f t="shared" si="239"/>
        <v>202</v>
      </c>
      <c r="T1599" s="96" t="s">
        <v>2643</v>
      </c>
      <c r="U1599" s="72" t="s">
        <v>2643</v>
      </c>
      <c r="V1599" s="72" t="s">
        <v>2643</v>
      </c>
      <c r="W1599" s="44" t="str">
        <f t="shared" si="240"/>
        <v/>
      </c>
      <c r="X1599" s="25" t="str">
        <f t="shared" si="241"/>
        <v/>
      </c>
      <c r="Y1599" s="1">
        <f t="shared" si="242"/>
        <v>1561</v>
      </c>
      <c r="Z1599" t="str">
        <f t="shared" si="243"/>
        <v>ITM_RM</v>
      </c>
    </row>
    <row r="1600" spans="1:26">
      <c r="A1600" s="57">
        <f t="shared" si="237"/>
        <v>1600</v>
      </c>
      <c r="B1600" s="56">
        <f t="shared" si="238"/>
        <v>1562</v>
      </c>
      <c r="C1600" s="60" t="s">
        <v>4777</v>
      </c>
      <c r="D1600" s="71" t="s">
        <v>3448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5198</v>
      </c>
      <c r="L1600" s="68"/>
      <c r="M1600" s="64" t="s">
        <v>2164</v>
      </c>
      <c r="N1600" s="13"/>
      <c r="O1600"/>
      <c r="P1600" t="str">
        <f t="shared" si="246"/>
        <v/>
      </c>
      <c r="Q1600"/>
      <c r="R1600"/>
      <c r="S1600" s="43">
        <f t="shared" si="239"/>
        <v>203</v>
      </c>
      <c r="T1600" s="96" t="s">
        <v>3173</v>
      </c>
      <c r="U1600" s="72" t="s">
        <v>2643</v>
      </c>
      <c r="V1600" s="72" t="s">
        <v>2643</v>
      </c>
      <c r="W1600" s="44" t="str">
        <f t="shared" si="240"/>
        <v>"RMODE?"</v>
      </c>
      <c r="X1600" s="25" t="str">
        <f t="shared" si="241"/>
        <v>RMODE?</v>
      </c>
      <c r="Y1600" s="1">
        <f t="shared" si="242"/>
        <v>1562</v>
      </c>
      <c r="Z1600" t="str">
        <f t="shared" si="243"/>
        <v>ITM_RMQ</v>
      </c>
    </row>
    <row r="1601" spans="1:26" s="17" customFormat="1">
      <c r="A1601" s="116">
        <f t="shared" si="237"/>
        <v>1601</v>
      </c>
      <c r="B1601" s="117">
        <f t="shared" si="238"/>
        <v>1563</v>
      </c>
      <c r="C1601" s="118" t="s">
        <v>4933</v>
      </c>
      <c r="D1601" s="118" t="s">
        <v>7</v>
      </c>
      <c r="E1601" s="153" t="str">
        <f t="shared" ref="E1601" si="247">CHAR(34)&amp;IF(B1601&lt;10,"000",IF(B1601&lt;100,"00",IF(B1601&lt;1000,"0","")))&amp;$B1601&amp;CHAR(34)</f>
        <v>"1563"</v>
      </c>
      <c r="F1601" s="119" t="str">
        <f t="shared" ref="F1601" si="248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67" t="s">
        <v>5198</v>
      </c>
      <c r="M1601" s="154" t="str">
        <f t="shared" ref="M1601" si="249">"ITM_"&amp;IF(B1601&lt;10,"000",IF(B1601&lt;100,"00",IF(B1601&lt;1000,"0","")))&amp;$B1601</f>
        <v>ITM_1563</v>
      </c>
      <c r="N1601" s="16"/>
      <c r="P1601" s="17" t="str">
        <f t="shared" si="246"/>
        <v/>
      </c>
      <c r="S1601" s="122">
        <f t="shared" si="239"/>
        <v>203</v>
      </c>
      <c r="T1601" s="116" t="s">
        <v>2643</v>
      </c>
      <c r="U1601" s="123" t="s">
        <v>2643</v>
      </c>
      <c r="V1601" s="123" t="s">
        <v>2643</v>
      </c>
      <c r="W1601" s="124" t="str">
        <f t="shared" si="240"/>
        <v/>
      </c>
      <c r="X1601" s="125" t="str">
        <f t="shared" si="241"/>
        <v/>
      </c>
      <c r="Y1601" s="126">
        <f t="shared" si="242"/>
        <v>1563</v>
      </c>
      <c r="Z1601" s="17" t="str">
        <f t="shared" si="243"/>
        <v>ITM_1563</v>
      </c>
    </row>
    <row r="1602" spans="1:26">
      <c r="A1602" s="57">
        <f t="shared" si="237"/>
        <v>1602</v>
      </c>
      <c r="B1602" s="56">
        <f t="shared" si="238"/>
        <v>1564</v>
      </c>
      <c r="C1602" s="60" t="s">
        <v>4933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5198</v>
      </c>
      <c r="L1602" s="68"/>
      <c r="M1602" s="64" t="s">
        <v>2166</v>
      </c>
      <c r="N1602" s="13"/>
      <c r="O1602"/>
      <c r="P1602" t="str">
        <f t="shared" si="246"/>
        <v/>
      </c>
      <c r="Q1602"/>
      <c r="R1602"/>
      <c r="S1602" s="43">
        <f t="shared" si="239"/>
        <v>203</v>
      </c>
      <c r="T1602" s="96" t="s">
        <v>2643</v>
      </c>
      <c r="U1602" s="72" t="s">
        <v>2643</v>
      </c>
      <c r="V1602" s="72" t="s">
        <v>2643</v>
      </c>
      <c r="W1602" s="44" t="str">
        <f t="shared" si="240"/>
        <v/>
      </c>
      <c r="X1602" s="25" t="str">
        <f t="shared" si="241"/>
        <v/>
      </c>
      <c r="Y1602" s="1">
        <f t="shared" si="242"/>
        <v>1564</v>
      </c>
      <c r="Z1602" t="str">
        <f t="shared" si="243"/>
        <v>ITM_RNORM</v>
      </c>
    </row>
    <row r="1603" spans="1:26" s="140" customFormat="1">
      <c r="A1603" s="134">
        <f t="shared" si="237"/>
        <v>1603</v>
      </c>
      <c r="B1603" s="135">
        <f t="shared" si="238"/>
        <v>1565</v>
      </c>
      <c r="C1603" s="136" t="s">
        <v>4587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5198</v>
      </c>
      <c r="M1603" s="18" t="s">
        <v>1832</v>
      </c>
      <c r="N1603" s="18"/>
      <c r="P1603" s="140" t="str">
        <f t="shared" si="246"/>
        <v/>
      </c>
      <c r="S1603" s="141">
        <f t="shared" si="239"/>
        <v>204</v>
      </c>
      <c r="T1603" s="134" t="s">
        <v>3150</v>
      </c>
      <c r="U1603" s="138" t="s">
        <v>2643</v>
      </c>
      <c r="V1603" s="138" t="s">
        <v>2643</v>
      </c>
      <c r="W1603" s="142" t="str">
        <f t="shared" si="240"/>
        <v>"E" STD_SUP_X "-1"</v>
      </c>
      <c r="X1603" s="143" t="str">
        <f t="shared" si="241"/>
        <v>E^X-1</v>
      </c>
      <c r="Y1603" s="144">
        <f t="shared" si="242"/>
        <v>1565</v>
      </c>
      <c r="Z1603" s="140" t="str">
        <f t="shared" si="243"/>
        <v>ITM_EX1</v>
      </c>
    </row>
    <row r="1604" spans="1:26">
      <c r="A1604" s="57">
        <f t="shared" si="237"/>
        <v>1604</v>
      </c>
      <c r="B1604" s="56">
        <f t="shared" si="238"/>
        <v>1566</v>
      </c>
      <c r="C1604" s="62" t="s">
        <v>4780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5198</v>
      </c>
      <c r="L1604" s="68"/>
      <c r="M1604" s="64" t="s">
        <v>2168</v>
      </c>
      <c r="N1604" s="13"/>
      <c r="O1604"/>
      <c r="P1604" t="str">
        <f t="shared" si="246"/>
        <v/>
      </c>
      <c r="Q1604"/>
      <c r="R1604"/>
      <c r="S1604" s="43">
        <f t="shared" si="239"/>
        <v>204</v>
      </c>
      <c r="T1604" s="96" t="s">
        <v>2643</v>
      </c>
      <c r="U1604" s="72" t="s">
        <v>3075</v>
      </c>
      <c r="V1604" s="72" t="s">
        <v>2643</v>
      </c>
      <c r="W1604" s="44" t="str">
        <f t="shared" si="240"/>
        <v/>
      </c>
      <c r="X1604" s="25" t="str">
        <f t="shared" si="241"/>
        <v/>
      </c>
      <c r="Y1604" s="1">
        <f t="shared" si="242"/>
        <v>1566</v>
      </c>
      <c r="Z1604" t="str">
        <f t="shared" si="243"/>
        <v>ITM_ROUNDI</v>
      </c>
    </row>
    <row r="1605" spans="1:26">
      <c r="A1605" s="57">
        <f t="shared" si="237"/>
        <v>1605</v>
      </c>
      <c r="B1605" s="56">
        <f t="shared" si="238"/>
        <v>1567</v>
      </c>
      <c r="C1605" s="62" t="s">
        <v>4933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5198</v>
      </c>
      <c r="L1605" s="68"/>
      <c r="M1605" s="64" t="s">
        <v>2171</v>
      </c>
      <c r="N1605" s="13"/>
      <c r="O1605"/>
      <c r="P1605" t="str">
        <f t="shared" si="246"/>
        <v/>
      </c>
      <c r="Q1605"/>
      <c r="R1605"/>
      <c r="S1605" s="43">
        <f t="shared" si="239"/>
        <v>204</v>
      </c>
      <c r="T1605" s="96" t="s">
        <v>2643</v>
      </c>
      <c r="U1605" s="72" t="s">
        <v>2643</v>
      </c>
      <c r="V1605" s="72" t="s">
        <v>2643</v>
      </c>
      <c r="W1605" s="44" t="str">
        <f t="shared" si="240"/>
        <v/>
      </c>
      <c r="X1605" s="25" t="str">
        <f t="shared" si="241"/>
        <v/>
      </c>
      <c r="Y1605" s="1">
        <f t="shared" si="242"/>
        <v>1567</v>
      </c>
      <c r="Z1605" t="str">
        <f t="shared" si="243"/>
        <v>ITM_RSD</v>
      </c>
    </row>
    <row r="1606" spans="1:26">
      <c r="A1606" s="57">
        <f t="shared" si="237"/>
        <v>1606</v>
      </c>
      <c r="B1606" s="56">
        <f t="shared" si="238"/>
        <v>1568</v>
      </c>
      <c r="C1606" s="60" t="s">
        <v>4933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5198</v>
      </c>
      <c r="L1606" s="68"/>
      <c r="M1606" s="64" t="s">
        <v>2172</v>
      </c>
      <c r="N1606" s="13"/>
      <c r="O1606"/>
      <c r="P1606" t="str">
        <f t="shared" si="246"/>
        <v/>
      </c>
      <c r="Q1606"/>
      <c r="R1606"/>
      <c r="S1606" s="43">
        <f t="shared" si="239"/>
        <v>204</v>
      </c>
      <c r="T1606" s="96" t="s">
        <v>2643</v>
      </c>
      <c r="U1606" s="72" t="s">
        <v>2643</v>
      </c>
      <c r="V1606" s="72" t="s">
        <v>2643</v>
      </c>
      <c r="W1606" s="44" t="str">
        <f t="shared" si="240"/>
        <v/>
      </c>
      <c r="X1606" s="25" t="str">
        <f t="shared" si="241"/>
        <v/>
      </c>
      <c r="Y1606" s="1">
        <f t="shared" si="242"/>
        <v>1568</v>
      </c>
      <c r="Z1606" t="str">
        <f t="shared" si="243"/>
        <v>ITM_RSUM</v>
      </c>
    </row>
    <row r="1607" spans="1:26">
      <c r="A1607" s="57">
        <f t="shared" ref="A1607:A1670" si="250">IF(B1607=INT(B1607),ROW(),"")</f>
        <v>1607</v>
      </c>
      <c r="B1607" s="56">
        <f t="shared" ref="B1607:B1670" si="251">IF(AND(MID(C1607,2,1)&lt;&gt;"/",MID(C1607,1,1)="/"),INT(B1606)+1,B1606+0.01)</f>
        <v>1569</v>
      </c>
      <c r="C1607" s="60" t="s">
        <v>4933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5198</v>
      </c>
      <c r="L1607" s="68"/>
      <c r="M1607" s="64" t="s">
        <v>2174</v>
      </c>
      <c r="N1607" s="13"/>
      <c r="O1607"/>
      <c r="P1607" t="str">
        <f t="shared" si="246"/>
        <v/>
      </c>
      <c r="Q1607"/>
      <c r="R1607"/>
      <c r="S1607" s="43">
        <f t="shared" ref="S1607:S1670" si="252">IF(X1607&lt;&gt;"",S1606+1,S1606)</f>
        <v>204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3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4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5">B1607</f>
        <v>1569</v>
      </c>
      <c r="Z1607" t="str">
        <f t="shared" ref="Z1607:Z1670" si="256">M1607</f>
        <v>ITM_RTNP1</v>
      </c>
    </row>
    <row r="1608" spans="1:26">
      <c r="A1608" s="57">
        <f t="shared" si="250"/>
        <v>1608</v>
      </c>
      <c r="B1608" s="56">
        <f t="shared" si="251"/>
        <v>1570</v>
      </c>
      <c r="C1608" s="60" t="s">
        <v>4933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5198</v>
      </c>
      <c r="L1608" s="68"/>
      <c r="M1608" s="64" t="s">
        <v>2175</v>
      </c>
      <c r="N1608" s="13"/>
      <c r="O1608"/>
      <c r="P1608" t="str">
        <f t="shared" si="246"/>
        <v/>
      </c>
      <c r="Q1608"/>
      <c r="R1608"/>
      <c r="S1608" s="43">
        <f t="shared" si="252"/>
        <v>204</v>
      </c>
      <c r="T1608" s="96" t="s">
        <v>2643</v>
      </c>
      <c r="U1608" s="72" t="s">
        <v>2643</v>
      </c>
      <c r="V1608" s="72" t="s">
        <v>2643</v>
      </c>
      <c r="W1608" s="44" t="str">
        <f t="shared" si="253"/>
        <v/>
      </c>
      <c r="X1608" s="25" t="str">
        <f t="shared" si="254"/>
        <v/>
      </c>
      <c r="Y1608" s="1">
        <f t="shared" si="255"/>
        <v>1570</v>
      </c>
      <c r="Z1608" t="str">
        <f t="shared" si="256"/>
        <v>ITM_R_CLR</v>
      </c>
    </row>
    <row r="1609" spans="1:26">
      <c r="A1609" s="57">
        <f t="shared" si="250"/>
        <v>1609</v>
      </c>
      <c r="B1609" s="56">
        <f t="shared" si="251"/>
        <v>1571</v>
      </c>
      <c r="C1609" s="60" t="s">
        <v>4933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5198</v>
      </c>
      <c r="L1609" s="68"/>
      <c r="M1609" s="64" t="s">
        <v>2176</v>
      </c>
      <c r="N1609" s="13"/>
      <c r="O1609"/>
      <c r="P1609" t="str">
        <f t="shared" si="246"/>
        <v/>
      </c>
      <c r="Q1609"/>
      <c r="R1609"/>
      <c r="S1609" s="43">
        <f t="shared" si="252"/>
        <v>204</v>
      </c>
      <c r="T1609" s="96" t="s">
        <v>2643</v>
      </c>
      <c r="U1609" s="72" t="s">
        <v>2643</v>
      </c>
      <c r="V1609" s="72" t="s">
        <v>2643</v>
      </c>
      <c r="W1609" s="44" t="str">
        <f t="shared" si="253"/>
        <v/>
      </c>
      <c r="X1609" s="25" t="str">
        <f t="shared" si="254"/>
        <v/>
      </c>
      <c r="Y1609" s="1">
        <f t="shared" si="255"/>
        <v>1571</v>
      </c>
      <c r="Z1609" t="str">
        <f t="shared" si="256"/>
        <v>ITM_R_COPY</v>
      </c>
    </row>
    <row r="1610" spans="1:26">
      <c r="A1610" s="57">
        <f t="shared" si="250"/>
        <v>1610</v>
      </c>
      <c r="B1610" s="56">
        <f t="shared" si="251"/>
        <v>1572</v>
      </c>
      <c r="C1610" s="60" t="s">
        <v>4933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5198</v>
      </c>
      <c r="L1610" s="68"/>
      <c r="M1610" s="64" t="s">
        <v>2177</v>
      </c>
      <c r="N1610" s="13"/>
      <c r="O1610"/>
      <c r="P1610" t="str">
        <f t="shared" si="246"/>
        <v/>
      </c>
      <c r="Q1610"/>
      <c r="R1610"/>
      <c r="S1610" s="43">
        <f t="shared" si="252"/>
        <v>204</v>
      </c>
      <c r="T1610" s="96" t="s">
        <v>2643</v>
      </c>
      <c r="U1610" s="72" t="s">
        <v>2643</v>
      </c>
      <c r="V1610" s="72" t="s">
        <v>2643</v>
      </c>
      <c r="W1610" s="44" t="str">
        <f t="shared" si="253"/>
        <v/>
      </c>
      <c r="X1610" s="25" t="str">
        <f t="shared" si="254"/>
        <v/>
      </c>
      <c r="Y1610" s="1">
        <f t="shared" si="255"/>
        <v>1572</v>
      </c>
      <c r="Z1610" t="str">
        <f t="shared" si="256"/>
        <v>ITM_R_SORT</v>
      </c>
    </row>
    <row r="1611" spans="1:26">
      <c r="A1611" s="57">
        <f t="shared" si="250"/>
        <v>1611</v>
      </c>
      <c r="B1611" s="56">
        <f t="shared" si="251"/>
        <v>1573</v>
      </c>
      <c r="C1611" s="60" t="s">
        <v>4933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5198</v>
      </c>
      <c r="L1611" s="68"/>
      <c r="M1611" s="64" t="s">
        <v>2178</v>
      </c>
      <c r="N1611" s="13"/>
      <c r="O1611"/>
      <c r="P1611" t="str">
        <f t="shared" si="246"/>
        <v/>
      </c>
      <c r="Q1611"/>
      <c r="R1611"/>
      <c r="S1611" s="43">
        <f t="shared" si="252"/>
        <v>204</v>
      </c>
      <c r="T1611" s="96" t="s">
        <v>2643</v>
      </c>
      <c r="U1611" s="72" t="s">
        <v>2643</v>
      </c>
      <c r="V1611" s="72" t="s">
        <v>2643</v>
      </c>
      <c r="W1611" s="44" t="str">
        <f t="shared" si="253"/>
        <v/>
      </c>
      <c r="X1611" s="25" t="str">
        <f t="shared" si="254"/>
        <v/>
      </c>
      <c r="Y1611" s="1">
        <f t="shared" si="255"/>
        <v>1573</v>
      </c>
      <c r="Z1611" t="str">
        <f t="shared" si="256"/>
        <v>ITM_R_SWAP</v>
      </c>
    </row>
    <row r="1612" spans="1:26" s="17" customFormat="1">
      <c r="A1612" s="116">
        <f t="shared" si="250"/>
        <v>1612</v>
      </c>
      <c r="B1612" s="117">
        <f t="shared" si="251"/>
        <v>1574</v>
      </c>
      <c r="C1612" s="118" t="s">
        <v>4933</v>
      </c>
      <c r="D1612" s="118" t="s">
        <v>7</v>
      </c>
      <c r="E1612" s="153" t="str">
        <f t="shared" ref="E1612" si="257">CHAR(34)&amp;IF(B1612&lt;10,"000",IF(B1612&lt;100,"00",IF(B1612&lt;1000,"0","")))&amp;$B1612&amp;CHAR(34)</f>
        <v>"1574"</v>
      </c>
      <c r="F1612" s="119" t="str">
        <f t="shared" ref="F1612" si="258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67" t="s">
        <v>5198</v>
      </c>
      <c r="M1612" s="154" t="str">
        <f t="shared" ref="M1612" si="259">"ITM_"&amp;IF(B1612&lt;10,"000",IF(B1612&lt;100,"00",IF(B1612&lt;1000,"0","")))&amp;$B1612</f>
        <v>ITM_1574</v>
      </c>
      <c r="N1612" s="16"/>
      <c r="P1612" s="17" t="str">
        <f t="shared" si="246"/>
        <v/>
      </c>
      <c r="S1612" s="122">
        <f t="shared" si="252"/>
        <v>204</v>
      </c>
      <c r="T1612" s="116" t="s">
        <v>2643</v>
      </c>
      <c r="U1612" s="123" t="s">
        <v>2643</v>
      </c>
      <c r="V1612" s="123" t="s">
        <v>2643</v>
      </c>
      <c r="W1612" s="124" t="str">
        <f t="shared" si="253"/>
        <v/>
      </c>
      <c r="X1612" s="125" t="str">
        <f t="shared" si="254"/>
        <v/>
      </c>
      <c r="Y1612" s="126">
        <f t="shared" si="255"/>
        <v>1574</v>
      </c>
      <c r="Z1612" s="17" t="str">
        <f t="shared" si="256"/>
        <v>ITM_1574</v>
      </c>
    </row>
    <row r="1613" spans="1:26">
      <c r="A1613" s="57">
        <f t="shared" si="250"/>
        <v>1613</v>
      </c>
      <c r="B1613" s="56">
        <f t="shared" si="251"/>
        <v>1575</v>
      </c>
      <c r="C1613" s="60" t="s">
        <v>4782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5198</v>
      </c>
      <c r="L1613" s="68"/>
      <c r="M1613" s="64" t="s">
        <v>4410</v>
      </c>
      <c r="N1613" s="13"/>
      <c r="O1613"/>
      <c r="P1613" t="str">
        <f t="shared" si="246"/>
        <v/>
      </c>
      <c r="Q1613"/>
      <c r="R1613"/>
      <c r="S1613" s="43">
        <f t="shared" si="252"/>
        <v>204</v>
      </c>
      <c r="T1613" s="96"/>
      <c r="U1613" s="72"/>
      <c r="V1613" s="72"/>
      <c r="W1613" s="44" t="str">
        <f t="shared" si="253"/>
        <v/>
      </c>
      <c r="X1613" s="25" t="str">
        <f t="shared" si="254"/>
        <v/>
      </c>
      <c r="Y1613" s="1">
        <f t="shared" si="255"/>
        <v>1575</v>
      </c>
      <c r="Z1613" t="str">
        <f t="shared" si="256"/>
        <v>ITM_STDDEVWEIGHTED</v>
      </c>
    </row>
    <row r="1614" spans="1:26">
      <c r="A1614" s="57">
        <f t="shared" si="250"/>
        <v>1614</v>
      </c>
      <c r="B1614" s="56">
        <f t="shared" si="251"/>
        <v>1576</v>
      </c>
      <c r="C1614" s="60" t="s">
        <v>4783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5198</v>
      </c>
      <c r="L1614" s="68"/>
      <c r="M1614" s="64" t="s">
        <v>2187</v>
      </c>
      <c r="N1614" s="13"/>
      <c r="O1614"/>
      <c r="P1614" t="str">
        <f t="shared" si="246"/>
        <v/>
      </c>
      <c r="Q1614"/>
      <c r="R1614"/>
      <c r="S1614" s="43">
        <f t="shared" si="252"/>
        <v>204</v>
      </c>
      <c r="T1614" s="96" t="s">
        <v>2643</v>
      </c>
      <c r="U1614" s="72" t="s">
        <v>2643</v>
      </c>
      <c r="V1614" s="72" t="s">
        <v>2643</v>
      </c>
      <c r="W1614" s="44" t="str">
        <f t="shared" si="253"/>
        <v/>
      </c>
      <c r="X1614" s="25" t="str">
        <f t="shared" si="254"/>
        <v/>
      </c>
      <c r="Y1614" s="1">
        <f t="shared" si="255"/>
        <v>1576</v>
      </c>
      <c r="Z1614" t="str">
        <f t="shared" si="256"/>
        <v>ITM_SAVE</v>
      </c>
    </row>
    <row r="1615" spans="1:26">
      <c r="A1615" s="57">
        <f t="shared" si="250"/>
        <v>1615</v>
      </c>
      <c r="B1615" s="56">
        <f t="shared" si="251"/>
        <v>1577</v>
      </c>
      <c r="C1615" s="60" t="s">
        <v>4784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5198</v>
      </c>
      <c r="L1615" s="68"/>
      <c r="M1615" s="64" t="s">
        <v>2190</v>
      </c>
      <c r="N1615" s="13"/>
      <c r="O1615"/>
      <c r="P1615" t="str">
        <f t="shared" si="246"/>
        <v/>
      </c>
      <c r="Q1615"/>
      <c r="R1615"/>
      <c r="S1615" s="43">
        <f t="shared" si="252"/>
        <v>205</v>
      </c>
      <c r="T1615" s="96" t="s">
        <v>3174</v>
      </c>
      <c r="U1615" s="72" t="s">
        <v>3082</v>
      </c>
      <c r="V1615" s="72" t="s">
        <v>2643</v>
      </c>
      <c r="W1615" s="44" t="str">
        <f t="shared" si="253"/>
        <v>"SCI"</v>
      </c>
      <c r="X1615" s="25" t="str">
        <f t="shared" si="254"/>
        <v>SCI</v>
      </c>
      <c r="Y1615" s="1">
        <f t="shared" si="255"/>
        <v>1577</v>
      </c>
      <c r="Z1615" t="str">
        <f t="shared" si="256"/>
        <v>ITM_SCI</v>
      </c>
    </row>
    <row r="1616" spans="1:26">
      <c r="A1616" s="57">
        <f t="shared" si="250"/>
        <v>1616</v>
      </c>
      <c r="B1616" s="56">
        <f t="shared" si="251"/>
        <v>1578</v>
      </c>
      <c r="C1616" s="60" t="s">
        <v>4785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5198</v>
      </c>
      <c r="L1616" s="68"/>
      <c r="M1616" s="64" t="s">
        <v>2192</v>
      </c>
      <c r="N1616" s="13"/>
      <c r="O1616"/>
      <c r="P1616" t="str">
        <f t="shared" si="246"/>
        <v/>
      </c>
      <c r="Q1616"/>
      <c r="R1616"/>
      <c r="S1616" s="43">
        <f t="shared" si="252"/>
        <v>206</v>
      </c>
      <c r="T1616" s="96" t="s">
        <v>3173</v>
      </c>
      <c r="U1616" s="72" t="s">
        <v>2643</v>
      </c>
      <c r="V1616" s="72" t="s">
        <v>2643</v>
      </c>
      <c r="W1616" s="44" t="str">
        <f t="shared" si="253"/>
        <v>"SDIGS?"</v>
      </c>
      <c r="X1616" s="25" t="str">
        <f t="shared" si="254"/>
        <v>SDIGS?</v>
      </c>
      <c r="Y1616" s="1">
        <f t="shared" si="255"/>
        <v>1578</v>
      </c>
      <c r="Z1616" t="str">
        <f t="shared" si="256"/>
        <v>ITM_SDIGS</v>
      </c>
    </row>
    <row r="1617" spans="1:26">
      <c r="A1617" s="57">
        <f t="shared" si="250"/>
        <v>1617</v>
      </c>
      <c r="B1617" s="56">
        <f t="shared" si="251"/>
        <v>1579</v>
      </c>
      <c r="C1617" s="60" t="s">
        <v>4786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5198</v>
      </c>
      <c r="L1617" s="68"/>
      <c r="M1617" s="64" t="s">
        <v>2196</v>
      </c>
      <c r="N1617" s="13"/>
      <c r="O1617"/>
      <c r="P1617" t="str">
        <f t="shared" si="246"/>
        <v/>
      </c>
      <c r="Q1617"/>
      <c r="R1617"/>
      <c r="S1617" s="43">
        <f t="shared" si="252"/>
        <v>207</v>
      </c>
      <c r="T1617" s="96" t="s">
        <v>3150</v>
      </c>
      <c r="U1617" s="72" t="s">
        <v>2643</v>
      </c>
      <c r="V1617" s="72" t="s">
        <v>2643</v>
      </c>
      <c r="W1617" s="44" t="str">
        <f t="shared" si="253"/>
        <v>"SEED"</v>
      </c>
      <c r="X1617" s="25" t="str">
        <f t="shared" si="254"/>
        <v>SEED</v>
      </c>
      <c r="Y1617" s="1">
        <f t="shared" si="255"/>
        <v>1579</v>
      </c>
      <c r="Z1617" t="str">
        <f t="shared" si="256"/>
        <v>ITM_SEED</v>
      </c>
    </row>
    <row r="1618" spans="1:26">
      <c r="A1618" s="57">
        <f t="shared" si="250"/>
        <v>1618</v>
      </c>
      <c r="B1618" s="56">
        <f t="shared" si="251"/>
        <v>1580</v>
      </c>
      <c r="C1618" s="60" t="s">
        <v>4933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5198</v>
      </c>
      <c r="L1618" s="68"/>
      <c r="M1618" s="64" t="s">
        <v>2197</v>
      </c>
      <c r="N1618" s="13"/>
      <c r="O1618"/>
      <c r="P1618" t="str">
        <f t="shared" si="246"/>
        <v/>
      </c>
      <c r="Q1618"/>
      <c r="R1618"/>
      <c r="S1618" s="43">
        <f t="shared" si="252"/>
        <v>207</v>
      </c>
      <c r="T1618" s="96" t="s">
        <v>2643</v>
      </c>
      <c r="U1618" s="72" t="s">
        <v>2643</v>
      </c>
      <c r="V1618" s="72" t="s">
        <v>2643</v>
      </c>
      <c r="W1618" s="44" t="str">
        <f t="shared" si="253"/>
        <v/>
      </c>
      <c r="X1618" s="25" t="str">
        <f t="shared" si="254"/>
        <v/>
      </c>
      <c r="Y1618" s="1">
        <f t="shared" si="255"/>
        <v>1580</v>
      </c>
      <c r="Z1618" t="str">
        <f t="shared" si="256"/>
        <v>ITM_SEND</v>
      </c>
    </row>
    <row r="1619" spans="1:26">
      <c r="A1619" s="57">
        <f t="shared" si="250"/>
        <v>1619</v>
      </c>
      <c r="B1619" s="56">
        <f t="shared" si="251"/>
        <v>1581</v>
      </c>
      <c r="C1619" s="60" t="s">
        <v>4787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5198</v>
      </c>
      <c r="L1619" s="68"/>
      <c r="M1619" s="64" t="s">
        <v>2198</v>
      </c>
      <c r="N1619" s="13"/>
      <c r="O1619"/>
      <c r="P1619" t="str">
        <f t="shared" si="246"/>
        <v>NOT EQUAL</v>
      </c>
      <c r="Q1619"/>
      <c r="R1619"/>
      <c r="S1619" s="43">
        <f t="shared" si="252"/>
        <v>207</v>
      </c>
      <c r="T1619" s="96" t="s">
        <v>2643</v>
      </c>
      <c r="U1619" s="72" t="s">
        <v>2643</v>
      </c>
      <c r="V1619" s="72" t="s">
        <v>2643</v>
      </c>
      <c r="W1619" s="44" t="str">
        <f t="shared" si="253"/>
        <v/>
      </c>
      <c r="X1619" s="25" t="str">
        <f t="shared" si="254"/>
        <v/>
      </c>
      <c r="Y1619" s="1">
        <f t="shared" si="255"/>
        <v>1581</v>
      </c>
      <c r="Z1619" t="str">
        <f t="shared" si="256"/>
        <v>ITM_SETCHN</v>
      </c>
    </row>
    <row r="1620" spans="1:26">
      <c r="A1620" s="57">
        <f t="shared" si="250"/>
        <v>1620</v>
      </c>
      <c r="B1620" s="56">
        <f t="shared" si="251"/>
        <v>1582</v>
      </c>
      <c r="C1620" s="60" t="s">
        <v>4933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5198</v>
      </c>
      <c r="L1620" s="68"/>
      <c r="M1620" s="64" t="s">
        <v>2199</v>
      </c>
      <c r="N1620" s="13"/>
      <c r="O1620"/>
      <c r="P1620" t="str">
        <f t="shared" si="246"/>
        <v/>
      </c>
      <c r="Q1620"/>
      <c r="R1620"/>
      <c r="S1620" s="43">
        <f t="shared" si="252"/>
        <v>207</v>
      </c>
      <c r="T1620" s="96" t="s">
        <v>2643</v>
      </c>
      <c r="U1620" s="72" t="s">
        <v>2643</v>
      </c>
      <c r="V1620" s="72" t="s">
        <v>2643</v>
      </c>
      <c r="W1620" s="44" t="str">
        <f t="shared" si="253"/>
        <v/>
      </c>
      <c r="X1620" s="25" t="str">
        <f t="shared" si="254"/>
        <v/>
      </c>
      <c r="Y1620" s="1">
        <f t="shared" si="255"/>
        <v>1582</v>
      </c>
      <c r="Z1620" t="str">
        <f t="shared" si="256"/>
        <v>ITM_SETDAT</v>
      </c>
    </row>
    <row r="1621" spans="1:26">
      <c r="A1621" s="57">
        <f t="shared" si="250"/>
        <v>1621</v>
      </c>
      <c r="B1621" s="56">
        <f t="shared" si="251"/>
        <v>1583</v>
      </c>
      <c r="C1621" s="60" t="s">
        <v>4788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5198</v>
      </c>
      <c r="L1621" s="68"/>
      <c r="M1621" s="64" t="s">
        <v>2200</v>
      </c>
      <c r="N1621" s="13"/>
      <c r="O1621"/>
      <c r="P1621" t="str">
        <f t="shared" si="246"/>
        <v>NOT EQUAL</v>
      </c>
      <c r="Q1621"/>
      <c r="R1621"/>
      <c r="S1621" s="43">
        <f t="shared" si="252"/>
        <v>207</v>
      </c>
      <c r="T1621" s="96" t="s">
        <v>2643</v>
      </c>
      <c r="U1621" s="72" t="s">
        <v>2643</v>
      </c>
      <c r="V1621" s="72" t="s">
        <v>2643</v>
      </c>
      <c r="W1621" s="44" t="str">
        <f t="shared" si="253"/>
        <v/>
      </c>
      <c r="X1621" s="25" t="str">
        <f t="shared" si="254"/>
        <v/>
      </c>
      <c r="Y1621" s="1">
        <f t="shared" si="255"/>
        <v>1583</v>
      </c>
      <c r="Z1621" t="str">
        <f t="shared" si="256"/>
        <v>ITM_SETEUR</v>
      </c>
    </row>
    <row r="1622" spans="1:26">
      <c r="A1622" s="57">
        <f t="shared" si="250"/>
        <v>1622</v>
      </c>
      <c r="B1622" s="56">
        <f t="shared" si="251"/>
        <v>1584</v>
      </c>
      <c r="C1622" s="60" t="s">
        <v>4789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5198</v>
      </c>
      <c r="L1622" s="68"/>
      <c r="M1622" s="64" t="s">
        <v>2201</v>
      </c>
      <c r="N1622" s="13"/>
      <c r="O1622"/>
      <c r="P1622" t="str">
        <f t="shared" si="246"/>
        <v>NOT EQUAL</v>
      </c>
      <c r="Q1622"/>
      <c r="R1622"/>
      <c r="S1622" s="43">
        <f t="shared" si="252"/>
        <v>207</v>
      </c>
      <c r="T1622" s="96" t="s">
        <v>2643</v>
      </c>
      <c r="U1622" s="72" t="s">
        <v>2643</v>
      </c>
      <c r="V1622" s="72" t="s">
        <v>2643</v>
      </c>
      <c r="W1622" s="44" t="str">
        <f t="shared" si="253"/>
        <v/>
      </c>
      <c r="X1622" s="25" t="str">
        <f t="shared" si="254"/>
        <v/>
      </c>
      <c r="Y1622" s="1">
        <f t="shared" si="255"/>
        <v>1584</v>
      </c>
      <c r="Z1622" t="str">
        <f t="shared" si="256"/>
        <v>ITM_SETIND</v>
      </c>
    </row>
    <row r="1623" spans="1:26">
      <c r="A1623" s="57">
        <f t="shared" si="250"/>
        <v>1623</v>
      </c>
      <c r="B1623" s="56">
        <f t="shared" si="251"/>
        <v>1585</v>
      </c>
      <c r="C1623" s="60" t="s">
        <v>4790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5198</v>
      </c>
      <c r="L1623" s="68"/>
      <c r="M1623" s="64" t="s">
        <v>2202</v>
      </c>
      <c r="N1623" s="13"/>
      <c r="O1623"/>
      <c r="P1623" t="str">
        <f t="shared" si="246"/>
        <v>NOT EQUAL</v>
      </c>
      <c r="Q1623"/>
      <c r="R1623"/>
      <c r="S1623" s="43">
        <f t="shared" si="252"/>
        <v>207</v>
      </c>
      <c r="T1623" s="96" t="s">
        <v>2643</v>
      </c>
      <c r="U1623" s="72" t="s">
        <v>2643</v>
      </c>
      <c r="V1623" s="72" t="s">
        <v>2643</v>
      </c>
      <c r="W1623" s="44" t="str">
        <f t="shared" si="253"/>
        <v/>
      </c>
      <c r="X1623" s="25" t="str">
        <f t="shared" si="254"/>
        <v/>
      </c>
      <c r="Y1623" s="1">
        <f t="shared" si="255"/>
        <v>1585</v>
      </c>
      <c r="Z1623" t="str">
        <f t="shared" si="256"/>
        <v>ITM_SETJPN</v>
      </c>
    </row>
    <row r="1624" spans="1:26">
      <c r="A1624" s="57">
        <f t="shared" si="250"/>
        <v>1624</v>
      </c>
      <c r="B1624" s="56">
        <f t="shared" si="251"/>
        <v>1586</v>
      </c>
      <c r="C1624" s="60" t="s">
        <v>4933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5198</v>
      </c>
      <c r="L1624" s="68"/>
      <c r="M1624" s="64" t="s">
        <v>2203</v>
      </c>
      <c r="N1624" s="13"/>
      <c r="O1624"/>
      <c r="P1624" t="str">
        <f t="shared" si="246"/>
        <v/>
      </c>
      <c r="Q1624"/>
      <c r="R1624"/>
      <c r="S1624" s="43">
        <f t="shared" si="252"/>
        <v>207</v>
      </c>
      <c r="T1624" s="96" t="s">
        <v>2643</v>
      </c>
      <c r="U1624" s="72" t="s">
        <v>2643</v>
      </c>
      <c r="V1624" s="72" t="s">
        <v>2643</v>
      </c>
      <c r="W1624" s="44" t="str">
        <f t="shared" si="253"/>
        <v/>
      </c>
      <c r="X1624" s="25" t="str">
        <f t="shared" si="254"/>
        <v/>
      </c>
      <c r="Y1624" s="1">
        <f t="shared" si="255"/>
        <v>1586</v>
      </c>
      <c r="Z1624" t="str">
        <f t="shared" si="256"/>
        <v>ITM_SETSIG</v>
      </c>
    </row>
    <row r="1625" spans="1:26">
      <c r="A1625" s="57">
        <f t="shared" si="250"/>
        <v>1625</v>
      </c>
      <c r="B1625" s="56">
        <f t="shared" si="251"/>
        <v>1587</v>
      </c>
      <c r="C1625" s="60" t="s">
        <v>4933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5198</v>
      </c>
      <c r="L1625" s="68"/>
      <c r="M1625" s="64" t="s">
        <v>2204</v>
      </c>
      <c r="N1625" s="13"/>
      <c r="O1625"/>
      <c r="P1625" t="str">
        <f t="shared" si="246"/>
        <v/>
      </c>
      <c r="Q1625"/>
      <c r="R1625"/>
      <c r="S1625" s="43">
        <f t="shared" si="252"/>
        <v>207</v>
      </c>
      <c r="T1625" s="96" t="s">
        <v>2643</v>
      </c>
      <c r="U1625" s="72" t="s">
        <v>2643</v>
      </c>
      <c r="V1625" s="72" t="s">
        <v>2643</v>
      </c>
      <c r="W1625" s="44" t="str">
        <f t="shared" si="253"/>
        <v/>
      </c>
      <c r="X1625" s="25" t="str">
        <f t="shared" si="254"/>
        <v/>
      </c>
      <c r="Y1625" s="1">
        <f t="shared" si="255"/>
        <v>1587</v>
      </c>
      <c r="Z1625" t="str">
        <f t="shared" si="256"/>
        <v>ITM_SETTIM</v>
      </c>
    </row>
    <row r="1626" spans="1:26">
      <c r="A1626" s="57">
        <f t="shared" si="250"/>
        <v>1626</v>
      </c>
      <c r="B1626" s="56">
        <f t="shared" si="251"/>
        <v>1588</v>
      </c>
      <c r="C1626" s="60" t="s">
        <v>4791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5198</v>
      </c>
      <c r="L1626" s="68"/>
      <c r="M1626" s="64" t="s">
        <v>2205</v>
      </c>
      <c r="N1626" s="13"/>
      <c r="O1626"/>
      <c r="P1626" t="str">
        <f t="shared" si="246"/>
        <v>NOT EQUAL</v>
      </c>
      <c r="Q1626"/>
      <c r="R1626"/>
      <c r="S1626" s="43">
        <f t="shared" si="252"/>
        <v>207</v>
      </c>
      <c r="T1626" s="96" t="s">
        <v>2643</v>
      </c>
      <c r="U1626" s="72" t="s">
        <v>2643</v>
      </c>
      <c r="V1626" s="72" t="s">
        <v>2643</v>
      </c>
      <c r="W1626" s="44" t="str">
        <f t="shared" si="253"/>
        <v/>
      </c>
      <c r="X1626" s="25" t="str">
        <f t="shared" si="254"/>
        <v/>
      </c>
      <c r="Y1626" s="1">
        <f t="shared" si="255"/>
        <v>1588</v>
      </c>
      <c r="Z1626" t="str">
        <f t="shared" si="256"/>
        <v>ITM_SETUK</v>
      </c>
    </row>
    <row r="1627" spans="1:26">
      <c r="A1627" s="57">
        <f t="shared" si="250"/>
        <v>1627</v>
      </c>
      <c r="B1627" s="56">
        <f t="shared" si="251"/>
        <v>1589</v>
      </c>
      <c r="C1627" s="60" t="s">
        <v>4792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5198</v>
      </c>
      <c r="L1627" s="68"/>
      <c r="M1627" s="64" t="s">
        <v>2206</v>
      </c>
      <c r="N1627" s="13"/>
      <c r="O1627"/>
      <c r="P1627" t="str">
        <f t="shared" si="246"/>
        <v>NOT EQUAL</v>
      </c>
      <c r="Q1627"/>
      <c r="R1627"/>
      <c r="S1627" s="43">
        <f t="shared" si="252"/>
        <v>207</v>
      </c>
      <c r="T1627" s="96" t="s">
        <v>2643</v>
      </c>
      <c r="U1627" s="72" t="s">
        <v>2643</v>
      </c>
      <c r="V1627" s="72" t="s">
        <v>2643</v>
      </c>
      <c r="W1627" s="44" t="str">
        <f t="shared" si="253"/>
        <v/>
      </c>
      <c r="X1627" s="25" t="str">
        <f t="shared" si="254"/>
        <v/>
      </c>
      <c r="Y1627" s="1">
        <f t="shared" si="255"/>
        <v>1589</v>
      </c>
      <c r="Z1627" t="str">
        <f t="shared" si="256"/>
        <v>ITM_SETUSA</v>
      </c>
    </row>
    <row r="1628" spans="1:26">
      <c r="A1628" s="57">
        <f t="shared" si="250"/>
        <v>1628</v>
      </c>
      <c r="B1628" s="56">
        <f t="shared" si="251"/>
        <v>1590</v>
      </c>
      <c r="C1628" s="60" t="s">
        <v>4793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5198</v>
      </c>
      <c r="L1628" s="68"/>
      <c r="M1628" s="64" t="s">
        <v>2210</v>
      </c>
      <c r="N1628" s="13"/>
      <c r="O1628"/>
      <c r="P1628" t="str">
        <f t="shared" si="246"/>
        <v/>
      </c>
      <c r="Q1628"/>
      <c r="R1628"/>
      <c r="S1628" s="43">
        <f t="shared" si="252"/>
        <v>208</v>
      </c>
      <c r="T1628" s="96" t="s">
        <v>3150</v>
      </c>
      <c r="U1628" s="72" t="s">
        <v>2643</v>
      </c>
      <c r="V1628" s="72" t="s">
        <v>2643</v>
      </c>
      <c r="W1628" s="44" t="str">
        <f t="shared" si="253"/>
        <v>"SIGN"</v>
      </c>
      <c r="X1628" s="25" t="str">
        <f t="shared" si="254"/>
        <v>SIGN</v>
      </c>
      <c r="Y1628" s="1">
        <f t="shared" si="255"/>
        <v>1590</v>
      </c>
      <c r="Z1628" t="str">
        <f t="shared" si="256"/>
        <v>ITM_SIGN</v>
      </c>
    </row>
    <row r="1629" spans="1:26">
      <c r="A1629" s="57">
        <f t="shared" si="250"/>
        <v>1629</v>
      </c>
      <c r="B1629" s="56">
        <f t="shared" si="251"/>
        <v>1591</v>
      </c>
      <c r="C1629" s="60" t="s">
        <v>4722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5198</v>
      </c>
      <c r="L1629" s="68"/>
      <c r="M1629" s="64" t="s">
        <v>2211</v>
      </c>
      <c r="N1629" s="13"/>
      <c r="O1629"/>
      <c r="P1629" t="str">
        <f t="shared" si="246"/>
        <v/>
      </c>
      <c r="Q1629"/>
      <c r="R1629"/>
      <c r="S1629" s="43">
        <f t="shared" si="252"/>
        <v>209</v>
      </c>
      <c r="T1629" s="96" t="s">
        <v>3183</v>
      </c>
      <c r="U1629" s="72" t="s">
        <v>3082</v>
      </c>
      <c r="V1629" s="72" t="s">
        <v>2643</v>
      </c>
      <c r="W1629" s="44" t="str">
        <f t="shared" si="253"/>
        <v>"SIGNMT"</v>
      </c>
      <c r="X1629" s="25" t="str">
        <f t="shared" si="254"/>
        <v>SIGNMT</v>
      </c>
      <c r="Y1629" s="1">
        <f t="shared" si="255"/>
        <v>1591</v>
      </c>
      <c r="Z1629" t="str">
        <f t="shared" si="256"/>
        <v>ITM_SIGNMT</v>
      </c>
    </row>
    <row r="1630" spans="1:26">
      <c r="A1630" s="57">
        <f t="shared" si="250"/>
        <v>1630</v>
      </c>
      <c r="B1630" s="56">
        <f t="shared" si="251"/>
        <v>1592</v>
      </c>
      <c r="C1630" s="60" t="s">
        <v>4933</v>
      </c>
      <c r="D1630" s="60" t="s">
        <v>7</v>
      </c>
      <c r="E1630" s="66" t="s">
        <v>3014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5198</v>
      </c>
      <c r="L1630" s="68"/>
      <c r="M1630" s="64" t="s">
        <v>3011</v>
      </c>
      <c r="N1630" s="13"/>
      <c r="O1630"/>
      <c r="P1630" t="str">
        <f t="shared" si="246"/>
        <v>NOT EQUAL</v>
      </c>
      <c r="Q1630"/>
      <c r="R1630"/>
      <c r="S1630" s="43">
        <f t="shared" si="252"/>
        <v>209</v>
      </c>
      <c r="T1630" s="96" t="s">
        <v>2643</v>
      </c>
      <c r="U1630" s="72" t="s">
        <v>2643</v>
      </c>
      <c r="V1630" s="72" t="s">
        <v>2643</v>
      </c>
      <c r="W1630" s="44" t="str">
        <f t="shared" si="253"/>
        <v/>
      </c>
      <c r="X1630" s="25" t="str">
        <f t="shared" si="254"/>
        <v/>
      </c>
      <c r="Y1630" s="1">
        <f t="shared" si="255"/>
        <v>1592</v>
      </c>
      <c r="Z1630" t="str">
        <f t="shared" si="256"/>
        <v>ITM_SIM_EQ</v>
      </c>
    </row>
    <row r="1631" spans="1:26">
      <c r="A1631" s="57">
        <f t="shared" si="250"/>
        <v>1631</v>
      </c>
      <c r="B1631" s="56">
        <f t="shared" si="251"/>
        <v>1593</v>
      </c>
      <c r="C1631" s="60" t="s">
        <v>4933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5198</v>
      </c>
      <c r="L1631" s="68"/>
      <c r="M1631" s="64" t="s">
        <v>2215</v>
      </c>
      <c r="N1631" s="13"/>
      <c r="O1631"/>
      <c r="P1631" t="str">
        <f t="shared" si="246"/>
        <v/>
      </c>
      <c r="Q1631"/>
      <c r="R1631"/>
      <c r="S1631" s="43">
        <f t="shared" si="252"/>
        <v>209</v>
      </c>
      <c r="T1631" s="96" t="s">
        <v>2643</v>
      </c>
      <c r="U1631" s="72" t="s">
        <v>2643</v>
      </c>
      <c r="V1631" s="72" t="s">
        <v>2643</v>
      </c>
      <c r="W1631" s="44" t="str">
        <f t="shared" si="253"/>
        <v/>
      </c>
      <c r="X1631" s="25" t="str">
        <f t="shared" si="254"/>
        <v/>
      </c>
      <c r="Y1631" s="1">
        <f t="shared" si="255"/>
        <v>1593</v>
      </c>
      <c r="Z1631" t="str">
        <f t="shared" si="256"/>
        <v>ITM_SKIP</v>
      </c>
    </row>
    <row r="1632" spans="1:26">
      <c r="A1632" s="57">
        <f t="shared" si="250"/>
        <v>1632</v>
      </c>
      <c r="B1632" s="56">
        <f t="shared" si="251"/>
        <v>1594</v>
      </c>
      <c r="C1632" s="60" t="s">
        <v>4794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5198</v>
      </c>
      <c r="L1632" s="68"/>
      <c r="M1632" s="64" t="s">
        <v>2217</v>
      </c>
      <c r="N1632" s="13"/>
      <c r="O1632"/>
      <c r="P1632" t="str">
        <f t="shared" si="246"/>
        <v/>
      </c>
      <c r="Q1632"/>
      <c r="R1632"/>
      <c r="S1632" s="43">
        <f t="shared" si="252"/>
        <v>210</v>
      </c>
      <c r="T1632" s="96" t="s">
        <v>2643</v>
      </c>
      <c r="U1632" s="72" t="s">
        <v>2643</v>
      </c>
      <c r="V1632" s="72" t="s">
        <v>2643</v>
      </c>
      <c r="W1632" s="44" t="str">
        <f t="shared" si="253"/>
        <v>"SLVQ"</v>
      </c>
      <c r="X1632" s="25" t="str">
        <f t="shared" si="254"/>
        <v>SLVQ</v>
      </c>
      <c r="Y1632" s="1">
        <f t="shared" si="255"/>
        <v>1594</v>
      </c>
      <c r="Z1632" t="str">
        <f t="shared" si="256"/>
        <v>ITM_SLVQ</v>
      </c>
    </row>
    <row r="1633" spans="1:26">
      <c r="A1633" s="57">
        <f t="shared" si="250"/>
        <v>1633</v>
      </c>
      <c r="B1633" s="56">
        <f t="shared" si="251"/>
        <v>1595</v>
      </c>
      <c r="C1633" s="60" t="s">
        <v>4795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5198</v>
      </c>
      <c r="L1633" s="68"/>
      <c r="M1633" s="64" t="s">
        <v>2218</v>
      </c>
      <c r="N1633" s="13"/>
      <c r="O1633"/>
      <c r="P1633" t="str">
        <f t="shared" si="246"/>
        <v/>
      </c>
      <c r="Q1633"/>
      <c r="R1633"/>
      <c r="S1633" s="43">
        <f t="shared" si="252"/>
        <v>210</v>
      </c>
      <c r="T1633" s="96" t="s">
        <v>2643</v>
      </c>
      <c r="U1633" s="72" t="s">
        <v>2643</v>
      </c>
      <c r="V1633" s="72" t="s">
        <v>2643</v>
      </c>
      <c r="W1633" s="44" t="str">
        <f t="shared" si="253"/>
        <v/>
      </c>
      <c r="X1633" s="25" t="str">
        <f t="shared" si="254"/>
        <v/>
      </c>
      <c r="Y1633" s="1">
        <f t="shared" si="255"/>
        <v>1595</v>
      </c>
      <c r="Z1633" t="str">
        <f t="shared" si="256"/>
        <v>ITM_SM</v>
      </c>
    </row>
    <row r="1634" spans="1:26">
      <c r="A1634" s="57">
        <f t="shared" si="250"/>
        <v>1634</v>
      </c>
      <c r="B1634" s="56">
        <f t="shared" si="251"/>
        <v>1596</v>
      </c>
      <c r="C1634" s="60" t="s">
        <v>4796</v>
      </c>
      <c r="D1634" s="60" t="s">
        <v>7</v>
      </c>
      <c r="E1634" s="66" t="s">
        <v>3302</v>
      </c>
      <c r="F1634" s="66" t="s">
        <v>3302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5198</v>
      </c>
      <c r="L1634" s="68"/>
      <c r="M1634" s="64" t="s">
        <v>3303</v>
      </c>
      <c r="N1634" s="13"/>
      <c r="O1634"/>
      <c r="P1634" t="str">
        <f t="shared" si="246"/>
        <v/>
      </c>
      <c r="Q1634"/>
      <c r="R1634"/>
      <c r="S1634" s="43">
        <f t="shared" si="252"/>
        <v>211</v>
      </c>
      <c r="T1634" s="96" t="s">
        <v>3173</v>
      </c>
      <c r="U1634" s="72" t="s">
        <v>2643</v>
      </c>
      <c r="V1634" s="72" t="s">
        <v>2643</v>
      </c>
      <c r="W1634" s="44" t="str">
        <f t="shared" si="253"/>
        <v>"ISM?"</v>
      </c>
      <c r="X1634" s="25" t="str">
        <f t="shared" si="254"/>
        <v>ISM?</v>
      </c>
      <c r="Y1634" s="1">
        <f t="shared" si="255"/>
        <v>1596</v>
      </c>
      <c r="Z1634" t="str">
        <f t="shared" si="256"/>
        <v>ITM_ISM</v>
      </c>
    </row>
    <row r="1635" spans="1:26">
      <c r="A1635" s="57">
        <f t="shared" si="250"/>
        <v>1635</v>
      </c>
      <c r="B1635" s="56">
        <f t="shared" si="251"/>
        <v>1597</v>
      </c>
      <c r="C1635" s="60" t="s">
        <v>4797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5198</v>
      </c>
      <c r="L1635" s="68"/>
      <c r="M1635" s="64" t="s">
        <v>2219</v>
      </c>
      <c r="N1635" s="13"/>
      <c r="O1635"/>
      <c r="P1635" t="str">
        <f t="shared" si="246"/>
        <v/>
      </c>
      <c r="Q1635"/>
      <c r="R1635"/>
      <c r="S1635" s="43">
        <f t="shared" si="252"/>
        <v>211</v>
      </c>
      <c r="T1635" s="96" t="s">
        <v>2643</v>
      </c>
      <c r="U1635" s="72" t="s">
        <v>2643</v>
      </c>
      <c r="V1635" s="72" t="s">
        <v>2643</v>
      </c>
      <c r="W1635" s="44" t="str">
        <f t="shared" si="253"/>
        <v/>
      </c>
      <c r="X1635" s="25" t="str">
        <f t="shared" si="254"/>
        <v/>
      </c>
      <c r="Y1635" s="1">
        <f t="shared" si="255"/>
        <v>1597</v>
      </c>
      <c r="Z1635" t="str">
        <f t="shared" si="256"/>
        <v>ITM_SMW</v>
      </c>
    </row>
    <row r="1636" spans="1:26">
      <c r="A1636" s="57">
        <f t="shared" si="250"/>
        <v>1636</v>
      </c>
      <c r="B1636" s="56">
        <f t="shared" si="251"/>
        <v>1598</v>
      </c>
      <c r="C1636" s="60" t="s">
        <v>4933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5198</v>
      </c>
      <c r="L1636" s="68"/>
      <c r="M1636" s="64" t="s">
        <v>2220</v>
      </c>
      <c r="N1636" s="13"/>
      <c r="O1636"/>
      <c r="P1636" t="str">
        <f t="shared" si="246"/>
        <v/>
      </c>
      <c r="Q1636"/>
      <c r="R1636"/>
      <c r="S1636" s="43">
        <f t="shared" si="252"/>
        <v>211</v>
      </c>
      <c r="T1636" s="96" t="s">
        <v>2643</v>
      </c>
      <c r="U1636" s="72" t="s">
        <v>2643</v>
      </c>
      <c r="V1636" s="72" t="s">
        <v>2643</v>
      </c>
      <c r="W1636" s="44" t="str">
        <f t="shared" si="253"/>
        <v/>
      </c>
      <c r="X1636" s="25" t="str">
        <f t="shared" si="254"/>
        <v/>
      </c>
      <c r="Y1636" s="1">
        <f t="shared" si="255"/>
        <v>1598</v>
      </c>
      <c r="Z1636" t="str">
        <f t="shared" si="256"/>
        <v>ITM_SOLVE</v>
      </c>
    </row>
    <row r="1637" spans="1:26">
      <c r="A1637" s="57">
        <f t="shared" si="250"/>
        <v>1637</v>
      </c>
      <c r="B1637" s="56">
        <f t="shared" si="251"/>
        <v>1599</v>
      </c>
      <c r="C1637" s="60" t="s">
        <v>4798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5198</v>
      </c>
      <c r="L1637" s="68"/>
      <c r="M1637" s="64" t="s">
        <v>2224</v>
      </c>
      <c r="N1637" s="13"/>
      <c r="O1637"/>
      <c r="P1637" t="str">
        <f t="shared" si="246"/>
        <v/>
      </c>
      <c r="Q1637"/>
      <c r="R1637"/>
      <c r="S1637" s="43">
        <f t="shared" si="252"/>
        <v>212</v>
      </c>
      <c r="T1637" s="96" t="s">
        <v>3173</v>
      </c>
      <c r="U1637" s="72" t="s">
        <v>2643</v>
      </c>
      <c r="V1637" s="72" t="s">
        <v>2643</v>
      </c>
      <c r="W1637" s="44" t="str">
        <f t="shared" si="253"/>
        <v>"SSIZE?"</v>
      </c>
      <c r="X1637" s="25" t="str">
        <f t="shared" si="254"/>
        <v>SSIZE?</v>
      </c>
      <c r="Y1637" s="1">
        <f t="shared" si="255"/>
        <v>1599</v>
      </c>
      <c r="Z1637" t="str">
        <f t="shared" si="256"/>
        <v>ITM_SSIZE</v>
      </c>
    </row>
    <row r="1638" spans="1:26">
      <c r="A1638" s="57">
        <f t="shared" si="250"/>
        <v>1638</v>
      </c>
      <c r="B1638" s="56">
        <f t="shared" si="251"/>
        <v>1600</v>
      </c>
      <c r="C1638" s="60" t="s">
        <v>4937</v>
      </c>
      <c r="D1638" s="60" t="s">
        <v>7</v>
      </c>
      <c r="E1638" s="66" t="s">
        <v>2955</v>
      </c>
      <c r="F1638" s="66" t="s">
        <v>2955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5198</v>
      </c>
      <c r="L1638" s="68"/>
      <c r="M1638" s="64" t="s">
        <v>2226</v>
      </c>
      <c r="N1638" s="13"/>
      <c r="O1638"/>
      <c r="P1638" t="str">
        <f t="shared" si="246"/>
        <v/>
      </c>
      <c r="Q1638"/>
      <c r="R1638"/>
      <c r="S1638" s="43">
        <f t="shared" si="252"/>
        <v>212</v>
      </c>
      <c r="T1638" s="96" t="s">
        <v>2643</v>
      </c>
      <c r="U1638" s="72" t="s">
        <v>2643</v>
      </c>
      <c r="V1638" s="72" t="s">
        <v>2643</v>
      </c>
      <c r="W1638" s="44" t="str">
        <f t="shared" si="253"/>
        <v/>
      </c>
      <c r="X1638" s="25" t="str">
        <f t="shared" si="254"/>
        <v/>
      </c>
      <c r="Y1638" s="1">
        <f t="shared" si="255"/>
        <v>1600</v>
      </c>
      <c r="Z1638" t="str">
        <f t="shared" si="256"/>
        <v>ITM_STATUS</v>
      </c>
    </row>
    <row r="1639" spans="1:26">
      <c r="A1639" s="57">
        <f t="shared" si="250"/>
        <v>1639</v>
      </c>
      <c r="B1639" s="56">
        <f t="shared" si="251"/>
        <v>1601</v>
      </c>
      <c r="C1639" s="60" t="s">
        <v>4799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5198</v>
      </c>
      <c r="L1639" s="68"/>
      <c r="M1639" s="64" t="s">
        <v>2229</v>
      </c>
      <c r="N1639" s="13"/>
      <c r="O1639"/>
      <c r="P1639" t="str">
        <f t="shared" si="246"/>
        <v>NOT EQUAL</v>
      </c>
      <c r="Q1639"/>
      <c r="R1639"/>
      <c r="S1639" s="43">
        <f t="shared" si="252"/>
        <v>212</v>
      </c>
      <c r="T1639" s="96" t="s">
        <v>2643</v>
      </c>
      <c r="U1639" s="72" t="s">
        <v>2643</v>
      </c>
      <c r="V1639" s="72" t="s">
        <v>2643</v>
      </c>
      <c r="W1639" s="44" t="str">
        <f t="shared" si="253"/>
        <v/>
      </c>
      <c r="X1639" s="25" t="str">
        <f t="shared" si="254"/>
        <v/>
      </c>
      <c r="Y1639" s="1">
        <f t="shared" si="255"/>
        <v>1601</v>
      </c>
      <c r="Z1639" t="str">
        <f t="shared" si="256"/>
        <v>ITM_STOCFG</v>
      </c>
    </row>
    <row r="1640" spans="1:26">
      <c r="A1640" s="57">
        <f t="shared" si="250"/>
        <v>1640</v>
      </c>
      <c r="B1640" s="56">
        <f t="shared" si="251"/>
        <v>1602</v>
      </c>
      <c r="C1640" s="60" t="s">
        <v>4800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5198</v>
      </c>
      <c r="L1640" s="68"/>
      <c r="M1640" s="64" t="s">
        <v>2230</v>
      </c>
      <c r="N1640" s="13"/>
      <c r="O1640"/>
      <c r="P1640" t="str">
        <f t="shared" ref="P1640:P1703" si="260">IF(E1640=F1640,"","NOT EQUAL")</f>
        <v/>
      </c>
      <c r="Q1640"/>
      <c r="R1640"/>
      <c r="S1640" s="43">
        <f t="shared" si="252"/>
        <v>213</v>
      </c>
      <c r="T1640" s="96" t="s">
        <v>3175</v>
      </c>
      <c r="U1640" s="72" t="s">
        <v>2643</v>
      </c>
      <c r="V1640" s="72" t="s">
        <v>2643</v>
      </c>
      <c r="W1640" s="44" t="str">
        <f t="shared" si="253"/>
        <v>"STOEL"</v>
      </c>
      <c r="X1640" s="25" t="str">
        <f t="shared" si="254"/>
        <v>STOEL</v>
      </c>
      <c r="Y1640" s="1">
        <f t="shared" si="255"/>
        <v>1602</v>
      </c>
      <c r="Z1640" t="str">
        <f t="shared" si="256"/>
        <v>ITM_STOEL</v>
      </c>
    </row>
    <row r="1641" spans="1:26">
      <c r="A1641" s="57">
        <f t="shared" si="250"/>
        <v>1641</v>
      </c>
      <c r="B1641" s="56">
        <f t="shared" si="251"/>
        <v>1603</v>
      </c>
      <c r="C1641" s="60" t="s">
        <v>4801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5198</v>
      </c>
      <c r="L1641" s="68"/>
      <c r="M1641" s="64" t="s">
        <v>2231</v>
      </c>
      <c r="N1641" s="13"/>
      <c r="O1641"/>
      <c r="P1641" t="str">
        <f t="shared" si="260"/>
        <v/>
      </c>
      <c r="Q1641"/>
      <c r="R1641"/>
      <c r="S1641" s="43">
        <f t="shared" si="252"/>
        <v>214</v>
      </c>
      <c r="T1641" s="99" t="s">
        <v>3175</v>
      </c>
      <c r="U1641" s="72" t="s">
        <v>2643</v>
      </c>
      <c r="V1641" s="72" t="s">
        <v>2643</v>
      </c>
      <c r="W1641" s="44" t="str">
        <f t="shared" si="253"/>
        <v>"STOIJ"</v>
      </c>
      <c r="X1641" s="25" t="str">
        <f t="shared" si="254"/>
        <v>STOIJ</v>
      </c>
      <c r="Y1641" s="1">
        <f t="shared" si="255"/>
        <v>1603</v>
      </c>
      <c r="Z1641" t="str">
        <f t="shared" si="256"/>
        <v>ITM_STOIJ</v>
      </c>
    </row>
    <row r="1642" spans="1:26" s="140" customFormat="1">
      <c r="A1642" s="134">
        <f t="shared" si="250"/>
        <v>1642</v>
      </c>
      <c r="B1642" s="135">
        <f t="shared" si="251"/>
        <v>1604</v>
      </c>
      <c r="C1642" s="136" t="s">
        <v>4591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5198</v>
      </c>
      <c r="M1642" s="18" t="s">
        <v>1971</v>
      </c>
      <c r="N1642" s="18"/>
      <c r="P1642" s="140" t="str">
        <f t="shared" si="260"/>
        <v>NOT EQUAL</v>
      </c>
      <c r="S1642" s="141">
        <f t="shared" si="252"/>
        <v>215</v>
      </c>
      <c r="T1642" s="134" t="s">
        <v>3150</v>
      </c>
      <c r="U1642" s="138" t="s">
        <v>2643</v>
      </c>
      <c r="V1642" s="138" t="s">
        <v>2643</v>
      </c>
      <c r="W1642" s="142" t="str">
        <f t="shared" si="253"/>
        <v>"LN(1+X)"</v>
      </c>
      <c r="X1642" s="143" t="str">
        <f t="shared" si="254"/>
        <v>LN(1+X)</v>
      </c>
      <c r="Y1642" s="144">
        <f t="shared" si="255"/>
        <v>1604</v>
      </c>
      <c r="Z1642" s="140" t="str">
        <f t="shared" si="256"/>
        <v>ITM_LN1X</v>
      </c>
    </row>
    <row r="1643" spans="1:26">
      <c r="A1643" s="57">
        <f t="shared" si="250"/>
        <v>1643</v>
      </c>
      <c r="B1643" s="56">
        <f t="shared" si="251"/>
        <v>1605</v>
      </c>
      <c r="C1643" s="60" t="s">
        <v>4802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5198</v>
      </c>
      <c r="L1643" s="68"/>
      <c r="M1643" s="64" t="s">
        <v>2233</v>
      </c>
      <c r="N1643" s="13"/>
      <c r="O1643"/>
      <c r="P1643" t="str">
        <f t="shared" si="260"/>
        <v/>
      </c>
      <c r="Q1643"/>
      <c r="R1643"/>
      <c r="S1643" s="43">
        <f t="shared" si="252"/>
        <v>216</v>
      </c>
      <c r="T1643" s="96" t="s">
        <v>3175</v>
      </c>
      <c r="U1643" s="72" t="s">
        <v>2643</v>
      </c>
      <c r="V1643" s="72" t="s">
        <v>2643</v>
      </c>
      <c r="W1643" s="44" t="str">
        <f t="shared" si="253"/>
        <v>"STOS"</v>
      </c>
      <c r="X1643" s="25" t="str">
        <f t="shared" si="254"/>
        <v>STOS</v>
      </c>
      <c r="Y1643" s="1">
        <f t="shared" si="255"/>
        <v>1605</v>
      </c>
      <c r="Z1643" t="str">
        <f t="shared" si="256"/>
        <v>ITM_STOS</v>
      </c>
    </row>
    <row r="1644" spans="1:26">
      <c r="A1644" s="57">
        <f t="shared" si="250"/>
        <v>1644</v>
      </c>
      <c r="B1644" s="56">
        <f t="shared" si="251"/>
        <v>1606</v>
      </c>
      <c r="C1644" s="60" t="s">
        <v>4803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5198</v>
      </c>
      <c r="L1644" s="68"/>
      <c r="M1644" s="64" t="s">
        <v>2240</v>
      </c>
      <c r="N1644" s="13"/>
      <c r="O1644"/>
      <c r="P1644" t="str">
        <f t="shared" si="260"/>
        <v/>
      </c>
      <c r="Q1644"/>
      <c r="R1644"/>
      <c r="S1644" s="43">
        <f t="shared" si="252"/>
        <v>217</v>
      </c>
      <c r="T1644" s="99" t="s">
        <v>3156</v>
      </c>
      <c r="U1644" s="72" t="s">
        <v>2643</v>
      </c>
      <c r="V1644" s="72" t="s">
        <v>2643</v>
      </c>
      <c r="W1644" s="44" t="str">
        <f t="shared" si="253"/>
        <v>"SUM"</v>
      </c>
      <c r="X1644" s="25" t="str">
        <f t="shared" si="254"/>
        <v>SUM</v>
      </c>
      <c r="Y1644" s="1">
        <f t="shared" si="255"/>
        <v>1606</v>
      </c>
      <c r="Z1644" t="str">
        <f t="shared" si="256"/>
        <v>ITM_SUM</v>
      </c>
    </row>
    <row r="1645" spans="1:26">
      <c r="A1645" s="57">
        <f t="shared" si="250"/>
        <v>1645</v>
      </c>
      <c r="B1645" s="56">
        <f t="shared" si="251"/>
        <v>1607</v>
      </c>
      <c r="C1645" s="60" t="s">
        <v>4804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5198</v>
      </c>
      <c r="L1645" s="68"/>
      <c r="M1645" s="64" t="s">
        <v>2241</v>
      </c>
      <c r="N1645" s="13"/>
      <c r="O1645"/>
      <c r="P1645" t="str">
        <f t="shared" si="260"/>
        <v/>
      </c>
      <c r="Q1645"/>
      <c r="R1645"/>
      <c r="S1645" s="43">
        <f t="shared" si="252"/>
        <v>217</v>
      </c>
      <c r="T1645" s="96" t="s">
        <v>2643</v>
      </c>
      <c r="U1645" s="72" t="s">
        <v>2643</v>
      </c>
      <c r="V1645" s="72" t="s">
        <v>2643</v>
      </c>
      <c r="W1645" s="44" t="str">
        <f t="shared" si="253"/>
        <v/>
      </c>
      <c r="X1645" s="25" t="str">
        <f t="shared" si="254"/>
        <v/>
      </c>
      <c r="Y1645" s="1">
        <f t="shared" si="255"/>
        <v>1607</v>
      </c>
      <c r="Z1645" t="str">
        <f t="shared" si="256"/>
        <v>ITM_SW</v>
      </c>
    </row>
    <row r="1646" spans="1:26">
      <c r="A1646" s="57">
        <f t="shared" si="250"/>
        <v>1646</v>
      </c>
      <c r="B1646" s="56">
        <f t="shared" si="251"/>
        <v>1608</v>
      </c>
      <c r="C1646" s="60" t="s">
        <v>4933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5198</v>
      </c>
      <c r="L1646" s="68"/>
      <c r="M1646" s="64" t="s">
        <v>2242</v>
      </c>
      <c r="N1646" s="13"/>
      <c r="O1646"/>
      <c r="P1646" t="str">
        <f t="shared" si="260"/>
        <v/>
      </c>
      <c r="Q1646"/>
      <c r="R1646"/>
      <c r="S1646" s="43">
        <f t="shared" si="252"/>
        <v>217</v>
      </c>
      <c r="T1646" s="96" t="s">
        <v>2643</v>
      </c>
      <c r="U1646" s="72" t="s">
        <v>2643</v>
      </c>
      <c r="V1646" s="72" t="s">
        <v>2643</v>
      </c>
      <c r="W1646" s="44" t="str">
        <f t="shared" si="253"/>
        <v/>
      </c>
      <c r="X1646" s="25" t="str">
        <f t="shared" si="254"/>
        <v/>
      </c>
      <c r="Y1646" s="1">
        <f t="shared" si="255"/>
        <v>1608</v>
      </c>
      <c r="Z1646" t="str">
        <f t="shared" si="256"/>
        <v>ITM_SXY</v>
      </c>
    </row>
    <row r="1647" spans="1:26">
      <c r="A1647" s="57">
        <f t="shared" si="250"/>
        <v>1647</v>
      </c>
      <c r="B1647" s="56">
        <f t="shared" si="251"/>
        <v>1609</v>
      </c>
      <c r="C1647" s="60" t="s">
        <v>4933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5198</v>
      </c>
      <c r="L1647" s="68"/>
      <c r="M1647" s="64" t="s">
        <v>2248</v>
      </c>
      <c r="N1647" s="13"/>
      <c r="O1647"/>
      <c r="P1647" t="str">
        <f t="shared" si="260"/>
        <v/>
      </c>
      <c r="Q1647"/>
      <c r="R1647"/>
      <c r="S1647" s="43">
        <f t="shared" si="252"/>
        <v>217</v>
      </c>
      <c r="T1647" s="96" t="s">
        <v>2643</v>
      </c>
      <c r="U1647" s="72" t="s">
        <v>2643</v>
      </c>
      <c r="V1647" s="72" t="s">
        <v>2643</v>
      </c>
      <c r="W1647" s="44" t="str">
        <f t="shared" si="253"/>
        <v/>
      </c>
      <c r="X1647" s="25" t="str">
        <f t="shared" si="254"/>
        <v/>
      </c>
      <c r="Y1647" s="1">
        <f t="shared" si="255"/>
        <v>1609</v>
      </c>
      <c r="Z1647" t="str">
        <f t="shared" si="256"/>
        <v>ITM_TDISP</v>
      </c>
    </row>
    <row r="1648" spans="1:26">
      <c r="A1648" s="57">
        <f t="shared" si="250"/>
        <v>1648</v>
      </c>
      <c r="B1648" s="56">
        <f t="shared" si="251"/>
        <v>1610</v>
      </c>
      <c r="C1648" s="60" t="s">
        <v>4805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5198</v>
      </c>
      <c r="L1648" s="68"/>
      <c r="M1648" s="64" t="s">
        <v>2250</v>
      </c>
      <c r="N1648" s="13"/>
      <c r="O1648"/>
      <c r="P1648" t="str">
        <f t="shared" si="260"/>
        <v/>
      </c>
      <c r="Q1648"/>
      <c r="R1648"/>
      <c r="S1648" s="43">
        <f t="shared" si="252"/>
        <v>218</v>
      </c>
      <c r="T1648" s="96" t="s">
        <v>3180</v>
      </c>
      <c r="U1648" s="72" t="s">
        <v>2643</v>
      </c>
      <c r="V1648" s="72" t="s">
        <v>2643</v>
      </c>
      <c r="W1648" s="44" t="str">
        <f t="shared" si="253"/>
        <v>"TICKS"</v>
      </c>
      <c r="X1648" s="25" t="str">
        <f t="shared" si="254"/>
        <v>TICKS</v>
      </c>
      <c r="Y1648" s="1">
        <f t="shared" si="255"/>
        <v>1610</v>
      </c>
      <c r="Z1648" t="str">
        <f t="shared" si="256"/>
        <v>ITM_TICKS</v>
      </c>
    </row>
    <row r="1649" spans="1:26">
      <c r="A1649" s="57">
        <f t="shared" si="250"/>
        <v>1649</v>
      </c>
      <c r="B1649" s="56">
        <f t="shared" si="251"/>
        <v>1611</v>
      </c>
      <c r="C1649" s="60" t="s">
        <v>4933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5198</v>
      </c>
      <c r="L1649" s="68"/>
      <c r="M1649" s="64" t="s">
        <v>2251</v>
      </c>
      <c r="N1649" s="13"/>
      <c r="O1649"/>
      <c r="P1649" t="str">
        <f t="shared" si="260"/>
        <v/>
      </c>
      <c r="Q1649"/>
      <c r="R1649"/>
      <c r="S1649" s="43">
        <f t="shared" si="252"/>
        <v>218</v>
      </c>
      <c r="T1649" s="96" t="s">
        <v>2643</v>
      </c>
      <c r="U1649" s="72" t="s">
        <v>2643</v>
      </c>
      <c r="V1649" s="72" t="s">
        <v>2643</v>
      </c>
      <c r="W1649" s="44" t="str">
        <f t="shared" si="253"/>
        <v/>
      </c>
      <c r="X1649" s="25" t="str">
        <f t="shared" si="254"/>
        <v/>
      </c>
      <c r="Y1649" s="1">
        <f t="shared" si="255"/>
        <v>1611</v>
      </c>
      <c r="Z1649" t="str">
        <f t="shared" si="256"/>
        <v>ITM_TIME</v>
      </c>
    </row>
    <row r="1650" spans="1:26">
      <c r="A1650" s="57">
        <f t="shared" si="250"/>
        <v>1650</v>
      </c>
      <c r="B1650" s="56">
        <f t="shared" si="251"/>
        <v>1612</v>
      </c>
      <c r="C1650" s="60" t="s">
        <v>4933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5198</v>
      </c>
      <c r="L1650" s="68"/>
      <c r="M1650" s="64" t="s">
        <v>2252</v>
      </c>
      <c r="N1650" s="13"/>
      <c r="O1650"/>
      <c r="P1650" t="str">
        <f t="shared" si="260"/>
        <v/>
      </c>
      <c r="Q1650"/>
      <c r="R1650"/>
      <c r="S1650" s="43">
        <f t="shared" si="252"/>
        <v>218</v>
      </c>
      <c r="T1650" s="96" t="s">
        <v>2643</v>
      </c>
      <c r="U1650" s="72" t="s">
        <v>2643</v>
      </c>
      <c r="V1650" s="72" t="s">
        <v>2643</v>
      </c>
      <c r="W1650" s="44" t="str">
        <f t="shared" si="253"/>
        <v/>
      </c>
      <c r="X1650" s="25" t="str">
        <f t="shared" si="254"/>
        <v/>
      </c>
      <c r="Y1650" s="1">
        <f t="shared" si="255"/>
        <v>1612</v>
      </c>
      <c r="Z1650" t="str">
        <f t="shared" si="256"/>
        <v>ITM_TIMER</v>
      </c>
    </row>
    <row r="1651" spans="1:26">
      <c r="A1651" s="57">
        <f t="shared" si="250"/>
        <v>1651</v>
      </c>
      <c r="B1651" s="56">
        <f t="shared" si="251"/>
        <v>1613</v>
      </c>
      <c r="C1651" s="60" t="s">
        <v>4933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5198</v>
      </c>
      <c r="L1651" s="68"/>
      <c r="M1651" s="64" t="s">
        <v>2254</v>
      </c>
      <c r="N1651" s="13"/>
      <c r="O1651"/>
      <c r="P1651" t="str">
        <f t="shared" si="260"/>
        <v/>
      </c>
      <c r="Q1651"/>
      <c r="R1651"/>
      <c r="S1651" s="43">
        <f t="shared" si="252"/>
        <v>218</v>
      </c>
      <c r="T1651" s="96" t="s">
        <v>2643</v>
      </c>
      <c r="U1651" s="72" t="s">
        <v>2643</v>
      </c>
      <c r="V1651" s="72" t="s">
        <v>2643</v>
      </c>
      <c r="W1651" s="44" t="str">
        <f t="shared" si="253"/>
        <v/>
      </c>
      <c r="X1651" s="25" t="str">
        <f t="shared" si="254"/>
        <v/>
      </c>
      <c r="Y1651" s="1">
        <f t="shared" si="255"/>
        <v>1613</v>
      </c>
      <c r="Z1651" t="str">
        <f t="shared" si="256"/>
        <v>ITM_TN</v>
      </c>
    </row>
    <row r="1652" spans="1:26">
      <c r="A1652" s="57">
        <f t="shared" si="250"/>
        <v>1652</v>
      </c>
      <c r="B1652" s="56">
        <f t="shared" si="251"/>
        <v>1614</v>
      </c>
      <c r="C1652" s="60" t="s">
        <v>4933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5198</v>
      </c>
      <c r="L1652" s="68"/>
      <c r="M1652" s="64" t="s">
        <v>2255</v>
      </c>
      <c r="N1652" s="13"/>
      <c r="O1652"/>
      <c r="P1652" t="str">
        <f t="shared" si="260"/>
        <v/>
      </c>
      <c r="Q1652"/>
      <c r="R1652"/>
      <c r="S1652" s="43">
        <f t="shared" si="252"/>
        <v>218</v>
      </c>
      <c r="T1652" s="96" t="s">
        <v>2643</v>
      </c>
      <c r="U1652" s="72" t="s">
        <v>2643</v>
      </c>
      <c r="V1652" s="72" t="s">
        <v>2643</v>
      </c>
      <c r="W1652" s="44" t="str">
        <f t="shared" si="253"/>
        <v/>
      </c>
      <c r="X1652" s="25" t="str">
        <f t="shared" si="254"/>
        <v/>
      </c>
      <c r="Y1652" s="1">
        <f t="shared" si="255"/>
        <v>1614</v>
      </c>
      <c r="Z1652" t="str">
        <f t="shared" si="256"/>
        <v>ITM_TONE</v>
      </c>
    </row>
    <row r="1653" spans="1:26">
      <c r="A1653" s="57">
        <f t="shared" si="250"/>
        <v>1653</v>
      </c>
      <c r="B1653" s="56">
        <f t="shared" si="251"/>
        <v>1615</v>
      </c>
      <c r="C1653" s="60" t="s">
        <v>4806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5198</v>
      </c>
      <c r="L1653" s="68"/>
      <c r="M1653" s="64" t="s">
        <v>2269</v>
      </c>
      <c r="N1653" s="13"/>
      <c r="O1653"/>
      <c r="P1653" t="str">
        <f t="shared" si="260"/>
        <v/>
      </c>
      <c r="Q1653"/>
      <c r="R1653"/>
      <c r="S1653" s="43">
        <f t="shared" si="252"/>
        <v>219</v>
      </c>
      <c r="T1653" s="96" t="s">
        <v>3175</v>
      </c>
      <c r="U1653" s="72" t="s">
        <v>2643</v>
      </c>
      <c r="V1653" s="72" t="s">
        <v>2643</v>
      </c>
      <c r="W1653" s="44" t="str">
        <f t="shared" si="253"/>
        <v>"T" STD_LEFT_RIGHT_ARROWS</v>
      </c>
      <c r="X1653" s="25" t="str">
        <f t="shared" si="254"/>
        <v>T&lt;&gt;</v>
      </c>
      <c r="Y1653" s="1">
        <f t="shared" si="255"/>
        <v>1615</v>
      </c>
      <c r="Z1653" t="str">
        <f t="shared" si="256"/>
        <v>ITM_Tex</v>
      </c>
    </row>
    <row r="1654" spans="1:26">
      <c r="A1654" s="57">
        <f t="shared" si="250"/>
        <v>1654</v>
      </c>
      <c r="B1654" s="56">
        <f t="shared" si="251"/>
        <v>1616</v>
      </c>
      <c r="C1654" s="60" t="s">
        <v>4807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5198</v>
      </c>
      <c r="L1654" s="68"/>
      <c r="M1654" s="64" t="s">
        <v>2270</v>
      </c>
      <c r="N1654" s="13"/>
      <c r="O1654"/>
      <c r="P1654" t="str">
        <f t="shared" si="260"/>
        <v/>
      </c>
      <c r="Q1654"/>
      <c r="R1654"/>
      <c r="S1654" s="43">
        <f t="shared" si="252"/>
        <v>220</v>
      </c>
      <c r="T1654" s="96" t="s">
        <v>3173</v>
      </c>
      <c r="U1654" s="72" t="s">
        <v>2643</v>
      </c>
      <c r="V1654" s="72" t="s">
        <v>2643</v>
      </c>
      <c r="W1654" s="44" t="str">
        <f t="shared" si="253"/>
        <v>"ULP?"</v>
      </c>
      <c r="X1654" s="25" t="str">
        <f t="shared" si="254"/>
        <v>ULP?</v>
      </c>
      <c r="Y1654" s="1">
        <f t="shared" si="255"/>
        <v>1616</v>
      </c>
      <c r="Z1654" t="str">
        <f t="shared" si="256"/>
        <v>ITM_ULP</v>
      </c>
    </row>
    <row r="1655" spans="1:26">
      <c r="A1655" s="57">
        <f t="shared" si="250"/>
        <v>1655</v>
      </c>
      <c r="B1655" s="56">
        <f t="shared" si="251"/>
        <v>1617</v>
      </c>
      <c r="C1655" s="60" t="s">
        <v>4933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5198</v>
      </c>
      <c r="L1655" s="68"/>
      <c r="M1655" s="64" t="s">
        <v>2271</v>
      </c>
      <c r="N1655" s="13"/>
      <c r="O1655"/>
      <c r="P1655" t="str">
        <f t="shared" si="260"/>
        <v/>
      </c>
      <c r="Q1655"/>
      <c r="R1655"/>
      <c r="S1655" s="43">
        <f t="shared" si="252"/>
        <v>220</v>
      </c>
      <c r="T1655" s="96" t="s">
        <v>2643</v>
      </c>
      <c r="U1655" s="72" t="s">
        <v>2643</v>
      </c>
      <c r="V1655" s="72" t="s">
        <v>2643</v>
      </c>
      <c r="W1655" s="44" t="str">
        <f t="shared" si="253"/>
        <v/>
      </c>
      <c r="X1655" s="25" t="str">
        <f t="shared" si="254"/>
        <v/>
      </c>
      <c r="Y1655" s="1">
        <f t="shared" si="255"/>
        <v>1617</v>
      </c>
      <c r="Z1655" t="str">
        <f t="shared" si="256"/>
        <v>ITM_UN</v>
      </c>
    </row>
    <row r="1656" spans="1:26">
      <c r="A1656" s="57">
        <f t="shared" si="250"/>
        <v>1656</v>
      </c>
      <c r="B1656" s="56">
        <f t="shared" si="251"/>
        <v>1618</v>
      </c>
      <c r="C1656" s="60" t="s">
        <v>4808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5198</v>
      </c>
      <c r="L1656" s="68"/>
      <c r="M1656" s="64" t="s">
        <v>2272</v>
      </c>
      <c r="N1656" s="13"/>
      <c r="O1656"/>
      <c r="P1656" t="str">
        <f t="shared" si="260"/>
        <v/>
      </c>
      <c r="Q1656"/>
      <c r="R1656"/>
      <c r="S1656" s="43">
        <f t="shared" si="252"/>
        <v>221</v>
      </c>
      <c r="T1656" s="96" t="s">
        <v>3154</v>
      </c>
      <c r="U1656" s="72" t="s">
        <v>2643</v>
      </c>
      <c r="V1656" s="72" t="s">
        <v>2643</v>
      </c>
      <c r="W1656" s="44" t="str">
        <f t="shared" si="253"/>
        <v>"UNITV"</v>
      </c>
      <c r="X1656" s="25" t="str">
        <f t="shared" si="254"/>
        <v>UNITV</v>
      </c>
      <c r="Y1656" s="1">
        <f t="shared" si="255"/>
        <v>1618</v>
      </c>
      <c r="Z1656" t="str">
        <f t="shared" si="256"/>
        <v>ITM_UNITV</v>
      </c>
    </row>
    <row r="1657" spans="1:26">
      <c r="A1657" s="57">
        <f t="shared" si="250"/>
        <v>1657</v>
      </c>
      <c r="B1657" s="56">
        <f t="shared" si="251"/>
        <v>1619</v>
      </c>
      <c r="C1657" s="60" t="s">
        <v>4722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5198</v>
      </c>
      <c r="L1657" s="68"/>
      <c r="M1657" s="64" t="s">
        <v>2273</v>
      </c>
      <c r="N1657" s="13"/>
      <c r="O1657"/>
      <c r="P1657" t="str">
        <f t="shared" si="260"/>
        <v/>
      </c>
      <c r="Q1657"/>
      <c r="R1657"/>
      <c r="S1657" s="43">
        <f t="shared" si="252"/>
        <v>222</v>
      </c>
      <c r="T1657" s="96" t="s">
        <v>2643</v>
      </c>
      <c r="U1657" s="72" t="s">
        <v>3082</v>
      </c>
      <c r="V1657" s="72" t="s">
        <v>2643</v>
      </c>
      <c r="W1657" s="44" t="str">
        <f t="shared" si="253"/>
        <v>"UNSIGN"</v>
      </c>
      <c r="X1657" s="25" t="str">
        <f t="shared" si="254"/>
        <v>UNSIGN</v>
      </c>
      <c r="Y1657" s="1">
        <f t="shared" si="255"/>
        <v>1619</v>
      </c>
      <c r="Z1657" t="str">
        <f t="shared" si="256"/>
        <v>ITM_UNSIGN</v>
      </c>
    </row>
    <row r="1658" spans="1:26">
      <c r="A1658" s="57">
        <f t="shared" si="250"/>
        <v>1658</v>
      </c>
      <c r="B1658" s="56">
        <f t="shared" si="251"/>
        <v>1620</v>
      </c>
      <c r="C1658" s="60" t="s">
        <v>4933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5198</v>
      </c>
      <c r="L1658" s="68"/>
      <c r="M1658" s="64" t="s">
        <v>2275</v>
      </c>
      <c r="N1658" s="13"/>
      <c r="O1658"/>
      <c r="P1658" t="str">
        <f t="shared" si="260"/>
        <v/>
      </c>
      <c r="Q1658"/>
      <c r="R1658"/>
      <c r="S1658" s="43">
        <f t="shared" si="252"/>
        <v>222</v>
      </c>
      <c r="T1658" s="96" t="s">
        <v>2643</v>
      </c>
      <c r="U1658" s="72" t="s">
        <v>2643</v>
      </c>
      <c r="V1658" s="72" t="s">
        <v>2643</v>
      </c>
      <c r="W1658" s="44" t="str">
        <f t="shared" si="253"/>
        <v/>
      </c>
      <c r="X1658" s="25" t="str">
        <f t="shared" si="254"/>
        <v/>
      </c>
      <c r="Y1658" s="1">
        <f t="shared" si="255"/>
        <v>1620</v>
      </c>
      <c r="Z1658" t="str">
        <f t="shared" si="256"/>
        <v>ITM_VARMNU</v>
      </c>
    </row>
    <row r="1659" spans="1:26">
      <c r="A1659" s="57">
        <f t="shared" si="250"/>
        <v>1659</v>
      </c>
      <c r="B1659" s="56">
        <f t="shared" si="251"/>
        <v>1621</v>
      </c>
      <c r="C1659" s="60" t="s">
        <v>4809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5198</v>
      </c>
      <c r="L1659" s="68"/>
      <c r="M1659" s="64" t="s">
        <v>2277</v>
      </c>
      <c r="N1659" s="13"/>
      <c r="O1659"/>
      <c r="P1659" t="str">
        <f t="shared" si="260"/>
        <v/>
      </c>
      <c r="Q1659"/>
      <c r="R1659"/>
      <c r="S1659" s="43">
        <f t="shared" si="252"/>
        <v>222</v>
      </c>
      <c r="T1659" s="96" t="s">
        <v>2643</v>
      </c>
      <c r="U1659" s="72" t="s">
        <v>2643</v>
      </c>
      <c r="V1659" s="72" t="s">
        <v>2643</v>
      </c>
      <c r="W1659" s="44" t="str">
        <f t="shared" si="253"/>
        <v/>
      </c>
      <c r="X1659" s="25" t="str">
        <f t="shared" si="254"/>
        <v/>
      </c>
      <c r="Y1659" s="1">
        <f t="shared" si="255"/>
        <v>1621</v>
      </c>
      <c r="Z1659" t="str">
        <f t="shared" si="256"/>
        <v>ITM_VERS</v>
      </c>
    </row>
    <row r="1660" spans="1:26" s="140" customFormat="1">
      <c r="A1660" s="134">
        <f t="shared" si="250"/>
        <v>1660</v>
      </c>
      <c r="B1660" s="135">
        <f t="shared" si="251"/>
        <v>1622</v>
      </c>
      <c r="C1660" s="136" t="s">
        <v>4622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5198</v>
      </c>
      <c r="M1660" s="18" t="s">
        <v>2554</v>
      </c>
      <c r="N1660" s="18"/>
      <c r="P1660" s="140" t="str">
        <f t="shared" si="260"/>
        <v/>
      </c>
      <c r="S1660" s="141">
        <f t="shared" si="252"/>
        <v>223</v>
      </c>
      <c r="T1660" s="134" t="s">
        <v>3150</v>
      </c>
      <c r="U1660" s="138" t="s">
        <v>2643</v>
      </c>
      <c r="V1660" s="138" t="s">
        <v>2643</v>
      </c>
      <c r="W1660" s="142" t="str">
        <f t="shared" si="253"/>
        <v>"IDIVR"</v>
      </c>
      <c r="X1660" s="143" t="str">
        <f t="shared" si="254"/>
        <v>IDIVR</v>
      </c>
      <c r="Y1660" s="144">
        <f t="shared" si="255"/>
        <v>1622</v>
      </c>
      <c r="Z1660" s="140" t="str">
        <f t="shared" si="256"/>
        <v>ITM_IDIVR</v>
      </c>
    </row>
    <row r="1661" spans="1:26">
      <c r="A1661" s="57">
        <f t="shared" si="250"/>
        <v>1661</v>
      </c>
      <c r="B1661" s="56">
        <f t="shared" si="251"/>
        <v>1623</v>
      </c>
      <c r="C1661" s="60" t="s">
        <v>4933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5198</v>
      </c>
      <c r="L1661" s="73"/>
      <c r="M1661" s="64" t="s">
        <v>2281</v>
      </c>
      <c r="N1661" s="13"/>
      <c r="O1661"/>
      <c r="P1661" t="str">
        <f t="shared" si="260"/>
        <v/>
      </c>
      <c r="Q1661"/>
      <c r="R1661"/>
      <c r="S1661" s="43">
        <f t="shared" si="252"/>
        <v>223</v>
      </c>
      <c r="T1661" s="96" t="s">
        <v>2643</v>
      </c>
      <c r="U1661" s="72" t="s">
        <v>2643</v>
      </c>
      <c r="V1661" s="72" t="s">
        <v>2643</v>
      </c>
      <c r="W1661" s="44" t="str">
        <f t="shared" si="253"/>
        <v/>
      </c>
      <c r="X1661" s="25" t="str">
        <f t="shared" si="254"/>
        <v/>
      </c>
      <c r="Y1661" s="1">
        <f t="shared" si="255"/>
        <v>1623</v>
      </c>
      <c r="Z1661" t="str">
        <f t="shared" si="256"/>
        <v>ITM_WDAY</v>
      </c>
    </row>
    <row r="1662" spans="1:26">
      <c r="A1662" s="57">
        <f t="shared" si="250"/>
        <v>1662</v>
      </c>
      <c r="B1662" s="56">
        <f t="shared" si="251"/>
        <v>1624</v>
      </c>
      <c r="C1662" s="60" t="s">
        <v>4811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5198</v>
      </c>
      <c r="L1662" s="68"/>
      <c r="M1662" s="64" t="s">
        <v>2287</v>
      </c>
      <c r="N1662" s="13"/>
      <c r="O1662"/>
      <c r="P1662" t="str">
        <f t="shared" si="260"/>
        <v/>
      </c>
      <c r="Q1662"/>
      <c r="R1662"/>
      <c r="S1662" s="43">
        <f t="shared" si="252"/>
        <v>223</v>
      </c>
      <c r="T1662" s="96" t="s">
        <v>2643</v>
      </c>
      <c r="U1662" s="72" t="s">
        <v>2643</v>
      </c>
      <c r="V1662" s="72" t="s">
        <v>2643</v>
      </c>
      <c r="W1662" s="44" t="str">
        <f t="shared" si="253"/>
        <v/>
      </c>
      <c r="X1662" s="25" t="str">
        <f t="shared" si="254"/>
        <v/>
      </c>
      <c r="Y1662" s="1">
        <f t="shared" si="255"/>
        <v>1624</v>
      </c>
      <c r="Z1662" t="str">
        <f t="shared" si="256"/>
        <v>ITM_WHO</v>
      </c>
    </row>
    <row r="1663" spans="1:26">
      <c r="A1663" s="57">
        <f t="shared" si="250"/>
        <v>1663</v>
      </c>
      <c r="B1663" s="56">
        <f t="shared" si="251"/>
        <v>1625</v>
      </c>
      <c r="C1663" s="60" t="s">
        <v>4933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5198</v>
      </c>
      <c r="L1663" s="68"/>
      <c r="M1663" s="64" t="s">
        <v>2289</v>
      </c>
      <c r="N1663" s="13"/>
      <c r="O1663"/>
      <c r="P1663" t="str">
        <f t="shared" si="260"/>
        <v/>
      </c>
      <c r="Q1663"/>
      <c r="R1663"/>
      <c r="S1663" s="43">
        <f t="shared" si="252"/>
        <v>223</v>
      </c>
      <c r="T1663" s="96" t="s">
        <v>2643</v>
      </c>
      <c r="U1663" s="72" t="s">
        <v>2643</v>
      </c>
      <c r="V1663" s="72" t="s">
        <v>2643</v>
      </c>
      <c r="W1663" s="44" t="str">
        <f t="shared" si="253"/>
        <v/>
      </c>
      <c r="X1663" s="25" t="str">
        <f t="shared" si="254"/>
        <v/>
      </c>
      <c r="Y1663" s="1">
        <f t="shared" si="255"/>
        <v>1625</v>
      </c>
      <c r="Z1663" t="str">
        <f t="shared" si="256"/>
        <v>ITM_WM</v>
      </c>
    </row>
    <row r="1664" spans="1:26">
      <c r="A1664" s="57">
        <f t="shared" si="250"/>
        <v>1664</v>
      </c>
      <c r="B1664" s="56">
        <f t="shared" si="251"/>
        <v>1626</v>
      </c>
      <c r="C1664" s="60" t="s">
        <v>4933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5198</v>
      </c>
      <c r="L1664" s="68"/>
      <c r="M1664" s="64" t="s">
        <v>2290</v>
      </c>
      <c r="N1664" s="13"/>
      <c r="O1664"/>
      <c r="P1664" t="str">
        <f t="shared" si="260"/>
        <v/>
      </c>
      <c r="Q1664"/>
      <c r="R1664"/>
      <c r="S1664" s="43">
        <f t="shared" si="252"/>
        <v>223</v>
      </c>
      <c r="T1664" s="96" t="s">
        <v>2643</v>
      </c>
      <c r="U1664" s="72" t="s">
        <v>2643</v>
      </c>
      <c r="V1664" s="72" t="s">
        <v>2643</v>
      </c>
      <c r="W1664" s="44" t="str">
        <f t="shared" si="253"/>
        <v/>
      </c>
      <c r="X1664" s="25" t="str">
        <f t="shared" si="254"/>
        <v/>
      </c>
      <c r="Y1664" s="1">
        <f t="shared" si="255"/>
        <v>1626</v>
      </c>
      <c r="Z1664" t="str">
        <f t="shared" si="256"/>
        <v>ITM_WP</v>
      </c>
    </row>
    <row r="1665" spans="1:26">
      <c r="A1665" s="57">
        <f t="shared" si="250"/>
        <v>1665</v>
      </c>
      <c r="B1665" s="56">
        <f t="shared" si="251"/>
        <v>1627</v>
      </c>
      <c r="C1665" s="60" t="s">
        <v>4933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5198</v>
      </c>
      <c r="L1665" s="68"/>
      <c r="M1665" s="64" t="s">
        <v>2291</v>
      </c>
      <c r="N1665" s="13"/>
      <c r="O1665"/>
      <c r="P1665" t="str">
        <f t="shared" si="260"/>
        <v/>
      </c>
      <c r="Q1665"/>
      <c r="R1665"/>
      <c r="S1665" s="43">
        <f t="shared" si="252"/>
        <v>223</v>
      </c>
      <c r="T1665" s="96" t="s">
        <v>2643</v>
      </c>
      <c r="U1665" s="72" t="s">
        <v>2643</v>
      </c>
      <c r="V1665" s="72" t="s">
        <v>2643</v>
      </c>
      <c r="W1665" s="44" t="str">
        <f t="shared" si="253"/>
        <v/>
      </c>
      <c r="X1665" s="25" t="str">
        <f t="shared" si="254"/>
        <v/>
      </c>
      <c r="Y1665" s="1">
        <f t="shared" si="255"/>
        <v>1627</v>
      </c>
      <c r="Z1665" t="str">
        <f t="shared" si="256"/>
        <v>ITM_WM1</v>
      </c>
    </row>
    <row r="1666" spans="1:26">
      <c r="A1666" s="57">
        <f t="shared" si="250"/>
        <v>1666</v>
      </c>
      <c r="B1666" s="56">
        <f t="shared" si="251"/>
        <v>1628</v>
      </c>
      <c r="C1666" s="60" t="s">
        <v>4812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5198</v>
      </c>
      <c r="L1666" s="68"/>
      <c r="M1666" s="64" t="s">
        <v>2292</v>
      </c>
      <c r="N1666" s="13"/>
      <c r="O1666"/>
      <c r="P1666" t="str">
        <f t="shared" si="260"/>
        <v/>
      </c>
      <c r="Q1666"/>
      <c r="R1666"/>
      <c r="S1666" s="43">
        <f t="shared" si="252"/>
        <v>224</v>
      </c>
      <c r="T1666" s="96" t="s">
        <v>3173</v>
      </c>
      <c r="U1666" s="72" t="s">
        <v>3082</v>
      </c>
      <c r="V1666" s="72" t="s">
        <v>2643</v>
      </c>
      <c r="W1666" s="44" t="str">
        <f t="shared" si="253"/>
        <v>"WSIZE"</v>
      </c>
      <c r="X1666" s="25" t="str">
        <f t="shared" si="254"/>
        <v>WSIZE</v>
      </c>
      <c r="Y1666" s="1">
        <f t="shared" si="255"/>
        <v>1628</v>
      </c>
      <c r="Z1666" t="str">
        <f t="shared" si="256"/>
        <v>ITM_WSIZE</v>
      </c>
    </row>
    <row r="1667" spans="1:26">
      <c r="A1667" s="57">
        <f t="shared" si="250"/>
        <v>1667</v>
      </c>
      <c r="B1667" s="56">
        <f t="shared" si="251"/>
        <v>1629</v>
      </c>
      <c r="C1667" s="60" t="s">
        <v>4813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5198</v>
      </c>
      <c r="L1667" s="68"/>
      <c r="M1667" s="64" t="s">
        <v>2293</v>
      </c>
      <c r="N1667" s="13"/>
      <c r="O1667"/>
      <c r="P1667" t="str">
        <f t="shared" si="260"/>
        <v/>
      </c>
      <c r="Q1667"/>
      <c r="R1667"/>
      <c r="S1667" s="43">
        <f t="shared" si="252"/>
        <v>225</v>
      </c>
      <c r="T1667" s="96" t="s">
        <v>3173</v>
      </c>
      <c r="U1667" s="72" t="s">
        <v>2643</v>
      </c>
      <c r="V1667" s="72" t="s">
        <v>2643</v>
      </c>
      <c r="W1667" s="44" t="str">
        <f t="shared" si="253"/>
        <v>"WSIZE?"</v>
      </c>
      <c r="X1667" s="25" t="str">
        <f t="shared" si="254"/>
        <v>WSIZE?</v>
      </c>
      <c r="Y1667" s="1">
        <f t="shared" si="255"/>
        <v>1629</v>
      </c>
      <c r="Z1667" t="str">
        <f t="shared" si="256"/>
        <v>ITM_WSIZEQ</v>
      </c>
    </row>
    <row r="1668" spans="1:26">
      <c r="A1668" s="57">
        <f t="shared" si="250"/>
        <v>1668</v>
      </c>
      <c r="B1668" s="56">
        <f t="shared" si="251"/>
        <v>1630</v>
      </c>
      <c r="C1668" s="60" t="s">
        <v>4814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5198</v>
      </c>
      <c r="L1668" s="68"/>
      <c r="M1668" s="64" t="s">
        <v>2301</v>
      </c>
      <c r="N1668" s="13"/>
      <c r="O1668"/>
      <c r="P1668" t="str">
        <f t="shared" si="260"/>
        <v/>
      </c>
      <c r="Q1668"/>
      <c r="R1668"/>
      <c r="S1668" s="43">
        <f t="shared" si="252"/>
        <v>226</v>
      </c>
      <c r="T1668" s="96" t="s">
        <v>3156</v>
      </c>
      <c r="U1668" s="72" t="s">
        <v>2643</v>
      </c>
      <c r="V1668" s="72" t="s">
        <v>3084</v>
      </c>
      <c r="W1668" s="44" t="str">
        <f t="shared" si="253"/>
        <v>STD_X_BAR</v>
      </c>
      <c r="X1668" s="25" t="str">
        <f t="shared" si="254"/>
        <v>X_MEAN</v>
      </c>
      <c r="Y1668" s="1">
        <f t="shared" si="255"/>
        <v>1630</v>
      </c>
      <c r="Z1668" t="str">
        <f t="shared" si="256"/>
        <v>ITM_XBAR</v>
      </c>
    </row>
    <row r="1669" spans="1:26">
      <c r="A1669" s="57">
        <f t="shared" si="250"/>
        <v>1669</v>
      </c>
      <c r="B1669" s="56">
        <f t="shared" si="251"/>
        <v>1631</v>
      </c>
      <c r="C1669" s="60" t="s">
        <v>4815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5198</v>
      </c>
      <c r="L1669" s="68"/>
      <c r="M1669" s="64" t="s">
        <v>2302</v>
      </c>
      <c r="N1669" s="13"/>
      <c r="O1669"/>
      <c r="P1669" t="str">
        <f t="shared" si="260"/>
        <v/>
      </c>
      <c r="Q1669"/>
      <c r="R1669"/>
      <c r="S1669" s="43">
        <f t="shared" si="252"/>
        <v>227</v>
      </c>
      <c r="T1669" s="96" t="s">
        <v>3156</v>
      </c>
      <c r="U1669" s="72" t="s">
        <v>2643</v>
      </c>
      <c r="V1669" s="72" t="s">
        <v>3085</v>
      </c>
      <c r="W1669" s="44" t="str">
        <f t="shared" si="253"/>
        <v>STD_X_BAR STD_SUB_G</v>
      </c>
      <c r="X1669" s="25" t="str">
        <f t="shared" si="254"/>
        <v>X_GEO</v>
      </c>
      <c r="Y1669" s="1">
        <f t="shared" si="255"/>
        <v>1631</v>
      </c>
      <c r="Z1669" t="str">
        <f t="shared" si="256"/>
        <v>ITM_XG</v>
      </c>
    </row>
    <row r="1670" spans="1:26">
      <c r="A1670" s="57">
        <f t="shared" si="250"/>
        <v>1670</v>
      </c>
      <c r="B1670" s="56">
        <f t="shared" si="251"/>
        <v>1632</v>
      </c>
      <c r="C1670" s="60" t="s">
        <v>4816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5198</v>
      </c>
      <c r="L1670" s="68"/>
      <c r="M1670" s="64" t="s">
        <v>2303</v>
      </c>
      <c r="N1670" s="13"/>
      <c r="O1670"/>
      <c r="P1670" t="str">
        <f t="shared" si="260"/>
        <v/>
      </c>
      <c r="Q1670"/>
      <c r="R1670"/>
      <c r="S1670" s="43">
        <f t="shared" si="252"/>
        <v>228</v>
      </c>
      <c r="T1670" s="96" t="s">
        <v>3156</v>
      </c>
      <c r="U1670" s="72" t="s">
        <v>2643</v>
      </c>
      <c r="V1670" s="72" t="s">
        <v>3086</v>
      </c>
      <c r="W1670" s="44" t="str">
        <f t="shared" si="253"/>
        <v>STD_X_BAR STD_SUB_W</v>
      </c>
      <c r="X1670" s="25" t="str">
        <f t="shared" si="254"/>
        <v>X_WEIGHTD</v>
      </c>
      <c r="Y1670" s="1">
        <f t="shared" si="255"/>
        <v>1632</v>
      </c>
      <c r="Z1670" t="str">
        <f t="shared" si="256"/>
        <v>ITM_XW</v>
      </c>
    </row>
    <row r="1671" spans="1:26">
      <c r="A1671" s="57">
        <f t="shared" ref="A1671:A1734" si="261">IF(B1671=INT(B1671),ROW(),"")</f>
        <v>1671</v>
      </c>
      <c r="B1671" s="56">
        <f t="shared" ref="B1671:B1734" si="262">IF(AND(MID(C1671,2,1)&lt;&gt;"/",MID(C1671,1,1)="/"),INT(B1670)+1,B1670+0.01)</f>
        <v>1633</v>
      </c>
      <c r="C1671" s="60" t="s">
        <v>4933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5198</v>
      </c>
      <c r="L1671" s="68"/>
      <c r="M1671" s="64" t="s">
        <v>2304</v>
      </c>
      <c r="N1671" s="13"/>
      <c r="O1671"/>
      <c r="P1671" t="str">
        <f t="shared" si="260"/>
        <v/>
      </c>
      <c r="Q1671"/>
      <c r="R1671"/>
      <c r="S1671" s="43">
        <f t="shared" ref="S1671:S1734" si="263">IF(X1671&lt;&gt;"",S1670+1,S1670)</f>
        <v>228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4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5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6">B1671</f>
        <v>1633</v>
      </c>
      <c r="Z1671" t="str">
        <f t="shared" ref="Z1671:Z1734" si="267">M1671</f>
        <v>ITM_XCIRC</v>
      </c>
    </row>
    <row r="1672" spans="1:26">
      <c r="A1672" s="57">
        <f t="shared" si="261"/>
        <v>1672</v>
      </c>
      <c r="B1672" s="56">
        <f t="shared" si="262"/>
        <v>1634</v>
      </c>
      <c r="C1672" s="60" t="s">
        <v>4933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5198</v>
      </c>
      <c r="L1672" s="68"/>
      <c r="M1672" s="64" t="s">
        <v>2308</v>
      </c>
      <c r="N1672" s="13"/>
      <c r="O1672"/>
      <c r="P1672" t="str">
        <f t="shared" si="260"/>
        <v/>
      </c>
      <c r="Q1672"/>
      <c r="R1672"/>
      <c r="S1672" s="43">
        <f t="shared" si="263"/>
        <v>228</v>
      </c>
      <c r="T1672" s="96" t="s">
        <v>2643</v>
      </c>
      <c r="U1672" s="72" t="s">
        <v>2643</v>
      </c>
      <c r="V1672" s="72" t="s">
        <v>2643</v>
      </c>
      <c r="W1672" s="44" t="str">
        <f t="shared" si="264"/>
        <v/>
      </c>
      <c r="X1672" s="25" t="str">
        <f t="shared" si="265"/>
        <v/>
      </c>
      <c r="Y1672" s="1">
        <f t="shared" si="266"/>
        <v>1634</v>
      </c>
      <c r="Z1672" t="str">
        <f t="shared" si="267"/>
        <v>ITM_XtoDATE</v>
      </c>
    </row>
    <row r="1673" spans="1:26">
      <c r="A1673" s="57">
        <f t="shared" si="261"/>
        <v>1673</v>
      </c>
      <c r="B1673" s="56">
        <f t="shared" si="262"/>
        <v>1635</v>
      </c>
      <c r="C1673" s="60" t="s">
        <v>4817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5198</v>
      </c>
      <c r="L1673" s="68"/>
      <c r="M1673" s="64" t="s">
        <v>2309</v>
      </c>
      <c r="N1673" s="13"/>
      <c r="O1673"/>
      <c r="P1673" t="str">
        <f t="shared" si="260"/>
        <v/>
      </c>
      <c r="Q1673"/>
      <c r="R1673"/>
      <c r="S1673" s="43">
        <f t="shared" si="263"/>
        <v>229</v>
      </c>
      <c r="T1673" s="96" t="s">
        <v>3175</v>
      </c>
      <c r="U1673" s="72" t="s">
        <v>2643</v>
      </c>
      <c r="V1673" s="72" t="s">
        <v>2643</v>
      </c>
      <c r="W1673" s="44" t="str">
        <f t="shared" si="264"/>
        <v>"X" STD_RIGHT_ARROW STD_ALPHA</v>
      </c>
      <c r="X1673" s="25" t="str">
        <f t="shared" si="265"/>
        <v>X&gt;ALPHA</v>
      </c>
      <c r="Y1673" s="1">
        <f t="shared" si="266"/>
        <v>1635</v>
      </c>
      <c r="Z1673" t="str">
        <f t="shared" si="267"/>
        <v>ITM_XtoALPHA</v>
      </c>
    </row>
    <row r="1674" spans="1:26" s="140" customFormat="1">
      <c r="A1674" s="134">
        <f t="shared" si="261"/>
        <v>1674</v>
      </c>
      <c r="B1674" s="135">
        <f t="shared" si="262"/>
        <v>1636</v>
      </c>
      <c r="C1674" s="136" t="s">
        <v>4933</v>
      </c>
      <c r="D1674" s="136" t="s">
        <v>7</v>
      </c>
      <c r="E1674" s="156" t="str">
        <f t="shared" ref="E1674" si="268">CHAR(34)&amp;IF(B1674&lt;10,"000",IF(B1674&lt;100,"00",IF(B1674&lt;1000,"0","")))&amp;$B1674&amp;CHAR(34)</f>
        <v>"1636"</v>
      </c>
      <c r="F1674" s="156" t="str">
        <f t="shared" ref="F1674" si="269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67" t="s">
        <v>5198</v>
      </c>
      <c r="M1674" s="18" t="str">
        <f t="shared" ref="M1674" si="270">"ITM_"&amp;IF(B1674&lt;10,"000",IF(B1674&lt;100,"00",IF(B1674&lt;1000,"0","")))&amp;$B1674</f>
        <v>ITM_1636</v>
      </c>
      <c r="N1674" s="18"/>
      <c r="P1674" s="140" t="str">
        <f t="shared" si="260"/>
        <v/>
      </c>
      <c r="S1674" s="141">
        <f t="shared" si="263"/>
        <v>229</v>
      </c>
      <c r="T1674" s="134" t="s">
        <v>2643</v>
      </c>
      <c r="U1674" s="138" t="s">
        <v>2643</v>
      </c>
      <c r="V1674" s="138" t="s">
        <v>2643</v>
      </c>
      <c r="W1674" s="142" t="str">
        <f t="shared" si="264"/>
        <v/>
      </c>
      <c r="X1674" s="143" t="str">
        <f t="shared" si="265"/>
        <v/>
      </c>
      <c r="Y1674" s="144">
        <f t="shared" si="266"/>
        <v>1636</v>
      </c>
      <c r="Z1674" s="140" t="str">
        <f t="shared" si="267"/>
        <v>ITM_1636</v>
      </c>
    </row>
    <row r="1675" spans="1:26">
      <c r="A1675" s="57">
        <f t="shared" si="261"/>
        <v>1675</v>
      </c>
      <c r="B1675" s="56">
        <f t="shared" si="262"/>
        <v>1637</v>
      </c>
      <c r="C1675" s="60" t="s">
        <v>4933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5198</v>
      </c>
      <c r="L1675" s="68"/>
      <c r="M1675" s="64" t="s">
        <v>2323</v>
      </c>
      <c r="N1675" s="13"/>
      <c r="O1675"/>
      <c r="P1675" t="str">
        <f t="shared" si="260"/>
        <v/>
      </c>
      <c r="Q1675"/>
      <c r="R1675"/>
      <c r="S1675" s="43">
        <f t="shared" si="263"/>
        <v>229</v>
      </c>
      <c r="T1675" s="96" t="s">
        <v>2643</v>
      </c>
      <c r="U1675" s="72" t="s">
        <v>2643</v>
      </c>
      <c r="V1675" s="72" t="s">
        <v>2643</v>
      </c>
      <c r="W1675" s="44" t="str">
        <f t="shared" si="264"/>
        <v/>
      </c>
      <c r="X1675" s="25" t="str">
        <f t="shared" si="265"/>
        <v/>
      </c>
      <c r="Y1675" s="1">
        <f t="shared" si="266"/>
        <v>1637</v>
      </c>
      <c r="Z1675" t="str">
        <f t="shared" si="267"/>
        <v>ITM_YEAR</v>
      </c>
    </row>
    <row r="1676" spans="1:26">
      <c r="A1676" s="57">
        <f t="shared" si="261"/>
        <v>1676</v>
      </c>
      <c r="B1676" s="56">
        <f t="shared" si="262"/>
        <v>1638</v>
      </c>
      <c r="C1676" s="60" t="s">
        <v>4933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5198</v>
      </c>
      <c r="L1676" s="68"/>
      <c r="M1676" s="64" t="s">
        <v>2326</v>
      </c>
      <c r="N1676" s="13"/>
      <c r="O1676"/>
      <c r="P1676" t="str">
        <f t="shared" si="260"/>
        <v/>
      </c>
      <c r="Q1676"/>
      <c r="R1676"/>
      <c r="S1676" s="43">
        <f t="shared" si="263"/>
        <v>229</v>
      </c>
      <c r="T1676" s="96" t="s">
        <v>2643</v>
      </c>
      <c r="U1676" s="72" t="s">
        <v>2643</v>
      </c>
      <c r="V1676" s="72" t="s">
        <v>2643</v>
      </c>
      <c r="W1676" s="44" t="str">
        <f t="shared" si="264"/>
        <v/>
      </c>
      <c r="X1676" s="25" t="str">
        <f t="shared" si="265"/>
        <v/>
      </c>
      <c r="Y1676" s="1">
        <f t="shared" si="266"/>
        <v>1638</v>
      </c>
      <c r="Z1676" t="str">
        <f t="shared" si="267"/>
        <v>ITM_YCIRC</v>
      </c>
    </row>
    <row r="1677" spans="1:26">
      <c r="A1677" s="57">
        <f t="shared" si="261"/>
        <v>1677</v>
      </c>
      <c r="B1677" s="56">
        <f t="shared" si="262"/>
        <v>1639</v>
      </c>
      <c r="C1677" s="60" t="s">
        <v>4745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5198</v>
      </c>
      <c r="L1677" s="68"/>
      <c r="M1677" s="64" t="s">
        <v>2327</v>
      </c>
      <c r="N1677" s="13"/>
      <c r="O1677"/>
      <c r="P1677" t="str">
        <f t="shared" si="260"/>
        <v/>
      </c>
      <c r="Q1677"/>
      <c r="R1677"/>
      <c r="S1677" s="43">
        <f t="shared" si="263"/>
        <v>229</v>
      </c>
      <c r="T1677" s="96" t="s">
        <v>2643</v>
      </c>
      <c r="U1677" s="72" t="s">
        <v>2643</v>
      </c>
      <c r="V1677" s="72" t="s">
        <v>2643</v>
      </c>
      <c r="W1677" s="44" t="str">
        <f t="shared" si="264"/>
        <v/>
      </c>
      <c r="X1677" s="25" t="str">
        <f t="shared" si="265"/>
        <v/>
      </c>
      <c r="Y1677" s="1">
        <f t="shared" si="266"/>
        <v>1639</v>
      </c>
      <c r="Z1677" t="str">
        <f t="shared" si="267"/>
        <v>ITM_YMD</v>
      </c>
    </row>
    <row r="1678" spans="1:26">
      <c r="A1678" s="57">
        <f t="shared" si="261"/>
        <v>1678</v>
      </c>
      <c r="B1678" s="56">
        <f t="shared" si="262"/>
        <v>1640</v>
      </c>
      <c r="C1678" s="60" t="s">
        <v>4819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5198</v>
      </c>
      <c r="L1678" s="68"/>
      <c r="M1678" s="64" t="s">
        <v>2328</v>
      </c>
      <c r="N1678" s="13"/>
      <c r="O1678"/>
      <c r="P1678" t="str">
        <f t="shared" si="260"/>
        <v/>
      </c>
      <c r="Q1678"/>
      <c r="R1678"/>
      <c r="S1678" s="43">
        <f t="shared" si="263"/>
        <v>230</v>
      </c>
      <c r="T1678" s="96" t="s">
        <v>3175</v>
      </c>
      <c r="U1678" s="72" t="s">
        <v>3082</v>
      </c>
      <c r="V1678" s="72" t="s">
        <v>2643</v>
      </c>
      <c r="W1678" s="44" t="str">
        <f t="shared" si="264"/>
        <v>"Y" STD_LEFT_RIGHT_ARROWS</v>
      </c>
      <c r="X1678" s="25" t="str">
        <f t="shared" si="265"/>
        <v>Y&lt;&gt;</v>
      </c>
      <c r="Y1678" s="1">
        <f t="shared" si="266"/>
        <v>1640</v>
      </c>
      <c r="Z1678" t="str">
        <f t="shared" si="267"/>
        <v>ITM_Yex</v>
      </c>
    </row>
    <row r="1679" spans="1:26">
      <c r="A1679" s="57">
        <f t="shared" si="261"/>
        <v>1679</v>
      </c>
      <c r="B1679" s="56">
        <f t="shared" si="262"/>
        <v>1641</v>
      </c>
      <c r="C1679" s="60" t="s">
        <v>4820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5198</v>
      </c>
      <c r="L1679" s="68"/>
      <c r="M1679" s="64" t="s">
        <v>2330</v>
      </c>
      <c r="N1679" s="13"/>
      <c r="O1679"/>
      <c r="P1679" t="str">
        <f t="shared" si="260"/>
        <v/>
      </c>
      <c r="Q1679"/>
      <c r="R1679"/>
      <c r="S1679" s="43">
        <f t="shared" si="263"/>
        <v>231</v>
      </c>
      <c r="T1679" s="96" t="s">
        <v>3175</v>
      </c>
      <c r="U1679" s="97" t="s">
        <v>3082</v>
      </c>
      <c r="V1679" s="98" t="s">
        <v>2643</v>
      </c>
      <c r="W1679" s="44" t="str">
        <f t="shared" si="264"/>
        <v>"Z" STD_LEFT_RIGHT_ARROWS</v>
      </c>
      <c r="X1679" s="25" t="str">
        <f t="shared" si="265"/>
        <v>Z&lt;&gt;</v>
      </c>
      <c r="Y1679" s="1">
        <f t="shared" si="266"/>
        <v>1641</v>
      </c>
      <c r="Z1679" t="str">
        <f t="shared" si="267"/>
        <v>ITM_Zex</v>
      </c>
    </row>
    <row r="1680" spans="1:26">
      <c r="A1680" s="57">
        <f t="shared" si="261"/>
        <v>1680</v>
      </c>
      <c r="B1680" s="56">
        <f t="shared" si="262"/>
        <v>1642</v>
      </c>
      <c r="C1680" s="60" t="s">
        <v>4821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5198</v>
      </c>
      <c r="L1680" s="68"/>
      <c r="M1680" s="64" t="s">
        <v>2333</v>
      </c>
      <c r="N1680" s="13"/>
      <c r="O1680"/>
      <c r="P1680" t="str">
        <f t="shared" si="260"/>
        <v/>
      </c>
      <c r="Q1680"/>
      <c r="R1680"/>
      <c r="S1680" s="43">
        <f t="shared" si="263"/>
        <v>231</v>
      </c>
      <c r="T1680" s="96" t="s">
        <v>2643</v>
      </c>
      <c r="U1680" s="97" t="s">
        <v>3075</v>
      </c>
      <c r="V1680" s="98" t="s">
        <v>2643</v>
      </c>
      <c r="W1680" s="44" t="str">
        <f t="shared" si="264"/>
        <v/>
      </c>
      <c r="X1680" s="25" t="str">
        <f t="shared" si="265"/>
        <v/>
      </c>
      <c r="Y1680" s="1">
        <f t="shared" si="266"/>
        <v>1642</v>
      </c>
      <c r="Z1680" t="str">
        <f t="shared" si="267"/>
        <v>ITM_ALPHALENG</v>
      </c>
    </row>
    <row r="1681" spans="1:26">
      <c r="A1681" s="57">
        <f t="shared" si="261"/>
        <v>1681</v>
      </c>
      <c r="B1681" s="56">
        <f t="shared" si="262"/>
        <v>1643</v>
      </c>
      <c r="C1681" s="63" t="s">
        <v>4822</v>
      </c>
      <c r="D1681" s="63" t="s">
        <v>7</v>
      </c>
      <c r="E1681" s="66" t="s">
        <v>3070</v>
      </c>
      <c r="F1681" s="66" t="s">
        <v>3070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5198</v>
      </c>
      <c r="L1681" s="68"/>
      <c r="M1681" s="64" t="s">
        <v>3072</v>
      </c>
      <c r="N1681" s="13"/>
      <c r="O1681"/>
      <c r="P1681" t="str">
        <f t="shared" si="260"/>
        <v/>
      </c>
      <c r="Q1681"/>
      <c r="R1681"/>
      <c r="S1681" s="43">
        <f t="shared" si="263"/>
        <v>232</v>
      </c>
      <c r="T1681" s="96" t="s">
        <v>3156</v>
      </c>
      <c r="U1681" s="72" t="s">
        <v>2643</v>
      </c>
      <c r="V1681" s="72" t="s">
        <v>2643</v>
      </c>
      <c r="W1681" s="44" t="str">
        <f t="shared" si="264"/>
        <v>"X" STD_SUB_M STD_SUB_A STD_SUB_X</v>
      </c>
      <c r="X1681" s="25" t="str">
        <f t="shared" si="265"/>
        <v>XMAX</v>
      </c>
      <c r="Y1681" s="1">
        <f t="shared" si="266"/>
        <v>1643</v>
      </c>
      <c r="Z1681" t="str">
        <f t="shared" si="267"/>
        <v>ITM_XMAX</v>
      </c>
    </row>
    <row r="1682" spans="1:26">
      <c r="A1682" s="57">
        <f t="shared" si="261"/>
        <v>1682</v>
      </c>
      <c r="B1682" s="56">
        <f t="shared" si="262"/>
        <v>1644</v>
      </c>
      <c r="C1682" s="60" t="s">
        <v>4823</v>
      </c>
      <c r="D1682" s="60" t="s">
        <v>7</v>
      </c>
      <c r="E1682" s="76" t="s">
        <v>3071</v>
      </c>
      <c r="F1682" s="76" t="s">
        <v>3071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5198</v>
      </c>
      <c r="L1682" s="68"/>
      <c r="M1682" s="64" t="s">
        <v>3073</v>
      </c>
      <c r="N1682" s="20"/>
      <c r="O1682"/>
      <c r="P1682" t="str">
        <f t="shared" si="260"/>
        <v/>
      </c>
      <c r="Q1682"/>
      <c r="R1682"/>
      <c r="S1682" s="43">
        <f t="shared" si="263"/>
        <v>233</v>
      </c>
      <c r="T1682" s="96" t="s">
        <v>3156</v>
      </c>
      <c r="U1682" s="72" t="s">
        <v>2643</v>
      </c>
      <c r="V1682" s="72" t="s">
        <v>2643</v>
      </c>
      <c r="W1682" s="44" t="str">
        <f t="shared" si="264"/>
        <v>"X" STD_SUB_M STD_SUB_I STD_SUB_N</v>
      </c>
      <c r="X1682" s="25" t="str">
        <f t="shared" si="265"/>
        <v>XMIN</v>
      </c>
      <c r="Y1682" s="1">
        <f t="shared" si="266"/>
        <v>1644</v>
      </c>
      <c r="Z1682" t="str">
        <f t="shared" si="267"/>
        <v>ITM_XMIN</v>
      </c>
    </row>
    <row r="1683" spans="1:26">
      <c r="A1683" s="57">
        <f t="shared" si="261"/>
        <v>1683</v>
      </c>
      <c r="B1683" s="56">
        <f t="shared" si="262"/>
        <v>1645</v>
      </c>
      <c r="C1683" s="60" t="s">
        <v>4824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5198</v>
      </c>
      <c r="L1683" s="68"/>
      <c r="M1683" s="64" t="s">
        <v>2335</v>
      </c>
      <c r="N1683" s="20"/>
      <c r="O1683"/>
      <c r="P1683" t="str">
        <f t="shared" si="260"/>
        <v/>
      </c>
      <c r="Q1683"/>
      <c r="R1683"/>
      <c r="S1683" s="43">
        <f t="shared" si="263"/>
        <v>233</v>
      </c>
      <c r="T1683" s="96" t="s">
        <v>2643</v>
      </c>
      <c r="U1683" s="72" t="s">
        <v>3075</v>
      </c>
      <c r="V1683" s="72" t="s">
        <v>2643</v>
      </c>
      <c r="W1683" s="44" t="str">
        <f t="shared" si="264"/>
        <v/>
      </c>
      <c r="X1683" s="25" t="str">
        <f t="shared" si="265"/>
        <v/>
      </c>
      <c r="Y1683" s="1">
        <f t="shared" si="266"/>
        <v>1645</v>
      </c>
      <c r="Z1683" t="str">
        <f t="shared" si="267"/>
        <v>ITM_ALPHAPOS</v>
      </c>
    </row>
    <row r="1684" spans="1:26">
      <c r="A1684" s="57">
        <f t="shared" si="261"/>
        <v>1684</v>
      </c>
      <c r="B1684" s="56">
        <f t="shared" si="262"/>
        <v>1646</v>
      </c>
      <c r="C1684" s="63" t="s">
        <v>4825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5198</v>
      </c>
      <c r="L1684" s="68"/>
      <c r="M1684" s="64" t="s">
        <v>2336</v>
      </c>
      <c r="N1684" s="13"/>
      <c r="O1684"/>
      <c r="P1684" t="str">
        <f t="shared" si="260"/>
        <v/>
      </c>
      <c r="Q1684"/>
      <c r="R1684"/>
      <c r="S1684" s="43">
        <f t="shared" si="263"/>
        <v>233</v>
      </c>
      <c r="T1684" s="96" t="s">
        <v>2643</v>
      </c>
      <c r="U1684" s="72" t="s">
        <v>3075</v>
      </c>
      <c r="V1684" s="72" t="s">
        <v>2643</v>
      </c>
      <c r="W1684" s="44" t="str">
        <f t="shared" si="264"/>
        <v/>
      </c>
      <c r="X1684" s="25" t="str">
        <f t="shared" si="265"/>
        <v/>
      </c>
      <c r="Y1684" s="1">
        <f t="shared" si="266"/>
        <v>1646</v>
      </c>
      <c r="Z1684" t="str">
        <f t="shared" si="267"/>
        <v>ITM_ALPHARL</v>
      </c>
    </row>
    <row r="1685" spans="1:26">
      <c r="A1685" s="57">
        <f t="shared" si="261"/>
        <v>1685</v>
      </c>
      <c r="B1685" s="56">
        <f t="shared" si="262"/>
        <v>1647</v>
      </c>
      <c r="C1685" s="63" t="s">
        <v>4826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5198</v>
      </c>
      <c r="L1685" s="68"/>
      <c r="M1685" s="64" t="s">
        <v>2337</v>
      </c>
      <c r="N1685" s="13"/>
      <c r="O1685"/>
      <c r="P1685" t="str">
        <f t="shared" si="260"/>
        <v/>
      </c>
      <c r="Q1685"/>
      <c r="R1685"/>
      <c r="S1685" s="43">
        <f t="shared" si="263"/>
        <v>233</v>
      </c>
      <c r="T1685" s="96" t="s">
        <v>2643</v>
      </c>
      <c r="U1685" s="72" t="s">
        <v>3075</v>
      </c>
      <c r="V1685" s="72" t="s">
        <v>2643</v>
      </c>
      <c r="W1685" s="44" t="str">
        <f t="shared" si="264"/>
        <v/>
      </c>
      <c r="X1685" s="25" t="str">
        <f t="shared" si="265"/>
        <v/>
      </c>
      <c r="Y1685" s="1">
        <f t="shared" si="266"/>
        <v>1647</v>
      </c>
      <c r="Z1685" t="str">
        <f t="shared" si="267"/>
        <v>ITM_ALPHARR</v>
      </c>
    </row>
    <row r="1686" spans="1:26">
      <c r="A1686" s="57">
        <f t="shared" si="261"/>
        <v>1686</v>
      </c>
      <c r="B1686" s="56">
        <f t="shared" si="262"/>
        <v>1648</v>
      </c>
      <c r="C1686" s="63" t="s">
        <v>4827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5198</v>
      </c>
      <c r="L1686" s="68"/>
      <c r="M1686" s="64" t="s">
        <v>2338</v>
      </c>
      <c r="N1686" s="13"/>
      <c r="O1686"/>
      <c r="P1686" t="str">
        <f t="shared" si="260"/>
        <v/>
      </c>
      <c r="Q1686"/>
      <c r="R1686"/>
      <c r="S1686" s="43">
        <f t="shared" si="263"/>
        <v>233</v>
      </c>
      <c r="T1686" s="96" t="s">
        <v>2643</v>
      </c>
      <c r="U1686" s="72" t="s">
        <v>3075</v>
      </c>
      <c r="V1686" s="72" t="s">
        <v>2643</v>
      </c>
      <c r="W1686" s="44" t="str">
        <f t="shared" si="264"/>
        <v/>
      </c>
      <c r="X1686" s="25" t="str">
        <f t="shared" si="265"/>
        <v/>
      </c>
      <c r="Y1686" s="1">
        <f t="shared" si="266"/>
        <v>1648</v>
      </c>
      <c r="Z1686" t="str">
        <f t="shared" si="267"/>
        <v>ITM_ALPHASL</v>
      </c>
    </row>
    <row r="1687" spans="1:26">
      <c r="A1687" s="57">
        <f t="shared" si="261"/>
        <v>1687</v>
      </c>
      <c r="B1687" s="56">
        <f t="shared" si="262"/>
        <v>1649</v>
      </c>
      <c r="C1687" s="63" t="s">
        <v>4828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5198</v>
      </c>
      <c r="L1687" s="68"/>
      <c r="M1687" s="64" t="s">
        <v>2563</v>
      </c>
      <c r="N1687" s="13"/>
      <c r="O1687"/>
      <c r="P1687" t="str">
        <f t="shared" si="260"/>
        <v/>
      </c>
      <c r="Q1687"/>
      <c r="R1687"/>
      <c r="S1687" s="43">
        <f t="shared" si="263"/>
        <v>233</v>
      </c>
      <c r="T1687" s="96" t="s">
        <v>2643</v>
      </c>
      <c r="U1687" s="72" t="s">
        <v>3075</v>
      </c>
      <c r="V1687" s="72" t="s">
        <v>2643</v>
      </c>
      <c r="W1687" s="44" t="str">
        <f t="shared" si="264"/>
        <v/>
      </c>
      <c r="X1687" s="25" t="str">
        <f t="shared" si="265"/>
        <v/>
      </c>
      <c r="Y1687" s="1">
        <f t="shared" si="266"/>
        <v>1649</v>
      </c>
      <c r="Z1687" t="str">
        <f t="shared" si="267"/>
        <v>ITM_ALPHASR</v>
      </c>
    </row>
    <row r="1688" spans="1:26">
      <c r="A1688" s="57">
        <f t="shared" si="261"/>
        <v>1688</v>
      </c>
      <c r="B1688" s="56">
        <f t="shared" si="262"/>
        <v>1650</v>
      </c>
      <c r="C1688" s="63" t="s">
        <v>4829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5198</v>
      </c>
      <c r="L1688" s="68"/>
      <c r="M1688" s="64" t="s">
        <v>2342</v>
      </c>
      <c r="N1688" s="13"/>
      <c r="O1688"/>
      <c r="P1688" t="str">
        <f t="shared" si="260"/>
        <v/>
      </c>
      <c r="Q1688"/>
      <c r="R1688"/>
      <c r="S1688" s="43">
        <f t="shared" si="263"/>
        <v>233</v>
      </c>
      <c r="T1688" s="96" t="s">
        <v>2643</v>
      </c>
      <c r="U1688" s="72" t="s">
        <v>3075</v>
      </c>
      <c r="V1688" s="72" t="s">
        <v>2643</v>
      </c>
      <c r="W1688" s="44" t="str">
        <f t="shared" si="264"/>
        <v/>
      </c>
      <c r="X1688" s="25" t="str">
        <f t="shared" si="265"/>
        <v/>
      </c>
      <c r="Y1688" s="1">
        <f t="shared" si="266"/>
        <v>1650</v>
      </c>
      <c r="Z1688" t="str">
        <f t="shared" si="267"/>
        <v>ITM_ALPHAtoX</v>
      </c>
    </row>
    <row r="1689" spans="1:26">
      <c r="A1689" s="57">
        <f t="shared" si="261"/>
        <v>1689</v>
      </c>
      <c r="B1689" s="56">
        <f t="shared" si="262"/>
        <v>1651</v>
      </c>
      <c r="C1689" s="63" t="s">
        <v>4830</v>
      </c>
      <c r="D1689" s="63" t="s">
        <v>7</v>
      </c>
      <c r="E1689" s="66" t="s">
        <v>4545</v>
      </c>
      <c r="F1689" s="66" t="s">
        <v>4545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5198</v>
      </c>
      <c r="L1689" s="68"/>
      <c r="M1689" s="64" t="s">
        <v>2343</v>
      </c>
      <c r="N1689" s="13"/>
      <c r="O1689"/>
      <c r="P1689" t="str">
        <f t="shared" si="260"/>
        <v/>
      </c>
      <c r="Q1689"/>
      <c r="R1689"/>
      <c r="S1689" s="43">
        <f t="shared" si="263"/>
        <v>234</v>
      </c>
      <c r="T1689" s="96" t="s">
        <v>2643</v>
      </c>
      <c r="U1689" s="72" t="s">
        <v>2643</v>
      </c>
      <c r="V1689" s="72" t="s">
        <v>2643</v>
      </c>
      <c r="W1689" s="44" t="str">
        <f t="shared" si="264"/>
        <v>STD_BETA "(X,Y)"</v>
      </c>
      <c r="X1689" s="25" t="str">
        <f t="shared" si="265"/>
        <v>BETA(X,Y)</v>
      </c>
      <c r="Y1689" s="1">
        <f t="shared" si="266"/>
        <v>1651</v>
      </c>
      <c r="Z1689" t="str">
        <f t="shared" si="267"/>
        <v>ITM_BETAXY</v>
      </c>
    </row>
    <row r="1690" spans="1:26">
      <c r="A1690" s="57">
        <f t="shared" si="261"/>
        <v>1690</v>
      </c>
      <c r="B1690" s="56">
        <f t="shared" si="262"/>
        <v>1652</v>
      </c>
      <c r="C1690" s="60" t="s">
        <v>4933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5198</v>
      </c>
      <c r="L1690" s="68"/>
      <c r="M1690" s="64" t="s">
        <v>2347</v>
      </c>
      <c r="N1690" s="13"/>
      <c r="O1690"/>
      <c r="P1690" t="str">
        <f t="shared" si="260"/>
        <v/>
      </c>
      <c r="Q1690"/>
      <c r="R1690"/>
      <c r="S1690" s="43">
        <f t="shared" si="263"/>
        <v>234</v>
      </c>
      <c r="T1690" s="96" t="s">
        <v>2643</v>
      </c>
      <c r="U1690" s="72" t="s">
        <v>2643</v>
      </c>
      <c r="V1690" s="72" t="s">
        <v>2643</v>
      </c>
      <c r="W1690" s="44" t="str">
        <f t="shared" si="264"/>
        <v/>
      </c>
      <c r="X1690" s="25" t="str">
        <f t="shared" si="265"/>
        <v/>
      </c>
      <c r="Y1690" s="1">
        <f t="shared" si="266"/>
        <v>1652</v>
      </c>
      <c r="Z1690" t="str">
        <f t="shared" si="267"/>
        <v>ITM_gammaXY</v>
      </c>
    </row>
    <row r="1691" spans="1:26">
      <c r="A1691" s="57">
        <f t="shared" si="261"/>
        <v>1691</v>
      </c>
      <c r="B1691" s="56">
        <f t="shared" si="262"/>
        <v>1653</v>
      </c>
      <c r="C1691" s="60" t="s">
        <v>4933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5198</v>
      </c>
      <c r="L1691" s="68"/>
      <c r="M1691" s="64" t="s">
        <v>2348</v>
      </c>
      <c r="N1691" s="13"/>
      <c r="O1691"/>
      <c r="P1691" t="str">
        <f t="shared" si="260"/>
        <v/>
      </c>
      <c r="Q1691"/>
      <c r="R1691"/>
      <c r="S1691" s="43">
        <f t="shared" si="263"/>
        <v>234</v>
      </c>
      <c r="T1691" s="96" t="s">
        <v>2643</v>
      </c>
      <c r="U1691" s="72" t="s">
        <v>2643</v>
      </c>
      <c r="V1691" s="72" t="s">
        <v>2643</v>
      </c>
      <c r="W1691" s="44" t="str">
        <f t="shared" si="264"/>
        <v/>
      </c>
      <c r="X1691" s="25" t="str">
        <f t="shared" si="265"/>
        <v/>
      </c>
      <c r="Y1691" s="1">
        <f t="shared" si="266"/>
        <v>1653</v>
      </c>
      <c r="Z1691" t="str">
        <f t="shared" si="267"/>
        <v>ITM_GAMMAXY</v>
      </c>
    </row>
    <row r="1692" spans="1:26">
      <c r="A1692" s="57">
        <f t="shared" si="261"/>
        <v>1692</v>
      </c>
      <c r="B1692" s="56">
        <f t="shared" si="262"/>
        <v>1654</v>
      </c>
      <c r="C1692" s="60" t="s">
        <v>4831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5198</v>
      </c>
      <c r="L1692" s="68"/>
      <c r="M1692" s="64" t="s">
        <v>2349</v>
      </c>
      <c r="N1692" s="13"/>
      <c r="O1692"/>
      <c r="P1692" t="str">
        <f t="shared" si="260"/>
        <v/>
      </c>
      <c r="Q1692"/>
      <c r="R1692"/>
      <c r="S1692" s="43">
        <f t="shared" si="263"/>
        <v>235</v>
      </c>
      <c r="T1692" s="96" t="s">
        <v>3150</v>
      </c>
      <c r="U1692" s="72" t="s">
        <v>2643</v>
      </c>
      <c r="V1692" s="72" t="s">
        <v>2643</v>
      </c>
      <c r="W1692" s="44" t="str">
        <f t="shared" si="264"/>
        <v>STD_GAMMA "(X)"</v>
      </c>
      <c r="X1692" s="25" t="str">
        <f t="shared" si="265"/>
        <v>GAMMA(X)</v>
      </c>
      <c r="Y1692" s="1">
        <f t="shared" si="266"/>
        <v>1654</v>
      </c>
      <c r="Z1692" t="str">
        <f t="shared" si="267"/>
        <v>ITM_GAMMAX</v>
      </c>
    </row>
    <row r="1693" spans="1:26">
      <c r="A1693" s="57">
        <f t="shared" si="261"/>
        <v>1693</v>
      </c>
      <c r="B1693" s="56">
        <f t="shared" si="262"/>
        <v>1655</v>
      </c>
      <c r="C1693" s="60" t="s">
        <v>4933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5023</v>
      </c>
      <c r="L1693" s="68"/>
      <c r="M1693" s="64" t="s">
        <v>2350</v>
      </c>
      <c r="N1693" s="13"/>
      <c r="O1693"/>
      <c r="P1693" t="str">
        <f t="shared" si="260"/>
        <v/>
      </c>
      <c r="Q1693"/>
      <c r="R1693"/>
      <c r="S1693" s="43">
        <f t="shared" si="263"/>
        <v>235</v>
      </c>
      <c r="T1693" s="96" t="s">
        <v>2643</v>
      </c>
      <c r="U1693" s="72" t="s">
        <v>2643</v>
      </c>
      <c r="V1693" s="72" t="s">
        <v>2643</v>
      </c>
      <c r="W1693" s="44" t="str">
        <f t="shared" si="264"/>
        <v/>
      </c>
      <c r="X1693" s="25" t="str">
        <f t="shared" si="265"/>
        <v/>
      </c>
      <c r="Y1693" s="1">
        <f t="shared" si="266"/>
        <v>1655</v>
      </c>
      <c r="Z1693" t="str">
        <f t="shared" si="267"/>
        <v>ITM_deltaX</v>
      </c>
    </row>
    <row r="1694" spans="1:26">
      <c r="A1694" s="57">
        <f t="shared" si="261"/>
        <v>1694</v>
      </c>
      <c r="B1694" s="56">
        <f t="shared" si="262"/>
        <v>1656</v>
      </c>
      <c r="C1694" s="60" t="s">
        <v>4832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5198</v>
      </c>
      <c r="L1694" s="68"/>
      <c r="M1694" s="64" t="s">
        <v>2351</v>
      </c>
      <c r="N1694" s="13"/>
      <c r="O1694"/>
      <c r="P1694" t="str">
        <f t="shared" si="260"/>
        <v/>
      </c>
      <c r="Q1694"/>
      <c r="R1694"/>
      <c r="S1694" s="43">
        <f t="shared" si="263"/>
        <v>236</v>
      </c>
      <c r="T1694" s="96" t="s">
        <v>3150</v>
      </c>
      <c r="U1694" s="72" t="s">
        <v>2643</v>
      </c>
      <c r="V1694" s="72" t="s">
        <v>2643</v>
      </c>
      <c r="W1694" s="44" t="str">
        <f t="shared" si="264"/>
        <v>STD_DELTA "%"</v>
      </c>
      <c r="X1694" s="25" t="str">
        <f t="shared" si="265"/>
        <v>DELTA%</v>
      </c>
      <c r="Y1694" s="1">
        <f t="shared" si="266"/>
        <v>1656</v>
      </c>
      <c r="Z1694" t="str">
        <f t="shared" si="267"/>
        <v>ITM_DELTAPC</v>
      </c>
    </row>
    <row r="1695" spans="1:26">
      <c r="A1695" s="57">
        <f t="shared" si="261"/>
        <v>1695</v>
      </c>
      <c r="B1695" s="56">
        <f t="shared" si="262"/>
        <v>1657</v>
      </c>
      <c r="C1695" s="60" t="s">
        <v>4833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5198</v>
      </c>
      <c r="L1695" s="68"/>
      <c r="M1695" s="64" t="s">
        <v>4411</v>
      </c>
      <c r="N1695" s="13"/>
      <c r="O1695"/>
      <c r="P1695" t="str">
        <f t="shared" si="260"/>
        <v/>
      </c>
      <c r="Q1695"/>
      <c r="R1695"/>
      <c r="S1695" s="43">
        <f t="shared" si="263"/>
        <v>236</v>
      </c>
      <c r="T1695" s="96"/>
      <c r="U1695" s="72"/>
      <c r="V1695" s="72"/>
      <c r="W1695" s="44" t="str">
        <f t="shared" si="264"/>
        <v/>
      </c>
      <c r="X1695" s="25" t="str">
        <f t="shared" si="265"/>
        <v/>
      </c>
      <c r="Y1695" s="1">
        <f t="shared" si="266"/>
        <v>1657</v>
      </c>
      <c r="Z1695" t="str">
        <f t="shared" si="267"/>
        <v>ITM_SCATTFACT</v>
      </c>
    </row>
    <row r="1696" spans="1:26">
      <c r="A1696" s="57">
        <f t="shared" si="261"/>
        <v>1696</v>
      </c>
      <c r="B1696" s="56">
        <f t="shared" si="262"/>
        <v>1658</v>
      </c>
      <c r="C1696" s="60" t="s">
        <v>4834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5198</v>
      </c>
      <c r="L1696" s="68"/>
      <c r="M1696" s="64" t="s">
        <v>4412</v>
      </c>
      <c r="N1696" s="13"/>
      <c r="O1696"/>
      <c r="P1696" t="str">
        <f t="shared" si="260"/>
        <v/>
      </c>
      <c r="Q1696"/>
      <c r="R1696"/>
      <c r="S1696" s="43">
        <f t="shared" si="263"/>
        <v>236</v>
      </c>
      <c r="T1696" s="96"/>
      <c r="U1696" s="72"/>
      <c r="V1696" s="72"/>
      <c r="W1696" s="44" t="str">
        <f t="shared" si="264"/>
        <v/>
      </c>
      <c r="X1696" s="25" t="str">
        <f t="shared" si="265"/>
        <v/>
      </c>
      <c r="Y1696" s="1">
        <f t="shared" si="266"/>
        <v>1658</v>
      </c>
      <c r="Z1696" t="str">
        <f t="shared" si="267"/>
        <v>ITM_SCATTFACTm</v>
      </c>
    </row>
    <row r="1697" spans="1:26">
      <c r="A1697" s="57">
        <f t="shared" si="261"/>
        <v>1697</v>
      </c>
      <c r="B1697" s="56">
        <f t="shared" si="262"/>
        <v>1659</v>
      </c>
      <c r="C1697" s="60" t="s">
        <v>4835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5198</v>
      </c>
      <c r="L1697" s="68"/>
      <c r="M1697" s="64" t="s">
        <v>4413</v>
      </c>
      <c r="N1697" s="13"/>
      <c r="O1697"/>
      <c r="P1697" t="str">
        <f t="shared" si="260"/>
        <v/>
      </c>
      <c r="Q1697"/>
      <c r="R1697"/>
      <c r="S1697" s="43">
        <f t="shared" si="263"/>
        <v>236</v>
      </c>
      <c r="T1697" s="96"/>
      <c r="U1697" s="72"/>
      <c r="V1697" s="72"/>
      <c r="W1697" s="44" t="str">
        <f t="shared" si="264"/>
        <v/>
      </c>
      <c r="X1697" s="25" t="str">
        <f t="shared" si="265"/>
        <v/>
      </c>
      <c r="Y1697" s="1">
        <f t="shared" si="266"/>
        <v>1659</v>
      </c>
      <c r="Z1697" t="str">
        <f t="shared" si="267"/>
        <v>ITM_SCATTFACTp</v>
      </c>
    </row>
    <row r="1698" spans="1:26">
      <c r="A1698" s="57">
        <f t="shared" si="261"/>
        <v>1698</v>
      </c>
      <c r="B1698" s="56">
        <f t="shared" si="262"/>
        <v>1660</v>
      </c>
      <c r="C1698" s="60" t="s">
        <v>4933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5198</v>
      </c>
      <c r="L1698" s="68"/>
      <c r="M1698" s="64" t="s">
        <v>2354</v>
      </c>
      <c r="N1698" s="13"/>
      <c r="O1698"/>
      <c r="P1698" t="str">
        <f t="shared" si="260"/>
        <v/>
      </c>
      <c r="Q1698"/>
      <c r="R1698"/>
      <c r="S1698" s="43">
        <f t="shared" si="263"/>
        <v>236</v>
      </c>
      <c r="T1698" s="96"/>
      <c r="U1698" s="72"/>
      <c r="V1698" s="72"/>
      <c r="W1698" s="44" t="str">
        <f t="shared" si="264"/>
        <v/>
      </c>
      <c r="X1698" s="25" t="str">
        <f t="shared" si="265"/>
        <v/>
      </c>
      <c r="Y1698" s="1">
        <f t="shared" si="266"/>
        <v>1660</v>
      </c>
      <c r="Z1698" t="str">
        <f t="shared" si="267"/>
        <v>ITM_zetaX</v>
      </c>
    </row>
    <row r="1699" spans="1:26">
      <c r="A1699" s="57">
        <f t="shared" si="261"/>
        <v>1699</v>
      </c>
      <c r="B1699" s="56">
        <f t="shared" si="262"/>
        <v>1661</v>
      </c>
      <c r="C1699" s="60" t="s">
        <v>4933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5198</v>
      </c>
      <c r="L1699" s="68"/>
      <c r="M1699" s="64" t="s">
        <v>4414</v>
      </c>
      <c r="N1699" s="13"/>
      <c r="O1699"/>
      <c r="P1699" t="str">
        <f t="shared" si="260"/>
        <v/>
      </c>
      <c r="Q1699"/>
      <c r="R1699"/>
      <c r="S1699" s="43">
        <f t="shared" si="263"/>
        <v>236</v>
      </c>
      <c r="T1699" s="96"/>
      <c r="U1699" s="72"/>
      <c r="V1699" s="72"/>
      <c r="W1699" s="44" t="str">
        <f t="shared" si="264"/>
        <v/>
      </c>
      <c r="X1699" s="25" t="str">
        <f t="shared" si="265"/>
        <v/>
      </c>
      <c r="Y1699" s="1">
        <f t="shared" si="266"/>
        <v>1661</v>
      </c>
      <c r="Z1699" t="str">
        <f t="shared" si="267"/>
        <v>ITM_PIn</v>
      </c>
    </row>
    <row r="1700" spans="1:26">
      <c r="A1700" s="57">
        <f t="shared" si="261"/>
        <v>1700</v>
      </c>
      <c r="B1700" s="56">
        <f t="shared" si="262"/>
        <v>1662</v>
      </c>
      <c r="C1700" s="60" t="s">
        <v>4933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5198</v>
      </c>
      <c r="L1700" s="68"/>
      <c r="M1700" s="64" t="s">
        <v>4415</v>
      </c>
      <c r="N1700" s="13"/>
      <c r="O1700"/>
      <c r="P1700" t="str">
        <f t="shared" si="260"/>
        <v/>
      </c>
      <c r="Q1700"/>
      <c r="R1700"/>
      <c r="S1700" s="43">
        <f t="shared" si="263"/>
        <v>236</v>
      </c>
      <c r="T1700" s="96"/>
      <c r="U1700" s="72"/>
      <c r="V1700" s="72"/>
      <c r="W1700" s="44" t="str">
        <f t="shared" si="264"/>
        <v/>
      </c>
      <c r="X1700" s="25" t="str">
        <f t="shared" si="265"/>
        <v/>
      </c>
      <c r="Y1700" s="1">
        <f t="shared" si="266"/>
        <v>1662</v>
      </c>
      <c r="Z1700" t="str">
        <f t="shared" si="267"/>
        <v>ITM_SIGMAn</v>
      </c>
    </row>
    <row r="1701" spans="1:26">
      <c r="A1701" s="57">
        <f t="shared" si="261"/>
        <v>1701</v>
      </c>
      <c r="B1701" s="56">
        <f t="shared" si="262"/>
        <v>1663</v>
      </c>
      <c r="C1701" s="60" t="s">
        <v>4836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5198</v>
      </c>
      <c r="L1701" s="68"/>
      <c r="M1701" s="64" t="s">
        <v>4416</v>
      </c>
      <c r="N1701" s="13"/>
      <c r="O1701"/>
      <c r="P1701" t="str">
        <f t="shared" si="260"/>
        <v/>
      </c>
      <c r="Q1701"/>
      <c r="R1701"/>
      <c r="S1701" s="43">
        <f t="shared" si="263"/>
        <v>236</v>
      </c>
      <c r="T1701" s="96"/>
      <c r="U1701" s="72"/>
      <c r="V1701" s="72"/>
      <c r="W1701" s="44" t="str">
        <f t="shared" si="264"/>
        <v/>
      </c>
      <c r="X1701" s="25" t="str">
        <f t="shared" si="265"/>
        <v/>
      </c>
      <c r="Y1701" s="1">
        <f t="shared" si="266"/>
        <v>1663</v>
      </c>
      <c r="Z1701" t="str">
        <f t="shared" si="267"/>
        <v>ITM_STDDEV</v>
      </c>
    </row>
    <row r="1702" spans="1:26">
      <c r="A1702" s="57">
        <f t="shared" si="261"/>
        <v>1702</v>
      </c>
      <c r="B1702" s="56">
        <f t="shared" si="262"/>
        <v>1664</v>
      </c>
      <c r="C1702" s="60" t="s">
        <v>4837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5198</v>
      </c>
      <c r="L1702" s="68"/>
      <c r="M1702" s="64" t="s">
        <v>4417</v>
      </c>
      <c r="N1702" s="13"/>
      <c r="O1702"/>
      <c r="P1702" t="str">
        <f t="shared" si="260"/>
        <v/>
      </c>
      <c r="Q1702"/>
      <c r="R1702"/>
      <c r="S1702" s="43">
        <f t="shared" si="263"/>
        <v>236</v>
      </c>
      <c r="T1702" s="96"/>
      <c r="U1702" s="72"/>
      <c r="V1702" s="72"/>
      <c r="W1702" s="44" t="str">
        <f t="shared" si="264"/>
        <v/>
      </c>
      <c r="X1702" s="25" t="str">
        <f t="shared" si="265"/>
        <v/>
      </c>
      <c r="Y1702" s="1">
        <f t="shared" si="266"/>
        <v>1664</v>
      </c>
      <c r="Z1702" t="str">
        <f t="shared" si="267"/>
        <v>ITM_STDDEVPOP</v>
      </c>
    </row>
    <row r="1703" spans="1:26">
      <c r="A1703" s="57">
        <f t="shared" si="261"/>
        <v>1703</v>
      </c>
      <c r="B1703" s="56">
        <f t="shared" si="262"/>
        <v>1665</v>
      </c>
      <c r="C1703" s="60" t="s">
        <v>4838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5198</v>
      </c>
      <c r="L1703" s="68"/>
      <c r="M1703" s="64" t="s">
        <v>2387</v>
      </c>
      <c r="N1703" s="13"/>
      <c r="O1703"/>
      <c r="P1703" t="str">
        <f t="shared" si="260"/>
        <v/>
      </c>
      <c r="Q1703"/>
      <c r="R1703"/>
      <c r="S1703" s="43">
        <f t="shared" si="263"/>
        <v>237</v>
      </c>
      <c r="T1703" s="96" t="s">
        <v>3150</v>
      </c>
      <c r="U1703" s="72" t="s">
        <v>2643</v>
      </c>
      <c r="V1703" s="72" t="s">
        <v>2643</v>
      </c>
      <c r="W1703" s="44" t="str">
        <f t="shared" si="264"/>
        <v>"RANI#"</v>
      </c>
      <c r="X1703" s="25" t="str">
        <f t="shared" si="265"/>
        <v>RANI#</v>
      </c>
      <c r="Y1703" s="1">
        <f t="shared" si="266"/>
        <v>1665</v>
      </c>
      <c r="Z1703" t="str">
        <f t="shared" si="267"/>
        <v>ITM_RANI</v>
      </c>
    </row>
    <row r="1704" spans="1:26">
      <c r="A1704" s="57">
        <f t="shared" si="261"/>
        <v>1704</v>
      </c>
      <c r="B1704" s="56">
        <f t="shared" si="262"/>
        <v>1666</v>
      </c>
      <c r="C1704" s="60" t="s">
        <v>4933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5198</v>
      </c>
      <c r="L1704" s="68"/>
      <c r="M1704" s="64" t="s">
        <v>2698</v>
      </c>
      <c r="N1704" s="13"/>
      <c r="O1704"/>
      <c r="P1704" t="str">
        <f t="shared" ref="P1704:P1769" si="271">IF(E1704=F1704,"","NOT EQUAL")</f>
        <v/>
      </c>
      <c r="Q1704"/>
      <c r="R1704"/>
      <c r="S1704" s="43">
        <f t="shared" si="263"/>
        <v>237</v>
      </c>
      <c r="T1704" s="96" t="s">
        <v>2643</v>
      </c>
      <c r="U1704" s="72" t="s">
        <v>2643</v>
      </c>
      <c r="V1704" s="72" t="s">
        <v>2643</v>
      </c>
      <c r="W1704" s="44" t="str">
        <f t="shared" si="264"/>
        <v/>
      </c>
      <c r="X1704" s="25" t="str">
        <f t="shared" si="265"/>
        <v/>
      </c>
      <c r="Y1704" s="1">
        <f t="shared" si="266"/>
        <v>1666</v>
      </c>
      <c r="Z1704" t="str">
        <f t="shared" si="267"/>
        <v>ITM_PRINTERX</v>
      </c>
    </row>
    <row r="1705" spans="1:26">
      <c r="A1705" s="57">
        <f t="shared" si="261"/>
        <v>1705</v>
      </c>
      <c r="B1705" s="56">
        <f t="shared" si="262"/>
        <v>1667</v>
      </c>
      <c r="C1705" s="60" t="s">
        <v>4839</v>
      </c>
      <c r="D1705" s="60" t="s">
        <v>7</v>
      </c>
      <c r="E1705" s="66" t="s">
        <v>2751</v>
      </c>
      <c r="F1705" s="66" t="s">
        <v>2751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5198</v>
      </c>
      <c r="L1705" s="68"/>
      <c r="M1705" s="64" t="s">
        <v>2753</v>
      </c>
      <c r="N1705" s="13"/>
      <c r="O1705"/>
      <c r="P1705" t="str">
        <f t="shared" si="271"/>
        <v/>
      </c>
      <c r="Q1705"/>
      <c r="R1705"/>
      <c r="S1705" s="43">
        <f t="shared" si="263"/>
        <v>238</v>
      </c>
      <c r="T1705" s="96" t="s">
        <v>3173</v>
      </c>
      <c r="U1705" s="72" t="s">
        <v>2643</v>
      </c>
      <c r="V1705" s="72" t="s">
        <v>2643</v>
      </c>
      <c r="W1705" s="44" t="str">
        <f t="shared" si="264"/>
        <v>"RANGE"</v>
      </c>
      <c r="X1705" s="25" t="str">
        <f t="shared" si="265"/>
        <v>RANGE</v>
      </c>
      <c r="Y1705" s="1">
        <f t="shared" si="266"/>
        <v>1667</v>
      </c>
      <c r="Z1705" t="str">
        <f t="shared" si="267"/>
        <v>ITM_RANGE</v>
      </c>
    </row>
    <row r="1706" spans="1:26">
      <c r="A1706" s="57">
        <f t="shared" si="261"/>
        <v>1706</v>
      </c>
      <c r="B1706" s="56">
        <f t="shared" si="262"/>
        <v>1668</v>
      </c>
      <c r="C1706" s="60" t="s">
        <v>4840</v>
      </c>
      <c r="D1706" s="60" t="s">
        <v>7</v>
      </c>
      <c r="E1706" s="66" t="s">
        <v>2752</v>
      </c>
      <c r="F1706" s="66" t="s">
        <v>2752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5198</v>
      </c>
      <c r="L1706" s="68"/>
      <c r="M1706" s="64" t="s">
        <v>2754</v>
      </c>
      <c r="N1706" s="18"/>
      <c r="O1706"/>
      <c r="P1706" t="str">
        <f t="shared" si="271"/>
        <v/>
      </c>
      <c r="Q1706"/>
      <c r="R1706"/>
      <c r="S1706" s="43">
        <f t="shared" si="263"/>
        <v>239</v>
      </c>
      <c r="T1706" s="96" t="s">
        <v>3173</v>
      </c>
      <c r="U1706" s="72" t="s">
        <v>2643</v>
      </c>
      <c r="V1706" s="72" t="s">
        <v>2643</v>
      </c>
      <c r="W1706" s="44" t="str">
        <f t="shared" si="264"/>
        <v>"RANGE?"</v>
      </c>
      <c r="X1706" s="25" t="str">
        <f t="shared" si="265"/>
        <v>RANGE?</v>
      </c>
      <c r="Y1706" s="1">
        <f t="shared" si="266"/>
        <v>1668</v>
      </c>
      <c r="Z1706" t="str">
        <f t="shared" si="267"/>
        <v>ITM_GETRANGE</v>
      </c>
    </row>
    <row r="1707" spans="1:26">
      <c r="A1707" s="57">
        <f t="shared" si="261"/>
        <v>1707</v>
      </c>
      <c r="B1707" s="56">
        <f t="shared" si="262"/>
        <v>1669</v>
      </c>
      <c r="C1707" s="60" t="s">
        <v>4841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5198</v>
      </c>
      <c r="L1707" s="68"/>
      <c r="M1707" s="64" t="s">
        <v>2394</v>
      </c>
      <c r="N1707" s="18"/>
      <c r="O1707"/>
      <c r="P1707" t="str">
        <f t="shared" si="271"/>
        <v/>
      </c>
      <c r="Q1707"/>
      <c r="R1707"/>
      <c r="S1707" s="43">
        <f t="shared" si="263"/>
        <v>240</v>
      </c>
      <c r="T1707" s="96" t="s">
        <v>3150</v>
      </c>
      <c r="U1707" s="72" t="s">
        <v>2643</v>
      </c>
      <c r="V1707" s="72" t="s">
        <v>2643</v>
      </c>
      <c r="W1707" s="44" t="str">
        <f t="shared" si="264"/>
        <v>"(-1)" STD_SUP_X</v>
      </c>
      <c r="X1707" s="25" t="str">
        <f t="shared" si="265"/>
        <v>(-1)^X</v>
      </c>
      <c r="Y1707" s="1">
        <f t="shared" si="266"/>
        <v>1669</v>
      </c>
      <c r="Z1707" t="str">
        <f t="shared" si="267"/>
        <v>ITM_M1X</v>
      </c>
    </row>
    <row r="1708" spans="1:26">
      <c r="A1708" s="57">
        <f t="shared" si="261"/>
        <v>1708</v>
      </c>
      <c r="B1708" s="56">
        <f t="shared" si="262"/>
        <v>1670</v>
      </c>
      <c r="C1708" s="60" t="s">
        <v>4933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5198</v>
      </c>
      <c r="L1708" s="68"/>
      <c r="M1708" s="64" t="s">
        <v>2396</v>
      </c>
      <c r="N1708" s="13"/>
      <c r="O1708"/>
      <c r="P1708" t="str">
        <f t="shared" si="271"/>
        <v/>
      </c>
      <c r="Q1708"/>
      <c r="R1708"/>
      <c r="S1708" s="43">
        <f t="shared" si="263"/>
        <v>240</v>
      </c>
      <c r="T1708" s="96" t="s">
        <v>2643</v>
      </c>
      <c r="U1708" s="72" t="s">
        <v>2643</v>
      </c>
      <c r="V1708" s="72" t="s">
        <v>2643</v>
      </c>
      <c r="W1708" s="44" t="str">
        <f t="shared" si="264"/>
        <v/>
      </c>
      <c r="X1708" s="25" t="str">
        <f t="shared" si="265"/>
        <v/>
      </c>
      <c r="Y1708" s="1">
        <f t="shared" si="266"/>
        <v>1670</v>
      </c>
      <c r="Z1708" t="str">
        <f t="shared" si="267"/>
        <v>ITM_XMOD</v>
      </c>
    </row>
    <row r="1709" spans="1:26">
      <c r="A1709" s="57">
        <f t="shared" si="261"/>
        <v>1709</v>
      </c>
      <c r="B1709" s="56">
        <f t="shared" si="262"/>
        <v>1671</v>
      </c>
      <c r="C1709" s="60" t="s">
        <v>4933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5198</v>
      </c>
      <c r="L1709" s="68"/>
      <c r="M1709" s="64" t="s">
        <v>2398</v>
      </c>
      <c r="N1709" s="13"/>
      <c r="O1709"/>
      <c r="P1709" t="str">
        <f t="shared" si="271"/>
        <v/>
      </c>
      <c r="Q1709"/>
      <c r="R1709"/>
      <c r="S1709" s="43">
        <f t="shared" si="263"/>
        <v>240</v>
      </c>
      <c r="T1709" s="96" t="s">
        <v>2643</v>
      </c>
      <c r="U1709" s="72" t="s">
        <v>2643</v>
      </c>
      <c r="V1709" s="72" t="s">
        <v>2643</v>
      </c>
      <c r="W1709" s="44" t="str">
        <f t="shared" si="264"/>
        <v/>
      </c>
      <c r="X1709" s="25" t="str">
        <f t="shared" si="265"/>
        <v/>
      </c>
      <c r="Y1709" s="1">
        <f t="shared" si="266"/>
        <v>1671</v>
      </c>
      <c r="Z1709" t="str">
        <f t="shared" si="267"/>
        <v>ITM_toDATE</v>
      </c>
    </row>
    <row r="1710" spans="1:26" s="17" customFormat="1">
      <c r="A1710" s="116">
        <f t="shared" si="261"/>
        <v>1710</v>
      </c>
      <c r="B1710" s="117">
        <f t="shared" si="262"/>
        <v>1672</v>
      </c>
      <c r="C1710" s="118" t="s">
        <v>4933</v>
      </c>
      <c r="D1710" s="118" t="s">
        <v>7</v>
      </c>
      <c r="E1710" s="153" t="str">
        <f t="shared" ref="E1710:E1712" si="272">CHAR(34)&amp;IF(B1710&lt;10,"000",IF(B1710&lt;100,"00",IF(B1710&lt;1000,"0","")))&amp;$B1710&amp;CHAR(34)</f>
        <v>"1672"</v>
      </c>
      <c r="F1710" s="119" t="str">
        <f t="shared" ref="F1710:F1712" si="273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67" t="s">
        <v>5198</v>
      </c>
      <c r="M1710" s="154" t="str">
        <f t="shared" ref="M1710:M1712" si="274">"ITM_"&amp;IF(B1710&lt;10,"000",IF(B1710&lt;100,"00",IF(B1710&lt;1000,"0","")))&amp;$B1710</f>
        <v>ITM_1672</v>
      </c>
      <c r="N1710" s="16"/>
      <c r="P1710" s="17" t="str">
        <f t="shared" si="271"/>
        <v/>
      </c>
      <c r="S1710" s="122">
        <f t="shared" si="263"/>
        <v>240</v>
      </c>
      <c r="T1710" s="116" t="s">
        <v>2643</v>
      </c>
      <c r="U1710" s="123" t="s">
        <v>2643</v>
      </c>
      <c r="V1710" s="123" t="s">
        <v>2643</v>
      </c>
      <c r="W1710" s="124" t="str">
        <f t="shared" si="264"/>
        <v/>
      </c>
      <c r="X1710" s="125" t="str">
        <f t="shared" si="265"/>
        <v/>
      </c>
      <c r="Y1710" s="126">
        <f t="shared" si="266"/>
        <v>1672</v>
      </c>
      <c r="Z1710" s="17" t="str">
        <f t="shared" si="267"/>
        <v>ITM_1672</v>
      </c>
    </row>
    <row r="1711" spans="1:26" s="17" customFormat="1">
      <c r="A1711" s="116">
        <f t="shared" si="261"/>
        <v>1711</v>
      </c>
      <c r="B1711" s="117">
        <f t="shared" si="262"/>
        <v>1673</v>
      </c>
      <c r="C1711" s="118" t="s">
        <v>4933</v>
      </c>
      <c r="D1711" s="118" t="s">
        <v>7</v>
      </c>
      <c r="E1711" s="153" t="str">
        <f t="shared" si="272"/>
        <v>"1673"</v>
      </c>
      <c r="F1711" s="119" t="str">
        <f t="shared" si="273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67" t="s">
        <v>5198</v>
      </c>
      <c r="M1711" s="154" t="str">
        <f t="shared" si="274"/>
        <v>ITM_1673</v>
      </c>
      <c r="N1711" s="16"/>
      <c r="P1711" s="17" t="str">
        <f t="shared" si="271"/>
        <v/>
      </c>
      <c r="S1711" s="122">
        <f t="shared" si="263"/>
        <v>240</v>
      </c>
      <c r="T1711" s="116" t="s">
        <v>2643</v>
      </c>
      <c r="U1711" s="123" t="s">
        <v>2643</v>
      </c>
      <c r="V1711" s="123" t="s">
        <v>2643</v>
      </c>
      <c r="W1711" s="124" t="str">
        <f t="shared" si="264"/>
        <v/>
      </c>
      <c r="X1711" s="125" t="str">
        <f t="shared" si="265"/>
        <v/>
      </c>
      <c r="Y1711" s="126">
        <f t="shared" si="266"/>
        <v>1673</v>
      </c>
      <c r="Z1711" s="17" t="str">
        <f t="shared" si="267"/>
        <v>ITM_1673</v>
      </c>
    </row>
    <row r="1712" spans="1:26" s="17" customFormat="1">
      <c r="A1712" s="116">
        <f t="shared" si="261"/>
        <v>1712</v>
      </c>
      <c r="B1712" s="117">
        <f t="shared" si="262"/>
        <v>1674</v>
      </c>
      <c r="C1712" s="118" t="s">
        <v>4933</v>
      </c>
      <c r="D1712" s="118" t="s">
        <v>7</v>
      </c>
      <c r="E1712" s="153" t="str">
        <f t="shared" si="272"/>
        <v>"1674"</v>
      </c>
      <c r="F1712" s="119" t="str">
        <f t="shared" si="273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67" t="s">
        <v>5198</v>
      </c>
      <c r="M1712" s="154" t="str">
        <f t="shared" si="274"/>
        <v>ITM_1674</v>
      </c>
      <c r="N1712" s="16"/>
      <c r="P1712" s="17" t="str">
        <f t="shared" si="271"/>
        <v/>
      </c>
      <c r="S1712" s="122">
        <f t="shared" si="263"/>
        <v>240</v>
      </c>
      <c r="T1712" s="116" t="s">
        <v>2643</v>
      </c>
      <c r="U1712" s="123" t="s">
        <v>2643</v>
      </c>
      <c r="V1712" s="123" t="s">
        <v>2643</v>
      </c>
      <c r="W1712" s="124" t="str">
        <f t="shared" si="264"/>
        <v/>
      </c>
      <c r="X1712" s="125" t="str">
        <f t="shared" si="265"/>
        <v/>
      </c>
      <c r="Y1712" s="126">
        <f t="shared" si="266"/>
        <v>1674</v>
      </c>
      <c r="Z1712" s="17" t="str">
        <f t="shared" si="267"/>
        <v>ITM_1674</v>
      </c>
    </row>
    <row r="1713" spans="1:26">
      <c r="A1713" s="57">
        <f t="shared" si="261"/>
        <v>1713</v>
      </c>
      <c r="B1713" s="56">
        <f t="shared" si="262"/>
        <v>1675</v>
      </c>
      <c r="C1713" s="60" t="s">
        <v>4933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5198</v>
      </c>
      <c r="L1713" s="68"/>
      <c r="M1713" s="64" t="s">
        <v>2402</v>
      </c>
      <c r="N1713" s="13"/>
      <c r="O1713"/>
      <c r="P1713" t="str">
        <f t="shared" si="271"/>
        <v>NOT EQUAL</v>
      </c>
      <c r="Q1713"/>
      <c r="R1713"/>
      <c r="S1713" s="43">
        <f t="shared" si="263"/>
        <v>241</v>
      </c>
      <c r="T1713" s="96" t="s">
        <v>3149</v>
      </c>
      <c r="U1713" s="72" t="s">
        <v>2643</v>
      </c>
      <c r="V1713" s="72" t="s">
        <v>2643</v>
      </c>
      <c r="W1713" s="44" t="str">
        <f t="shared" si="264"/>
        <v>STD_RIGHT_ARROW "HR"</v>
      </c>
      <c r="X1713" s="25" t="str">
        <f t="shared" si="265"/>
        <v>&gt;HR</v>
      </c>
      <c r="Y1713" s="1">
        <f t="shared" si="266"/>
        <v>1675</v>
      </c>
      <c r="Z1713" t="str">
        <f t="shared" si="267"/>
        <v>ITM_toHR</v>
      </c>
    </row>
    <row r="1714" spans="1:26">
      <c r="A1714" s="57">
        <f t="shared" si="261"/>
        <v>1714</v>
      </c>
      <c r="B1714" s="56">
        <f t="shared" si="262"/>
        <v>1676</v>
      </c>
      <c r="C1714" s="60" t="s">
        <v>4933</v>
      </c>
      <c r="D1714" s="60" t="s">
        <v>3448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5198</v>
      </c>
      <c r="L1714" s="68" t="s">
        <v>1072</v>
      </c>
      <c r="M1714" s="64" t="s">
        <v>2403</v>
      </c>
      <c r="N1714" s="13"/>
      <c r="O1714"/>
      <c r="P1714" t="str">
        <f t="shared" si="271"/>
        <v/>
      </c>
      <c r="Q1714"/>
      <c r="R1714"/>
      <c r="S1714" s="43">
        <f t="shared" si="263"/>
        <v>242</v>
      </c>
      <c r="T1714" s="96" t="s">
        <v>3149</v>
      </c>
      <c r="U1714" s="72" t="s">
        <v>3082</v>
      </c>
      <c r="V1714" s="72" t="s">
        <v>2643</v>
      </c>
      <c r="W1714" s="44" t="str">
        <f t="shared" si="264"/>
        <v>STD_RIGHT_ARROW "H.MS"</v>
      </c>
      <c r="X1714" s="25" t="str">
        <f t="shared" si="265"/>
        <v>&gt;H.MS</v>
      </c>
      <c r="Y1714" s="1">
        <f t="shared" si="266"/>
        <v>1676</v>
      </c>
      <c r="Z1714" t="str">
        <f t="shared" si="267"/>
        <v>ITM_toHMS</v>
      </c>
    </row>
    <row r="1715" spans="1:26">
      <c r="A1715" s="57">
        <f t="shared" si="261"/>
        <v>1715</v>
      </c>
      <c r="B1715" s="56">
        <f t="shared" si="262"/>
        <v>1677</v>
      </c>
      <c r="C1715" s="60" t="s">
        <v>4843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5198</v>
      </c>
      <c r="L1715" s="60"/>
      <c r="M1715" s="64" t="s">
        <v>2404</v>
      </c>
      <c r="N1715" s="13"/>
      <c r="O1715"/>
      <c r="P1715" t="str">
        <f t="shared" si="271"/>
        <v>NOT EQUAL</v>
      </c>
      <c r="Q1715"/>
      <c r="R1715"/>
      <c r="S1715" s="43">
        <f t="shared" si="263"/>
        <v>243</v>
      </c>
      <c r="T1715" s="96" t="s">
        <v>3149</v>
      </c>
      <c r="U1715" s="72" t="s">
        <v>3082</v>
      </c>
      <c r="V1715" s="72" t="s">
        <v>2643</v>
      </c>
      <c r="W1715" s="44" t="str">
        <f t="shared" si="264"/>
        <v>STD_RIGHT_ARROW "INT"</v>
      </c>
      <c r="X1715" s="25" t="str">
        <f t="shared" si="265"/>
        <v>&gt;INT</v>
      </c>
      <c r="Y1715" s="1">
        <f t="shared" si="266"/>
        <v>1677</v>
      </c>
      <c r="Z1715" t="str">
        <f t="shared" si="267"/>
        <v>ITM_toINT</v>
      </c>
    </row>
    <row r="1716" spans="1:26" s="17" customFormat="1">
      <c r="A1716" s="116">
        <f t="shared" si="261"/>
        <v>1716</v>
      </c>
      <c r="B1716" s="117">
        <f t="shared" si="262"/>
        <v>1678</v>
      </c>
      <c r="C1716" s="118" t="s">
        <v>4933</v>
      </c>
      <c r="D1716" s="118" t="s">
        <v>7</v>
      </c>
      <c r="E1716" s="153" t="str">
        <f t="shared" ref="E1716" si="275">CHAR(34)&amp;IF(B1716&lt;10,"000",IF(B1716&lt;100,"00",IF(B1716&lt;1000,"0","")))&amp;$B1716&amp;CHAR(34)</f>
        <v>"1678"</v>
      </c>
      <c r="F1716" s="119" t="str">
        <f t="shared" ref="F1716" si="276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67" t="s">
        <v>5198</v>
      </c>
      <c r="M1716" s="154" t="str">
        <f t="shared" ref="M1716" si="277">"ITM_"&amp;IF(B1716&lt;10,"000",IF(B1716&lt;100,"00",IF(B1716&lt;1000,"0","")))&amp;$B1716</f>
        <v>ITM_1678</v>
      </c>
      <c r="N1716" s="16"/>
      <c r="P1716" s="17" t="str">
        <f t="shared" si="271"/>
        <v/>
      </c>
      <c r="S1716" s="122">
        <f t="shared" si="263"/>
        <v>243</v>
      </c>
      <c r="T1716" s="116" t="s">
        <v>2643</v>
      </c>
      <c r="U1716" s="123" t="s">
        <v>2643</v>
      </c>
      <c r="V1716" s="123" t="s">
        <v>2643</v>
      </c>
      <c r="W1716" s="124" t="str">
        <f t="shared" si="264"/>
        <v/>
      </c>
      <c r="X1716" s="125" t="str">
        <f t="shared" si="265"/>
        <v/>
      </c>
      <c r="Y1716" s="126">
        <f t="shared" si="266"/>
        <v>1678</v>
      </c>
      <c r="Z1716" s="17" t="str">
        <f t="shared" si="267"/>
        <v>ITM_1678</v>
      </c>
    </row>
    <row r="1717" spans="1:26">
      <c r="A1717" s="57">
        <f t="shared" si="261"/>
        <v>1717</v>
      </c>
      <c r="B1717" s="56">
        <f t="shared" si="262"/>
        <v>1679</v>
      </c>
      <c r="C1717" s="60" t="s">
        <v>4844</v>
      </c>
      <c r="D1717" s="60" t="s">
        <v>3448</v>
      </c>
      <c r="E1717" s="66" t="s">
        <v>3144</v>
      </c>
      <c r="F1717" s="66" t="s">
        <v>3146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5198</v>
      </c>
      <c r="L1717" s="68" t="s">
        <v>2660</v>
      </c>
      <c r="M1717" s="64" t="s">
        <v>2406</v>
      </c>
      <c r="N1717" s="13"/>
      <c r="O1717"/>
      <c r="P1717" t="str">
        <f t="shared" si="271"/>
        <v>NOT EQUAL</v>
      </c>
      <c r="Q1717"/>
      <c r="R1717"/>
      <c r="S1717" s="43">
        <f t="shared" si="263"/>
        <v>243</v>
      </c>
      <c r="T1717" s="96" t="s">
        <v>2643</v>
      </c>
      <c r="U1717" s="72" t="s">
        <v>2643</v>
      </c>
      <c r="V1717" s="72" t="s">
        <v>2643</v>
      </c>
      <c r="W1717" s="44" t="str">
        <f t="shared" si="264"/>
        <v/>
      </c>
      <c r="X1717" s="25" t="str">
        <f t="shared" si="265"/>
        <v/>
      </c>
      <c r="Y1717" s="1">
        <f t="shared" si="266"/>
        <v>1679</v>
      </c>
      <c r="Z1717" t="str">
        <f t="shared" si="267"/>
        <v>ITM_toPOL</v>
      </c>
    </row>
    <row r="1718" spans="1:26" s="17" customFormat="1">
      <c r="A1718" s="116">
        <f t="shared" si="261"/>
        <v>1718</v>
      </c>
      <c r="B1718" s="117">
        <f t="shared" si="262"/>
        <v>1680</v>
      </c>
      <c r="C1718" s="118" t="s">
        <v>4933</v>
      </c>
      <c r="D1718" s="118" t="s">
        <v>7</v>
      </c>
      <c r="E1718" s="153" t="str">
        <f t="shared" ref="E1718" si="278">CHAR(34)&amp;IF(B1718&lt;10,"000",IF(B1718&lt;100,"00",IF(B1718&lt;1000,"0","")))&amp;$B1718&amp;CHAR(34)</f>
        <v>"1680"</v>
      </c>
      <c r="F1718" s="119" t="str">
        <f t="shared" ref="F1718" si="279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67" t="s">
        <v>5198</v>
      </c>
      <c r="M1718" s="154" t="str">
        <f t="shared" ref="M1718" si="280">"ITM_"&amp;IF(B1718&lt;10,"000",IF(B1718&lt;100,"00",IF(B1718&lt;1000,"0","")))&amp;$B1718</f>
        <v>ITM_1680</v>
      </c>
      <c r="N1718" s="16"/>
      <c r="P1718" s="17" t="str">
        <f t="shared" si="271"/>
        <v/>
      </c>
      <c r="S1718" s="122">
        <f t="shared" si="263"/>
        <v>243</v>
      </c>
      <c r="T1718" s="116" t="s">
        <v>2643</v>
      </c>
      <c r="U1718" s="123" t="s">
        <v>2643</v>
      </c>
      <c r="V1718" s="123" t="s">
        <v>2643</v>
      </c>
      <c r="W1718" s="124" t="str">
        <f t="shared" si="264"/>
        <v/>
      </c>
      <c r="X1718" s="125" t="str">
        <f t="shared" si="265"/>
        <v/>
      </c>
      <c r="Y1718" s="126">
        <f t="shared" si="266"/>
        <v>1680</v>
      </c>
      <c r="Z1718" s="17" t="str">
        <f t="shared" si="267"/>
        <v>ITM_1680</v>
      </c>
    </row>
    <row r="1719" spans="1:26">
      <c r="A1719" s="57">
        <f t="shared" si="261"/>
        <v>1719</v>
      </c>
      <c r="B1719" s="56">
        <f t="shared" si="262"/>
        <v>1681</v>
      </c>
      <c r="C1719" s="60" t="s">
        <v>4845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5198</v>
      </c>
      <c r="L1719" s="68"/>
      <c r="M1719" s="64" t="s">
        <v>2408</v>
      </c>
      <c r="N1719" s="13"/>
      <c r="O1719"/>
      <c r="P1719" t="str">
        <f t="shared" si="271"/>
        <v>NOT EQUAL</v>
      </c>
      <c r="Q1719"/>
      <c r="R1719"/>
      <c r="S1719" s="43">
        <f t="shared" si="263"/>
        <v>244</v>
      </c>
      <c r="T1719" s="99" t="s">
        <v>3175</v>
      </c>
      <c r="U1719" s="72" t="s">
        <v>2643</v>
      </c>
      <c r="V1719" s="72" t="s">
        <v>2643</v>
      </c>
      <c r="W1719" s="44" t="str">
        <f t="shared" si="264"/>
        <v>STD_RIGHT_ARROW "REAL"</v>
      </c>
      <c r="X1719" s="25" t="str">
        <f t="shared" si="265"/>
        <v>&gt;REAL</v>
      </c>
      <c r="Y1719" s="1">
        <f t="shared" si="266"/>
        <v>1681</v>
      </c>
      <c r="Z1719" t="str">
        <f t="shared" si="267"/>
        <v>ITM_toREAL</v>
      </c>
    </row>
    <row r="1720" spans="1:26">
      <c r="A1720" s="57">
        <f t="shared" si="261"/>
        <v>1720</v>
      </c>
      <c r="B1720" s="56">
        <f t="shared" si="262"/>
        <v>1682</v>
      </c>
      <c r="C1720" s="60" t="s">
        <v>4846</v>
      </c>
      <c r="D1720" s="60" t="s">
        <v>3448</v>
      </c>
      <c r="E1720" s="66" t="s">
        <v>3145</v>
      </c>
      <c r="F1720" s="66" t="s">
        <v>3147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5198</v>
      </c>
      <c r="L1720" s="68" t="s">
        <v>2661</v>
      </c>
      <c r="M1720" s="64" t="s">
        <v>2409</v>
      </c>
      <c r="N1720" s="13"/>
      <c r="O1720"/>
      <c r="P1720" t="str">
        <f t="shared" si="271"/>
        <v>NOT EQUAL</v>
      </c>
      <c r="Q1720"/>
      <c r="R1720"/>
      <c r="S1720" s="43">
        <f t="shared" si="263"/>
        <v>244</v>
      </c>
      <c r="T1720" s="96" t="s">
        <v>2643</v>
      </c>
      <c r="U1720" s="72" t="s">
        <v>2643</v>
      </c>
      <c r="V1720" s="72" t="s">
        <v>2643</v>
      </c>
      <c r="W1720" s="44" t="str">
        <f t="shared" si="264"/>
        <v/>
      </c>
      <c r="X1720" s="25" t="str">
        <f t="shared" si="265"/>
        <v/>
      </c>
      <c r="Y1720" s="1">
        <f t="shared" si="266"/>
        <v>1682</v>
      </c>
      <c r="Z1720" t="str">
        <f t="shared" si="267"/>
        <v>ITM_toREC</v>
      </c>
    </row>
    <row r="1721" spans="1:26">
      <c r="A1721" s="57">
        <f t="shared" si="261"/>
        <v>1721</v>
      </c>
      <c r="B1721" s="56">
        <f t="shared" si="262"/>
        <v>1683</v>
      </c>
      <c r="C1721" s="60" t="s">
        <v>4847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5198</v>
      </c>
      <c r="L1721" s="60"/>
      <c r="M1721" s="64" t="s">
        <v>2410</v>
      </c>
      <c r="N1721" s="13"/>
      <c r="O1721"/>
      <c r="P1721" t="str">
        <f t="shared" si="271"/>
        <v/>
      </c>
      <c r="Q1721"/>
      <c r="R1721"/>
      <c r="S1721" s="43">
        <f t="shared" si="263"/>
        <v>245</v>
      </c>
      <c r="T1721" s="96" t="s">
        <v>3149</v>
      </c>
      <c r="U1721" s="72" t="s">
        <v>2643</v>
      </c>
      <c r="V1721" s="72" t="s">
        <v>2643</v>
      </c>
      <c r="W1721" s="44" t="str">
        <f t="shared" si="264"/>
        <v>"D" STD_RIGHT_ARROW "D.MS"</v>
      </c>
      <c r="X1721" s="25" t="str">
        <f t="shared" si="265"/>
        <v>D&gt;D.MS</v>
      </c>
      <c r="Y1721" s="1">
        <f t="shared" si="266"/>
        <v>1683</v>
      </c>
      <c r="Z1721" t="str">
        <f t="shared" si="267"/>
        <v>ITM_DtoDMS</v>
      </c>
    </row>
    <row r="1722" spans="1:26">
      <c r="A1722" s="57">
        <f t="shared" si="261"/>
        <v>1722</v>
      </c>
      <c r="B1722" s="56">
        <f t="shared" si="262"/>
        <v>1684</v>
      </c>
      <c r="C1722" s="60" t="s">
        <v>4848</v>
      </c>
      <c r="D1722" s="60" t="s">
        <v>2988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5198</v>
      </c>
      <c r="L1722" s="68"/>
      <c r="M1722" s="64" t="s">
        <v>4418</v>
      </c>
      <c r="N1722" s="13"/>
      <c r="O1722"/>
      <c r="P1722" t="str">
        <f t="shared" si="271"/>
        <v/>
      </c>
      <c r="Q1722"/>
      <c r="R1722"/>
      <c r="S1722" s="43">
        <f t="shared" si="263"/>
        <v>246</v>
      </c>
      <c r="T1722" s="99"/>
      <c r="U1722" s="72"/>
      <c r="V1722" s="72"/>
      <c r="W1722" s="44" t="str">
        <f t="shared" si="264"/>
        <v>STD_LEFT_RIGHT_ARROWS</v>
      </c>
      <c r="X1722" s="25" t="str">
        <f t="shared" si="265"/>
        <v>&lt;&gt;</v>
      </c>
      <c r="Y1722" s="1">
        <f t="shared" si="266"/>
        <v>1684</v>
      </c>
      <c r="Z1722" t="str">
        <f t="shared" si="267"/>
        <v>ITM_SHUFFLE</v>
      </c>
    </row>
    <row r="1723" spans="1:26">
      <c r="A1723" s="57">
        <f t="shared" si="261"/>
        <v>1723</v>
      </c>
      <c r="B1723" s="56">
        <f t="shared" si="262"/>
        <v>1685</v>
      </c>
      <c r="C1723" s="60" t="s">
        <v>4849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5198</v>
      </c>
      <c r="L1723" s="68"/>
      <c r="M1723" s="64" t="s">
        <v>2414</v>
      </c>
      <c r="N1723" s="13"/>
      <c r="O1723"/>
      <c r="P1723" t="str">
        <f t="shared" si="271"/>
        <v/>
      </c>
      <c r="Q1723"/>
      <c r="R1723"/>
      <c r="S1723" s="43">
        <f t="shared" si="263"/>
        <v>247</v>
      </c>
      <c r="T1723" s="96" t="s">
        <v>3177</v>
      </c>
      <c r="U1723" s="72" t="s">
        <v>2643</v>
      </c>
      <c r="V1723" s="72" t="s">
        <v>2643</v>
      </c>
      <c r="W1723" s="44" t="str">
        <f t="shared" si="264"/>
        <v>"%"</v>
      </c>
      <c r="X1723" s="25" t="str">
        <f t="shared" si="265"/>
        <v>%</v>
      </c>
      <c r="Y1723" s="1">
        <f t="shared" si="266"/>
        <v>1685</v>
      </c>
      <c r="Z1723" t="str">
        <f t="shared" si="267"/>
        <v>ITM_PC</v>
      </c>
    </row>
    <row r="1724" spans="1:26">
      <c r="A1724" s="57">
        <f t="shared" si="261"/>
        <v>1724</v>
      </c>
      <c r="B1724" s="56">
        <f t="shared" si="262"/>
        <v>1686</v>
      </c>
      <c r="C1724" s="60" t="s">
        <v>4850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5198</v>
      </c>
      <c r="L1724" s="68"/>
      <c r="M1724" s="64" t="s">
        <v>2415</v>
      </c>
      <c r="N1724" s="13"/>
      <c r="O1724"/>
      <c r="P1724" t="str">
        <f t="shared" si="271"/>
        <v/>
      </c>
      <c r="Q1724"/>
      <c r="R1724"/>
      <c r="S1724" s="43">
        <f t="shared" si="263"/>
        <v>248</v>
      </c>
      <c r="T1724" s="96" t="s">
        <v>3177</v>
      </c>
      <c r="U1724" s="72" t="s">
        <v>2643</v>
      </c>
      <c r="V1724" s="72" t="s">
        <v>2643</v>
      </c>
      <c r="W1724" s="44" t="str">
        <f t="shared" si="264"/>
        <v>"%MRR"</v>
      </c>
      <c r="X1724" s="25" t="str">
        <f t="shared" si="265"/>
        <v>%MRR</v>
      </c>
      <c r="Y1724" s="1">
        <f t="shared" si="266"/>
        <v>1686</v>
      </c>
      <c r="Z1724" t="str">
        <f t="shared" si="267"/>
        <v>ITM_PCMRR</v>
      </c>
    </row>
    <row r="1725" spans="1:26">
      <c r="A1725" s="57">
        <f t="shared" si="261"/>
        <v>1725</v>
      </c>
      <c r="B1725" s="56">
        <f t="shared" si="262"/>
        <v>1687</v>
      </c>
      <c r="C1725" s="60" t="s">
        <v>4851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5198</v>
      </c>
      <c r="L1725" s="68"/>
      <c r="M1725" s="64" t="s">
        <v>2416</v>
      </c>
      <c r="N1725" s="13"/>
      <c r="O1725"/>
      <c r="P1725" t="str">
        <f t="shared" si="271"/>
        <v/>
      </c>
      <c r="Q1725"/>
      <c r="R1725"/>
      <c r="S1725" s="43">
        <f t="shared" si="263"/>
        <v>249</v>
      </c>
      <c r="T1725" s="96" t="s">
        <v>3177</v>
      </c>
      <c r="U1725" s="72" t="s">
        <v>2643</v>
      </c>
      <c r="V1725" s="72" t="s">
        <v>2643</v>
      </c>
      <c r="W1725" s="44" t="str">
        <f t="shared" si="264"/>
        <v>"%T"</v>
      </c>
      <c r="X1725" s="25" t="str">
        <f t="shared" si="265"/>
        <v>%T</v>
      </c>
      <c r="Y1725" s="1">
        <f t="shared" si="266"/>
        <v>1687</v>
      </c>
      <c r="Z1725" t="str">
        <f t="shared" si="267"/>
        <v>ITM_PCT</v>
      </c>
    </row>
    <row r="1726" spans="1:26">
      <c r="A1726" s="57">
        <f t="shared" si="261"/>
        <v>1726</v>
      </c>
      <c r="B1726" s="56">
        <f t="shared" si="262"/>
        <v>1688</v>
      </c>
      <c r="C1726" s="60" t="s">
        <v>4852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5198</v>
      </c>
      <c r="L1726" s="68"/>
      <c r="M1726" s="64" t="s">
        <v>2417</v>
      </c>
      <c r="N1726" s="13"/>
      <c r="O1726"/>
      <c r="P1726" t="str">
        <f t="shared" si="271"/>
        <v/>
      </c>
      <c r="Q1726"/>
      <c r="R1726"/>
      <c r="S1726" s="43">
        <f t="shared" si="263"/>
        <v>250</v>
      </c>
      <c r="T1726" s="96" t="s">
        <v>3178</v>
      </c>
      <c r="U1726" s="72" t="s">
        <v>2643</v>
      </c>
      <c r="V1726" s="72" t="s">
        <v>2643</v>
      </c>
      <c r="W1726" s="44" t="str">
        <f t="shared" si="264"/>
        <v>"%" STD_SIGMA</v>
      </c>
      <c r="X1726" s="25" t="str">
        <f t="shared" si="265"/>
        <v>%SUM</v>
      </c>
      <c r="Y1726" s="1">
        <f t="shared" si="266"/>
        <v>1688</v>
      </c>
      <c r="Z1726" t="str">
        <f t="shared" si="267"/>
        <v>ITM_PCSIGMA</v>
      </c>
    </row>
    <row r="1727" spans="1:26">
      <c r="A1727" s="57">
        <f t="shared" si="261"/>
        <v>1727</v>
      </c>
      <c r="B1727" s="56">
        <f t="shared" si="262"/>
        <v>1689</v>
      </c>
      <c r="C1727" s="60" t="s">
        <v>4853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5198</v>
      </c>
      <c r="L1727" s="68"/>
      <c r="M1727" s="64" t="s">
        <v>2418</v>
      </c>
      <c r="N1727" s="13"/>
      <c r="O1727"/>
      <c r="P1727" t="str">
        <f t="shared" si="271"/>
        <v/>
      </c>
      <c r="Q1727"/>
      <c r="R1727"/>
      <c r="S1727" s="43">
        <f t="shared" si="263"/>
        <v>251</v>
      </c>
      <c r="T1727" s="99" t="s">
        <v>3177</v>
      </c>
      <c r="U1727" s="72" t="s">
        <v>2643</v>
      </c>
      <c r="V1727" s="72" t="s">
        <v>2643</v>
      </c>
      <c r="W1727" s="44" t="str">
        <f t="shared" si="264"/>
        <v>"%+MG"</v>
      </c>
      <c r="X1727" s="25" t="str">
        <f t="shared" si="265"/>
        <v>%+MG</v>
      </c>
      <c r="Y1727" s="1">
        <f t="shared" si="266"/>
        <v>1689</v>
      </c>
      <c r="Z1727" t="str">
        <f t="shared" si="267"/>
        <v>ITM_PCPMG</v>
      </c>
    </row>
    <row r="1728" spans="1:26">
      <c r="A1728" s="57">
        <f t="shared" si="261"/>
        <v>1728</v>
      </c>
      <c r="B1728" s="56">
        <f t="shared" si="262"/>
        <v>1690</v>
      </c>
      <c r="C1728" s="60" t="s">
        <v>4933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5198</v>
      </c>
      <c r="L1728" s="68"/>
      <c r="M1728" s="64" t="s">
        <v>2420</v>
      </c>
      <c r="N1728" s="13"/>
      <c r="O1728"/>
      <c r="P1728" t="str">
        <f t="shared" si="271"/>
        <v/>
      </c>
      <c r="Q1728"/>
      <c r="R1728"/>
      <c r="S1728" s="43">
        <f t="shared" si="263"/>
        <v>251</v>
      </c>
      <c r="T1728" s="96" t="s">
        <v>2643</v>
      </c>
      <c r="U1728" s="72" t="s">
        <v>2643</v>
      </c>
      <c r="V1728" s="72" t="s">
        <v>2643</v>
      </c>
      <c r="W1728" s="44" t="str">
        <f t="shared" si="264"/>
        <v/>
      </c>
      <c r="X1728" s="25" t="str">
        <f t="shared" si="265"/>
        <v/>
      </c>
      <c r="Y1728" s="1">
        <f t="shared" si="266"/>
        <v>1690</v>
      </c>
      <c r="Z1728" t="str">
        <f t="shared" si="267"/>
        <v>ITM_INTEGRAL</v>
      </c>
    </row>
    <row r="1729" spans="1:26">
      <c r="A1729" s="57">
        <f t="shared" si="261"/>
        <v>1729</v>
      </c>
      <c r="B1729" s="56">
        <f t="shared" si="262"/>
        <v>1691</v>
      </c>
      <c r="C1729" s="60" t="s">
        <v>4933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5198</v>
      </c>
      <c r="L1729" s="68"/>
      <c r="M1729" s="64" t="s">
        <v>2424</v>
      </c>
      <c r="N1729" s="13"/>
      <c r="O1729"/>
      <c r="P1729" t="str">
        <f t="shared" si="271"/>
        <v/>
      </c>
      <c r="Q1729"/>
      <c r="R1729"/>
      <c r="S1729" s="43">
        <f t="shared" si="263"/>
        <v>251</v>
      </c>
      <c r="T1729" s="96" t="s">
        <v>2643</v>
      </c>
      <c r="U1729" s="72" t="s">
        <v>2643</v>
      </c>
      <c r="V1729" s="72" t="s">
        <v>2643</v>
      </c>
      <c r="W1729" s="44" t="str">
        <f t="shared" si="264"/>
        <v/>
      </c>
      <c r="X1729" s="25" t="str">
        <f t="shared" si="265"/>
        <v/>
      </c>
      <c r="Y1729" s="1">
        <f t="shared" si="266"/>
        <v>1691</v>
      </c>
      <c r="Z1729" t="str">
        <f t="shared" si="267"/>
        <v>ITM_PMOD</v>
      </c>
    </row>
    <row r="1730" spans="1:26">
      <c r="A1730" s="57">
        <f t="shared" si="261"/>
        <v>1730</v>
      </c>
      <c r="B1730" s="56">
        <f t="shared" si="262"/>
        <v>1692</v>
      </c>
      <c r="C1730" s="60" t="s">
        <v>4933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5198</v>
      </c>
      <c r="L1730" s="68"/>
      <c r="M1730" s="64" t="s">
        <v>2425</v>
      </c>
      <c r="N1730" s="13"/>
      <c r="O1730"/>
      <c r="P1730" t="str">
        <f t="shared" si="271"/>
        <v/>
      </c>
      <c r="Q1730"/>
      <c r="R1730"/>
      <c r="S1730" s="43">
        <f t="shared" si="263"/>
        <v>251</v>
      </c>
      <c r="T1730" s="96" t="s">
        <v>2643</v>
      </c>
      <c r="U1730" s="72" t="s">
        <v>2643</v>
      </c>
      <c r="V1730" s="72" t="s">
        <v>2643</v>
      </c>
      <c r="W1730" s="44" t="str">
        <f t="shared" si="264"/>
        <v/>
      </c>
      <c r="X1730" s="25" t="str">
        <f t="shared" si="265"/>
        <v/>
      </c>
      <c r="Y1730" s="1">
        <f t="shared" si="266"/>
        <v>1692</v>
      </c>
      <c r="Z1730" t="str">
        <f t="shared" si="267"/>
        <v>ITM_M_DET</v>
      </c>
    </row>
    <row r="1731" spans="1:26">
      <c r="A1731" s="57">
        <f t="shared" si="261"/>
        <v>1731</v>
      </c>
      <c r="B1731" s="56">
        <f t="shared" si="262"/>
        <v>1693</v>
      </c>
      <c r="C1731" s="60" t="s">
        <v>4854</v>
      </c>
      <c r="D1731" s="60" t="s">
        <v>3448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5198</v>
      </c>
      <c r="L1731" s="68" t="s">
        <v>20</v>
      </c>
      <c r="M1731" s="64" t="s">
        <v>2427</v>
      </c>
      <c r="N1731" s="13"/>
      <c r="O1731"/>
      <c r="P1731" t="str">
        <f t="shared" si="271"/>
        <v/>
      </c>
      <c r="Q1731"/>
      <c r="R1731"/>
      <c r="S1731" s="43">
        <f t="shared" si="263"/>
        <v>252</v>
      </c>
      <c r="T1731" s="96" t="s">
        <v>3176</v>
      </c>
      <c r="U1731" s="72" t="s">
        <v>2643</v>
      </c>
      <c r="V1731" s="72" t="s">
        <v>3077</v>
      </c>
      <c r="W1731" s="44" t="str">
        <f t="shared" si="264"/>
        <v>"|" STD_SPACE_3_PER_EM "|"</v>
      </c>
      <c r="X1731" s="25" t="str">
        <f t="shared" si="265"/>
        <v>PARL</v>
      </c>
      <c r="Y1731" s="1">
        <f t="shared" si="266"/>
        <v>1693</v>
      </c>
      <c r="Z1731" t="str">
        <f t="shared" si="267"/>
        <v>ITM_PARALLEL</v>
      </c>
    </row>
    <row r="1732" spans="1:26">
      <c r="A1732" s="57">
        <f t="shared" si="261"/>
        <v>1732</v>
      </c>
      <c r="B1732" s="56">
        <f t="shared" si="262"/>
        <v>1694</v>
      </c>
      <c r="C1732" s="60" t="s">
        <v>4933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5198</v>
      </c>
      <c r="L1732" s="60"/>
      <c r="M1732" s="64" t="s">
        <v>2428</v>
      </c>
      <c r="N1732" s="13"/>
      <c r="O1732"/>
      <c r="P1732" t="str">
        <f t="shared" si="271"/>
        <v/>
      </c>
      <c r="Q1732"/>
      <c r="R1732"/>
      <c r="S1732" s="43">
        <f t="shared" si="263"/>
        <v>252</v>
      </c>
      <c r="T1732" s="96" t="s">
        <v>2643</v>
      </c>
      <c r="U1732" s="72" t="s">
        <v>2643</v>
      </c>
      <c r="V1732" s="72" t="s">
        <v>2643</v>
      </c>
      <c r="W1732" s="44" t="str">
        <f t="shared" si="264"/>
        <v/>
      </c>
      <c r="X1732" s="25" t="str">
        <f t="shared" si="265"/>
        <v/>
      </c>
      <c r="Y1732" s="1">
        <f t="shared" si="266"/>
        <v>1694</v>
      </c>
      <c r="Z1732" t="str">
        <f t="shared" si="267"/>
        <v>ITM_M_TRANSP</v>
      </c>
    </row>
    <row r="1733" spans="1:26">
      <c r="A1733" s="57">
        <f t="shared" si="261"/>
        <v>1733</v>
      </c>
      <c r="B1733" s="56">
        <f t="shared" si="262"/>
        <v>1695</v>
      </c>
      <c r="C1733" s="60" t="s">
        <v>4933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5198</v>
      </c>
      <c r="L1733" s="68"/>
      <c r="M1733" s="64" t="s">
        <v>2429</v>
      </c>
      <c r="N1733" s="13"/>
      <c r="O1733"/>
      <c r="P1733" t="str">
        <f t="shared" si="271"/>
        <v/>
      </c>
      <c r="Q1733"/>
      <c r="R1733"/>
      <c r="S1733" s="43">
        <f t="shared" si="263"/>
        <v>252</v>
      </c>
      <c r="T1733" s="96" t="s">
        <v>2643</v>
      </c>
      <c r="U1733" s="72" t="s">
        <v>2643</v>
      </c>
      <c r="V1733" s="72" t="s">
        <v>2643</v>
      </c>
      <c r="W1733" s="44" t="str">
        <f t="shared" si="264"/>
        <v/>
      </c>
      <c r="X1733" s="25" t="str">
        <f t="shared" si="265"/>
        <v/>
      </c>
      <c r="Y1733" s="1">
        <f t="shared" si="266"/>
        <v>1695</v>
      </c>
      <c r="Z1733" t="str">
        <f t="shared" si="267"/>
        <v>ITM_M_INV</v>
      </c>
    </row>
    <row r="1734" spans="1:26">
      <c r="A1734" s="57">
        <f t="shared" si="261"/>
        <v>1734</v>
      </c>
      <c r="B1734" s="56">
        <f t="shared" si="262"/>
        <v>1696</v>
      </c>
      <c r="C1734" s="60" t="s">
        <v>4855</v>
      </c>
      <c r="D1734" s="60" t="s">
        <v>3448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5198</v>
      </c>
      <c r="L1734" s="68"/>
      <c r="M1734" s="64" t="s">
        <v>2430</v>
      </c>
      <c r="N1734" s="13"/>
      <c r="O1734"/>
      <c r="P1734" t="str">
        <f t="shared" si="271"/>
        <v/>
      </c>
      <c r="Q1734"/>
      <c r="R1734"/>
      <c r="S1734" s="43">
        <f t="shared" si="263"/>
        <v>253</v>
      </c>
      <c r="T1734" s="96" t="s">
        <v>3154</v>
      </c>
      <c r="U1734" s="72" t="s">
        <v>2643</v>
      </c>
      <c r="V1734" s="72" t="s">
        <v>3079</v>
      </c>
      <c r="W1734" s="44" t="str">
        <f t="shared" si="264"/>
        <v>STD_MEASURED_ANGLE</v>
      </c>
      <c r="X1734" s="25" t="str">
        <f t="shared" si="265"/>
        <v>ARG</v>
      </c>
      <c r="Y1734" s="1">
        <f t="shared" si="266"/>
        <v>1696</v>
      </c>
      <c r="Z1734" t="str">
        <f t="shared" si="267"/>
        <v>ITM_ANGLE</v>
      </c>
    </row>
    <row r="1735" spans="1:26">
      <c r="A1735" s="57">
        <f t="shared" ref="A1735:A1798" si="281">IF(B1735=INT(B1735),ROW(),"")</f>
        <v>1735</v>
      </c>
      <c r="B1735" s="56">
        <f t="shared" ref="B1735:B1792" si="282">IF(AND(MID(C1735,2,1)&lt;&gt;"/",MID(C1735,1,1)="/"),INT(B1734)+1,B1734+0.01)</f>
        <v>1697</v>
      </c>
      <c r="C1735" s="60" t="s">
        <v>4741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5198</v>
      </c>
      <c r="L1735" s="68"/>
      <c r="M1735" s="64" t="s">
        <v>2431</v>
      </c>
      <c r="N1735" s="13"/>
      <c r="O1735"/>
      <c r="P1735" t="str">
        <f t="shared" si="271"/>
        <v/>
      </c>
      <c r="Q1735"/>
      <c r="R1735"/>
      <c r="S1735" s="43">
        <f t="shared" ref="S1735:S1789" si="283">IF(X1735&lt;&gt;"",S1734+1,S1734)</f>
        <v>254</v>
      </c>
      <c r="T1735" s="96" t="s">
        <v>3150</v>
      </c>
      <c r="U1735" s="72" t="s">
        <v>2643</v>
      </c>
      <c r="V1735" s="72" t="s">
        <v>2643</v>
      </c>
      <c r="W1735" s="44" t="str">
        <f t="shared" ref="W1735:W1789" si="284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6">B1735</f>
        <v>1697</v>
      </c>
      <c r="Z1735" t="str">
        <f t="shared" ref="Z1735:Z1789" si="287">M1735</f>
        <v>ITM_MULPIto</v>
      </c>
    </row>
    <row r="1736" spans="1:26">
      <c r="A1736" s="57">
        <f t="shared" si="281"/>
        <v>1736</v>
      </c>
      <c r="B1736" s="56">
        <f t="shared" si="282"/>
        <v>1698</v>
      </c>
      <c r="C1736" s="60" t="s">
        <v>4933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5198</v>
      </c>
      <c r="L1736" s="68"/>
      <c r="M1736" s="64" t="s">
        <v>2433</v>
      </c>
      <c r="N1736" s="13"/>
      <c r="O1736"/>
      <c r="P1736" t="str">
        <f t="shared" si="271"/>
        <v/>
      </c>
      <c r="Q1736"/>
      <c r="R1736"/>
      <c r="S1736" s="43">
        <f t="shared" si="283"/>
        <v>254</v>
      </c>
      <c r="T1736" s="96" t="s">
        <v>2643</v>
      </c>
      <c r="U1736" s="72" t="s">
        <v>2643</v>
      </c>
      <c r="V1736" s="72" t="s">
        <v>2643</v>
      </c>
      <c r="W1736" s="44" t="str">
        <f t="shared" si="284"/>
        <v/>
      </c>
      <c r="X1736" s="25" t="str">
        <f t="shared" si="285"/>
        <v/>
      </c>
      <c r="Y1736" s="1">
        <f t="shared" si="286"/>
        <v>1698</v>
      </c>
      <c r="Z1736" t="str">
        <f t="shared" si="287"/>
        <v>ITM_PRINTERADV</v>
      </c>
    </row>
    <row r="1737" spans="1:26">
      <c r="A1737" s="57">
        <f t="shared" si="281"/>
        <v>1737</v>
      </c>
      <c r="B1737" s="56">
        <f t="shared" si="282"/>
        <v>1699</v>
      </c>
      <c r="C1737" s="60" t="s">
        <v>4933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5198</v>
      </c>
      <c r="L1737" s="68"/>
      <c r="M1737" s="64" t="s">
        <v>2434</v>
      </c>
      <c r="N1737" s="13"/>
      <c r="O1737"/>
      <c r="P1737" t="str">
        <f t="shared" si="271"/>
        <v/>
      </c>
      <c r="Q1737"/>
      <c r="R1737"/>
      <c r="S1737" s="43">
        <f t="shared" si="283"/>
        <v>254</v>
      </c>
      <c r="T1737" s="96" t="s">
        <v>2643</v>
      </c>
      <c r="U1737" s="72" t="s">
        <v>2643</v>
      </c>
      <c r="V1737" s="72" t="s">
        <v>2643</v>
      </c>
      <c r="W1737" s="44" t="str">
        <f t="shared" si="284"/>
        <v/>
      </c>
      <c r="X1737" s="25" t="str">
        <f t="shared" si="285"/>
        <v/>
      </c>
      <c r="Y1737" s="1">
        <f t="shared" si="286"/>
        <v>1699</v>
      </c>
      <c r="Z1737" t="str">
        <f t="shared" si="287"/>
        <v>ITM_PRINTERCHAR</v>
      </c>
    </row>
    <row r="1738" spans="1:26">
      <c r="A1738" s="57">
        <f t="shared" si="281"/>
        <v>1738</v>
      </c>
      <c r="B1738" s="56">
        <f t="shared" si="282"/>
        <v>1700</v>
      </c>
      <c r="C1738" s="60" t="s">
        <v>4933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5198</v>
      </c>
      <c r="L1738" s="68"/>
      <c r="M1738" s="64" t="s">
        <v>2435</v>
      </c>
      <c r="N1738" s="13"/>
      <c r="O1738"/>
      <c r="P1738" t="str">
        <f t="shared" si="271"/>
        <v/>
      </c>
      <c r="Q1738"/>
      <c r="R1738"/>
      <c r="S1738" s="43">
        <f t="shared" si="283"/>
        <v>254</v>
      </c>
      <c r="T1738" s="96" t="s">
        <v>2643</v>
      </c>
      <c r="U1738" s="72" t="s">
        <v>2643</v>
      </c>
      <c r="V1738" s="72" t="s">
        <v>2643</v>
      </c>
      <c r="W1738" s="44" t="str">
        <f t="shared" si="284"/>
        <v/>
      </c>
      <c r="X1738" s="25" t="str">
        <f t="shared" si="285"/>
        <v/>
      </c>
      <c r="Y1738" s="1">
        <f t="shared" si="286"/>
        <v>1700</v>
      </c>
      <c r="Z1738" t="str">
        <f t="shared" si="287"/>
        <v>ITM_PRINTERDLAY</v>
      </c>
    </row>
    <row r="1739" spans="1:26">
      <c r="A1739" s="57">
        <f t="shared" si="281"/>
        <v>1739</v>
      </c>
      <c r="B1739" s="56">
        <f t="shared" si="282"/>
        <v>1701</v>
      </c>
      <c r="C1739" s="60" t="s">
        <v>4933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5198</v>
      </c>
      <c r="L1739" s="68"/>
      <c r="M1739" s="64" t="s">
        <v>2436</v>
      </c>
      <c r="N1739" s="13"/>
      <c r="O1739"/>
      <c r="P1739" t="str">
        <f t="shared" si="271"/>
        <v/>
      </c>
      <c r="Q1739"/>
      <c r="R1739"/>
      <c r="S1739" s="43">
        <f t="shared" si="283"/>
        <v>254</v>
      </c>
      <c r="T1739" s="96" t="s">
        <v>2643</v>
      </c>
      <c r="U1739" s="72" t="s">
        <v>2643</v>
      </c>
      <c r="V1739" s="72" t="s">
        <v>2643</v>
      </c>
      <c r="W1739" s="44" t="str">
        <f t="shared" si="284"/>
        <v/>
      </c>
      <c r="X1739" s="25" t="str">
        <f t="shared" si="285"/>
        <v/>
      </c>
      <c r="Y1739" s="1">
        <f t="shared" si="286"/>
        <v>1701</v>
      </c>
      <c r="Z1739" t="str">
        <f t="shared" si="287"/>
        <v>ITM_PRINTERLCD</v>
      </c>
    </row>
    <row r="1740" spans="1:26">
      <c r="A1740" s="57">
        <f t="shared" si="281"/>
        <v>1740</v>
      </c>
      <c r="B1740" s="56">
        <f t="shared" si="282"/>
        <v>1702</v>
      </c>
      <c r="C1740" s="60" t="s">
        <v>4933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5198</v>
      </c>
      <c r="L1740" s="68"/>
      <c r="M1740" s="64" t="s">
        <v>2437</v>
      </c>
      <c r="N1740" s="13"/>
      <c r="O1740"/>
      <c r="P1740" t="str">
        <f t="shared" si="271"/>
        <v/>
      </c>
      <c r="Q1740"/>
      <c r="R1740"/>
      <c r="S1740" s="43">
        <f t="shared" si="283"/>
        <v>254</v>
      </c>
      <c r="T1740" s="96" t="s">
        <v>2643</v>
      </c>
      <c r="U1740" s="72" t="s">
        <v>2643</v>
      </c>
      <c r="V1740" s="72" t="s">
        <v>2643</v>
      </c>
      <c r="W1740" s="44" t="str">
        <f t="shared" si="284"/>
        <v/>
      </c>
      <c r="X1740" s="25" t="str">
        <f t="shared" si="285"/>
        <v/>
      </c>
      <c r="Y1740" s="1">
        <f t="shared" si="286"/>
        <v>1702</v>
      </c>
      <c r="Z1740" t="str">
        <f t="shared" si="287"/>
        <v>ITM_PRINTERMODE</v>
      </c>
    </row>
    <row r="1741" spans="1:26">
      <c r="A1741" s="57">
        <f t="shared" si="281"/>
        <v>1741</v>
      </c>
      <c r="B1741" s="56">
        <f t="shared" si="282"/>
        <v>1703</v>
      </c>
      <c r="C1741" s="60" t="s">
        <v>4933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5198</v>
      </c>
      <c r="L1741" s="68"/>
      <c r="M1741" s="64" t="s">
        <v>2438</v>
      </c>
      <c r="N1741" s="13"/>
      <c r="O1741"/>
      <c r="P1741" t="str">
        <f t="shared" si="271"/>
        <v/>
      </c>
      <c r="Q1741"/>
      <c r="R1741"/>
      <c r="S1741" s="43">
        <f t="shared" si="283"/>
        <v>254</v>
      </c>
      <c r="T1741" s="96" t="s">
        <v>2643</v>
      </c>
      <c r="U1741" s="72" t="s">
        <v>2643</v>
      </c>
      <c r="V1741" s="72" t="s">
        <v>2643</v>
      </c>
      <c r="W1741" s="44" t="str">
        <f t="shared" si="284"/>
        <v/>
      </c>
      <c r="X1741" s="25" t="str">
        <f t="shared" si="285"/>
        <v/>
      </c>
      <c r="Y1741" s="1">
        <f t="shared" si="286"/>
        <v>1703</v>
      </c>
      <c r="Z1741" t="str">
        <f t="shared" si="287"/>
        <v>ITM_PRINTERPROG</v>
      </c>
    </row>
    <row r="1742" spans="1:26">
      <c r="A1742" s="57">
        <f t="shared" si="281"/>
        <v>1742</v>
      </c>
      <c r="B1742" s="56">
        <f t="shared" si="282"/>
        <v>1704</v>
      </c>
      <c r="C1742" s="60" t="s">
        <v>4933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5198</v>
      </c>
      <c r="L1742" s="68"/>
      <c r="M1742" s="64" t="s">
        <v>2439</v>
      </c>
      <c r="N1742" s="13"/>
      <c r="O1742"/>
      <c r="P1742" t="str">
        <f t="shared" si="271"/>
        <v/>
      </c>
      <c r="Q1742"/>
      <c r="R1742"/>
      <c r="S1742" s="43">
        <f t="shared" si="283"/>
        <v>254</v>
      </c>
      <c r="T1742" s="96" t="s">
        <v>2643</v>
      </c>
      <c r="U1742" s="72" t="s">
        <v>2643</v>
      </c>
      <c r="V1742" s="72" t="s">
        <v>2643</v>
      </c>
      <c r="W1742" s="44" t="str">
        <f t="shared" si="284"/>
        <v/>
      </c>
      <c r="X1742" s="25" t="str">
        <f t="shared" si="285"/>
        <v/>
      </c>
      <c r="Y1742" s="1">
        <f t="shared" si="286"/>
        <v>1704</v>
      </c>
      <c r="Z1742" t="str">
        <f t="shared" si="287"/>
        <v>ITM_PRINTERR</v>
      </c>
    </row>
    <row r="1743" spans="1:26">
      <c r="A1743" s="57">
        <f t="shared" si="281"/>
        <v>1743</v>
      </c>
      <c r="B1743" s="56">
        <f t="shared" si="282"/>
        <v>1705</v>
      </c>
      <c r="C1743" s="60" t="s">
        <v>4933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5198</v>
      </c>
      <c r="L1743" s="68"/>
      <c r="M1743" s="64" t="s">
        <v>2440</v>
      </c>
      <c r="N1743" s="13"/>
      <c r="O1743"/>
      <c r="P1743" t="str">
        <f t="shared" si="271"/>
        <v/>
      </c>
      <c r="Q1743"/>
      <c r="R1743"/>
      <c r="S1743" s="43">
        <f t="shared" si="283"/>
        <v>254</v>
      </c>
      <c r="T1743" s="96" t="s">
        <v>2643</v>
      </c>
      <c r="U1743" s="72" t="s">
        <v>2643</v>
      </c>
      <c r="V1743" s="72" t="s">
        <v>2643</v>
      </c>
      <c r="W1743" s="44" t="str">
        <f t="shared" si="284"/>
        <v/>
      </c>
      <c r="X1743" s="25" t="str">
        <f t="shared" si="285"/>
        <v/>
      </c>
      <c r="Y1743" s="1">
        <f t="shared" si="286"/>
        <v>1705</v>
      </c>
      <c r="Z1743" t="str">
        <f t="shared" si="287"/>
        <v>ITM_PRINTERREGS</v>
      </c>
    </row>
    <row r="1744" spans="1:26">
      <c r="A1744" s="57">
        <f t="shared" si="281"/>
        <v>1744</v>
      </c>
      <c r="B1744" s="56">
        <f t="shared" si="282"/>
        <v>1706</v>
      </c>
      <c r="C1744" s="60" t="s">
        <v>4856</v>
      </c>
      <c r="D1744" s="60" t="s">
        <v>3978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5198</v>
      </c>
      <c r="L1744" s="65"/>
      <c r="M1744" s="64" t="s">
        <v>2441</v>
      </c>
      <c r="N1744" s="13"/>
      <c r="O1744"/>
      <c r="P1744" t="str">
        <f t="shared" si="271"/>
        <v/>
      </c>
      <c r="Q1744"/>
      <c r="R1744"/>
      <c r="S1744" s="43">
        <f t="shared" si="283"/>
        <v>254</v>
      </c>
      <c r="T1744" s="96" t="s">
        <v>2643</v>
      </c>
      <c r="U1744" s="72" t="s">
        <v>2643</v>
      </c>
      <c r="V1744" s="72" t="s">
        <v>2643</v>
      </c>
      <c r="W1744" s="44" t="str">
        <f t="shared" si="284"/>
        <v/>
      </c>
      <c r="X1744" s="25" t="str">
        <f t="shared" si="285"/>
        <v/>
      </c>
      <c r="Y1744" s="1">
        <f t="shared" si="286"/>
        <v>1706</v>
      </c>
      <c r="Z1744" t="str">
        <f t="shared" si="287"/>
        <v>ITM_PRINTERSTK</v>
      </c>
    </row>
    <row r="1745" spans="1:26">
      <c r="A1745" s="57">
        <f t="shared" si="281"/>
        <v>1745</v>
      </c>
      <c r="B1745" s="56">
        <f t="shared" si="282"/>
        <v>1707</v>
      </c>
      <c r="C1745" s="60" t="s">
        <v>4933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5198</v>
      </c>
      <c r="L1745" s="68"/>
      <c r="M1745" s="64" t="s">
        <v>2442</v>
      </c>
      <c r="N1745" s="13"/>
      <c r="O1745"/>
      <c r="P1745" t="str">
        <f t="shared" si="271"/>
        <v/>
      </c>
      <c r="Q1745"/>
      <c r="R1745"/>
      <c r="S1745" s="43">
        <f t="shared" si="283"/>
        <v>254</v>
      </c>
      <c r="T1745" s="96" t="s">
        <v>2643</v>
      </c>
      <c r="U1745" s="72" t="s">
        <v>2643</v>
      </c>
      <c r="V1745" s="72" t="s">
        <v>2643</v>
      </c>
      <c r="W1745" s="44" t="str">
        <f t="shared" si="284"/>
        <v/>
      </c>
      <c r="X1745" s="25" t="str">
        <f t="shared" si="285"/>
        <v/>
      </c>
      <c r="Y1745" s="1">
        <f t="shared" si="286"/>
        <v>1707</v>
      </c>
      <c r="Z1745" t="str">
        <f t="shared" si="287"/>
        <v>ITM_PRINTERTAB</v>
      </c>
    </row>
    <row r="1746" spans="1:26">
      <c r="A1746" s="57">
        <f t="shared" si="281"/>
        <v>1746</v>
      </c>
      <c r="B1746" s="56">
        <f t="shared" si="282"/>
        <v>1708</v>
      </c>
      <c r="C1746" s="60" t="s">
        <v>4933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5198</v>
      </c>
      <c r="L1746" s="68"/>
      <c r="M1746" s="64" t="s">
        <v>2443</v>
      </c>
      <c r="N1746" s="13"/>
      <c r="O1746"/>
      <c r="P1746" t="str">
        <f t="shared" si="271"/>
        <v/>
      </c>
      <c r="Q1746"/>
      <c r="R1746"/>
      <c r="S1746" s="43">
        <f t="shared" si="283"/>
        <v>254</v>
      </c>
      <c r="T1746" s="96" t="s">
        <v>2643</v>
      </c>
      <c r="U1746" s="72" t="s">
        <v>2643</v>
      </c>
      <c r="V1746" s="72" t="s">
        <v>2643</v>
      </c>
      <c r="W1746" s="44" t="str">
        <f t="shared" si="284"/>
        <v/>
      </c>
      <c r="X1746" s="25" t="str">
        <f t="shared" si="285"/>
        <v/>
      </c>
      <c r="Y1746" s="1">
        <f t="shared" si="286"/>
        <v>1708</v>
      </c>
      <c r="Z1746" t="str">
        <f t="shared" si="287"/>
        <v>ITM_PRINTERUSER</v>
      </c>
    </row>
    <row r="1747" spans="1:26">
      <c r="A1747" s="57">
        <f t="shared" si="281"/>
        <v>1747</v>
      </c>
      <c r="B1747" s="56">
        <f t="shared" si="282"/>
        <v>1709</v>
      </c>
      <c r="C1747" s="60" t="s">
        <v>4933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5198</v>
      </c>
      <c r="L1747" s="65"/>
      <c r="M1747" s="64" t="s">
        <v>2444</v>
      </c>
      <c r="N1747" s="13"/>
      <c r="O1747"/>
      <c r="P1747" t="str">
        <f t="shared" si="271"/>
        <v/>
      </c>
      <c r="Q1747"/>
      <c r="R1747"/>
      <c r="S1747" s="43">
        <f t="shared" si="283"/>
        <v>254</v>
      </c>
      <c r="T1747" s="96" t="s">
        <v>2643</v>
      </c>
      <c r="U1747" s="72" t="s">
        <v>2643</v>
      </c>
      <c r="V1747" s="72" t="s">
        <v>2643</v>
      </c>
      <c r="W1747" s="44" t="str">
        <f t="shared" si="284"/>
        <v/>
      </c>
      <c r="X1747" s="25" t="str">
        <f t="shared" si="285"/>
        <v/>
      </c>
      <c r="Y1747" s="1">
        <f t="shared" si="286"/>
        <v>1709</v>
      </c>
      <c r="Z1747" t="str">
        <f t="shared" si="287"/>
        <v>ITM_PRINTERWIDTH</v>
      </c>
    </row>
    <row r="1748" spans="1:26">
      <c r="A1748" s="57">
        <f t="shared" si="281"/>
        <v>1748</v>
      </c>
      <c r="B1748" s="56">
        <f t="shared" si="282"/>
        <v>1710</v>
      </c>
      <c r="C1748" s="60" t="s">
        <v>4933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5198</v>
      </c>
      <c r="L1748" s="68"/>
      <c r="M1748" s="64" t="s">
        <v>2445</v>
      </c>
      <c r="N1748" s="13"/>
      <c r="O1748"/>
      <c r="P1748" t="str">
        <f t="shared" si="271"/>
        <v/>
      </c>
      <c r="Q1748"/>
      <c r="R1748"/>
      <c r="S1748" s="43">
        <f t="shared" si="283"/>
        <v>254</v>
      </c>
      <c r="T1748" s="96" t="s">
        <v>2643</v>
      </c>
      <c r="U1748" s="72" t="s">
        <v>2643</v>
      </c>
      <c r="V1748" s="72" t="s">
        <v>2643</v>
      </c>
      <c r="W1748" s="44" t="str">
        <f t="shared" si="284"/>
        <v/>
      </c>
      <c r="X1748" s="25" t="str">
        <f t="shared" si="285"/>
        <v/>
      </c>
      <c r="Y1748" s="1">
        <f t="shared" si="286"/>
        <v>1710</v>
      </c>
      <c r="Z1748" t="str">
        <f t="shared" si="287"/>
        <v>ITM_PRINTERSIGMA</v>
      </c>
    </row>
    <row r="1749" spans="1:26">
      <c r="A1749" s="57">
        <f t="shared" si="281"/>
        <v>1749</v>
      </c>
      <c r="B1749" s="56">
        <f t="shared" si="282"/>
        <v>1711</v>
      </c>
      <c r="C1749" s="60" t="s">
        <v>4933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5198</v>
      </c>
      <c r="L1749" s="68"/>
      <c r="M1749" s="64" t="s">
        <v>2446</v>
      </c>
      <c r="N1749" s="13"/>
      <c r="O1749"/>
      <c r="P1749" t="str">
        <f t="shared" si="271"/>
        <v/>
      </c>
      <c r="Q1749"/>
      <c r="R1749"/>
      <c r="S1749" s="43">
        <f t="shared" si="283"/>
        <v>254</v>
      </c>
      <c r="T1749" s="96"/>
      <c r="U1749" s="72"/>
      <c r="V1749" s="72"/>
      <c r="W1749" s="44" t="str">
        <f t="shared" si="284"/>
        <v/>
      </c>
      <c r="X1749" s="25" t="str">
        <f t="shared" si="285"/>
        <v/>
      </c>
      <c r="Y1749" s="1">
        <f t="shared" si="286"/>
        <v>1711</v>
      </c>
      <c r="Z1749" t="str">
        <f t="shared" si="287"/>
        <v>ITM_PRINTERHASH</v>
      </c>
    </row>
    <row r="1750" spans="1:26">
      <c r="A1750" s="57" t="str">
        <f t="shared" si="281"/>
        <v/>
      </c>
      <c r="B1750" s="56">
        <f t="shared" si="282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1"/>
        <v/>
      </c>
      <c r="Q1750"/>
      <c r="R1750"/>
      <c r="S1750" s="43">
        <f t="shared" si="283"/>
        <v>254</v>
      </c>
      <c r="T1750" s="96"/>
      <c r="U1750" s="72"/>
      <c r="V1750" s="72"/>
      <c r="W1750" s="44" t="str">
        <f t="shared" si="284"/>
        <v/>
      </c>
      <c r="X1750" s="25" t="str">
        <f t="shared" si="285"/>
        <v/>
      </c>
      <c r="Y1750" s="1">
        <f t="shared" si="286"/>
        <v>1711.01</v>
      </c>
      <c r="Z1750" t="str">
        <f t="shared" si="287"/>
        <v/>
      </c>
    </row>
    <row r="1751" spans="1:26">
      <c r="A1751" s="57">
        <f t="shared" si="281"/>
        <v>1751</v>
      </c>
      <c r="B1751" s="56">
        <f t="shared" si="282"/>
        <v>1712</v>
      </c>
      <c r="C1751" s="60" t="s">
        <v>4938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5023</v>
      </c>
      <c r="L1751" s="68" t="s">
        <v>3979</v>
      </c>
      <c r="M1751" s="64" t="s">
        <v>2485</v>
      </c>
      <c r="N1751" s="13"/>
      <c r="O1751"/>
      <c r="P1751"/>
      <c r="Q1751"/>
      <c r="R1751"/>
      <c r="S1751" s="43">
        <f t="shared" si="283"/>
        <v>254</v>
      </c>
      <c r="T1751" s="96"/>
      <c r="U1751" s="72"/>
      <c r="V1751" s="72"/>
      <c r="W1751" s="44" t="str">
        <f t="shared" si="284"/>
        <v/>
      </c>
      <c r="X1751" s="25" t="str">
        <f t="shared" si="285"/>
        <v/>
      </c>
      <c r="Y1751" s="1">
        <f t="shared" si="286"/>
        <v>1712</v>
      </c>
      <c r="Z1751" t="str">
        <f t="shared" si="287"/>
        <v>ITM_FBR</v>
      </c>
    </row>
    <row r="1752" spans="1:26">
      <c r="A1752" s="57" t="str">
        <f t="shared" si="281"/>
        <v/>
      </c>
      <c r="B1752" s="56">
        <f t="shared" si="282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1"/>
        <v/>
      </c>
      <c r="Q1752"/>
      <c r="R1752"/>
      <c r="S1752" s="43">
        <f t="shared" si="283"/>
        <v>254</v>
      </c>
      <c r="T1752" s="96"/>
      <c r="U1752" s="72"/>
      <c r="V1752" s="72"/>
      <c r="W1752" s="44" t="str">
        <f t="shared" si="284"/>
        <v/>
      </c>
      <c r="X1752" s="25" t="str">
        <f t="shared" si="285"/>
        <v/>
      </c>
      <c r="Y1752" s="1">
        <f t="shared" si="286"/>
        <v>1712.01</v>
      </c>
      <c r="Z1752" t="str">
        <f t="shared" si="287"/>
        <v/>
      </c>
    </row>
    <row r="1753" spans="1:26">
      <c r="A1753" s="57">
        <f t="shared" si="281"/>
        <v>1753</v>
      </c>
      <c r="B1753" s="56">
        <f t="shared" si="282"/>
        <v>1713</v>
      </c>
      <c r="C1753" s="60" t="s">
        <v>4857</v>
      </c>
      <c r="D1753" s="60" t="s">
        <v>7</v>
      </c>
      <c r="E1753" s="66" t="s">
        <v>2808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5023</v>
      </c>
      <c r="L1753" s="60"/>
      <c r="M1753" s="64" t="s">
        <v>4419</v>
      </c>
      <c r="N1753" s="13"/>
      <c r="O1753"/>
      <c r="P1753"/>
      <c r="Q1753"/>
      <c r="R1753"/>
      <c r="S1753" s="43">
        <f t="shared" si="283"/>
        <v>254</v>
      </c>
      <c r="T1753" s="96"/>
      <c r="U1753" s="72"/>
      <c r="V1753" s="72"/>
      <c r="W1753" s="44" t="str">
        <f t="shared" si="284"/>
        <v/>
      </c>
      <c r="X1753" s="25" t="str">
        <f t="shared" si="285"/>
        <v/>
      </c>
      <c r="Y1753" s="1">
        <f t="shared" si="286"/>
        <v>1713</v>
      </c>
      <c r="Z1753" t="str">
        <f t="shared" si="287"/>
        <v>ITM_UNDO</v>
      </c>
    </row>
    <row r="1754" spans="1:26">
      <c r="A1754" s="57">
        <f t="shared" si="281"/>
        <v>1754</v>
      </c>
      <c r="B1754" s="56">
        <f t="shared" si="282"/>
        <v>1714</v>
      </c>
      <c r="C1754" s="63" t="s">
        <v>4858</v>
      </c>
      <c r="D1754" s="60" t="s">
        <v>3448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5199</v>
      </c>
      <c r="L1754" s="68" t="s">
        <v>1060</v>
      </c>
      <c r="M1754" s="64" t="s">
        <v>1255</v>
      </c>
      <c r="N1754" s="13"/>
      <c r="O1754"/>
      <c r="P1754" t="str">
        <f t="shared" si="271"/>
        <v/>
      </c>
      <c r="Q1754"/>
      <c r="R1754"/>
      <c r="S1754" s="43">
        <f t="shared" si="283"/>
        <v>254</v>
      </c>
      <c r="T1754" s="96"/>
      <c r="U1754" s="72"/>
      <c r="V1754" s="72"/>
      <c r="W1754" s="44" t="str">
        <f t="shared" si="284"/>
        <v/>
      </c>
      <c r="X1754" s="25" t="str">
        <f t="shared" si="285"/>
        <v/>
      </c>
      <c r="Y1754" s="1">
        <f t="shared" si="286"/>
        <v>1714</v>
      </c>
      <c r="Z1754" t="str">
        <f t="shared" si="287"/>
        <v>ITM_PR</v>
      </c>
    </row>
    <row r="1755" spans="1:26">
      <c r="A1755" s="57">
        <f t="shared" si="281"/>
        <v>1755</v>
      </c>
      <c r="B1755" s="56">
        <f t="shared" si="282"/>
        <v>1715</v>
      </c>
      <c r="C1755" s="60" t="s">
        <v>4933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5023</v>
      </c>
      <c r="L1755" s="60"/>
      <c r="M1755" s="64" t="s">
        <v>2502</v>
      </c>
      <c r="N1755" s="13"/>
      <c r="O1755"/>
      <c r="P1755" t="str">
        <f t="shared" si="271"/>
        <v/>
      </c>
      <c r="Q1755"/>
      <c r="R1755"/>
      <c r="S1755" s="43">
        <f t="shared" si="283"/>
        <v>254</v>
      </c>
      <c r="T1755" s="96"/>
      <c r="U1755" s="72"/>
      <c r="V1755" s="72"/>
      <c r="W1755" s="44" t="str">
        <f t="shared" si="284"/>
        <v/>
      </c>
      <c r="X1755" s="25" t="str">
        <f t="shared" si="285"/>
        <v/>
      </c>
      <c r="Y1755" s="1">
        <f t="shared" si="286"/>
        <v>1715</v>
      </c>
      <c r="Z1755" t="str">
        <f t="shared" si="287"/>
        <v>ITM_RS</v>
      </c>
    </row>
    <row r="1756" spans="1:26" s="17" customFormat="1">
      <c r="A1756" s="116">
        <f t="shared" si="281"/>
        <v>1756</v>
      </c>
      <c r="B1756" s="117">
        <f t="shared" si="282"/>
        <v>1716</v>
      </c>
      <c r="C1756" s="118" t="s">
        <v>4933</v>
      </c>
      <c r="D1756" s="118" t="s">
        <v>7</v>
      </c>
      <c r="E1756" s="153" t="str">
        <f t="shared" ref="E1756:E1758" si="288">CHAR(34)&amp;IF(B1756&lt;10,"000",IF(B1756&lt;100,"00",IF(B1756&lt;1000,"0","")))&amp;$B1756&amp;CHAR(34)</f>
        <v>"1716"</v>
      </c>
      <c r="F1756" s="119" t="str">
        <f t="shared" ref="F1756:F1758" si="289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5023</v>
      </c>
      <c r="M1756" s="154" t="str">
        <f t="shared" ref="M1756:M1758" si="290">"ITM_"&amp;IF(B1756&lt;10,"000",IF(B1756&lt;100,"00",IF(B1756&lt;1000,"0","")))&amp;$B1756</f>
        <v>ITM_1716</v>
      </c>
      <c r="N1756" s="16"/>
      <c r="P1756" s="17" t="str">
        <f t="shared" si="271"/>
        <v/>
      </c>
      <c r="S1756" s="122">
        <f t="shared" si="283"/>
        <v>254</v>
      </c>
      <c r="T1756" s="116" t="s">
        <v>2643</v>
      </c>
      <c r="U1756" s="123" t="s">
        <v>2643</v>
      </c>
      <c r="V1756" s="123" t="s">
        <v>2643</v>
      </c>
      <c r="W1756" s="124" t="str">
        <f t="shared" si="284"/>
        <v/>
      </c>
      <c r="X1756" s="125" t="str">
        <f t="shared" si="285"/>
        <v/>
      </c>
      <c r="Y1756" s="126">
        <f t="shared" si="286"/>
        <v>1716</v>
      </c>
      <c r="Z1756" s="17" t="str">
        <f t="shared" si="287"/>
        <v>ITM_1716</v>
      </c>
    </row>
    <row r="1757" spans="1:26" s="17" customFormat="1">
      <c r="A1757" s="116">
        <f t="shared" si="281"/>
        <v>1757</v>
      </c>
      <c r="B1757" s="117">
        <f t="shared" si="282"/>
        <v>1717</v>
      </c>
      <c r="C1757" s="118" t="s">
        <v>4933</v>
      </c>
      <c r="D1757" s="118" t="s">
        <v>7</v>
      </c>
      <c r="E1757" s="153" t="str">
        <f t="shared" si="288"/>
        <v>"1717"</v>
      </c>
      <c r="F1757" s="119" t="str">
        <f t="shared" si="289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5023</v>
      </c>
      <c r="M1757" s="154" t="str">
        <f t="shared" si="290"/>
        <v>ITM_1717</v>
      </c>
      <c r="N1757" s="16"/>
      <c r="P1757" s="17" t="str">
        <f t="shared" si="271"/>
        <v/>
      </c>
      <c r="S1757" s="122">
        <f t="shared" si="283"/>
        <v>254</v>
      </c>
      <c r="T1757" s="116" t="s">
        <v>2643</v>
      </c>
      <c r="U1757" s="123" t="s">
        <v>2643</v>
      </c>
      <c r="V1757" s="123" t="s">
        <v>2643</v>
      </c>
      <c r="W1757" s="124" t="str">
        <f t="shared" si="284"/>
        <v/>
      </c>
      <c r="X1757" s="125" t="str">
        <f t="shared" si="285"/>
        <v/>
      </c>
      <c r="Y1757" s="126">
        <f t="shared" si="286"/>
        <v>1717</v>
      </c>
      <c r="Z1757" s="17" t="str">
        <f t="shared" si="287"/>
        <v>ITM_1717</v>
      </c>
    </row>
    <row r="1758" spans="1:26" s="17" customFormat="1">
      <c r="A1758" s="116">
        <f t="shared" si="281"/>
        <v>1758</v>
      </c>
      <c r="B1758" s="117">
        <f t="shared" si="282"/>
        <v>1718</v>
      </c>
      <c r="C1758" s="118" t="s">
        <v>4933</v>
      </c>
      <c r="D1758" s="118" t="s">
        <v>7</v>
      </c>
      <c r="E1758" s="153" t="str">
        <f t="shared" si="288"/>
        <v>"1718"</v>
      </c>
      <c r="F1758" s="119" t="str">
        <f t="shared" si="289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5023</v>
      </c>
      <c r="M1758" s="154" t="str">
        <f t="shared" si="290"/>
        <v>ITM_1718</v>
      </c>
      <c r="N1758" s="16"/>
      <c r="P1758" s="17" t="str">
        <f t="shared" si="271"/>
        <v/>
      </c>
      <c r="S1758" s="122">
        <f t="shared" si="283"/>
        <v>254</v>
      </c>
      <c r="T1758" s="116" t="s">
        <v>2643</v>
      </c>
      <c r="U1758" s="123" t="s">
        <v>2643</v>
      </c>
      <c r="V1758" s="123" t="s">
        <v>2643</v>
      </c>
      <c r="W1758" s="124" t="str">
        <f t="shared" si="284"/>
        <v/>
      </c>
      <c r="X1758" s="125" t="str">
        <f t="shared" si="285"/>
        <v/>
      </c>
      <c r="Y1758" s="126">
        <f t="shared" si="286"/>
        <v>1718</v>
      </c>
      <c r="Z1758" s="17" t="str">
        <f t="shared" si="287"/>
        <v>ITM_1718</v>
      </c>
    </row>
    <row r="1759" spans="1:26">
      <c r="A1759" s="57">
        <f t="shared" si="281"/>
        <v>1759</v>
      </c>
      <c r="B1759" s="56">
        <f t="shared" si="282"/>
        <v>1719</v>
      </c>
      <c r="C1759" s="60" t="s">
        <v>4633</v>
      </c>
      <c r="D1759" s="60" t="s">
        <v>2822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5023</v>
      </c>
      <c r="L1759" s="68"/>
      <c r="M1759" s="64" t="s">
        <v>3990</v>
      </c>
      <c r="N1759" s="13"/>
      <c r="O1759"/>
      <c r="P1759" t="str">
        <f t="shared" si="271"/>
        <v/>
      </c>
      <c r="Q1759"/>
      <c r="R1759"/>
      <c r="S1759" s="43">
        <f t="shared" si="283"/>
        <v>254</v>
      </c>
      <c r="T1759" s="96"/>
      <c r="U1759" s="72"/>
      <c r="V1759" s="72"/>
      <c r="W1759" s="44" t="str">
        <f t="shared" si="284"/>
        <v/>
      </c>
      <c r="X1759" s="25" t="str">
        <f t="shared" si="285"/>
        <v/>
      </c>
      <c r="Y1759" s="1">
        <f t="shared" si="286"/>
        <v>1719</v>
      </c>
      <c r="Z1759" t="str">
        <f t="shared" si="287"/>
        <v>ITM_USERMODE</v>
      </c>
    </row>
    <row r="1760" spans="1:26">
      <c r="A1760" s="57">
        <f t="shared" si="281"/>
        <v>1760</v>
      </c>
      <c r="B1760" s="56">
        <f t="shared" si="282"/>
        <v>1720</v>
      </c>
      <c r="C1760" s="60" t="s">
        <v>4859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5023</v>
      </c>
      <c r="L1760" s="68"/>
      <c r="M1760" s="64" t="s">
        <v>3991</v>
      </c>
      <c r="N1760" s="13"/>
      <c r="O1760"/>
      <c r="P1760" t="str">
        <f t="shared" si="271"/>
        <v/>
      </c>
      <c r="Q1760"/>
      <c r="R1760"/>
      <c r="S1760" s="43">
        <f t="shared" si="283"/>
        <v>254</v>
      </c>
      <c r="T1760" s="96"/>
      <c r="U1760" s="72"/>
      <c r="V1760" s="72"/>
      <c r="W1760" s="44" t="str">
        <f t="shared" si="284"/>
        <v/>
      </c>
      <c r="X1760" s="25" t="str">
        <f t="shared" si="285"/>
        <v/>
      </c>
      <c r="Y1760" s="1">
        <f t="shared" si="286"/>
        <v>1720</v>
      </c>
      <c r="Z1760" t="str">
        <f t="shared" si="287"/>
        <v>ITM_CC</v>
      </c>
    </row>
    <row r="1761" spans="1:26">
      <c r="A1761" s="57">
        <f t="shared" si="281"/>
        <v>1761</v>
      </c>
      <c r="B1761" s="56">
        <f t="shared" si="282"/>
        <v>1721</v>
      </c>
      <c r="C1761" s="63" t="s">
        <v>4933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5023</v>
      </c>
      <c r="L1761" s="60"/>
      <c r="M1761" s="64" t="s">
        <v>4420</v>
      </c>
      <c r="N1761" s="13"/>
      <c r="O1761"/>
      <c r="P1761" t="str">
        <f t="shared" si="271"/>
        <v>NOT EQUAL</v>
      </c>
      <c r="Q1761"/>
      <c r="R1761"/>
      <c r="S1761" s="43">
        <f t="shared" si="283"/>
        <v>254</v>
      </c>
      <c r="T1761" s="96"/>
      <c r="U1761" s="72"/>
      <c r="V1761" s="72"/>
      <c r="W1761" s="44" t="str">
        <f t="shared" si="284"/>
        <v/>
      </c>
      <c r="X1761" s="25" t="str">
        <f t="shared" si="285"/>
        <v/>
      </c>
      <c r="Y1761" s="1">
        <f t="shared" si="286"/>
        <v>1721</v>
      </c>
      <c r="Z1761" t="str">
        <f t="shared" si="287"/>
        <v>ITM_SHIFTf</v>
      </c>
    </row>
    <row r="1762" spans="1:26">
      <c r="A1762" s="57">
        <f t="shared" si="281"/>
        <v>1762</v>
      </c>
      <c r="B1762" s="56">
        <f t="shared" si="282"/>
        <v>1722</v>
      </c>
      <c r="C1762" s="60" t="s">
        <v>4933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5023</v>
      </c>
      <c r="L1762" s="68"/>
      <c r="M1762" s="64" t="s">
        <v>4421</v>
      </c>
      <c r="N1762" s="13"/>
      <c r="O1762"/>
      <c r="P1762" t="str">
        <f t="shared" si="271"/>
        <v>NOT EQUAL</v>
      </c>
      <c r="Q1762"/>
      <c r="R1762"/>
      <c r="S1762" s="43">
        <f t="shared" si="283"/>
        <v>254</v>
      </c>
      <c r="T1762" s="96"/>
      <c r="U1762" s="72"/>
      <c r="V1762" s="72"/>
      <c r="W1762" s="44" t="str">
        <f t="shared" si="284"/>
        <v/>
      </c>
      <c r="X1762" s="25" t="str">
        <f t="shared" si="285"/>
        <v/>
      </c>
      <c r="Y1762" s="1">
        <f t="shared" si="286"/>
        <v>1722</v>
      </c>
      <c r="Z1762" t="str">
        <f t="shared" si="287"/>
        <v>ITM_SHIFTg</v>
      </c>
    </row>
    <row r="1763" spans="1:26">
      <c r="A1763" s="57">
        <f t="shared" si="281"/>
        <v>1763</v>
      </c>
      <c r="B1763" s="56">
        <f t="shared" si="282"/>
        <v>1723</v>
      </c>
      <c r="C1763" s="60" t="s">
        <v>4860</v>
      </c>
      <c r="D1763" s="60" t="s">
        <v>7</v>
      </c>
      <c r="E1763" s="66" t="s">
        <v>2803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5023</v>
      </c>
      <c r="L1763" s="68"/>
      <c r="M1763" s="64" t="s">
        <v>4422</v>
      </c>
      <c r="N1763" s="13"/>
      <c r="O1763"/>
      <c r="P1763" t="str">
        <f t="shared" si="271"/>
        <v>NOT EQUAL</v>
      </c>
      <c r="Q1763"/>
      <c r="R1763"/>
      <c r="S1763" s="43">
        <f t="shared" si="283"/>
        <v>254</v>
      </c>
      <c r="T1763" s="96"/>
      <c r="U1763" s="72"/>
      <c r="V1763" s="72"/>
      <c r="W1763" s="44" t="str">
        <f t="shared" si="284"/>
        <v/>
      </c>
      <c r="X1763" s="25" t="str">
        <f t="shared" si="285"/>
        <v/>
      </c>
      <c r="Y1763" s="1">
        <f t="shared" si="286"/>
        <v>1723</v>
      </c>
      <c r="Z1763" t="str">
        <f t="shared" si="287"/>
        <v>ITM_UP1</v>
      </c>
    </row>
    <row r="1764" spans="1:26">
      <c r="A1764" s="57">
        <f t="shared" si="281"/>
        <v>1764</v>
      </c>
      <c r="B1764" s="56">
        <f t="shared" si="282"/>
        <v>1724</v>
      </c>
      <c r="C1764" s="60" t="s">
        <v>4933</v>
      </c>
      <c r="D1764" s="60" t="s">
        <v>7</v>
      </c>
      <c r="E1764" s="66" t="s">
        <v>2811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5023</v>
      </c>
      <c r="L1764" s="68"/>
      <c r="M1764" s="64" t="s">
        <v>4423</v>
      </c>
      <c r="N1764" s="13"/>
      <c r="O1764"/>
      <c r="P1764" t="str">
        <f t="shared" si="271"/>
        <v>NOT EQUAL</v>
      </c>
      <c r="Q1764"/>
      <c r="R1764"/>
      <c r="S1764" s="43">
        <f t="shared" si="283"/>
        <v>254</v>
      </c>
      <c r="T1764" s="96"/>
      <c r="U1764" s="72"/>
      <c r="V1764" s="72"/>
      <c r="W1764" s="44" t="str">
        <f t="shared" si="284"/>
        <v/>
      </c>
      <c r="X1764" s="25" t="str">
        <f t="shared" si="285"/>
        <v/>
      </c>
      <c r="Y1764" s="1">
        <f t="shared" si="286"/>
        <v>1724</v>
      </c>
      <c r="Z1764" t="str">
        <f t="shared" si="287"/>
        <v>ITM_BST</v>
      </c>
    </row>
    <row r="1765" spans="1:26">
      <c r="A1765" s="57">
        <f t="shared" si="281"/>
        <v>1765</v>
      </c>
      <c r="B1765" s="56">
        <f t="shared" si="282"/>
        <v>1725</v>
      </c>
      <c r="C1765" s="60" t="s">
        <v>4861</v>
      </c>
      <c r="D1765" s="60" t="s">
        <v>7</v>
      </c>
      <c r="E1765" s="66" t="s">
        <v>2804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5023</v>
      </c>
      <c r="L1765" s="68"/>
      <c r="M1765" s="64" t="s">
        <v>4424</v>
      </c>
      <c r="N1765" s="13"/>
      <c r="O1765"/>
      <c r="P1765" t="str">
        <f t="shared" si="271"/>
        <v>NOT EQUAL</v>
      </c>
      <c r="Q1765"/>
      <c r="R1765"/>
      <c r="S1765" s="43">
        <f t="shared" si="283"/>
        <v>254</v>
      </c>
      <c r="T1765" s="96"/>
      <c r="U1765" s="72"/>
      <c r="V1765" s="72"/>
      <c r="W1765" s="44" t="str">
        <f t="shared" si="284"/>
        <v/>
      </c>
      <c r="X1765" s="25" t="str">
        <f t="shared" si="285"/>
        <v/>
      </c>
      <c r="Y1765" s="1">
        <f t="shared" si="286"/>
        <v>1725</v>
      </c>
      <c r="Z1765" t="str">
        <f t="shared" si="287"/>
        <v>ITM_DOWN1</v>
      </c>
    </row>
    <row r="1766" spans="1:26">
      <c r="A1766" s="57">
        <f t="shared" si="281"/>
        <v>1766</v>
      </c>
      <c r="B1766" s="56">
        <f t="shared" si="282"/>
        <v>1726</v>
      </c>
      <c r="C1766" s="60" t="s">
        <v>4933</v>
      </c>
      <c r="D1766" s="60" t="s">
        <v>7</v>
      </c>
      <c r="E1766" s="66" t="s">
        <v>2812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5023</v>
      </c>
      <c r="L1766" s="68"/>
      <c r="M1766" s="64" t="s">
        <v>4425</v>
      </c>
      <c r="N1766" s="13"/>
      <c r="O1766"/>
      <c r="P1766" t="str">
        <f t="shared" si="271"/>
        <v>NOT EQUAL</v>
      </c>
      <c r="Q1766"/>
      <c r="R1766"/>
      <c r="S1766" s="43">
        <f t="shared" si="283"/>
        <v>254</v>
      </c>
      <c r="T1766" s="96"/>
      <c r="U1766" s="72"/>
      <c r="V1766" s="72"/>
      <c r="W1766" s="44" t="str">
        <f t="shared" si="284"/>
        <v/>
      </c>
      <c r="X1766" s="25" t="str">
        <f t="shared" si="285"/>
        <v/>
      </c>
      <c r="Y1766" s="1">
        <f t="shared" si="286"/>
        <v>1726</v>
      </c>
      <c r="Z1766" t="str">
        <f t="shared" si="287"/>
        <v>ITM_SST</v>
      </c>
    </row>
    <row r="1767" spans="1:26">
      <c r="A1767" s="57">
        <f t="shared" si="281"/>
        <v>1767</v>
      </c>
      <c r="B1767" s="56">
        <f t="shared" si="282"/>
        <v>1727</v>
      </c>
      <c r="C1767" s="60" t="s">
        <v>4862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5023</v>
      </c>
      <c r="L1767" s="68"/>
      <c r="M1767" s="64" t="s">
        <v>4426</v>
      </c>
      <c r="N1767" s="13"/>
      <c r="O1767"/>
      <c r="P1767" t="str">
        <f t="shared" si="271"/>
        <v/>
      </c>
      <c r="Q1767"/>
      <c r="R1767"/>
      <c r="S1767" s="43">
        <f t="shared" si="283"/>
        <v>255</v>
      </c>
      <c r="T1767" s="96"/>
      <c r="U1767" s="72" t="s">
        <v>3082</v>
      </c>
      <c r="V1767" s="72"/>
      <c r="W1767" s="44" t="str">
        <f t="shared" si="284"/>
        <v>"EXIT"</v>
      </c>
      <c r="X1767" s="25" t="str">
        <f t="shared" si="285"/>
        <v>EXIT</v>
      </c>
      <c r="Y1767" s="1">
        <f t="shared" si="286"/>
        <v>1727</v>
      </c>
      <c r="Z1767" t="str">
        <f t="shared" si="287"/>
        <v>ITM_EXIT1</v>
      </c>
    </row>
    <row r="1768" spans="1:26">
      <c r="A1768" s="57">
        <f t="shared" si="281"/>
        <v>1768</v>
      </c>
      <c r="B1768" s="56">
        <f t="shared" si="282"/>
        <v>1728</v>
      </c>
      <c r="C1768" s="60" t="s">
        <v>4863</v>
      </c>
      <c r="D1768" s="60" t="s">
        <v>7</v>
      </c>
      <c r="E1768" s="66" t="s">
        <v>2805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5023</v>
      </c>
      <c r="L1768" s="68"/>
      <c r="M1768" s="64" t="s">
        <v>4427</v>
      </c>
      <c r="N1768" s="13"/>
      <c r="O1768"/>
      <c r="P1768" t="str">
        <f t="shared" si="271"/>
        <v>NOT EQUAL</v>
      </c>
      <c r="Q1768"/>
      <c r="R1768"/>
      <c r="S1768" s="43">
        <f t="shared" si="283"/>
        <v>255</v>
      </c>
      <c r="T1768" s="96"/>
      <c r="U1768" s="97"/>
      <c r="V1768" s="98"/>
      <c r="W1768" s="44" t="str">
        <f t="shared" si="284"/>
        <v/>
      </c>
      <c r="X1768" s="25" t="str">
        <f t="shared" si="285"/>
        <v/>
      </c>
      <c r="Y1768" s="1">
        <f t="shared" si="286"/>
        <v>1728</v>
      </c>
      <c r="Z1768" t="str">
        <f t="shared" si="287"/>
        <v>ITM_BACKSPACE</v>
      </c>
    </row>
    <row r="1769" spans="1:26">
      <c r="A1769" s="57">
        <f t="shared" si="281"/>
        <v>1769</v>
      </c>
      <c r="B1769" s="56">
        <f t="shared" si="282"/>
        <v>1729</v>
      </c>
      <c r="C1769" s="60" t="s">
        <v>4933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5023</v>
      </c>
      <c r="L1769" s="68"/>
      <c r="M1769" s="64" t="s">
        <v>4428</v>
      </c>
      <c r="N1769" s="13"/>
      <c r="O1769"/>
      <c r="P1769" t="str">
        <f t="shared" si="271"/>
        <v>NOT EQUAL</v>
      </c>
      <c r="Q1769"/>
      <c r="R1769"/>
      <c r="S1769" s="43">
        <f t="shared" si="283"/>
        <v>255</v>
      </c>
      <c r="T1769" s="96"/>
      <c r="U1769" s="72"/>
      <c r="V1769" s="72"/>
      <c r="W1769" s="44" t="str">
        <f t="shared" si="284"/>
        <v/>
      </c>
      <c r="X1769" s="25" t="str">
        <f t="shared" si="285"/>
        <v/>
      </c>
      <c r="Y1769" s="1">
        <f t="shared" si="286"/>
        <v>1729</v>
      </c>
      <c r="Z1769" t="str">
        <f t="shared" si="287"/>
        <v>ITM_PRTX</v>
      </c>
    </row>
    <row r="1770" spans="1:26">
      <c r="A1770" s="57">
        <f t="shared" si="281"/>
        <v>1770</v>
      </c>
      <c r="B1770" s="56">
        <f t="shared" si="282"/>
        <v>1730</v>
      </c>
      <c r="C1770" s="60" t="s">
        <v>4864</v>
      </c>
      <c r="D1770" s="60" t="s">
        <v>3448</v>
      </c>
      <c r="E1770" s="66" t="s">
        <v>2813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5198</v>
      </c>
      <c r="L1770" s="68" t="s">
        <v>20</v>
      </c>
      <c r="M1770" s="64" t="s">
        <v>1256</v>
      </c>
      <c r="N1770" s="13"/>
      <c r="O1770"/>
      <c r="P1770" t="str">
        <f t="shared" ref="P1770:P1786" si="291">IF(E1770=F1770,"","NOT EQUAL")</f>
        <v>NOT EQUAL</v>
      </c>
      <c r="Q1770"/>
      <c r="R1770"/>
      <c r="S1770" s="43">
        <f t="shared" si="283"/>
        <v>256</v>
      </c>
      <c r="T1770" s="96" t="s">
        <v>2643</v>
      </c>
      <c r="U1770" s="72" t="s">
        <v>2643</v>
      </c>
      <c r="V1770" s="72" t="s">
        <v>3215</v>
      </c>
      <c r="W1770" s="44" t="str">
        <f t="shared" si="284"/>
        <v/>
      </c>
      <c r="X1770" s="25" t="str">
        <f t="shared" si="285"/>
        <v>ALPHA</v>
      </c>
      <c r="Y1770" s="1">
        <f t="shared" si="286"/>
        <v>1730</v>
      </c>
      <c r="Z1770" t="str">
        <f t="shared" si="287"/>
        <v>ITM_AIM</v>
      </c>
    </row>
    <row r="1771" spans="1:26">
      <c r="A1771" s="57">
        <f t="shared" si="281"/>
        <v>1771</v>
      </c>
      <c r="B1771" s="56">
        <f t="shared" si="282"/>
        <v>1731</v>
      </c>
      <c r="C1771" s="60" t="s">
        <v>4865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5023</v>
      </c>
      <c r="L1771" s="68"/>
      <c r="M1771" s="64" t="s">
        <v>4429</v>
      </c>
      <c r="N1771" s="13"/>
      <c r="O1771"/>
      <c r="P1771" t="str">
        <f t="shared" si="291"/>
        <v/>
      </c>
      <c r="Q1771"/>
      <c r="R1771"/>
      <c r="S1771" s="43">
        <f t="shared" si="283"/>
        <v>257</v>
      </c>
      <c r="T1771" s="96"/>
      <c r="U1771" s="72" t="s">
        <v>3082</v>
      </c>
      <c r="V1771" s="72" t="s">
        <v>5195</v>
      </c>
      <c r="W1771" s="44" t="str">
        <f t="shared" si="284"/>
        <v>".D"</v>
      </c>
      <c r="X1771" s="25" t="str">
        <f t="shared" si="285"/>
        <v>DOTD</v>
      </c>
      <c r="Y1771" s="1">
        <f t="shared" si="286"/>
        <v>1731</v>
      </c>
      <c r="Z1771" t="str">
        <f t="shared" si="287"/>
        <v>ITM_dotD</v>
      </c>
    </row>
    <row r="1772" spans="1:26">
      <c r="A1772" s="57">
        <f t="shared" si="281"/>
        <v>1772</v>
      </c>
      <c r="B1772" s="56">
        <f t="shared" si="282"/>
        <v>1732</v>
      </c>
      <c r="C1772" s="60" t="s">
        <v>4866</v>
      </c>
      <c r="D1772" s="60" t="s">
        <v>3448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5198</v>
      </c>
      <c r="L1772" s="60"/>
      <c r="M1772" s="64" t="s">
        <v>2508</v>
      </c>
      <c r="N1772" s="13"/>
      <c r="O1772"/>
      <c r="P1772" t="str">
        <f t="shared" si="291"/>
        <v/>
      </c>
      <c r="Q1772"/>
      <c r="R1772"/>
      <c r="S1772" s="43">
        <f t="shared" si="283"/>
        <v>257</v>
      </c>
      <c r="T1772" s="96" t="s">
        <v>2643</v>
      </c>
      <c r="U1772" s="72" t="s">
        <v>2643</v>
      </c>
      <c r="V1772" s="72" t="s">
        <v>2643</v>
      </c>
      <c r="W1772" s="44" t="str">
        <f t="shared" si="284"/>
        <v/>
      </c>
      <c r="X1772" s="25" t="str">
        <f t="shared" si="285"/>
        <v/>
      </c>
      <c r="Y1772" s="1">
        <f t="shared" si="286"/>
        <v>1732</v>
      </c>
      <c r="Z1772" t="str">
        <f t="shared" si="287"/>
        <v>ITM_SHOW</v>
      </c>
    </row>
    <row r="1773" spans="1:26">
      <c r="A1773" s="57">
        <f t="shared" si="281"/>
        <v>1773</v>
      </c>
      <c r="B1773" s="56">
        <f t="shared" si="282"/>
        <v>1733</v>
      </c>
      <c r="C1773" s="60" t="s">
        <v>4939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5023</v>
      </c>
      <c r="L1773" s="68"/>
      <c r="M1773" s="64" t="s">
        <v>2509</v>
      </c>
      <c r="N1773" s="13"/>
      <c r="O1773"/>
      <c r="P1773" t="str">
        <f t="shared" si="291"/>
        <v/>
      </c>
      <c r="Q1773"/>
      <c r="R1773"/>
      <c r="S1773" s="43">
        <f t="shared" si="283"/>
        <v>257</v>
      </c>
      <c r="T1773" s="96" t="s">
        <v>2643</v>
      </c>
      <c r="U1773" s="72" t="s">
        <v>2643</v>
      </c>
      <c r="V1773" s="72" t="s">
        <v>2643</v>
      </c>
      <c r="W1773" s="44" t="str">
        <f t="shared" si="284"/>
        <v/>
      </c>
      <c r="X1773" s="25" t="str">
        <f t="shared" si="285"/>
        <v/>
      </c>
      <c r="Y1773" s="1">
        <f t="shared" si="286"/>
        <v>1733</v>
      </c>
      <c r="Z1773" t="str">
        <f t="shared" si="287"/>
        <v>ITM_SYSTEM</v>
      </c>
    </row>
    <row r="1774" spans="1:26">
      <c r="A1774" s="57">
        <f t="shared" si="281"/>
        <v>1774</v>
      </c>
      <c r="B1774" s="56">
        <f t="shared" si="282"/>
        <v>1734</v>
      </c>
      <c r="C1774" s="60" t="s">
        <v>4867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5198</v>
      </c>
      <c r="L1774" s="68"/>
      <c r="M1774" s="64" t="s">
        <v>2510</v>
      </c>
      <c r="N1774" s="13"/>
      <c r="O1774"/>
      <c r="P1774" t="str">
        <f t="shared" si="291"/>
        <v/>
      </c>
      <c r="Q1774"/>
      <c r="R1774"/>
      <c r="S1774" s="43">
        <f t="shared" si="283"/>
        <v>258</v>
      </c>
      <c r="T1774" s="96" t="s">
        <v>3149</v>
      </c>
      <c r="U1774" s="72" t="s">
        <v>2643</v>
      </c>
      <c r="V1774" s="72" t="s">
        <v>2643</v>
      </c>
      <c r="W1774" s="44" t="str">
        <f t="shared" si="284"/>
        <v>"D.MS" STD_RIGHT_ARROW "D"</v>
      </c>
      <c r="X1774" s="25" t="str">
        <f t="shared" si="285"/>
        <v>D.MS&gt;D</v>
      </c>
      <c r="Y1774" s="1">
        <f t="shared" si="286"/>
        <v>1734</v>
      </c>
      <c r="Z1774" t="str">
        <f t="shared" si="287"/>
        <v>ITM_DMStoD</v>
      </c>
    </row>
    <row r="1775" spans="1:26">
      <c r="A1775" s="57">
        <f t="shared" si="281"/>
        <v>1775</v>
      </c>
      <c r="B1775" s="56">
        <f t="shared" si="282"/>
        <v>1735</v>
      </c>
      <c r="C1775" s="60" t="s">
        <v>4933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5198</v>
      </c>
      <c r="L1775" s="68"/>
      <c r="M1775" s="64" t="s">
        <v>2511</v>
      </c>
      <c r="N1775" s="13"/>
      <c r="O1775"/>
      <c r="P1775" t="str">
        <f t="shared" si="291"/>
        <v>NOT EQUAL</v>
      </c>
      <c r="Q1775"/>
      <c r="R1775"/>
      <c r="S1775" s="43">
        <f t="shared" si="283"/>
        <v>258</v>
      </c>
      <c r="T1775" s="96" t="s">
        <v>2643</v>
      </c>
      <c r="U1775" s="72" t="s">
        <v>3075</v>
      </c>
      <c r="V1775" s="72" t="s">
        <v>2643</v>
      </c>
      <c r="W1775" s="44" t="str">
        <f t="shared" si="284"/>
        <v/>
      </c>
      <c r="X1775" s="25" t="str">
        <f t="shared" si="285"/>
        <v/>
      </c>
      <c r="Y1775" s="1">
        <f t="shared" si="286"/>
        <v>1735</v>
      </c>
      <c r="Z1775" t="str">
        <f t="shared" si="287"/>
        <v>ITM_VANGLE</v>
      </c>
    </row>
    <row r="1776" spans="1:26">
      <c r="A1776" s="57">
        <f t="shared" si="281"/>
        <v>1776</v>
      </c>
      <c r="B1776" s="56">
        <f t="shared" si="282"/>
        <v>1736</v>
      </c>
      <c r="C1776" s="60" t="s">
        <v>4868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5198</v>
      </c>
      <c r="L1776" s="68"/>
      <c r="M1776" s="64" t="s">
        <v>2536</v>
      </c>
      <c r="N1776" s="13"/>
      <c r="O1776"/>
      <c r="P1776" t="str">
        <f t="shared" si="291"/>
        <v/>
      </c>
      <c r="Q1776"/>
      <c r="R1776"/>
      <c r="S1776" s="43">
        <f t="shared" si="283"/>
        <v>259</v>
      </c>
      <c r="T1776" s="96" t="s">
        <v>3156</v>
      </c>
      <c r="U1776" s="72" t="s">
        <v>2643</v>
      </c>
      <c r="V1776" s="72" t="s">
        <v>3087</v>
      </c>
      <c r="W1776" s="44" t="str">
        <f t="shared" si="284"/>
        <v>STD_X_BAR STD_SUB_H</v>
      </c>
      <c r="X1776" s="25" t="str">
        <f t="shared" si="285"/>
        <v>X_HARM</v>
      </c>
      <c r="Y1776" s="1">
        <f t="shared" si="286"/>
        <v>1736</v>
      </c>
      <c r="Z1776" t="str">
        <f t="shared" si="287"/>
        <v>ITM_XH</v>
      </c>
    </row>
    <row r="1777" spans="1:26">
      <c r="A1777" s="57">
        <f t="shared" si="281"/>
        <v>1777</v>
      </c>
      <c r="B1777" s="56">
        <f t="shared" si="282"/>
        <v>1737</v>
      </c>
      <c r="C1777" s="60" t="s">
        <v>4869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5198</v>
      </c>
      <c r="L1777" s="68"/>
      <c r="M1777" s="64" t="s">
        <v>2537</v>
      </c>
      <c r="N1777" s="13"/>
      <c r="O1777"/>
      <c r="P1777" t="str">
        <f t="shared" si="291"/>
        <v/>
      </c>
      <c r="Q1777"/>
      <c r="R1777"/>
      <c r="S1777" s="43">
        <f t="shared" si="283"/>
        <v>260</v>
      </c>
      <c r="T1777" s="96" t="s">
        <v>3156</v>
      </c>
      <c r="U1777" s="72" t="s">
        <v>2643</v>
      </c>
      <c r="V1777" s="72" t="s">
        <v>3088</v>
      </c>
      <c r="W1777" s="44" t="str">
        <f t="shared" si="284"/>
        <v>STD_X_BAR STD_SUB_R STD_SUB_M STD_SUB_S</v>
      </c>
      <c r="X1777" s="25" t="str">
        <f t="shared" si="285"/>
        <v>X_RMS</v>
      </c>
      <c r="Y1777" s="1">
        <f t="shared" si="286"/>
        <v>1737</v>
      </c>
      <c r="Z1777" t="str">
        <f t="shared" si="287"/>
        <v>ITM_XRMS</v>
      </c>
    </row>
    <row r="1778" spans="1:26">
      <c r="A1778" s="57">
        <f t="shared" si="281"/>
        <v>1778</v>
      </c>
      <c r="B1778" s="56">
        <f t="shared" si="282"/>
        <v>1738</v>
      </c>
      <c r="C1778" s="60" t="s">
        <v>4602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5198</v>
      </c>
      <c r="L1778" s="68"/>
      <c r="M1778" s="64" t="s">
        <v>2555</v>
      </c>
      <c r="N1778" s="13"/>
      <c r="O1778"/>
      <c r="P1778" t="str">
        <f t="shared" si="291"/>
        <v/>
      </c>
      <c r="Q1778"/>
      <c r="R1778"/>
      <c r="S1778" s="43">
        <f t="shared" si="283"/>
        <v>260</v>
      </c>
      <c r="T1778" s="96" t="s">
        <v>2643</v>
      </c>
      <c r="U1778" s="72" t="s">
        <v>3075</v>
      </c>
      <c r="V1778" s="72" t="s">
        <v>2643</v>
      </c>
      <c r="W1778" s="44" t="str">
        <f t="shared" si="284"/>
        <v/>
      </c>
      <c r="X1778" s="25" t="str">
        <f t="shared" si="285"/>
        <v/>
      </c>
      <c r="Y1778" s="1">
        <f t="shared" si="286"/>
        <v>1738</v>
      </c>
      <c r="Z1778" t="str">
        <f t="shared" si="287"/>
        <v>ITM_ACOS</v>
      </c>
    </row>
    <row r="1779" spans="1:26">
      <c r="A1779" s="57">
        <f t="shared" si="281"/>
        <v>1779</v>
      </c>
      <c r="B1779" s="56">
        <f t="shared" si="282"/>
        <v>1739</v>
      </c>
      <c r="C1779" s="60" t="s">
        <v>4604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5198</v>
      </c>
      <c r="L1779" s="68"/>
      <c r="M1779" s="64" t="s">
        <v>2556</v>
      </c>
      <c r="N1779" s="13"/>
      <c r="O1779"/>
      <c r="P1779" t="str">
        <f t="shared" si="291"/>
        <v/>
      </c>
      <c r="Q1779"/>
      <c r="R1779"/>
      <c r="S1779" s="43">
        <f t="shared" si="283"/>
        <v>260</v>
      </c>
      <c r="T1779" s="96" t="s">
        <v>2643</v>
      </c>
      <c r="U1779" s="72" t="s">
        <v>3075</v>
      </c>
      <c r="V1779" s="72" t="s">
        <v>2643</v>
      </c>
      <c r="W1779" s="44" t="str">
        <f t="shared" si="284"/>
        <v/>
      </c>
      <c r="X1779" s="25" t="str">
        <f t="shared" si="285"/>
        <v/>
      </c>
      <c r="Y1779" s="1">
        <f t="shared" si="286"/>
        <v>1739</v>
      </c>
      <c r="Z1779" t="str">
        <f t="shared" si="287"/>
        <v>ITM_ASIN</v>
      </c>
    </row>
    <row r="1780" spans="1:26">
      <c r="A1780" s="57">
        <f t="shared" si="281"/>
        <v>1780</v>
      </c>
      <c r="B1780" s="56">
        <f t="shared" si="282"/>
        <v>1740</v>
      </c>
      <c r="C1780" s="60" t="s">
        <v>4606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5198</v>
      </c>
      <c r="L1780" s="68"/>
      <c r="M1780" s="64" t="s">
        <v>2557</v>
      </c>
      <c r="N1780" s="13"/>
      <c r="O1780"/>
      <c r="P1780" t="str">
        <f t="shared" si="291"/>
        <v/>
      </c>
      <c r="Q1780"/>
      <c r="R1780"/>
      <c r="S1780" s="43">
        <f t="shared" si="283"/>
        <v>260</v>
      </c>
      <c r="T1780" s="96" t="s">
        <v>2643</v>
      </c>
      <c r="U1780" s="72" t="s">
        <v>3075</v>
      </c>
      <c r="V1780" s="72" t="s">
        <v>2643</v>
      </c>
      <c r="W1780" s="44" t="str">
        <f t="shared" si="284"/>
        <v/>
      </c>
      <c r="X1780" s="25" t="str">
        <f t="shared" si="285"/>
        <v/>
      </c>
      <c r="Y1780" s="1">
        <f t="shared" si="286"/>
        <v>1740</v>
      </c>
      <c r="Z1780" t="str">
        <f t="shared" si="287"/>
        <v>ITM_ATAN</v>
      </c>
    </row>
    <row r="1781" spans="1:26">
      <c r="A1781" s="57">
        <f t="shared" si="281"/>
        <v>1781</v>
      </c>
      <c r="B1781" s="56">
        <f t="shared" si="282"/>
        <v>1741</v>
      </c>
      <c r="C1781" s="60" t="s">
        <v>4933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5198</v>
      </c>
      <c r="L1781" s="68"/>
      <c r="M1781" s="64" t="s">
        <v>2558</v>
      </c>
      <c r="N1781" s="13"/>
      <c r="O1781"/>
      <c r="P1781" t="str">
        <f t="shared" si="291"/>
        <v/>
      </c>
      <c r="Q1781"/>
      <c r="R1781"/>
      <c r="S1781" s="43">
        <f t="shared" si="283"/>
        <v>261</v>
      </c>
      <c r="T1781" s="96" t="s">
        <v>3150</v>
      </c>
      <c r="U1781" s="72" t="s">
        <v>2643</v>
      </c>
      <c r="V1781" s="72" t="s">
        <v>2643</v>
      </c>
      <c r="W1781" s="44" t="str">
        <f t="shared" si="284"/>
        <v>"DET"</v>
      </c>
      <c r="X1781" s="25" t="str">
        <f t="shared" si="285"/>
        <v>DET</v>
      </c>
      <c r="Y1781" s="1">
        <f t="shared" si="286"/>
        <v>1741</v>
      </c>
      <c r="Z1781" t="str">
        <f t="shared" si="287"/>
        <v>ITM_DET</v>
      </c>
    </row>
    <row r="1782" spans="1:26">
      <c r="A1782" s="57">
        <f t="shared" si="281"/>
        <v>1782</v>
      </c>
      <c r="B1782" s="56">
        <f t="shared" si="282"/>
        <v>1742</v>
      </c>
      <c r="C1782" s="60" t="s">
        <v>4933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5198</v>
      </c>
      <c r="L1782" s="68"/>
      <c r="M1782" s="64" t="s">
        <v>2559</v>
      </c>
      <c r="N1782" s="13"/>
      <c r="O1782"/>
      <c r="P1782" t="str">
        <f t="shared" si="291"/>
        <v/>
      </c>
      <c r="Q1782"/>
      <c r="R1782"/>
      <c r="S1782" s="43">
        <f t="shared" si="283"/>
        <v>262</v>
      </c>
      <c r="T1782" s="96" t="s">
        <v>3150</v>
      </c>
      <c r="U1782" s="72" t="s">
        <v>2643</v>
      </c>
      <c r="V1782" s="72" t="s">
        <v>2643</v>
      </c>
      <c r="W1782" s="44" t="str">
        <f t="shared" si="284"/>
        <v>"INVRT"</v>
      </c>
      <c r="X1782" s="25" t="str">
        <f t="shared" si="285"/>
        <v>INVRT</v>
      </c>
      <c r="Y1782" s="1">
        <f t="shared" si="286"/>
        <v>1742</v>
      </c>
      <c r="Z1782" t="str">
        <f t="shared" si="287"/>
        <v>ITM_INVRT</v>
      </c>
    </row>
    <row r="1783" spans="1:26">
      <c r="A1783" s="57">
        <f t="shared" si="281"/>
        <v>1783</v>
      </c>
      <c r="B1783" s="56">
        <f t="shared" si="282"/>
        <v>1743</v>
      </c>
      <c r="C1783" s="60" t="s">
        <v>4933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5198</v>
      </c>
      <c r="L1783" s="68"/>
      <c r="M1783" s="64" t="s">
        <v>2560</v>
      </c>
      <c r="N1783" s="13"/>
      <c r="O1783"/>
      <c r="P1783" t="str">
        <f t="shared" si="291"/>
        <v/>
      </c>
      <c r="Q1783"/>
      <c r="R1783"/>
      <c r="S1783" s="43">
        <f t="shared" si="283"/>
        <v>263</v>
      </c>
      <c r="T1783" s="96" t="s">
        <v>3150</v>
      </c>
      <c r="U1783" s="72" t="s">
        <v>2643</v>
      </c>
      <c r="V1783" s="72" t="s">
        <v>2643</v>
      </c>
      <c r="W1783" s="44" t="str">
        <f t="shared" si="284"/>
        <v>"TRANS"</v>
      </c>
      <c r="X1783" s="25" t="str">
        <f t="shared" si="285"/>
        <v>TRANS</v>
      </c>
      <c r="Y1783" s="1">
        <f t="shared" si="286"/>
        <v>1743</v>
      </c>
      <c r="Z1783" t="str">
        <f t="shared" si="287"/>
        <v>ITM_TRANS</v>
      </c>
    </row>
    <row r="1784" spans="1:26">
      <c r="A1784" s="57">
        <f t="shared" si="281"/>
        <v>1784</v>
      </c>
      <c r="B1784" s="56">
        <f t="shared" si="282"/>
        <v>1744</v>
      </c>
      <c r="C1784" s="60" t="s">
        <v>4933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5198</v>
      </c>
      <c r="L1784" s="68"/>
      <c r="M1784" s="64" t="s">
        <v>2561</v>
      </c>
      <c r="N1784" s="13"/>
      <c r="O1784"/>
      <c r="P1784" t="str">
        <f t="shared" si="291"/>
        <v/>
      </c>
      <c r="Q1784"/>
      <c r="R1784"/>
      <c r="S1784" s="43">
        <f t="shared" si="283"/>
        <v>263</v>
      </c>
      <c r="T1784" s="96" t="s">
        <v>2643</v>
      </c>
      <c r="U1784" s="72" t="s">
        <v>3075</v>
      </c>
      <c r="V1784" s="72" t="s">
        <v>2643</v>
      </c>
      <c r="W1784" s="44" t="str">
        <f t="shared" si="284"/>
        <v/>
      </c>
      <c r="X1784" s="25" t="str">
        <f t="shared" si="285"/>
        <v/>
      </c>
      <c r="Y1784" s="1">
        <f t="shared" si="286"/>
        <v>1744</v>
      </c>
      <c r="Z1784" t="str">
        <f t="shared" si="287"/>
        <v>ITM_XIN</v>
      </c>
    </row>
    <row r="1785" spans="1:26">
      <c r="A1785" s="57">
        <f t="shared" si="281"/>
        <v>1785</v>
      </c>
      <c r="B1785" s="56">
        <f t="shared" si="282"/>
        <v>1745</v>
      </c>
      <c r="C1785" s="60" t="s">
        <v>4933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5198</v>
      </c>
      <c r="L1785" s="68"/>
      <c r="M1785" s="64" t="s">
        <v>2562</v>
      </c>
      <c r="N1785" s="13"/>
      <c r="O1785"/>
      <c r="P1785" t="str">
        <f t="shared" si="291"/>
        <v/>
      </c>
      <c r="Q1785"/>
      <c r="R1785"/>
      <c r="S1785" s="43">
        <f t="shared" si="283"/>
        <v>264</v>
      </c>
      <c r="T1785" s="96"/>
      <c r="U1785" s="72"/>
      <c r="V1785" s="72"/>
      <c r="W1785" s="44" t="str">
        <f t="shared" si="284"/>
        <v>"XOUT"</v>
      </c>
      <c r="X1785" s="25" t="str">
        <f t="shared" si="285"/>
        <v>XOUT</v>
      </c>
      <c r="Y1785" s="1">
        <f t="shared" si="286"/>
        <v>1745</v>
      </c>
      <c r="Z1785" t="str">
        <f t="shared" si="287"/>
        <v>ITM_XOUT</v>
      </c>
    </row>
    <row r="1786" spans="1:26">
      <c r="A1786" s="57" t="str">
        <f t="shared" si="281"/>
        <v/>
      </c>
      <c r="B1786" s="56">
        <f t="shared" si="282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1"/>
        <v/>
      </c>
      <c r="Q1786"/>
      <c r="R1786"/>
      <c r="S1786" s="43">
        <f t="shared" si="283"/>
        <v>264</v>
      </c>
      <c r="T1786" s="96" t="s">
        <v>2643</v>
      </c>
      <c r="U1786" s="72" t="s">
        <v>2643</v>
      </c>
      <c r="V1786" s="72" t="s">
        <v>2643</v>
      </c>
      <c r="W1786" s="44" t="str">
        <f t="shared" si="284"/>
        <v/>
      </c>
      <c r="X1786" s="25" t="str">
        <f t="shared" si="285"/>
        <v/>
      </c>
      <c r="Y1786" s="1">
        <f t="shared" si="286"/>
        <v>1745.01</v>
      </c>
      <c r="Z1786" t="str">
        <f t="shared" si="287"/>
        <v/>
      </c>
    </row>
    <row r="1787" spans="1:26" s="49" customFormat="1">
      <c r="A1787" s="57" t="str">
        <f t="shared" si="281"/>
        <v/>
      </c>
      <c r="B1787" s="56">
        <f t="shared" si="282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3"/>
        <v>264</v>
      </c>
      <c r="T1787" s="96" t="s">
        <v>2643</v>
      </c>
      <c r="U1787" s="72" t="s">
        <v>2643</v>
      </c>
      <c r="V1787" s="72" t="s">
        <v>2643</v>
      </c>
      <c r="W1787" s="44" t="str">
        <f t="shared" si="284"/>
        <v/>
      </c>
      <c r="X1787" s="25" t="str">
        <f t="shared" si="285"/>
        <v/>
      </c>
      <c r="Y1787" s="1">
        <f t="shared" si="286"/>
        <v>1745.02</v>
      </c>
      <c r="Z1787" t="str">
        <f t="shared" si="287"/>
        <v/>
      </c>
    </row>
    <row r="1788" spans="1:26" s="49" customFormat="1">
      <c r="A1788" s="57" t="str">
        <f t="shared" si="281"/>
        <v/>
      </c>
      <c r="B1788" s="56">
        <f t="shared" si="282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3"/>
        <v>264</v>
      </c>
      <c r="T1788" s="96" t="s">
        <v>2643</v>
      </c>
      <c r="U1788" s="72" t="s">
        <v>2643</v>
      </c>
      <c r="V1788" s="72" t="s">
        <v>2643</v>
      </c>
      <c r="W1788" s="44" t="str">
        <f t="shared" si="284"/>
        <v/>
      </c>
      <c r="X1788" s="25" t="str">
        <f t="shared" si="285"/>
        <v/>
      </c>
      <c r="Y1788" s="1">
        <f t="shared" si="286"/>
        <v>1745.03</v>
      </c>
      <c r="Z1788" t="str">
        <f t="shared" si="287"/>
        <v/>
      </c>
    </row>
    <row r="1789" spans="1:26" s="49" customFormat="1">
      <c r="A1789" s="57" t="str">
        <f t="shared" si="281"/>
        <v/>
      </c>
      <c r="B1789" s="56">
        <f t="shared" si="282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3"/>
        <v>264</v>
      </c>
      <c r="T1789" s="96" t="s">
        <v>2643</v>
      </c>
      <c r="U1789" s="72" t="s">
        <v>2643</v>
      </c>
      <c r="V1789" s="72" t="s">
        <v>2643</v>
      </c>
      <c r="W1789" s="44" t="str">
        <f t="shared" si="284"/>
        <v/>
      </c>
      <c r="X1789" s="25" t="str">
        <f t="shared" si="285"/>
        <v/>
      </c>
      <c r="Y1789" s="1">
        <f t="shared" si="286"/>
        <v>1745.04</v>
      </c>
      <c r="Z1789" t="str">
        <f t="shared" si="287"/>
        <v/>
      </c>
    </row>
    <row r="1790" spans="1:26" s="49" customFormat="1">
      <c r="A1790" s="57" t="str">
        <f t="shared" si="281"/>
        <v/>
      </c>
      <c r="B1790" s="56">
        <f t="shared" si="282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2">IF(X1790&lt;&gt;"",S1789+1,S1789)</f>
        <v>264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3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4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5">B1790</f>
        <v>1745.05</v>
      </c>
      <c r="Z1790" t="str">
        <f t="shared" ref="Z1790:Z1792" si="296">M1790</f>
        <v/>
      </c>
    </row>
    <row r="1791" spans="1:26" s="49" customFormat="1">
      <c r="A1791" s="57" t="str">
        <f t="shared" si="281"/>
        <v/>
      </c>
      <c r="B1791" s="56">
        <f t="shared" si="282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2"/>
        <v>264</v>
      </c>
      <c r="T1791" s="96" t="s">
        <v>2643</v>
      </c>
      <c r="U1791" s="72" t="s">
        <v>2643</v>
      </c>
      <c r="V1791" s="72" t="s">
        <v>2643</v>
      </c>
      <c r="W1791" s="44" t="str">
        <f t="shared" si="293"/>
        <v/>
      </c>
      <c r="X1791" s="25" t="str">
        <f t="shared" si="294"/>
        <v/>
      </c>
      <c r="Y1791" s="1">
        <f t="shared" si="295"/>
        <v>1745.06</v>
      </c>
      <c r="Z1791" t="str">
        <f t="shared" si="296"/>
        <v/>
      </c>
    </row>
    <row r="1792" spans="1:26" s="49" customFormat="1">
      <c r="A1792" s="57">
        <f t="shared" si="281"/>
        <v>1792</v>
      </c>
      <c r="B1792" s="56">
        <f t="shared" si="282"/>
        <v>1746</v>
      </c>
      <c r="C1792" s="101" t="s">
        <v>4870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5023</v>
      </c>
      <c r="L1792" s="105" t="s">
        <v>1669</v>
      </c>
      <c r="M1792" s="106" t="s">
        <v>2627</v>
      </c>
      <c r="N1792" s="106"/>
      <c r="S1792" s="43">
        <f t="shared" si="292"/>
        <v>264</v>
      </c>
      <c r="T1792" s="96" t="s">
        <v>3223</v>
      </c>
      <c r="U1792" s="72" t="s">
        <v>2643</v>
      </c>
      <c r="V1792" s="72" t="s">
        <v>2643</v>
      </c>
      <c r="W1792" s="44" t="str">
        <f t="shared" si="293"/>
        <v/>
      </c>
      <c r="X1792" s="25" t="str">
        <f t="shared" si="294"/>
        <v/>
      </c>
      <c r="Y1792" s="1">
        <f t="shared" si="295"/>
        <v>1746</v>
      </c>
      <c r="Z1792" t="str">
        <f t="shared" si="296"/>
        <v>ITM_FG_LINE</v>
      </c>
    </row>
    <row r="1793" spans="1:26">
      <c r="A1793" s="58">
        <f t="shared" si="281"/>
        <v>1793</v>
      </c>
      <c r="B1793" s="55">
        <f t="shared" ref="B1793:B1856" si="297">IF(AND(MID(C1793,2,1)&lt;&gt;"/",MID(C1793,1,1)="/"),INT(B1792)+1,B1792+0.01)</f>
        <v>1747</v>
      </c>
      <c r="C1793" s="101" t="s">
        <v>4870</v>
      </c>
      <c r="D1793" s="101" t="s">
        <v>5043</v>
      </c>
      <c r="E1793" s="102" t="s">
        <v>4541</v>
      </c>
      <c r="F1793" s="102" t="s">
        <v>4541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5023</v>
      </c>
      <c r="L1793" s="101" t="s">
        <v>4542</v>
      </c>
      <c r="M1793" s="106" t="s">
        <v>5042</v>
      </c>
      <c r="N1793" s="106"/>
      <c r="O1793"/>
      <c r="P1793" t="str">
        <f t="shared" ref="P1793:P1853" si="298">IF(E1793=F1793,"","NOT EQUAL")</f>
        <v/>
      </c>
      <c r="Q1793"/>
      <c r="R1793"/>
      <c r="S1793" s="43">
        <f t="shared" ref="S1793:S1853" si="299">IF(X1793&lt;&gt;"",S1792+1,S1792)</f>
        <v>264</v>
      </c>
      <c r="T1793" s="96" t="s">
        <v>3223</v>
      </c>
      <c r="U1793" s="72" t="s">
        <v>2643</v>
      </c>
      <c r="V1793" s="72" t="s">
        <v>2643</v>
      </c>
      <c r="W1793" s="44" t="str">
        <f t="shared" ref="W1793:W1853" si="300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1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2">B1793</f>
        <v>1747</v>
      </c>
      <c r="Z1793" t="str">
        <f t="shared" ref="Z1793:Z1853" si="303">M1793</f>
        <v>ITM_NO_BASE_SCREEN</v>
      </c>
    </row>
    <row r="1794" spans="1:26">
      <c r="A1794" s="58">
        <f t="shared" si="281"/>
        <v>1794</v>
      </c>
      <c r="B1794" s="55">
        <f t="shared" si="297"/>
        <v>1748</v>
      </c>
      <c r="C1794" s="101" t="s">
        <v>4870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5023</v>
      </c>
      <c r="L1794" s="101" t="s">
        <v>1670</v>
      </c>
      <c r="M1794" s="106" t="s">
        <v>2631</v>
      </c>
      <c r="N1794" s="106"/>
      <c r="O1794"/>
      <c r="P1794" t="str">
        <f t="shared" si="298"/>
        <v/>
      </c>
      <c r="Q1794"/>
      <c r="R1794"/>
      <c r="S1794" s="43">
        <f t="shared" si="299"/>
        <v>264</v>
      </c>
      <c r="T1794" s="96" t="s">
        <v>3223</v>
      </c>
      <c r="U1794" s="72" t="s">
        <v>2643</v>
      </c>
      <c r="V1794" s="72" t="s">
        <v>2643</v>
      </c>
      <c r="W1794" s="44" t="str">
        <f t="shared" si="300"/>
        <v/>
      </c>
      <c r="X1794" s="25" t="str">
        <f t="shared" si="301"/>
        <v/>
      </c>
      <c r="Y1794" s="1">
        <f t="shared" si="302"/>
        <v>1748</v>
      </c>
      <c r="Z1794" t="str">
        <f t="shared" si="303"/>
        <v>ITM_G_DOUBLETAP</v>
      </c>
    </row>
    <row r="1795" spans="1:26">
      <c r="A1795" s="58">
        <f t="shared" si="281"/>
        <v>1795</v>
      </c>
      <c r="B1795" s="55">
        <f t="shared" si="297"/>
        <v>1749</v>
      </c>
      <c r="C1795" s="101" t="s">
        <v>4933</v>
      </c>
      <c r="D1795" s="101" t="s">
        <v>7</v>
      </c>
      <c r="E1795" s="102" t="s">
        <v>3980</v>
      </c>
      <c r="F1795" s="102" t="s">
        <v>3980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5023</v>
      </c>
      <c r="L1795" s="101"/>
      <c r="M1795" s="106" t="s">
        <v>4430</v>
      </c>
      <c r="N1795" s="106"/>
      <c r="O1795"/>
      <c r="P1795" t="str">
        <f t="shared" si="298"/>
        <v/>
      </c>
      <c r="Q1795"/>
      <c r="R1795"/>
      <c r="S1795" s="43">
        <f t="shared" si="299"/>
        <v>264</v>
      </c>
      <c r="T1795" s="96"/>
      <c r="U1795" s="72"/>
      <c r="V1795" s="72"/>
      <c r="W1795" s="44" t="str">
        <f t="shared" si="300"/>
        <v/>
      </c>
      <c r="X1795" s="25" t="str">
        <f t="shared" si="301"/>
        <v/>
      </c>
      <c r="Y1795" s="1">
        <f t="shared" si="302"/>
        <v>1749</v>
      </c>
      <c r="Z1795" t="str">
        <f t="shared" si="303"/>
        <v>ITM_1749</v>
      </c>
    </row>
    <row r="1796" spans="1:26">
      <c r="A1796" s="58">
        <f t="shared" si="281"/>
        <v>1796</v>
      </c>
      <c r="B1796" s="55">
        <f t="shared" si="297"/>
        <v>1750</v>
      </c>
      <c r="C1796" s="101" t="s">
        <v>4856</v>
      </c>
      <c r="D1796" s="101">
        <v>0</v>
      </c>
      <c r="E1796" s="104" t="s">
        <v>2727</v>
      </c>
      <c r="F1796" s="104" t="s">
        <v>2727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5023</v>
      </c>
      <c r="L1796" s="105"/>
      <c r="M1796" s="106" t="s">
        <v>2728</v>
      </c>
      <c r="N1796" s="106"/>
      <c r="O1796"/>
      <c r="P1796" t="str">
        <f t="shared" si="298"/>
        <v/>
      </c>
      <c r="Q1796"/>
      <c r="R1796"/>
      <c r="S1796" s="43">
        <f t="shared" si="299"/>
        <v>264</v>
      </c>
      <c r="T1796" s="96" t="s">
        <v>3223</v>
      </c>
      <c r="U1796" s="72" t="s">
        <v>2643</v>
      </c>
      <c r="V1796" s="72" t="s">
        <v>2643</v>
      </c>
      <c r="W1796" s="44" t="str">
        <f t="shared" si="300"/>
        <v/>
      </c>
      <c r="X1796" s="25" t="str">
        <f t="shared" si="301"/>
        <v/>
      </c>
      <c r="Y1796" s="1">
        <f t="shared" si="302"/>
        <v>1750</v>
      </c>
      <c r="Z1796" t="str">
        <f t="shared" si="303"/>
        <v>ITM_P_ALLREGS</v>
      </c>
    </row>
    <row r="1797" spans="1:26">
      <c r="A1797" s="58">
        <f t="shared" si="281"/>
        <v>1797</v>
      </c>
      <c r="B1797" s="55">
        <f t="shared" si="297"/>
        <v>1751</v>
      </c>
      <c r="C1797" s="101" t="s">
        <v>4871</v>
      </c>
      <c r="D1797" s="101">
        <v>85</v>
      </c>
      <c r="E1797" s="102" t="s">
        <v>2729</v>
      </c>
      <c r="F1797" s="102" t="s">
        <v>2729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5198</v>
      </c>
      <c r="L1797" s="105" t="s">
        <v>2671</v>
      </c>
      <c r="M1797" s="106" t="s">
        <v>2732</v>
      </c>
      <c r="N1797" s="106"/>
      <c r="O1797"/>
      <c r="P1797" t="str">
        <f t="shared" si="298"/>
        <v/>
      </c>
      <c r="Q1797"/>
      <c r="R1797"/>
      <c r="S1797" s="43">
        <f t="shared" si="299"/>
        <v>264</v>
      </c>
      <c r="T1797" s="96" t="s">
        <v>3227</v>
      </c>
      <c r="U1797" s="72" t="s">
        <v>2643</v>
      </c>
      <c r="V1797" s="72" t="s">
        <v>2643</v>
      </c>
      <c r="W1797" s="44" t="str">
        <f t="shared" si="300"/>
        <v/>
      </c>
      <c r="X1797" s="25" t="str">
        <f t="shared" si="301"/>
        <v/>
      </c>
      <c r="Y1797" s="1">
        <f t="shared" si="302"/>
        <v>1751</v>
      </c>
      <c r="Z1797" t="str">
        <f t="shared" si="303"/>
        <v>ITM_SI_f</v>
      </c>
    </row>
    <row r="1798" spans="1:26">
      <c r="A1798" s="58">
        <f t="shared" si="281"/>
        <v>1798</v>
      </c>
      <c r="B1798" s="55">
        <f t="shared" si="297"/>
        <v>1752</v>
      </c>
      <c r="C1798" s="101" t="s">
        <v>4871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5198</v>
      </c>
      <c r="L1798" s="101" t="s">
        <v>2671</v>
      </c>
      <c r="M1798" s="106" t="s">
        <v>2672</v>
      </c>
      <c r="N1798" s="102"/>
      <c r="O1798"/>
      <c r="P1798" t="str">
        <f t="shared" si="298"/>
        <v/>
      </c>
      <c r="Q1798"/>
      <c r="R1798"/>
      <c r="S1798" s="43">
        <f t="shared" si="299"/>
        <v>264</v>
      </c>
      <c r="T1798" s="96" t="s">
        <v>3227</v>
      </c>
      <c r="U1798" s="72" t="s">
        <v>2643</v>
      </c>
      <c r="V1798" s="72" t="s">
        <v>2643</v>
      </c>
      <c r="W1798" s="44" t="str">
        <f t="shared" si="300"/>
        <v/>
      </c>
      <c r="X1798" s="25" t="str">
        <f t="shared" si="301"/>
        <v/>
      </c>
      <c r="Y1798" s="1">
        <f t="shared" si="302"/>
        <v>1752</v>
      </c>
      <c r="Z1798" t="str">
        <f t="shared" si="303"/>
        <v>ITM_SI_p</v>
      </c>
    </row>
    <row r="1799" spans="1:26">
      <c r="A1799" s="58">
        <f t="shared" ref="A1799:A1862" si="304">IF(B1799=INT(B1799),ROW(),"")</f>
        <v>1799</v>
      </c>
      <c r="B1799" s="55">
        <f t="shared" si="297"/>
        <v>1753</v>
      </c>
      <c r="C1799" s="101" t="s">
        <v>4871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5198</v>
      </c>
      <c r="L1799" s="101" t="s">
        <v>2671</v>
      </c>
      <c r="M1799" s="106" t="s">
        <v>2673</v>
      </c>
      <c r="N1799" s="102"/>
      <c r="O1799"/>
      <c r="P1799" t="str">
        <f t="shared" si="298"/>
        <v/>
      </c>
      <c r="Q1799"/>
      <c r="R1799"/>
      <c r="S1799" s="43">
        <f t="shared" si="299"/>
        <v>264</v>
      </c>
      <c r="T1799" s="96" t="s">
        <v>3227</v>
      </c>
      <c r="U1799" s="72" t="s">
        <v>2643</v>
      </c>
      <c r="V1799" s="72" t="s">
        <v>2643</v>
      </c>
      <c r="W1799" s="44" t="str">
        <f t="shared" si="300"/>
        <v/>
      </c>
      <c r="X1799" s="25" t="str">
        <f t="shared" si="301"/>
        <v/>
      </c>
      <c r="Y1799" s="1">
        <f t="shared" si="302"/>
        <v>1753</v>
      </c>
      <c r="Z1799" t="str">
        <f t="shared" si="303"/>
        <v>ITM_SI_n</v>
      </c>
    </row>
    <row r="1800" spans="1:26">
      <c r="A1800" s="58">
        <f t="shared" si="304"/>
        <v>1800</v>
      </c>
      <c r="B1800" s="55">
        <f t="shared" si="297"/>
        <v>1754</v>
      </c>
      <c r="C1800" s="101" t="s">
        <v>4871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5198</v>
      </c>
      <c r="L1800" s="101" t="s">
        <v>2671</v>
      </c>
      <c r="M1800" s="106" t="s">
        <v>2674</v>
      </c>
      <c r="N1800" s="102"/>
      <c r="O1800"/>
      <c r="P1800" t="str">
        <f t="shared" si="298"/>
        <v/>
      </c>
      <c r="Q1800"/>
      <c r="R1800"/>
      <c r="S1800" s="43">
        <f t="shared" si="299"/>
        <v>264</v>
      </c>
      <c r="T1800" s="96" t="s">
        <v>3227</v>
      </c>
      <c r="U1800" s="72" t="s">
        <v>2643</v>
      </c>
      <c r="V1800" s="72" t="s">
        <v>2643</v>
      </c>
      <c r="W1800" s="44" t="str">
        <f t="shared" si="300"/>
        <v/>
      </c>
      <c r="X1800" s="25" t="str">
        <f t="shared" si="301"/>
        <v/>
      </c>
      <c r="Y1800" s="1">
        <f t="shared" si="302"/>
        <v>1754</v>
      </c>
      <c r="Z1800" t="str">
        <f t="shared" si="303"/>
        <v>ITM_SI_u</v>
      </c>
    </row>
    <row r="1801" spans="1:26">
      <c r="A1801" s="58">
        <f t="shared" si="304"/>
        <v>1801</v>
      </c>
      <c r="B1801" s="55">
        <f t="shared" si="297"/>
        <v>1755</v>
      </c>
      <c r="C1801" s="101" t="s">
        <v>4871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5198</v>
      </c>
      <c r="L1801" s="101" t="s">
        <v>2671</v>
      </c>
      <c r="M1801" s="106" t="s">
        <v>2675</v>
      </c>
      <c r="N1801" s="102"/>
      <c r="O1801"/>
      <c r="P1801" t="str">
        <f t="shared" si="298"/>
        <v/>
      </c>
      <c r="Q1801"/>
      <c r="R1801"/>
      <c r="S1801" s="43">
        <f t="shared" si="299"/>
        <v>264</v>
      </c>
      <c r="T1801" s="96" t="s">
        <v>3227</v>
      </c>
      <c r="U1801" s="72" t="s">
        <v>2643</v>
      </c>
      <c r="V1801" s="72" t="s">
        <v>2643</v>
      </c>
      <c r="W1801" s="44" t="str">
        <f t="shared" si="300"/>
        <v/>
      </c>
      <c r="X1801" s="25" t="str">
        <f t="shared" si="301"/>
        <v/>
      </c>
      <c r="Y1801" s="1">
        <f t="shared" si="302"/>
        <v>1755</v>
      </c>
      <c r="Z1801" t="str">
        <f t="shared" si="303"/>
        <v>ITM_SI_m</v>
      </c>
    </row>
    <row r="1802" spans="1:26">
      <c r="A1802" s="58">
        <f t="shared" si="304"/>
        <v>1802</v>
      </c>
      <c r="B1802" s="55">
        <f t="shared" si="297"/>
        <v>1756</v>
      </c>
      <c r="C1802" s="101" t="s">
        <v>4871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5198</v>
      </c>
      <c r="L1802" s="101" t="s">
        <v>2671</v>
      </c>
      <c r="M1802" s="106" t="s">
        <v>2676</v>
      </c>
      <c r="N1802" s="102"/>
      <c r="O1802"/>
      <c r="P1802" t="str">
        <f t="shared" si="298"/>
        <v/>
      </c>
      <c r="Q1802"/>
      <c r="R1802"/>
      <c r="S1802" s="43">
        <f t="shared" si="299"/>
        <v>264</v>
      </c>
      <c r="T1802" s="96" t="s">
        <v>3227</v>
      </c>
      <c r="U1802" s="72" t="s">
        <v>2643</v>
      </c>
      <c r="V1802" s="72" t="s">
        <v>2643</v>
      </c>
      <c r="W1802" s="44" t="str">
        <f t="shared" si="300"/>
        <v/>
      </c>
      <c r="X1802" s="25" t="str">
        <f t="shared" si="301"/>
        <v/>
      </c>
      <c r="Y1802" s="1">
        <f t="shared" si="302"/>
        <v>1756</v>
      </c>
      <c r="Z1802" t="str">
        <f t="shared" si="303"/>
        <v>ITM_SI_k</v>
      </c>
    </row>
    <row r="1803" spans="1:26">
      <c r="A1803" s="58">
        <f t="shared" si="304"/>
        <v>1803</v>
      </c>
      <c r="B1803" s="55">
        <f t="shared" si="297"/>
        <v>1757</v>
      </c>
      <c r="C1803" s="101" t="s">
        <v>4871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5198</v>
      </c>
      <c r="L1803" s="101" t="s">
        <v>2671</v>
      </c>
      <c r="M1803" s="106" t="s">
        <v>2677</v>
      </c>
      <c r="N1803" s="102"/>
      <c r="O1803"/>
      <c r="P1803" t="str">
        <f t="shared" si="298"/>
        <v/>
      </c>
      <c r="Q1803"/>
      <c r="R1803"/>
      <c r="S1803" s="43">
        <f t="shared" si="299"/>
        <v>264</v>
      </c>
      <c r="T1803" s="96" t="s">
        <v>3227</v>
      </c>
      <c r="U1803" s="72" t="s">
        <v>2643</v>
      </c>
      <c r="V1803" s="72" t="s">
        <v>2643</v>
      </c>
      <c r="W1803" s="44" t="str">
        <f t="shared" si="300"/>
        <v/>
      </c>
      <c r="X1803" s="25" t="str">
        <f t="shared" si="301"/>
        <v/>
      </c>
      <c r="Y1803" s="1">
        <f t="shared" si="302"/>
        <v>1757</v>
      </c>
      <c r="Z1803" t="str">
        <f t="shared" si="303"/>
        <v>ITM_SI_M</v>
      </c>
    </row>
    <row r="1804" spans="1:26">
      <c r="A1804" s="58">
        <f t="shared" si="304"/>
        <v>1804</v>
      </c>
      <c r="B1804" s="55">
        <f t="shared" si="297"/>
        <v>1758</v>
      </c>
      <c r="C1804" s="101" t="s">
        <v>4871</v>
      </c>
      <c r="D1804" s="101">
        <v>109</v>
      </c>
      <c r="E1804" s="102" t="s">
        <v>2730</v>
      </c>
      <c r="F1804" s="102" t="s">
        <v>2730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5198</v>
      </c>
      <c r="L1804" s="101" t="s">
        <v>2671</v>
      </c>
      <c r="M1804" s="106" t="s">
        <v>2733</v>
      </c>
      <c r="N1804" s="102"/>
      <c r="O1804"/>
      <c r="P1804" t="str">
        <f t="shared" si="298"/>
        <v/>
      </c>
      <c r="Q1804"/>
      <c r="R1804"/>
      <c r="S1804" s="43">
        <f t="shared" si="299"/>
        <v>264</v>
      </c>
      <c r="T1804" s="96" t="s">
        <v>3227</v>
      </c>
      <c r="U1804" s="72" t="s">
        <v>2643</v>
      </c>
      <c r="V1804" s="72" t="s">
        <v>2643</v>
      </c>
      <c r="W1804" s="44" t="str">
        <f t="shared" si="300"/>
        <v/>
      </c>
      <c r="X1804" s="25" t="str">
        <f t="shared" si="301"/>
        <v/>
      </c>
      <c r="Y1804" s="1">
        <f t="shared" si="302"/>
        <v>1758</v>
      </c>
      <c r="Z1804" t="str">
        <f t="shared" si="303"/>
        <v>ITM_SI_G</v>
      </c>
    </row>
    <row r="1805" spans="1:26">
      <c r="A1805" s="58">
        <f t="shared" si="304"/>
        <v>1805</v>
      </c>
      <c r="B1805" s="55">
        <f t="shared" si="297"/>
        <v>1759</v>
      </c>
      <c r="C1805" s="101" t="s">
        <v>4871</v>
      </c>
      <c r="D1805" s="101">
        <v>112</v>
      </c>
      <c r="E1805" s="102" t="s">
        <v>2731</v>
      </c>
      <c r="F1805" s="102" t="s">
        <v>2731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5198</v>
      </c>
      <c r="L1805" s="101" t="s">
        <v>2671</v>
      </c>
      <c r="M1805" s="106" t="s">
        <v>2734</v>
      </c>
      <c r="N1805" s="102"/>
      <c r="O1805"/>
      <c r="P1805" t="str">
        <f t="shared" si="298"/>
        <v/>
      </c>
      <c r="Q1805"/>
      <c r="R1805"/>
      <c r="S1805" s="43">
        <f t="shared" si="299"/>
        <v>264</v>
      </c>
      <c r="T1805" s="96" t="s">
        <v>3227</v>
      </c>
      <c r="U1805" s="72" t="s">
        <v>2643</v>
      </c>
      <c r="V1805" s="72" t="s">
        <v>2643</v>
      </c>
      <c r="W1805" s="44" t="str">
        <f t="shared" si="300"/>
        <v/>
      </c>
      <c r="X1805" s="25" t="str">
        <f t="shared" si="301"/>
        <v/>
      </c>
      <c r="Y1805" s="1">
        <f t="shared" si="302"/>
        <v>1759</v>
      </c>
      <c r="Z1805" t="str">
        <f t="shared" si="303"/>
        <v>ITM_SI_T</v>
      </c>
    </row>
    <row r="1806" spans="1:26">
      <c r="A1806" s="58">
        <f t="shared" si="304"/>
        <v>1806</v>
      </c>
      <c r="B1806" s="55">
        <f t="shared" si="297"/>
        <v>1760</v>
      </c>
      <c r="C1806" s="101" t="s">
        <v>4934</v>
      </c>
      <c r="D1806" s="101" t="s">
        <v>3981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5023</v>
      </c>
      <c r="L1806" s="101" t="s">
        <v>1123</v>
      </c>
      <c r="M1806" s="106" t="s">
        <v>3981</v>
      </c>
      <c r="N1806" s="102"/>
      <c r="O1806"/>
      <c r="P1806" t="str">
        <f t="shared" si="298"/>
        <v>NOT EQUAL</v>
      </c>
      <c r="Q1806"/>
      <c r="R1806"/>
      <c r="S1806" s="43">
        <f t="shared" si="299"/>
        <v>264</v>
      </c>
      <c r="T1806" s="96"/>
      <c r="U1806" s="72"/>
      <c r="V1806" s="72"/>
      <c r="W1806" s="44" t="str">
        <f t="shared" si="300"/>
        <v/>
      </c>
      <c r="X1806" s="25" t="str">
        <f t="shared" si="301"/>
        <v/>
      </c>
      <c r="Y1806" s="1">
        <f t="shared" si="302"/>
        <v>1760</v>
      </c>
      <c r="Z1806" t="str">
        <f t="shared" si="303"/>
        <v>ITM_QOPPA</v>
      </c>
    </row>
    <row r="1807" spans="1:26">
      <c r="A1807" s="58">
        <f t="shared" si="304"/>
        <v>1807</v>
      </c>
      <c r="B1807" s="55">
        <f t="shared" si="297"/>
        <v>1761</v>
      </c>
      <c r="C1807" s="101" t="s">
        <v>4934</v>
      </c>
      <c r="D1807" s="101" t="s">
        <v>3982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5023</v>
      </c>
      <c r="L1807" s="101" t="s">
        <v>1123</v>
      </c>
      <c r="M1807" s="106" t="s">
        <v>3982</v>
      </c>
      <c r="N1807" s="106"/>
      <c r="O1807"/>
      <c r="P1807" t="str">
        <f t="shared" si="298"/>
        <v>NOT EQUAL</v>
      </c>
      <c r="Q1807"/>
      <c r="R1807"/>
      <c r="S1807" s="43">
        <f t="shared" si="299"/>
        <v>264</v>
      </c>
      <c r="T1807" s="96"/>
      <c r="U1807" s="72"/>
      <c r="V1807" s="72"/>
      <c r="W1807" s="44" t="str">
        <f t="shared" si="300"/>
        <v/>
      </c>
      <c r="X1807" s="25" t="str">
        <f t="shared" si="301"/>
        <v/>
      </c>
      <c r="Y1807" s="1">
        <f t="shared" si="302"/>
        <v>1761</v>
      </c>
      <c r="Z1807" t="str">
        <f t="shared" si="303"/>
        <v>ITM_DIGAMMA</v>
      </c>
    </row>
    <row r="1808" spans="1:26">
      <c r="A1808" s="58">
        <f t="shared" si="304"/>
        <v>1808</v>
      </c>
      <c r="B1808" s="55">
        <f t="shared" si="297"/>
        <v>1762</v>
      </c>
      <c r="C1808" s="101" t="s">
        <v>4934</v>
      </c>
      <c r="D1808" s="101" t="s">
        <v>3983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5023</v>
      </c>
      <c r="L1808" s="101" t="s">
        <v>1123</v>
      </c>
      <c r="M1808" s="106" t="s">
        <v>3983</v>
      </c>
      <c r="N1808" s="106"/>
      <c r="O1808"/>
      <c r="P1808" t="str">
        <f t="shared" si="298"/>
        <v>NOT EQUAL</v>
      </c>
      <c r="Q1808"/>
      <c r="R1808"/>
      <c r="S1808" s="43">
        <f t="shared" si="299"/>
        <v>264</v>
      </c>
      <c r="T1808" s="96"/>
      <c r="U1808" s="72"/>
      <c r="V1808" s="72"/>
      <c r="W1808" s="44" t="str">
        <f t="shared" si="300"/>
        <v/>
      </c>
      <c r="X1808" s="25" t="str">
        <f t="shared" si="301"/>
        <v/>
      </c>
      <c r="Y1808" s="1">
        <f t="shared" si="302"/>
        <v>1762</v>
      </c>
      <c r="Z1808" t="str">
        <f t="shared" si="303"/>
        <v>ITM_SAMPI</v>
      </c>
    </row>
    <row r="1809" spans="1:26">
      <c r="A1809" s="58">
        <f t="shared" si="304"/>
        <v>1809</v>
      </c>
      <c r="B1809" s="55">
        <f t="shared" si="297"/>
        <v>1763</v>
      </c>
      <c r="C1809" s="101" t="s">
        <v>4933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5023</v>
      </c>
      <c r="L1809" s="101" t="s">
        <v>1664</v>
      </c>
      <c r="M1809" s="106" t="s">
        <v>4431</v>
      </c>
      <c r="N1809" s="106"/>
      <c r="O1809"/>
      <c r="P1809" t="str">
        <f t="shared" si="298"/>
        <v/>
      </c>
      <c r="Q1809"/>
      <c r="R1809"/>
      <c r="S1809" s="43">
        <f t="shared" si="299"/>
        <v>264</v>
      </c>
      <c r="T1809" s="96"/>
      <c r="U1809" s="72"/>
      <c r="V1809" s="72"/>
      <c r="W1809" s="44" t="str">
        <f t="shared" si="300"/>
        <v/>
      </c>
      <c r="X1809" s="25" t="str">
        <f t="shared" si="301"/>
        <v/>
      </c>
      <c r="Y1809" s="1">
        <f t="shared" si="302"/>
        <v>1763</v>
      </c>
      <c r="Z1809" t="str">
        <f t="shared" si="303"/>
        <v>ITM_1599</v>
      </c>
    </row>
    <row r="1810" spans="1:26">
      <c r="A1810" s="58">
        <f t="shared" si="304"/>
        <v>1810</v>
      </c>
      <c r="B1810" s="55">
        <f t="shared" si="297"/>
        <v>1764</v>
      </c>
      <c r="C1810" s="101" t="s">
        <v>4933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5023</v>
      </c>
      <c r="L1810" s="101" t="s">
        <v>1664</v>
      </c>
      <c r="M1810" s="106" t="s">
        <v>4432</v>
      </c>
      <c r="N1810" s="106"/>
      <c r="O1810"/>
      <c r="P1810" t="str">
        <f t="shared" si="298"/>
        <v/>
      </c>
      <c r="Q1810"/>
      <c r="R1810"/>
      <c r="S1810" s="43">
        <f t="shared" si="299"/>
        <v>264</v>
      </c>
      <c r="T1810" s="96"/>
      <c r="U1810" s="72"/>
      <c r="V1810" s="72"/>
      <c r="W1810" s="44" t="str">
        <f t="shared" si="300"/>
        <v/>
      </c>
      <c r="X1810" s="25" t="str">
        <f t="shared" si="301"/>
        <v/>
      </c>
      <c r="Y1810" s="1">
        <f t="shared" si="302"/>
        <v>1764</v>
      </c>
      <c r="Z1810" t="str">
        <f t="shared" si="303"/>
        <v>ITM_1600</v>
      </c>
    </row>
    <row r="1811" spans="1:26">
      <c r="A1811" s="58">
        <f t="shared" si="304"/>
        <v>1811</v>
      </c>
      <c r="B1811" s="55">
        <f t="shared" si="297"/>
        <v>1765</v>
      </c>
      <c r="C1811" s="101" t="s">
        <v>4933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5023</v>
      </c>
      <c r="L1811" s="101" t="s">
        <v>1664</v>
      </c>
      <c r="M1811" s="106" t="s">
        <v>4433</v>
      </c>
      <c r="N1811" s="106"/>
      <c r="O1811"/>
      <c r="P1811" t="str">
        <f t="shared" si="298"/>
        <v/>
      </c>
      <c r="Q1811"/>
      <c r="R1811"/>
      <c r="S1811" s="43">
        <f t="shared" si="299"/>
        <v>264</v>
      </c>
      <c r="T1811" s="96"/>
      <c r="U1811" s="72"/>
      <c r="V1811" s="72"/>
      <c r="W1811" s="44" t="str">
        <f t="shared" si="300"/>
        <v/>
      </c>
      <c r="X1811" s="25" t="str">
        <f t="shared" si="301"/>
        <v/>
      </c>
      <c r="Y1811" s="1">
        <f t="shared" si="302"/>
        <v>1765</v>
      </c>
      <c r="Z1811" t="str">
        <f t="shared" si="303"/>
        <v>ITM_1601</v>
      </c>
    </row>
    <row r="1812" spans="1:26">
      <c r="A1812" s="58">
        <f t="shared" si="304"/>
        <v>1812</v>
      </c>
      <c r="B1812" s="55">
        <f t="shared" si="297"/>
        <v>1766</v>
      </c>
      <c r="C1812" s="101" t="s">
        <v>4933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5023</v>
      </c>
      <c r="L1812" s="101" t="s">
        <v>1664</v>
      </c>
      <c r="M1812" s="106" t="s">
        <v>4434</v>
      </c>
      <c r="N1812" s="106"/>
      <c r="O1812"/>
      <c r="P1812" t="str">
        <f t="shared" si="298"/>
        <v/>
      </c>
      <c r="Q1812"/>
      <c r="R1812"/>
      <c r="S1812" s="43">
        <f t="shared" si="299"/>
        <v>264</v>
      </c>
      <c r="T1812" s="96"/>
      <c r="U1812" s="72"/>
      <c r="V1812" s="72"/>
      <c r="W1812" s="44" t="str">
        <f t="shared" si="300"/>
        <v/>
      </c>
      <c r="X1812" s="25" t="str">
        <f t="shared" si="301"/>
        <v/>
      </c>
      <c r="Y1812" s="1">
        <f t="shared" si="302"/>
        <v>1766</v>
      </c>
      <c r="Z1812" t="str">
        <f t="shared" si="303"/>
        <v>ITM_1602</v>
      </c>
    </row>
    <row r="1813" spans="1:26">
      <c r="A1813" s="58">
        <f t="shared" si="304"/>
        <v>1813</v>
      </c>
      <c r="B1813" s="55">
        <f t="shared" si="297"/>
        <v>1767</v>
      </c>
      <c r="C1813" s="101" t="s">
        <v>4933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5023</v>
      </c>
      <c r="L1813" s="101" t="s">
        <v>1664</v>
      </c>
      <c r="M1813" s="106" t="s">
        <v>4435</v>
      </c>
      <c r="N1813" s="106"/>
      <c r="O1813"/>
      <c r="P1813" t="str">
        <f t="shared" si="298"/>
        <v/>
      </c>
      <c r="Q1813"/>
      <c r="R1813"/>
      <c r="S1813" s="43">
        <f t="shared" si="299"/>
        <v>264</v>
      </c>
      <c r="T1813" s="96"/>
      <c r="U1813" s="72"/>
      <c r="V1813" s="72"/>
      <c r="W1813" s="44" t="str">
        <f t="shared" si="300"/>
        <v/>
      </c>
      <c r="X1813" s="25" t="str">
        <f t="shared" si="301"/>
        <v/>
      </c>
      <c r="Y1813" s="1">
        <f t="shared" si="302"/>
        <v>1767</v>
      </c>
      <c r="Z1813" t="str">
        <f t="shared" si="303"/>
        <v>ITM_1603</v>
      </c>
    </row>
    <row r="1814" spans="1:26">
      <c r="A1814" s="58">
        <f t="shared" si="304"/>
        <v>1814</v>
      </c>
      <c r="B1814" s="55">
        <f t="shared" si="297"/>
        <v>1768</v>
      </c>
      <c r="C1814" s="101" t="s">
        <v>4933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5023</v>
      </c>
      <c r="L1814" s="101" t="s">
        <v>1664</v>
      </c>
      <c r="M1814" s="106" t="s">
        <v>4436</v>
      </c>
      <c r="N1814" s="106"/>
      <c r="O1814"/>
      <c r="P1814" t="str">
        <f t="shared" si="298"/>
        <v/>
      </c>
      <c r="Q1814"/>
      <c r="R1814"/>
      <c r="S1814" s="43">
        <f t="shared" si="299"/>
        <v>264</v>
      </c>
      <c r="T1814" s="96"/>
      <c r="U1814" s="72"/>
      <c r="V1814" s="72"/>
      <c r="W1814" s="44" t="str">
        <f t="shared" si="300"/>
        <v/>
      </c>
      <c r="X1814" s="25" t="str">
        <f t="shared" si="301"/>
        <v/>
      </c>
      <c r="Y1814" s="1">
        <f t="shared" si="302"/>
        <v>1768</v>
      </c>
      <c r="Z1814" t="str">
        <f t="shared" si="303"/>
        <v>ITM_1604</v>
      </c>
    </row>
    <row r="1815" spans="1:26">
      <c r="A1815" s="58">
        <f t="shared" si="304"/>
        <v>1815</v>
      </c>
      <c r="B1815" s="55">
        <f t="shared" si="297"/>
        <v>1769</v>
      </c>
      <c r="C1815" s="101" t="s">
        <v>4933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5023</v>
      </c>
      <c r="L1815" s="101" t="s">
        <v>1664</v>
      </c>
      <c r="M1815" s="106" t="s">
        <v>4437</v>
      </c>
      <c r="N1815" s="106"/>
      <c r="O1815"/>
      <c r="P1815" t="str">
        <f t="shared" si="298"/>
        <v/>
      </c>
      <c r="Q1815"/>
      <c r="R1815"/>
      <c r="S1815" s="43">
        <f t="shared" si="299"/>
        <v>264</v>
      </c>
      <c r="T1815" s="96"/>
      <c r="U1815" s="72"/>
      <c r="V1815" s="72"/>
      <c r="W1815" s="44" t="str">
        <f t="shared" si="300"/>
        <v/>
      </c>
      <c r="X1815" s="25" t="str">
        <f t="shared" si="301"/>
        <v/>
      </c>
      <c r="Y1815" s="1">
        <f t="shared" si="302"/>
        <v>1769</v>
      </c>
      <c r="Z1815" t="str">
        <f t="shared" si="303"/>
        <v>ITM_1605</v>
      </c>
    </row>
    <row r="1816" spans="1:26">
      <c r="A1816" s="58">
        <f t="shared" si="304"/>
        <v>1816</v>
      </c>
      <c r="B1816" s="55">
        <f t="shared" si="297"/>
        <v>1770</v>
      </c>
      <c r="C1816" s="101" t="s">
        <v>4933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5023</v>
      </c>
      <c r="L1816" s="101" t="s">
        <v>1664</v>
      </c>
      <c r="M1816" s="106" t="s">
        <v>4438</v>
      </c>
      <c r="N1816" s="106"/>
      <c r="O1816"/>
      <c r="P1816" t="str">
        <f t="shared" si="298"/>
        <v/>
      </c>
      <c r="Q1816"/>
      <c r="R1816"/>
      <c r="S1816" s="43">
        <f t="shared" si="299"/>
        <v>264</v>
      </c>
      <c r="T1816" s="96"/>
      <c r="U1816" s="72"/>
      <c r="V1816" s="72"/>
      <c r="W1816" s="44" t="str">
        <f t="shared" si="300"/>
        <v/>
      </c>
      <c r="X1816" s="25" t="str">
        <f t="shared" si="301"/>
        <v/>
      </c>
      <c r="Y1816" s="1">
        <f t="shared" si="302"/>
        <v>1770</v>
      </c>
      <c r="Z1816" t="str">
        <f t="shared" si="303"/>
        <v>ITM_1606</v>
      </c>
    </row>
    <row r="1817" spans="1:26">
      <c r="A1817" s="58">
        <f t="shared" si="304"/>
        <v>1817</v>
      </c>
      <c r="B1817" s="55">
        <f t="shared" si="297"/>
        <v>1771</v>
      </c>
      <c r="C1817" s="101" t="s">
        <v>4933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5023</v>
      </c>
      <c r="L1817" s="101" t="s">
        <v>1664</v>
      </c>
      <c r="M1817" s="106" t="s">
        <v>4439</v>
      </c>
      <c r="N1817" s="106"/>
      <c r="O1817"/>
      <c r="P1817" t="str">
        <f t="shared" si="298"/>
        <v/>
      </c>
      <c r="Q1817"/>
      <c r="R1817"/>
      <c r="S1817" s="43">
        <f t="shared" si="299"/>
        <v>264</v>
      </c>
      <c r="T1817" s="96"/>
      <c r="U1817" s="72"/>
      <c r="V1817" s="72"/>
      <c r="W1817" s="44" t="str">
        <f t="shared" si="300"/>
        <v/>
      </c>
      <c r="X1817" s="25" t="str">
        <f t="shared" si="301"/>
        <v/>
      </c>
      <c r="Y1817" s="1">
        <f t="shared" si="302"/>
        <v>1771</v>
      </c>
      <c r="Z1817" t="str">
        <f t="shared" si="303"/>
        <v>ITM_1607</v>
      </c>
    </row>
    <row r="1818" spans="1:26">
      <c r="A1818" s="58">
        <f t="shared" si="304"/>
        <v>1818</v>
      </c>
      <c r="B1818" s="55">
        <f t="shared" si="297"/>
        <v>1772</v>
      </c>
      <c r="C1818" s="101" t="s">
        <v>4933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5023</v>
      </c>
      <c r="L1818" s="101" t="s">
        <v>1664</v>
      </c>
      <c r="M1818" s="106" t="s">
        <v>4440</v>
      </c>
      <c r="N1818" s="106"/>
      <c r="O1818"/>
      <c r="P1818" t="str">
        <f t="shared" si="298"/>
        <v/>
      </c>
      <c r="Q1818"/>
      <c r="R1818"/>
      <c r="S1818" s="43">
        <f t="shared" si="299"/>
        <v>264</v>
      </c>
      <c r="T1818" s="96"/>
      <c r="U1818" s="72"/>
      <c r="V1818" s="72"/>
      <c r="W1818" s="44" t="str">
        <f t="shared" si="300"/>
        <v/>
      </c>
      <c r="X1818" s="25" t="str">
        <f t="shared" si="301"/>
        <v/>
      </c>
      <c r="Y1818" s="1">
        <f t="shared" si="302"/>
        <v>1772</v>
      </c>
      <c r="Z1818" t="str">
        <f t="shared" si="303"/>
        <v>ITM_1608</v>
      </c>
    </row>
    <row r="1819" spans="1:26">
      <c r="A1819" s="58">
        <f t="shared" si="304"/>
        <v>1819</v>
      </c>
      <c r="B1819" s="55">
        <f t="shared" si="297"/>
        <v>1773</v>
      </c>
      <c r="C1819" s="101" t="s">
        <v>4933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5023</v>
      </c>
      <c r="L1819" s="101" t="s">
        <v>1664</v>
      </c>
      <c r="M1819" s="106" t="s">
        <v>4441</v>
      </c>
      <c r="N1819" s="106"/>
      <c r="O1819"/>
      <c r="P1819" t="str">
        <f t="shared" si="298"/>
        <v/>
      </c>
      <c r="Q1819"/>
      <c r="R1819"/>
      <c r="S1819" s="43">
        <f t="shared" si="299"/>
        <v>264</v>
      </c>
      <c r="T1819" s="96"/>
      <c r="U1819" s="72"/>
      <c r="V1819" s="72"/>
      <c r="W1819" s="44" t="str">
        <f t="shared" si="300"/>
        <v/>
      </c>
      <c r="X1819" s="25" t="str">
        <f t="shared" si="301"/>
        <v/>
      </c>
      <c r="Y1819" s="1">
        <f t="shared" si="302"/>
        <v>1773</v>
      </c>
      <c r="Z1819" t="str">
        <f t="shared" si="303"/>
        <v>ITM_1609</v>
      </c>
    </row>
    <row r="1820" spans="1:26">
      <c r="A1820" s="58">
        <f t="shared" si="304"/>
        <v>1820</v>
      </c>
      <c r="B1820" s="55">
        <f t="shared" si="297"/>
        <v>1774</v>
      </c>
      <c r="C1820" s="101" t="s">
        <v>4933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5023</v>
      </c>
      <c r="L1820" s="101" t="s">
        <v>1664</v>
      </c>
      <c r="M1820" s="106" t="s">
        <v>4442</v>
      </c>
      <c r="N1820" s="106"/>
      <c r="O1820"/>
      <c r="P1820" t="str">
        <f t="shared" si="298"/>
        <v/>
      </c>
      <c r="Q1820"/>
      <c r="R1820"/>
      <c r="S1820" s="43">
        <f t="shared" si="299"/>
        <v>264</v>
      </c>
      <c r="T1820" s="96"/>
      <c r="U1820" s="72"/>
      <c r="V1820" s="72"/>
      <c r="W1820" s="44" t="str">
        <f t="shared" si="300"/>
        <v/>
      </c>
      <c r="X1820" s="25" t="str">
        <f t="shared" si="301"/>
        <v/>
      </c>
      <c r="Y1820" s="1">
        <f t="shared" si="302"/>
        <v>1774</v>
      </c>
      <c r="Z1820" t="str">
        <f t="shared" si="303"/>
        <v>ITM_1610</v>
      </c>
    </row>
    <row r="1821" spans="1:26">
      <c r="A1821" s="58">
        <f t="shared" si="304"/>
        <v>1821</v>
      </c>
      <c r="B1821" s="55">
        <f t="shared" si="297"/>
        <v>1775</v>
      </c>
      <c r="C1821" s="101" t="s">
        <v>4933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5023</v>
      </c>
      <c r="L1821" s="101" t="s">
        <v>1664</v>
      </c>
      <c r="M1821" s="106" t="s">
        <v>4443</v>
      </c>
      <c r="N1821" s="106"/>
      <c r="O1821"/>
      <c r="P1821" t="str">
        <f t="shared" si="298"/>
        <v/>
      </c>
      <c r="Q1821"/>
      <c r="R1821"/>
      <c r="S1821" s="43">
        <f t="shared" si="299"/>
        <v>264</v>
      </c>
      <c r="T1821" s="96"/>
      <c r="U1821" s="72"/>
      <c r="V1821" s="72"/>
      <c r="W1821" s="44" t="str">
        <f t="shared" si="300"/>
        <v/>
      </c>
      <c r="X1821" s="25" t="str">
        <f t="shared" si="301"/>
        <v/>
      </c>
      <c r="Y1821" s="1">
        <f t="shared" si="302"/>
        <v>1775</v>
      </c>
      <c r="Z1821" t="str">
        <f t="shared" si="303"/>
        <v>ITM_1611</v>
      </c>
    </row>
    <row r="1822" spans="1:26">
      <c r="A1822" s="58">
        <f t="shared" si="304"/>
        <v>1822</v>
      </c>
      <c r="B1822" s="55">
        <f t="shared" si="297"/>
        <v>1776</v>
      </c>
      <c r="C1822" s="101" t="s">
        <v>4933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5023</v>
      </c>
      <c r="L1822" s="101" t="s">
        <v>1664</v>
      </c>
      <c r="M1822" s="106" t="s">
        <v>4444</v>
      </c>
      <c r="N1822" s="106"/>
      <c r="O1822"/>
      <c r="P1822" t="str">
        <f t="shared" si="298"/>
        <v/>
      </c>
      <c r="Q1822"/>
      <c r="R1822"/>
      <c r="S1822" s="43">
        <f t="shared" si="299"/>
        <v>264</v>
      </c>
      <c r="T1822" s="96"/>
      <c r="U1822" s="72"/>
      <c r="V1822" s="72"/>
      <c r="W1822" s="44" t="str">
        <f t="shared" si="300"/>
        <v/>
      </c>
      <c r="X1822" s="25" t="str">
        <f t="shared" si="301"/>
        <v/>
      </c>
      <c r="Y1822" s="1">
        <f t="shared" si="302"/>
        <v>1776</v>
      </c>
      <c r="Z1822" t="str">
        <f t="shared" si="303"/>
        <v>ITM_1612</v>
      </c>
    </row>
    <row r="1823" spans="1:26">
      <c r="A1823" s="58">
        <f t="shared" si="304"/>
        <v>1823</v>
      </c>
      <c r="B1823" s="55">
        <f t="shared" si="297"/>
        <v>1777</v>
      </c>
      <c r="C1823" s="101" t="s">
        <v>4933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5023</v>
      </c>
      <c r="L1823" s="101" t="s">
        <v>1664</v>
      </c>
      <c r="M1823" s="106" t="s">
        <v>4445</v>
      </c>
      <c r="N1823" s="106"/>
      <c r="O1823"/>
      <c r="P1823" t="str">
        <f t="shared" si="298"/>
        <v/>
      </c>
      <c r="Q1823"/>
      <c r="R1823"/>
      <c r="S1823" s="43">
        <f t="shared" si="299"/>
        <v>264</v>
      </c>
      <c r="T1823" s="96"/>
      <c r="U1823" s="72"/>
      <c r="V1823" s="72"/>
      <c r="W1823" s="44" t="str">
        <f t="shared" si="300"/>
        <v/>
      </c>
      <c r="X1823" s="25" t="str">
        <f t="shared" si="301"/>
        <v/>
      </c>
      <c r="Y1823" s="1">
        <f t="shared" si="302"/>
        <v>1777</v>
      </c>
      <c r="Z1823" t="str">
        <f t="shared" si="303"/>
        <v>ITM_1613</v>
      </c>
    </row>
    <row r="1824" spans="1:26">
      <c r="A1824" s="58">
        <f t="shared" si="304"/>
        <v>1824</v>
      </c>
      <c r="B1824" s="55">
        <f t="shared" si="297"/>
        <v>1778</v>
      </c>
      <c r="C1824" s="101" t="s">
        <v>4933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5023</v>
      </c>
      <c r="L1824" s="101" t="s">
        <v>1664</v>
      </c>
      <c r="M1824" s="106" t="s">
        <v>4446</v>
      </c>
      <c r="N1824" s="106"/>
      <c r="O1824"/>
      <c r="P1824" t="str">
        <f t="shared" si="298"/>
        <v/>
      </c>
      <c r="Q1824"/>
      <c r="R1824"/>
      <c r="S1824" s="43">
        <f t="shared" si="299"/>
        <v>264</v>
      </c>
      <c r="T1824" s="96"/>
      <c r="U1824" s="72"/>
      <c r="V1824" s="72"/>
      <c r="W1824" s="44" t="str">
        <f t="shared" si="300"/>
        <v/>
      </c>
      <c r="X1824" s="25" t="str">
        <f t="shared" si="301"/>
        <v/>
      </c>
      <c r="Y1824" s="1">
        <f t="shared" si="302"/>
        <v>1778</v>
      </c>
      <c r="Z1824" t="str">
        <f t="shared" si="303"/>
        <v>ITM_1614</v>
      </c>
    </row>
    <row r="1825" spans="1:26">
      <c r="A1825" s="58">
        <f t="shared" si="304"/>
        <v>1825</v>
      </c>
      <c r="B1825" s="55">
        <f t="shared" si="297"/>
        <v>1779</v>
      </c>
      <c r="C1825" s="101" t="s">
        <v>4933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5023</v>
      </c>
      <c r="L1825" s="101" t="s">
        <v>1664</v>
      </c>
      <c r="M1825" s="106" t="s">
        <v>4447</v>
      </c>
      <c r="N1825" s="106"/>
      <c r="O1825"/>
      <c r="P1825" t="str">
        <f t="shared" si="298"/>
        <v/>
      </c>
      <c r="Q1825"/>
      <c r="R1825"/>
      <c r="S1825" s="43">
        <f t="shared" si="299"/>
        <v>264</v>
      </c>
      <c r="T1825" s="96"/>
      <c r="U1825" s="72"/>
      <c r="V1825" s="72"/>
      <c r="W1825" s="44" t="str">
        <f t="shared" si="300"/>
        <v/>
      </c>
      <c r="X1825" s="25" t="str">
        <f t="shared" si="301"/>
        <v/>
      </c>
      <c r="Y1825" s="1">
        <f t="shared" si="302"/>
        <v>1779</v>
      </c>
      <c r="Z1825" t="str">
        <f t="shared" si="303"/>
        <v>ITM_1615</v>
      </c>
    </row>
    <row r="1826" spans="1:26">
      <c r="A1826" s="58">
        <f t="shared" si="304"/>
        <v>1826</v>
      </c>
      <c r="B1826" s="55">
        <f t="shared" si="297"/>
        <v>1780</v>
      </c>
      <c r="C1826" s="101" t="s">
        <v>4933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5023</v>
      </c>
      <c r="L1826" s="101" t="s">
        <v>1664</v>
      </c>
      <c r="M1826" s="106" t="s">
        <v>4448</v>
      </c>
      <c r="N1826" s="106"/>
      <c r="O1826"/>
      <c r="P1826" t="str">
        <f t="shared" si="298"/>
        <v/>
      </c>
      <c r="Q1826"/>
      <c r="R1826"/>
      <c r="S1826" s="43">
        <f t="shared" si="299"/>
        <v>264</v>
      </c>
      <c r="T1826" s="96"/>
      <c r="U1826" s="72"/>
      <c r="V1826" s="72"/>
      <c r="W1826" s="44" t="str">
        <f t="shared" si="300"/>
        <v/>
      </c>
      <c r="X1826" s="25" t="str">
        <f t="shared" si="301"/>
        <v/>
      </c>
      <c r="Y1826" s="1">
        <f t="shared" si="302"/>
        <v>1780</v>
      </c>
      <c r="Z1826" t="str">
        <f t="shared" si="303"/>
        <v>ITM_1616</v>
      </c>
    </row>
    <row r="1827" spans="1:26">
      <c r="A1827" s="58">
        <f t="shared" si="304"/>
        <v>1827</v>
      </c>
      <c r="B1827" s="55">
        <f t="shared" si="297"/>
        <v>1781</v>
      </c>
      <c r="C1827" s="101" t="s">
        <v>4933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5023</v>
      </c>
      <c r="L1827" s="101" t="s">
        <v>1664</v>
      </c>
      <c r="M1827" s="106" t="s">
        <v>4449</v>
      </c>
      <c r="N1827" s="106"/>
      <c r="O1827"/>
      <c r="P1827" t="str">
        <f t="shared" si="298"/>
        <v/>
      </c>
      <c r="Q1827"/>
      <c r="R1827"/>
      <c r="S1827" s="43">
        <f t="shared" si="299"/>
        <v>264</v>
      </c>
      <c r="T1827" s="96"/>
      <c r="U1827" s="72"/>
      <c r="V1827" s="72"/>
      <c r="W1827" s="44" t="str">
        <f t="shared" si="300"/>
        <v/>
      </c>
      <c r="X1827" s="25" t="str">
        <f t="shared" si="301"/>
        <v/>
      </c>
      <c r="Y1827" s="1">
        <f t="shared" si="302"/>
        <v>1781</v>
      </c>
      <c r="Z1827" t="str">
        <f t="shared" si="303"/>
        <v>ITM_1617</v>
      </c>
    </row>
    <row r="1828" spans="1:26">
      <c r="A1828" s="58">
        <f t="shared" si="304"/>
        <v>1828</v>
      </c>
      <c r="B1828" s="55">
        <f t="shared" si="297"/>
        <v>1782</v>
      </c>
      <c r="C1828" s="101" t="s">
        <v>4933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5023</v>
      </c>
      <c r="L1828" s="101" t="s">
        <v>1664</v>
      </c>
      <c r="M1828" s="106" t="s">
        <v>4450</v>
      </c>
      <c r="N1828" s="106"/>
      <c r="O1828"/>
      <c r="P1828" t="str">
        <f t="shared" si="298"/>
        <v/>
      </c>
      <c r="Q1828"/>
      <c r="R1828"/>
      <c r="S1828" s="43">
        <f t="shared" si="299"/>
        <v>264</v>
      </c>
      <c r="T1828" s="96"/>
      <c r="U1828" s="72"/>
      <c r="V1828" s="72"/>
      <c r="W1828" s="44" t="str">
        <f t="shared" si="300"/>
        <v/>
      </c>
      <c r="X1828" s="25" t="str">
        <f t="shared" si="301"/>
        <v/>
      </c>
      <c r="Y1828" s="1">
        <f t="shared" si="302"/>
        <v>1782</v>
      </c>
      <c r="Z1828" t="str">
        <f t="shared" si="303"/>
        <v>ITM_1618</v>
      </c>
    </row>
    <row r="1829" spans="1:26">
      <c r="A1829" s="58">
        <f t="shared" si="304"/>
        <v>1829</v>
      </c>
      <c r="B1829" s="55">
        <f t="shared" si="297"/>
        <v>1783</v>
      </c>
      <c r="C1829" s="101" t="s">
        <v>4933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5023</v>
      </c>
      <c r="L1829" s="101" t="s">
        <v>1664</v>
      </c>
      <c r="M1829" s="106" t="s">
        <v>4451</v>
      </c>
      <c r="N1829" s="106"/>
      <c r="O1829"/>
      <c r="P1829" t="str">
        <f t="shared" si="298"/>
        <v/>
      </c>
      <c r="Q1829"/>
      <c r="R1829"/>
      <c r="S1829" s="43">
        <f t="shared" si="299"/>
        <v>264</v>
      </c>
      <c r="T1829" s="96"/>
      <c r="U1829" s="72"/>
      <c r="V1829" s="72"/>
      <c r="W1829" s="44" t="str">
        <f t="shared" si="300"/>
        <v/>
      </c>
      <c r="X1829" s="25" t="str">
        <f t="shared" si="301"/>
        <v/>
      </c>
      <c r="Y1829" s="1">
        <f t="shared" si="302"/>
        <v>1783</v>
      </c>
      <c r="Z1829" t="str">
        <f t="shared" si="303"/>
        <v>ITM_1619</v>
      </c>
    </row>
    <row r="1830" spans="1:26">
      <c r="A1830" s="58">
        <f t="shared" si="304"/>
        <v>1830</v>
      </c>
      <c r="B1830" s="55">
        <f t="shared" si="297"/>
        <v>1784</v>
      </c>
      <c r="C1830" s="101" t="s">
        <v>4933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5023</v>
      </c>
      <c r="L1830" s="101" t="s">
        <v>1664</v>
      </c>
      <c r="M1830" s="106" t="s">
        <v>4452</v>
      </c>
      <c r="N1830" s="106"/>
      <c r="O1830"/>
      <c r="P1830" t="str">
        <f t="shared" si="298"/>
        <v/>
      </c>
      <c r="Q1830"/>
      <c r="R1830"/>
      <c r="S1830" s="43">
        <f t="shared" si="299"/>
        <v>264</v>
      </c>
      <c r="T1830" s="96"/>
      <c r="U1830" s="72"/>
      <c r="V1830" s="72"/>
      <c r="W1830" s="44" t="str">
        <f t="shared" si="300"/>
        <v/>
      </c>
      <c r="X1830" s="25" t="str">
        <f t="shared" si="301"/>
        <v/>
      </c>
      <c r="Y1830" s="1">
        <f t="shared" si="302"/>
        <v>1784</v>
      </c>
      <c r="Z1830" t="str">
        <f t="shared" si="303"/>
        <v>ITM_1620</v>
      </c>
    </row>
    <row r="1831" spans="1:26">
      <c r="A1831" s="58">
        <f t="shared" si="304"/>
        <v>1831</v>
      </c>
      <c r="B1831" s="55">
        <f t="shared" si="297"/>
        <v>1785</v>
      </c>
      <c r="C1831" s="101" t="s">
        <v>4933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5023</v>
      </c>
      <c r="L1831" s="101" t="s">
        <v>1664</v>
      </c>
      <c r="M1831" s="106" t="s">
        <v>4453</v>
      </c>
      <c r="N1831" s="106"/>
      <c r="O1831"/>
      <c r="P1831" t="str">
        <f t="shared" si="298"/>
        <v/>
      </c>
      <c r="Q1831"/>
      <c r="R1831"/>
      <c r="S1831" s="43">
        <f t="shared" si="299"/>
        <v>264</v>
      </c>
      <c r="T1831" s="96"/>
      <c r="U1831" s="72"/>
      <c r="V1831" s="72"/>
      <c r="W1831" s="44" t="str">
        <f t="shared" si="300"/>
        <v/>
      </c>
      <c r="X1831" s="25" t="str">
        <f t="shared" si="301"/>
        <v/>
      </c>
      <c r="Y1831" s="1">
        <f t="shared" si="302"/>
        <v>1785</v>
      </c>
      <c r="Z1831" t="str">
        <f t="shared" si="303"/>
        <v>ITM_1621</v>
      </c>
    </row>
    <row r="1832" spans="1:26">
      <c r="A1832" s="58">
        <f t="shared" si="304"/>
        <v>1832</v>
      </c>
      <c r="B1832" s="55">
        <f t="shared" si="297"/>
        <v>1786</v>
      </c>
      <c r="C1832" s="101" t="s">
        <v>4933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5023</v>
      </c>
      <c r="L1832" s="101" t="s">
        <v>1664</v>
      </c>
      <c r="M1832" s="106" t="s">
        <v>4454</v>
      </c>
      <c r="N1832" s="106"/>
      <c r="O1832"/>
      <c r="P1832" t="str">
        <f t="shared" si="298"/>
        <v/>
      </c>
      <c r="Q1832"/>
      <c r="R1832"/>
      <c r="S1832" s="43">
        <f t="shared" si="299"/>
        <v>264</v>
      </c>
      <c r="T1832" s="96"/>
      <c r="U1832" s="72"/>
      <c r="V1832" s="72"/>
      <c r="W1832" s="44" t="str">
        <f t="shared" si="300"/>
        <v/>
      </c>
      <c r="X1832" s="25" t="str">
        <f t="shared" si="301"/>
        <v/>
      </c>
      <c r="Y1832" s="1">
        <f t="shared" si="302"/>
        <v>1786</v>
      </c>
      <c r="Z1832" t="str">
        <f t="shared" si="303"/>
        <v>ITM_1622</v>
      </c>
    </row>
    <row r="1833" spans="1:26">
      <c r="A1833" s="58">
        <f t="shared" si="304"/>
        <v>1833</v>
      </c>
      <c r="B1833" s="55">
        <f t="shared" si="297"/>
        <v>1787</v>
      </c>
      <c r="C1833" s="101" t="s">
        <v>4933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5023</v>
      </c>
      <c r="L1833" s="101" t="s">
        <v>1664</v>
      </c>
      <c r="M1833" s="106" t="s">
        <v>4455</v>
      </c>
      <c r="N1833" s="106"/>
      <c r="O1833"/>
      <c r="P1833" t="str">
        <f t="shared" si="298"/>
        <v/>
      </c>
      <c r="Q1833"/>
      <c r="R1833"/>
      <c r="S1833" s="43">
        <f t="shared" si="299"/>
        <v>264</v>
      </c>
      <c r="T1833" s="96"/>
      <c r="U1833" s="72"/>
      <c r="V1833" s="72"/>
      <c r="W1833" s="44" t="str">
        <f t="shared" si="300"/>
        <v/>
      </c>
      <c r="X1833" s="25" t="str">
        <f t="shared" si="301"/>
        <v/>
      </c>
      <c r="Y1833" s="1">
        <f t="shared" si="302"/>
        <v>1787</v>
      </c>
      <c r="Z1833" t="str">
        <f t="shared" si="303"/>
        <v>ITM_1623</v>
      </c>
    </row>
    <row r="1834" spans="1:26">
      <c r="A1834" s="58">
        <f t="shared" si="304"/>
        <v>1834</v>
      </c>
      <c r="B1834" s="55">
        <f t="shared" si="297"/>
        <v>1788</v>
      </c>
      <c r="C1834" s="101" t="s">
        <v>4933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5023</v>
      </c>
      <c r="L1834" s="101" t="s">
        <v>1664</v>
      </c>
      <c r="M1834" s="106" t="s">
        <v>4456</v>
      </c>
      <c r="N1834" s="106"/>
      <c r="O1834"/>
      <c r="P1834" t="str">
        <f t="shared" si="298"/>
        <v/>
      </c>
      <c r="Q1834"/>
      <c r="R1834"/>
      <c r="S1834" s="43">
        <f t="shared" si="299"/>
        <v>264</v>
      </c>
      <c r="T1834" s="96"/>
      <c r="U1834" s="72"/>
      <c r="V1834" s="72"/>
      <c r="W1834" s="44" t="str">
        <f t="shared" si="300"/>
        <v/>
      </c>
      <c r="X1834" s="25" t="str">
        <f t="shared" si="301"/>
        <v/>
      </c>
      <c r="Y1834" s="1">
        <f t="shared" si="302"/>
        <v>1788</v>
      </c>
      <c r="Z1834" t="str">
        <f t="shared" si="303"/>
        <v>ITM_1624</v>
      </c>
    </row>
    <row r="1835" spans="1:26">
      <c r="A1835" s="58">
        <f t="shared" si="304"/>
        <v>1835</v>
      </c>
      <c r="B1835" s="55">
        <f t="shared" si="297"/>
        <v>1789</v>
      </c>
      <c r="C1835" s="101" t="s">
        <v>4933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5023</v>
      </c>
      <c r="L1835" s="101" t="s">
        <v>1664</v>
      </c>
      <c r="M1835" s="106" t="s">
        <v>4457</v>
      </c>
      <c r="N1835" s="106"/>
      <c r="O1835"/>
      <c r="P1835" t="str">
        <f t="shared" si="298"/>
        <v/>
      </c>
      <c r="Q1835"/>
      <c r="R1835"/>
      <c r="S1835" s="43">
        <f t="shared" si="299"/>
        <v>264</v>
      </c>
      <c r="T1835" s="96"/>
      <c r="U1835" s="72"/>
      <c r="V1835" s="72"/>
      <c r="W1835" s="44" t="str">
        <f t="shared" si="300"/>
        <v/>
      </c>
      <c r="X1835" s="25" t="str">
        <f t="shared" si="301"/>
        <v/>
      </c>
      <c r="Y1835" s="1">
        <f t="shared" si="302"/>
        <v>1789</v>
      </c>
      <c r="Z1835" t="str">
        <f t="shared" si="303"/>
        <v>ITM_1625</v>
      </c>
    </row>
    <row r="1836" spans="1:26">
      <c r="A1836" s="58">
        <f t="shared" si="304"/>
        <v>1836</v>
      </c>
      <c r="B1836" s="55">
        <f t="shared" si="297"/>
        <v>1790</v>
      </c>
      <c r="C1836" s="101" t="s">
        <v>4933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5023</v>
      </c>
      <c r="L1836" s="101" t="s">
        <v>1664</v>
      </c>
      <c r="M1836" s="106" t="s">
        <v>4458</v>
      </c>
      <c r="N1836" s="106"/>
      <c r="O1836"/>
      <c r="P1836" t="str">
        <f t="shared" si="298"/>
        <v/>
      </c>
      <c r="Q1836"/>
      <c r="R1836"/>
      <c r="S1836" s="43">
        <f t="shared" si="299"/>
        <v>264</v>
      </c>
      <c r="T1836" s="96"/>
      <c r="U1836" s="72"/>
      <c r="V1836" s="72"/>
      <c r="W1836" s="44" t="str">
        <f t="shared" si="300"/>
        <v/>
      </c>
      <c r="X1836" s="25" t="str">
        <f t="shared" si="301"/>
        <v/>
      </c>
      <c r="Y1836" s="1">
        <f t="shared" si="302"/>
        <v>1790</v>
      </c>
      <c r="Z1836" t="str">
        <f t="shared" si="303"/>
        <v>ITM_1626</v>
      </c>
    </row>
    <row r="1837" spans="1:26">
      <c r="A1837" s="58">
        <f t="shared" si="304"/>
        <v>1837</v>
      </c>
      <c r="B1837" s="55">
        <f t="shared" si="297"/>
        <v>1791</v>
      </c>
      <c r="C1837" s="101" t="s">
        <v>4933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5023</v>
      </c>
      <c r="L1837" s="101" t="s">
        <v>1664</v>
      </c>
      <c r="M1837" s="106" t="s">
        <v>4459</v>
      </c>
      <c r="N1837" s="106"/>
      <c r="O1837"/>
      <c r="P1837" t="str">
        <f t="shared" si="298"/>
        <v/>
      </c>
      <c r="Q1837"/>
      <c r="R1837"/>
      <c r="S1837" s="43">
        <f t="shared" si="299"/>
        <v>264</v>
      </c>
      <c r="T1837" s="96"/>
      <c r="U1837" s="72"/>
      <c r="V1837" s="72"/>
      <c r="W1837" s="44" t="str">
        <f t="shared" si="300"/>
        <v/>
      </c>
      <c r="X1837" s="25" t="str">
        <f t="shared" si="301"/>
        <v/>
      </c>
      <c r="Y1837" s="1">
        <f t="shared" si="302"/>
        <v>1791</v>
      </c>
      <c r="Z1837" t="str">
        <f t="shared" si="303"/>
        <v>ITM_1627</v>
      </c>
    </row>
    <row r="1838" spans="1:26">
      <c r="A1838" s="58">
        <f t="shared" si="304"/>
        <v>1838</v>
      </c>
      <c r="B1838" s="55">
        <f t="shared" si="297"/>
        <v>1792</v>
      </c>
      <c r="C1838" s="101" t="s">
        <v>4933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5023</v>
      </c>
      <c r="L1838" s="101" t="s">
        <v>1664</v>
      </c>
      <c r="M1838" s="106" t="s">
        <v>4460</v>
      </c>
      <c r="N1838" s="106"/>
      <c r="O1838"/>
      <c r="P1838" t="str">
        <f t="shared" si="298"/>
        <v/>
      </c>
      <c r="Q1838"/>
      <c r="R1838"/>
      <c r="S1838" s="43">
        <f t="shared" si="299"/>
        <v>264</v>
      </c>
      <c r="T1838" s="96"/>
      <c r="U1838" s="72"/>
      <c r="V1838" s="72"/>
      <c r="W1838" s="44" t="str">
        <f t="shared" si="300"/>
        <v/>
      </c>
      <c r="X1838" s="25" t="str">
        <f t="shared" si="301"/>
        <v/>
      </c>
      <c r="Y1838" s="1">
        <f t="shared" si="302"/>
        <v>1792</v>
      </c>
      <c r="Z1838" t="str">
        <f t="shared" si="303"/>
        <v>ITM_1628</v>
      </c>
    </row>
    <row r="1839" spans="1:26">
      <c r="A1839" s="58">
        <f t="shared" si="304"/>
        <v>1839</v>
      </c>
      <c r="B1839" s="55">
        <f t="shared" si="297"/>
        <v>1793</v>
      </c>
      <c r="C1839" s="101" t="s">
        <v>4933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5023</v>
      </c>
      <c r="L1839" s="101" t="s">
        <v>1664</v>
      </c>
      <c r="M1839" s="106" t="s">
        <v>4461</v>
      </c>
      <c r="N1839" s="106"/>
      <c r="O1839"/>
      <c r="P1839" t="str">
        <f t="shared" si="298"/>
        <v/>
      </c>
      <c r="Q1839"/>
      <c r="R1839"/>
      <c r="S1839" s="43">
        <f t="shared" si="299"/>
        <v>264</v>
      </c>
      <c r="T1839" s="96"/>
      <c r="U1839" s="72"/>
      <c r="V1839" s="72"/>
      <c r="W1839" s="44" t="str">
        <f t="shared" si="300"/>
        <v/>
      </c>
      <c r="X1839" s="25" t="str">
        <f t="shared" si="301"/>
        <v/>
      </c>
      <c r="Y1839" s="1">
        <f t="shared" si="302"/>
        <v>1793</v>
      </c>
      <c r="Z1839" t="str">
        <f t="shared" si="303"/>
        <v>ITM_1629</v>
      </c>
    </row>
    <row r="1840" spans="1:26">
      <c r="A1840" s="58">
        <f t="shared" si="304"/>
        <v>1840</v>
      </c>
      <c r="B1840" s="55">
        <f t="shared" si="297"/>
        <v>1794</v>
      </c>
      <c r="C1840" s="101" t="s">
        <v>4933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5023</v>
      </c>
      <c r="L1840" s="101" t="s">
        <v>1664</v>
      </c>
      <c r="M1840" s="106" t="s">
        <v>4462</v>
      </c>
      <c r="N1840" s="106"/>
      <c r="O1840"/>
      <c r="P1840" t="str">
        <f t="shared" si="298"/>
        <v/>
      </c>
      <c r="Q1840"/>
      <c r="R1840"/>
      <c r="S1840" s="43">
        <f t="shared" si="299"/>
        <v>264</v>
      </c>
      <c r="T1840" s="96"/>
      <c r="U1840" s="72"/>
      <c r="V1840" s="72"/>
      <c r="W1840" s="44" t="str">
        <f t="shared" si="300"/>
        <v/>
      </c>
      <c r="X1840" s="25" t="str">
        <f t="shared" si="301"/>
        <v/>
      </c>
      <c r="Y1840" s="1">
        <f t="shared" si="302"/>
        <v>1794</v>
      </c>
      <c r="Z1840" t="str">
        <f t="shared" si="303"/>
        <v>ITM_1630</v>
      </c>
    </row>
    <row r="1841" spans="1:26">
      <c r="A1841" s="58">
        <f t="shared" si="304"/>
        <v>1841</v>
      </c>
      <c r="B1841" s="55">
        <f t="shared" si="297"/>
        <v>1795</v>
      </c>
      <c r="C1841" s="101" t="s">
        <v>4933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5023</v>
      </c>
      <c r="L1841" s="101" t="s">
        <v>1664</v>
      </c>
      <c r="M1841" s="106" t="s">
        <v>4463</v>
      </c>
      <c r="N1841" s="106"/>
      <c r="O1841"/>
      <c r="P1841" t="str">
        <f t="shared" si="298"/>
        <v/>
      </c>
      <c r="Q1841"/>
      <c r="R1841"/>
      <c r="S1841" s="43">
        <f t="shared" si="299"/>
        <v>264</v>
      </c>
      <c r="T1841" s="96"/>
      <c r="U1841" s="72"/>
      <c r="V1841" s="72"/>
      <c r="W1841" s="44" t="str">
        <f t="shared" si="300"/>
        <v/>
      </c>
      <c r="X1841" s="25" t="str">
        <f t="shared" si="301"/>
        <v/>
      </c>
      <c r="Y1841" s="1">
        <f t="shared" si="302"/>
        <v>1795</v>
      </c>
      <c r="Z1841" t="str">
        <f t="shared" si="303"/>
        <v>ITM_1631</v>
      </c>
    </row>
    <row r="1842" spans="1:26">
      <c r="A1842" s="58">
        <f t="shared" si="304"/>
        <v>1842</v>
      </c>
      <c r="B1842" s="55">
        <f t="shared" si="297"/>
        <v>1796</v>
      </c>
      <c r="C1842" s="101" t="s">
        <v>4934</v>
      </c>
      <c r="D1842" s="101" t="s">
        <v>3984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5023</v>
      </c>
      <c r="L1842" s="101" t="s">
        <v>1123</v>
      </c>
      <c r="M1842" s="106" t="s">
        <v>3984</v>
      </c>
      <c r="N1842" s="106"/>
      <c r="O1842"/>
      <c r="P1842" t="str">
        <f t="shared" si="298"/>
        <v>NOT EQUAL</v>
      </c>
      <c r="Q1842"/>
      <c r="R1842"/>
      <c r="S1842" s="43">
        <f t="shared" si="299"/>
        <v>264</v>
      </c>
      <c r="T1842" s="96"/>
      <c r="U1842" s="72"/>
      <c r="V1842" s="72"/>
      <c r="W1842" s="44" t="str">
        <f t="shared" si="300"/>
        <v/>
      </c>
      <c r="X1842" s="25" t="str">
        <f t="shared" si="301"/>
        <v/>
      </c>
      <c r="Y1842" s="1">
        <f t="shared" si="302"/>
        <v>1796</v>
      </c>
      <c r="Z1842" t="str">
        <f t="shared" si="303"/>
        <v>ITM_qoppa</v>
      </c>
    </row>
    <row r="1843" spans="1:26">
      <c r="A1843" s="58">
        <f t="shared" si="304"/>
        <v>1843</v>
      </c>
      <c r="B1843" s="55">
        <f t="shared" si="297"/>
        <v>1797</v>
      </c>
      <c r="C1843" s="101" t="s">
        <v>4934</v>
      </c>
      <c r="D1843" s="101" t="s">
        <v>3985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5023</v>
      </c>
      <c r="L1843" s="101" t="s">
        <v>1123</v>
      </c>
      <c r="M1843" s="106" t="s">
        <v>3985</v>
      </c>
      <c r="N1843" s="106"/>
      <c r="O1843"/>
      <c r="P1843" t="str">
        <f t="shared" si="298"/>
        <v>NOT EQUAL</v>
      </c>
      <c r="Q1843"/>
      <c r="R1843"/>
      <c r="S1843" s="43">
        <f t="shared" si="299"/>
        <v>264</v>
      </c>
      <c r="T1843" s="96"/>
      <c r="U1843" s="72"/>
      <c r="V1843" s="72"/>
      <c r="W1843" s="44" t="str">
        <f t="shared" si="300"/>
        <v/>
      </c>
      <c r="X1843" s="25" t="str">
        <f t="shared" si="301"/>
        <v/>
      </c>
      <c r="Y1843" s="1">
        <f t="shared" si="302"/>
        <v>1797</v>
      </c>
      <c r="Z1843" t="str">
        <f t="shared" si="303"/>
        <v>ITM_digamma</v>
      </c>
    </row>
    <row r="1844" spans="1:26">
      <c r="A1844" s="58">
        <f t="shared" si="304"/>
        <v>1844</v>
      </c>
      <c r="B1844" s="55">
        <f t="shared" si="297"/>
        <v>1798</v>
      </c>
      <c r="C1844" s="101" t="s">
        <v>4934</v>
      </c>
      <c r="D1844" s="101" t="s">
        <v>3986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5023</v>
      </c>
      <c r="L1844" s="101" t="s">
        <v>1123</v>
      </c>
      <c r="M1844" s="106" t="s">
        <v>3986</v>
      </c>
      <c r="N1844" s="106"/>
      <c r="O1844"/>
      <c r="P1844" t="str">
        <f t="shared" si="298"/>
        <v>NOT EQUAL</v>
      </c>
      <c r="Q1844"/>
      <c r="R1844"/>
      <c r="S1844" s="43">
        <f t="shared" si="299"/>
        <v>264</v>
      </c>
      <c r="T1844" s="96"/>
      <c r="U1844" s="72"/>
      <c r="V1844" s="72"/>
      <c r="W1844" s="44" t="str">
        <f t="shared" si="300"/>
        <v/>
      </c>
      <c r="X1844" s="25" t="str">
        <f t="shared" si="301"/>
        <v/>
      </c>
      <c r="Y1844" s="1">
        <f t="shared" si="302"/>
        <v>1798</v>
      </c>
      <c r="Z1844" t="str">
        <f t="shared" si="303"/>
        <v>ITM_sampi</v>
      </c>
    </row>
    <row r="1845" spans="1:26">
      <c r="A1845" s="58">
        <f t="shared" si="304"/>
        <v>1845</v>
      </c>
      <c r="B1845" s="55">
        <f t="shared" si="297"/>
        <v>1799</v>
      </c>
      <c r="C1845" s="101" t="s">
        <v>4859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5198</v>
      </c>
      <c r="L1845" s="101" t="s">
        <v>1066</v>
      </c>
      <c r="M1845" s="106" t="s">
        <v>2606</v>
      </c>
      <c r="N1845" s="106"/>
      <c r="O1845"/>
      <c r="P1845" t="str">
        <f t="shared" si="298"/>
        <v/>
      </c>
      <c r="Q1845"/>
      <c r="R1845"/>
      <c r="S1845" s="43">
        <f t="shared" si="299"/>
        <v>265</v>
      </c>
      <c r="T1845" s="96" t="s">
        <v>3154</v>
      </c>
      <c r="U1845" s="72" t="s">
        <v>3082</v>
      </c>
      <c r="V1845" s="72" t="s">
        <v>2643</v>
      </c>
      <c r="W1845" s="44" t="str">
        <f t="shared" si="300"/>
        <v>"COMPLEX"</v>
      </c>
      <c r="X1845" s="25" t="str">
        <f t="shared" si="301"/>
        <v>COMPLEX</v>
      </c>
      <c r="Y1845" s="1">
        <f t="shared" si="302"/>
        <v>1799</v>
      </c>
      <c r="Z1845" t="str">
        <f t="shared" si="303"/>
        <v>KEY_COMPLEX</v>
      </c>
    </row>
    <row r="1846" spans="1:26">
      <c r="A1846" s="58">
        <f t="shared" si="304"/>
        <v>1846</v>
      </c>
      <c r="B1846" s="55">
        <f t="shared" si="297"/>
        <v>1800</v>
      </c>
      <c r="C1846" s="101" t="s">
        <v>4872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5198</v>
      </c>
      <c r="L1846" s="101" t="s">
        <v>2660</v>
      </c>
      <c r="M1846" s="106" t="s">
        <v>2815</v>
      </c>
      <c r="N1846" s="106"/>
      <c r="O1846"/>
      <c r="P1846" t="str">
        <f t="shared" si="298"/>
        <v>NOT EQUAL</v>
      </c>
      <c r="Q1846"/>
      <c r="R1846"/>
      <c r="S1846" s="43">
        <f t="shared" si="299"/>
        <v>266</v>
      </c>
      <c r="T1846" s="96" t="s">
        <v>3154</v>
      </c>
      <c r="U1846" s="72" t="s">
        <v>2643</v>
      </c>
      <c r="V1846" s="72" t="s">
        <v>2643</v>
      </c>
      <c r="W1846" s="44" t="str">
        <f t="shared" si="300"/>
        <v>STD_RIGHT_ARROW "POLAR"</v>
      </c>
      <c r="X1846" s="25" t="str">
        <f t="shared" si="301"/>
        <v>&gt;POLAR</v>
      </c>
      <c r="Y1846" s="1">
        <f t="shared" si="302"/>
        <v>1800</v>
      </c>
      <c r="Z1846" t="str">
        <f t="shared" si="303"/>
        <v>ITM_toPOL2</v>
      </c>
    </row>
    <row r="1847" spans="1:26">
      <c r="A1847" s="58">
        <f t="shared" si="304"/>
        <v>1847</v>
      </c>
      <c r="B1847" s="55">
        <f t="shared" si="297"/>
        <v>1801</v>
      </c>
      <c r="C1847" s="101" t="s">
        <v>4873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5198</v>
      </c>
      <c r="L1847" s="101" t="s">
        <v>2661</v>
      </c>
      <c r="M1847" s="106" t="s">
        <v>2816</v>
      </c>
      <c r="N1847" s="106"/>
      <c r="O1847"/>
      <c r="P1847" t="str">
        <f t="shared" si="298"/>
        <v>NOT EQUAL</v>
      </c>
      <c r="Q1847"/>
      <c r="R1847"/>
      <c r="S1847" s="43">
        <f t="shared" si="299"/>
        <v>267</v>
      </c>
      <c r="T1847" s="96" t="s">
        <v>3154</v>
      </c>
      <c r="U1847" s="72" t="s">
        <v>2643</v>
      </c>
      <c r="V1847" s="72" t="s">
        <v>2643</v>
      </c>
      <c r="W1847" s="44" t="str">
        <f t="shared" si="300"/>
        <v>STD_RIGHT_ARROW "RECT"</v>
      </c>
      <c r="X1847" s="25" t="str">
        <f t="shared" si="301"/>
        <v>&gt;RECT</v>
      </c>
      <c r="Y1847" s="1">
        <f t="shared" si="302"/>
        <v>1801</v>
      </c>
      <c r="Z1847" t="str">
        <f t="shared" si="303"/>
        <v>ITM_toREC2</v>
      </c>
    </row>
    <row r="1848" spans="1:26">
      <c r="A1848" s="58">
        <f t="shared" si="304"/>
        <v>1848</v>
      </c>
      <c r="B1848" s="55">
        <f t="shared" si="297"/>
        <v>1802</v>
      </c>
      <c r="C1848" s="101" t="s">
        <v>4874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5023</v>
      </c>
      <c r="L1848" s="101"/>
      <c r="M1848" s="106" t="s">
        <v>3100</v>
      </c>
      <c r="N1848" s="106"/>
      <c r="O1848"/>
      <c r="P1848" t="str">
        <f t="shared" si="298"/>
        <v/>
      </c>
      <c r="Q1848"/>
      <c r="R1848"/>
      <c r="S1848" s="43">
        <f t="shared" si="299"/>
        <v>268</v>
      </c>
      <c r="T1848" s="96" t="s">
        <v>3173</v>
      </c>
      <c r="U1848" s="72" t="s">
        <v>3082</v>
      </c>
      <c r="V1848" s="72" t="s">
        <v>2643</v>
      </c>
      <c r="W1848" s="44" t="str">
        <f t="shared" si="300"/>
        <v>"ERPN"</v>
      </c>
      <c r="X1848" s="25" t="str">
        <f t="shared" si="301"/>
        <v>ERPN</v>
      </c>
      <c r="Y1848" s="1">
        <f t="shared" si="302"/>
        <v>1802</v>
      </c>
      <c r="Z1848" t="str">
        <f t="shared" si="303"/>
        <v>ITM_eRPN_ON</v>
      </c>
    </row>
    <row r="1849" spans="1:26">
      <c r="A1849" s="58">
        <f t="shared" si="304"/>
        <v>1849</v>
      </c>
      <c r="B1849" s="55">
        <f t="shared" si="297"/>
        <v>1803</v>
      </c>
      <c r="C1849" s="101" t="s">
        <v>4874</v>
      </c>
      <c r="D1849" s="101">
        <v>0</v>
      </c>
      <c r="E1849" s="104" t="s">
        <v>3102</v>
      </c>
      <c r="F1849" s="104" t="s">
        <v>3102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5023</v>
      </c>
      <c r="L1849" s="101"/>
      <c r="M1849" s="106" t="s">
        <v>3101</v>
      </c>
      <c r="N1849" s="106"/>
      <c r="O1849"/>
      <c r="P1849" t="str">
        <f t="shared" si="298"/>
        <v/>
      </c>
      <c r="Q1849"/>
      <c r="R1849"/>
      <c r="S1849" s="43">
        <f t="shared" si="299"/>
        <v>269</v>
      </c>
      <c r="T1849" s="96" t="s">
        <v>3173</v>
      </c>
      <c r="U1849" s="72" t="s">
        <v>3082</v>
      </c>
      <c r="V1849" s="72" t="s">
        <v>2643</v>
      </c>
      <c r="W1849" s="44" t="str">
        <f t="shared" si="300"/>
        <v>"RPN"</v>
      </c>
      <c r="X1849" s="25" t="str">
        <f t="shared" si="301"/>
        <v>RPN</v>
      </c>
      <c r="Y1849" s="1">
        <f t="shared" si="302"/>
        <v>1803</v>
      </c>
      <c r="Z1849" t="str">
        <f t="shared" si="303"/>
        <v>ITM_eRPN_OFF</v>
      </c>
    </row>
    <row r="1850" spans="1:26">
      <c r="A1850" s="58">
        <f t="shared" si="304"/>
        <v>1850</v>
      </c>
      <c r="B1850" s="55">
        <f t="shared" si="297"/>
        <v>1804</v>
      </c>
      <c r="C1850" s="101" t="s">
        <v>4870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5023</v>
      </c>
      <c r="L1850" s="101" t="s">
        <v>1102</v>
      </c>
      <c r="M1850" s="106" t="s">
        <v>2566</v>
      </c>
      <c r="N1850" s="106"/>
      <c r="O1850"/>
      <c r="P1850" t="str">
        <f t="shared" si="298"/>
        <v/>
      </c>
      <c r="Q1850"/>
      <c r="R1850"/>
      <c r="S1850" s="43">
        <f t="shared" si="299"/>
        <v>269</v>
      </c>
      <c r="T1850" s="96" t="s">
        <v>3173</v>
      </c>
      <c r="U1850" s="72" t="s">
        <v>2643</v>
      </c>
      <c r="V1850" s="72" t="s">
        <v>2643</v>
      </c>
      <c r="W1850" s="44" t="str">
        <f t="shared" si="300"/>
        <v/>
      </c>
      <c r="X1850" s="25" t="str">
        <f t="shared" si="301"/>
        <v/>
      </c>
      <c r="Y1850" s="1">
        <f t="shared" si="302"/>
        <v>1804</v>
      </c>
      <c r="Z1850" t="str">
        <f t="shared" si="303"/>
        <v>ITM_ERPN</v>
      </c>
    </row>
    <row r="1851" spans="1:26">
      <c r="A1851" s="58">
        <f t="shared" si="304"/>
        <v>1851</v>
      </c>
      <c r="B1851" s="55">
        <f t="shared" si="297"/>
        <v>1805</v>
      </c>
      <c r="C1851" s="101" t="s">
        <v>4870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5023</v>
      </c>
      <c r="L1851" s="101" t="s">
        <v>1104</v>
      </c>
      <c r="M1851" s="106" t="s">
        <v>2567</v>
      </c>
      <c r="N1851" s="106"/>
      <c r="O1851"/>
      <c r="P1851" t="str">
        <f t="shared" si="298"/>
        <v/>
      </c>
      <c r="Q1851"/>
      <c r="R1851"/>
      <c r="S1851" s="43">
        <f t="shared" si="299"/>
        <v>269</v>
      </c>
      <c r="T1851" s="96" t="s">
        <v>3173</v>
      </c>
      <c r="U1851" s="72" t="s">
        <v>2643</v>
      </c>
      <c r="V1851" s="72" t="s">
        <v>2643</v>
      </c>
      <c r="W1851" s="44" t="str">
        <f t="shared" si="300"/>
        <v/>
      </c>
      <c r="X1851" s="25" t="str">
        <f t="shared" si="301"/>
        <v/>
      </c>
      <c r="Y1851" s="1">
        <f t="shared" si="302"/>
        <v>1805</v>
      </c>
      <c r="Z1851" t="str">
        <f t="shared" si="303"/>
        <v>ITM_HOMEx3</v>
      </c>
    </row>
    <row r="1852" spans="1:26">
      <c r="A1852" s="58">
        <f t="shared" si="304"/>
        <v>1852</v>
      </c>
      <c r="B1852" s="55">
        <f t="shared" si="297"/>
        <v>1806</v>
      </c>
      <c r="C1852" s="101" t="s">
        <v>4870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5023</v>
      </c>
      <c r="L1852" s="101" t="s">
        <v>1106</v>
      </c>
      <c r="M1852" s="106" t="s">
        <v>2568</v>
      </c>
      <c r="N1852" s="106"/>
      <c r="O1852"/>
      <c r="P1852" t="str">
        <f t="shared" si="298"/>
        <v/>
      </c>
      <c r="Q1852"/>
      <c r="R1852"/>
      <c r="S1852" s="43">
        <f t="shared" si="299"/>
        <v>269</v>
      </c>
      <c r="T1852" s="96" t="s">
        <v>3173</v>
      </c>
      <c r="U1852" s="72" t="s">
        <v>2643</v>
      </c>
      <c r="V1852" s="72" t="s">
        <v>2643</v>
      </c>
      <c r="W1852" s="44" t="str">
        <f t="shared" si="300"/>
        <v/>
      </c>
      <c r="X1852" s="25" t="str">
        <f t="shared" si="301"/>
        <v/>
      </c>
      <c r="Y1852" s="1">
        <f t="shared" si="302"/>
        <v>1806</v>
      </c>
      <c r="Z1852" t="str">
        <f t="shared" si="303"/>
        <v>ITM_SHTIM</v>
      </c>
    </row>
    <row r="1853" spans="1:26">
      <c r="A1853" s="58">
        <f t="shared" si="304"/>
        <v>1853</v>
      </c>
      <c r="B1853" s="55">
        <f t="shared" si="297"/>
        <v>1807</v>
      </c>
      <c r="C1853" s="101" t="s">
        <v>4870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5023</v>
      </c>
      <c r="L1853" s="101" t="s">
        <v>64</v>
      </c>
      <c r="M1853" s="106" t="s">
        <v>2583</v>
      </c>
      <c r="N1853" s="106"/>
      <c r="O1853"/>
      <c r="P1853" t="str">
        <f t="shared" si="298"/>
        <v/>
      </c>
      <c r="Q1853"/>
      <c r="R1853"/>
      <c r="S1853" s="43">
        <f t="shared" si="299"/>
        <v>269</v>
      </c>
      <c r="T1853" s="96" t="s">
        <v>3173</v>
      </c>
      <c r="U1853" s="72" t="s">
        <v>2643</v>
      </c>
      <c r="V1853" s="72" t="s">
        <v>2643</v>
      </c>
      <c r="W1853" s="44" t="str">
        <f t="shared" si="300"/>
        <v/>
      </c>
      <c r="X1853" s="25" t="str">
        <f t="shared" si="301"/>
        <v/>
      </c>
      <c r="Y1853" s="1">
        <f t="shared" si="302"/>
        <v>1807</v>
      </c>
      <c r="Z1853" t="str">
        <f t="shared" si="303"/>
        <v>ITM_CB_CPXRES</v>
      </c>
    </row>
    <row r="1854" spans="1:26">
      <c r="A1854" s="58">
        <f t="shared" si="304"/>
        <v>1854</v>
      </c>
      <c r="B1854" s="55">
        <f t="shared" si="297"/>
        <v>1808</v>
      </c>
      <c r="C1854" s="101" t="s">
        <v>4870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5023</v>
      </c>
      <c r="L1854" s="101" t="s">
        <v>64</v>
      </c>
      <c r="M1854" s="106" t="s">
        <v>2584</v>
      </c>
      <c r="N1854" s="106"/>
      <c r="O1854"/>
      <c r="P1854" t="str">
        <f t="shared" ref="P1854:P1917" si="305">IF(E1854=F1854,"","NOT EQUAL")</f>
        <v/>
      </c>
      <c r="Q1854"/>
      <c r="R1854"/>
      <c r="S1854" s="43">
        <f t="shared" ref="S1854:S1917" si="306">IF(X1854&lt;&gt;"",S1853+1,S1853)</f>
        <v>269</v>
      </c>
      <c r="T1854" s="96" t="s">
        <v>3173</v>
      </c>
      <c r="U1854" s="72" t="s">
        <v>2643</v>
      </c>
      <c r="V1854" s="72" t="s">
        <v>2643</v>
      </c>
      <c r="W1854" s="44" t="str">
        <f t="shared" ref="W1854:W1917" si="307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8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9">B1854</f>
        <v>1808</v>
      </c>
      <c r="Z1854" t="str">
        <f t="shared" ref="Z1854:Z1917" si="310">M1854</f>
        <v>ITM_CB_LEADING_ZERO</v>
      </c>
    </row>
    <row r="1855" spans="1:26">
      <c r="A1855" s="2">
        <f>ROW()</f>
        <v>1855</v>
      </c>
      <c r="B1855" s="129">
        <f t="shared" ref="B1855" si="311">B1854+1</f>
        <v>1809</v>
      </c>
      <c r="C1855" s="130" t="s">
        <v>4933</v>
      </c>
      <c r="D1855" s="130" t="s">
        <v>7</v>
      </c>
      <c r="E1855" s="11" t="s">
        <v>581</v>
      </c>
      <c r="F1855" s="11" t="s">
        <v>5022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5023</v>
      </c>
      <c r="L1855" s="130" t="s">
        <v>5024</v>
      </c>
      <c r="M1855" s="13" t="s">
        <v>5025</v>
      </c>
      <c r="N1855" s="13" t="s">
        <v>5026</v>
      </c>
      <c r="O1855"/>
      <c r="P1855" t="str">
        <f t="shared" si="305"/>
        <v>NOT EQUAL</v>
      </c>
      <c r="Q1855"/>
      <c r="R1855"/>
      <c r="S1855">
        <f t="shared" si="306"/>
        <v>269</v>
      </c>
      <c r="T1855" s="2" t="s">
        <v>3173</v>
      </c>
      <c r="U1855" s="132" t="s">
        <v>3075</v>
      </c>
      <c r="V1855" s="132"/>
      <c r="W1855" s="25" t="str">
        <f t="shared" si="307"/>
        <v/>
      </c>
      <c r="X1855" s="25" t="str">
        <f t="shared" si="308"/>
        <v/>
      </c>
      <c r="Y1855" s="1">
        <f t="shared" si="309"/>
        <v>1809</v>
      </c>
      <c r="Z1855" t="str">
        <f t="shared" si="310"/>
        <v>CHR_case</v>
      </c>
    </row>
    <row r="1856" spans="1:26">
      <c r="A1856" s="58">
        <f t="shared" si="304"/>
        <v>1856</v>
      </c>
      <c r="B1856" s="55">
        <f t="shared" si="297"/>
        <v>1810</v>
      </c>
      <c r="C1856" s="101" t="s">
        <v>4870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5023</v>
      </c>
      <c r="L1856" s="101" t="s">
        <v>1102</v>
      </c>
      <c r="M1856" s="106" t="s">
        <v>2588</v>
      </c>
      <c r="N1856" s="106"/>
      <c r="O1856"/>
      <c r="P1856" t="str">
        <f t="shared" si="305"/>
        <v>NOT EQUAL</v>
      </c>
      <c r="Q1856"/>
      <c r="R1856"/>
      <c r="S1856" s="43">
        <f t="shared" si="306"/>
        <v>269</v>
      </c>
      <c r="T1856" s="96" t="s">
        <v>3173</v>
      </c>
      <c r="U1856" s="72" t="s">
        <v>2643</v>
      </c>
      <c r="V1856" s="72" t="s">
        <v>2643</v>
      </c>
      <c r="W1856" s="44" t="str">
        <f t="shared" si="307"/>
        <v/>
      </c>
      <c r="X1856" s="25" t="str">
        <f t="shared" si="308"/>
        <v/>
      </c>
      <c r="Y1856" s="1">
        <f t="shared" si="309"/>
        <v>1810</v>
      </c>
      <c r="Z1856" t="str">
        <f t="shared" si="310"/>
        <v>ITM_BASE_HOME</v>
      </c>
    </row>
    <row r="1857" spans="1:26">
      <c r="A1857" s="58">
        <f t="shared" si="304"/>
        <v>1857</v>
      </c>
      <c r="B1857" s="55">
        <f t="shared" ref="B1857:B1920" si="312">IF(AND(MID(C1857,2,1)&lt;&gt;"/",MID(C1857,1,1)="/"),INT(B1856)+1,B1856+0.01)</f>
        <v>1811</v>
      </c>
      <c r="C1857" s="101" t="s">
        <v>4870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5023</v>
      </c>
      <c r="L1857" s="101" t="s">
        <v>1102</v>
      </c>
      <c r="M1857" s="106" t="s">
        <v>2589</v>
      </c>
      <c r="N1857" s="106"/>
      <c r="O1857"/>
      <c r="P1857" t="str">
        <f t="shared" si="305"/>
        <v>NOT EQUAL</v>
      </c>
      <c r="Q1857"/>
      <c r="R1857"/>
      <c r="S1857" s="43">
        <f t="shared" si="306"/>
        <v>269</v>
      </c>
      <c r="T1857" s="96" t="s">
        <v>3173</v>
      </c>
      <c r="U1857" s="72" t="s">
        <v>2643</v>
      </c>
      <c r="V1857" s="72" t="s">
        <v>2643</v>
      </c>
      <c r="W1857" s="44" t="str">
        <f t="shared" si="307"/>
        <v/>
      </c>
      <c r="X1857" s="25" t="str">
        <f t="shared" si="308"/>
        <v/>
      </c>
      <c r="Y1857" s="1">
        <f t="shared" si="309"/>
        <v>1811</v>
      </c>
      <c r="Z1857" t="str">
        <f t="shared" si="310"/>
        <v>ITM_BASE_AHOME</v>
      </c>
    </row>
    <row r="1858" spans="1:26">
      <c r="A1858" s="58">
        <f t="shared" si="304"/>
        <v>1858</v>
      </c>
      <c r="B1858" s="55">
        <f t="shared" si="312"/>
        <v>1812</v>
      </c>
      <c r="C1858" s="101" t="s">
        <v>4870</v>
      </c>
      <c r="D1858" s="101" t="s">
        <v>2768</v>
      </c>
      <c r="E1858" s="102" t="s">
        <v>2766</v>
      </c>
      <c r="F1858" s="102" t="s">
        <v>2759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5023</v>
      </c>
      <c r="L1858" s="101" t="s">
        <v>2763</v>
      </c>
      <c r="M1858" s="106" t="s">
        <v>2767</v>
      </c>
      <c r="N1858" s="106"/>
      <c r="O1858"/>
      <c r="P1858" t="str">
        <f t="shared" si="305"/>
        <v>NOT EQUAL</v>
      </c>
      <c r="Q1858"/>
      <c r="R1858"/>
      <c r="S1858" s="43">
        <f t="shared" si="306"/>
        <v>269</v>
      </c>
      <c r="T1858" s="96" t="s">
        <v>3173</v>
      </c>
      <c r="U1858" s="72" t="s">
        <v>2643</v>
      </c>
      <c r="V1858" s="72" t="s">
        <v>2643</v>
      </c>
      <c r="W1858" s="44" t="str">
        <f t="shared" si="307"/>
        <v/>
      </c>
      <c r="X1858" s="25" t="str">
        <f t="shared" si="308"/>
        <v/>
      </c>
      <c r="Y1858" s="1">
        <f t="shared" si="309"/>
        <v>1812</v>
      </c>
      <c r="Z1858" t="str">
        <f t="shared" si="310"/>
        <v>ITM_H_SUMRY</v>
      </c>
    </row>
    <row r="1859" spans="1:26">
      <c r="A1859" s="58">
        <f t="shared" si="304"/>
        <v>1859</v>
      </c>
      <c r="B1859" s="55">
        <f t="shared" si="312"/>
        <v>1813</v>
      </c>
      <c r="C1859" s="101" t="s">
        <v>4870</v>
      </c>
      <c r="D1859" s="101" t="s">
        <v>2769</v>
      </c>
      <c r="E1859" s="104" t="s">
        <v>2758</v>
      </c>
      <c r="F1859" s="104" t="s">
        <v>2762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5023</v>
      </c>
      <c r="L1859" s="101" t="s">
        <v>2763</v>
      </c>
      <c r="M1859" s="106" t="s">
        <v>2765</v>
      </c>
      <c r="N1859" s="106"/>
      <c r="O1859"/>
      <c r="P1859" t="str">
        <f t="shared" si="305"/>
        <v>NOT EQUAL</v>
      </c>
      <c r="Q1859"/>
      <c r="R1859"/>
      <c r="S1859" s="43">
        <f t="shared" si="306"/>
        <v>269</v>
      </c>
      <c r="T1859" s="96" t="s">
        <v>3173</v>
      </c>
      <c r="U1859" s="72" t="s">
        <v>2643</v>
      </c>
      <c r="V1859" s="72" t="s">
        <v>2643</v>
      </c>
      <c r="W1859" s="44" t="str">
        <f t="shared" si="307"/>
        <v/>
      </c>
      <c r="X1859" s="25" t="str">
        <f t="shared" si="308"/>
        <v/>
      </c>
      <c r="Y1859" s="1">
        <f t="shared" si="309"/>
        <v>1813</v>
      </c>
      <c r="Z1859" t="str">
        <f t="shared" si="310"/>
        <v>ITM_H_REPLCA</v>
      </c>
    </row>
    <row r="1860" spans="1:26">
      <c r="A1860" s="58">
        <f t="shared" si="304"/>
        <v>1860</v>
      </c>
      <c r="B1860" s="55">
        <f t="shared" si="312"/>
        <v>1814</v>
      </c>
      <c r="C1860" s="101" t="s">
        <v>4870</v>
      </c>
      <c r="D1860" s="101" t="s">
        <v>2770</v>
      </c>
      <c r="E1860" s="104" t="s">
        <v>2761</v>
      </c>
      <c r="F1860" s="104" t="s">
        <v>2760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5023</v>
      </c>
      <c r="L1860" s="101" t="s">
        <v>2763</v>
      </c>
      <c r="M1860" s="106" t="s">
        <v>2764</v>
      </c>
      <c r="N1860" s="106"/>
      <c r="O1860"/>
      <c r="P1860" t="str">
        <f t="shared" si="305"/>
        <v>NOT EQUAL</v>
      </c>
      <c r="Q1860"/>
      <c r="R1860"/>
      <c r="S1860" s="43">
        <f t="shared" si="306"/>
        <v>269</v>
      </c>
      <c r="T1860" s="96" t="s">
        <v>3173</v>
      </c>
      <c r="U1860" s="72" t="s">
        <v>2643</v>
      </c>
      <c r="V1860" s="72" t="s">
        <v>2643</v>
      </c>
      <c r="W1860" s="44" t="str">
        <f t="shared" si="307"/>
        <v/>
      </c>
      <c r="X1860" s="25" t="str">
        <f t="shared" si="308"/>
        <v/>
      </c>
      <c r="Y1860" s="1">
        <f t="shared" si="309"/>
        <v>1814</v>
      </c>
      <c r="Z1860" t="str">
        <f t="shared" si="310"/>
        <v>ITM_H_FIXED</v>
      </c>
    </row>
    <row r="1861" spans="1:26">
      <c r="A1861" s="58">
        <f t="shared" si="304"/>
        <v>1861</v>
      </c>
      <c r="B1861" s="55">
        <f t="shared" si="312"/>
        <v>1815</v>
      </c>
      <c r="C1861" s="101" t="s">
        <v>4870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5198</v>
      </c>
      <c r="L1861" s="101"/>
      <c r="M1861" s="106" t="s">
        <v>2607</v>
      </c>
      <c r="N1861" s="106"/>
      <c r="O1861"/>
      <c r="P1861" t="str">
        <f t="shared" si="305"/>
        <v/>
      </c>
      <c r="Q1861"/>
      <c r="R1861"/>
      <c r="S1861" s="43">
        <f t="shared" si="306"/>
        <v>269</v>
      </c>
      <c r="T1861" s="96"/>
      <c r="U1861" s="72"/>
      <c r="V1861" s="72"/>
      <c r="W1861" s="44" t="str">
        <f t="shared" si="307"/>
        <v/>
      </c>
      <c r="X1861" s="25" t="str">
        <f t="shared" si="308"/>
        <v/>
      </c>
      <c r="Y1861" s="1">
        <f t="shared" si="309"/>
        <v>1815</v>
      </c>
      <c r="Z1861" t="str">
        <f t="shared" si="310"/>
        <v>ITM_HOMEx3T</v>
      </c>
    </row>
    <row r="1862" spans="1:26">
      <c r="A1862" s="58" t="str">
        <f t="shared" si="304"/>
        <v/>
      </c>
      <c r="B1862" s="55">
        <f t="shared" si="312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5"/>
        <v/>
      </c>
      <c r="Q1862"/>
      <c r="R1862"/>
      <c r="S1862" s="43">
        <f t="shared" si="306"/>
        <v>269</v>
      </c>
      <c r="T1862" s="96" t="s">
        <v>2643</v>
      </c>
      <c r="U1862" s="72" t="s">
        <v>2643</v>
      </c>
      <c r="V1862" s="72" t="s">
        <v>2643</v>
      </c>
      <c r="W1862" s="44" t="str">
        <f t="shared" si="307"/>
        <v/>
      </c>
      <c r="X1862" s="25" t="str">
        <f t="shared" si="308"/>
        <v/>
      </c>
      <c r="Y1862" s="1">
        <f t="shared" si="309"/>
        <v>1815.01</v>
      </c>
      <c r="Z1862" t="str">
        <f t="shared" si="310"/>
        <v/>
      </c>
    </row>
    <row r="1863" spans="1:26" s="49" customFormat="1">
      <c r="A1863" s="58">
        <f t="shared" ref="A1863:A1926" si="313">IF(B1863=INT(B1863),ROW(),"")</f>
        <v>1863</v>
      </c>
      <c r="B1863" s="55">
        <f t="shared" si="312"/>
        <v>1816</v>
      </c>
      <c r="C1863" s="101" t="s">
        <v>4870</v>
      </c>
      <c r="D1863" s="101" t="s">
        <v>3000</v>
      </c>
      <c r="E1863" s="102" t="s">
        <v>3001</v>
      </c>
      <c r="F1863" s="102" t="s">
        <v>3003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5023</v>
      </c>
      <c r="L1863" s="105"/>
      <c r="M1863" s="106" t="s">
        <v>3002</v>
      </c>
      <c r="N1863" s="106"/>
      <c r="S1863" s="43">
        <f t="shared" si="306"/>
        <v>269</v>
      </c>
      <c r="T1863" s="96" t="s">
        <v>3173</v>
      </c>
      <c r="U1863" s="72" t="s">
        <v>2643</v>
      </c>
      <c r="V1863" s="72" t="s">
        <v>2643</v>
      </c>
      <c r="W1863" s="44" t="str">
        <f t="shared" si="307"/>
        <v/>
      </c>
      <c r="X1863" s="25" t="str">
        <f t="shared" si="308"/>
        <v/>
      </c>
      <c r="Y1863" s="1">
        <f t="shared" si="309"/>
        <v>1816</v>
      </c>
      <c r="Z1863" t="str">
        <f t="shared" si="310"/>
        <v>ITM_LARGELI</v>
      </c>
    </row>
    <row r="1864" spans="1:26">
      <c r="A1864" s="58">
        <f t="shared" si="313"/>
        <v>1864</v>
      </c>
      <c r="B1864" s="55">
        <f t="shared" si="312"/>
        <v>1817</v>
      </c>
      <c r="C1864" s="101" t="s">
        <v>4875</v>
      </c>
      <c r="D1864" s="101">
        <v>45</v>
      </c>
      <c r="E1864" s="102" t="s">
        <v>3409</v>
      </c>
      <c r="F1864" s="102" t="s">
        <v>3409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5023</v>
      </c>
      <c r="L1864" s="101"/>
      <c r="M1864" s="106" t="s">
        <v>2814</v>
      </c>
      <c r="N1864" s="106"/>
      <c r="O1864"/>
      <c r="P1864" t="str">
        <f t="shared" si="305"/>
        <v/>
      </c>
      <c r="Q1864"/>
      <c r="R1864"/>
      <c r="S1864" s="43">
        <f t="shared" si="306"/>
        <v>270</v>
      </c>
      <c r="T1864" s="96" t="s">
        <v>3217</v>
      </c>
      <c r="U1864" s="72" t="s">
        <v>2643</v>
      </c>
      <c r="V1864" s="72" t="s">
        <v>3410</v>
      </c>
      <c r="W1864" s="44" t="str">
        <f t="shared" si="307"/>
        <v/>
      </c>
      <c r="X1864" s="25" t="str">
        <f t="shared" si="308"/>
        <v>TEST_45</v>
      </c>
      <c r="Y1864" s="1">
        <f t="shared" si="309"/>
        <v>1817</v>
      </c>
      <c r="Z1864" t="str">
        <f t="shared" si="310"/>
        <v>ITM_PGMTST</v>
      </c>
    </row>
    <row r="1865" spans="1:26">
      <c r="A1865" s="58">
        <f t="shared" si="313"/>
        <v>1865</v>
      </c>
      <c r="B1865" s="55">
        <f t="shared" si="312"/>
        <v>1818</v>
      </c>
      <c r="C1865" s="101" t="s">
        <v>4876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5023</v>
      </c>
      <c r="L1865" s="101" t="s">
        <v>1110</v>
      </c>
      <c r="M1865" s="106" t="s">
        <v>2570</v>
      </c>
      <c r="N1865" s="106"/>
      <c r="O1865"/>
      <c r="P1865" t="str">
        <f t="shared" si="305"/>
        <v/>
      </c>
      <c r="Q1865"/>
      <c r="R1865"/>
      <c r="S1865" s="43">
        <f t="shared" si="306"/>
        <v>271</v>
      </c>
      <c r="T1865" s="96" t="s">
        <v>3174</v>
      </c>
      <c r="U1865" s="72" t="s">
        <v>3082</v>
      </c>
      <c r="V1865" s="72" t="s">
        <v>2643</v>
      </c>
      <c r="W1865" s="44" t="str">
        <f t="shared" si="307"/>
        <v>"SIG"</v>
      </c>
      <c r="X1865" s="25" t="str">
        <f t="shared" si="308"/>
        <v>SIG</v>
      </c>
      <c r="Y1865" s="1">
        <f t="shared" si="309"/>
        <v>1818</v>
      </c>
      <c r="Z1865" t="str">
        <f t="shared" si="310"/>
        <v>ITM_SIGFIG</v>
      </c>
    </row>
    <row r="1866" spans="1:26">
      <c r="A1866" s="58">
        <f t="shared" si="313"/>
        <v>1866</v>
      </c>
      <c r="B1866" s="55">
        <f t="shared" si="312"/>
        <v>1819</v>
      </c>
      <c r="C1866" s="101" t="s">
        <v>4877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5023</v>
      </c>
      <c r="L1866" s="101" t="s">
        <v>1117</v>
      </c>
      <c r="M1866" s="106" t="s">
        <v>2581</v>
      </c>
      <c r="N1866" s="106"/>
      <c r="O1866"/>
      <c r="P1866" t="str">
        <f t="shared" si="305"/>
        <v/>
      </c>
      <c r="Q1866"/>
      <c r="R1866"/>
      <c r="S1866" s="43">
        <f t="shared" si="306"/>
        <v>272</v>
      </c>
      <c r="T1866" s="96" t="s">
        <v>3174</v>
      </c>
      <c r="U1866" s="72" t="s">
        <v>3082</v>
      </c>
      <c r="V1866" s="72" t="s">
        <v>2643</v>
      </c>
      <c r="W1866" s="44" t="str">
        <f t="shared" si="307"/>
        <v>"UNIT"</v>
      </c>
      <c r="X1866" s="25" t="str">
        <f t="shared" si="308"/>
        <v>UNIT</v>
      </c>
      <c r="Y1866" s="1">
        <f t="shared" si="309"/>
        <v>1819</v>
      </c>
      <c r="Z1866" t="str">
        <f t="shared" si="310"/>
        <v>ITM_UNIT</v>
      </c>
    </row>
    <row r="1867" spans="1:26">
      <c r="A1867" s="58">
        <f t="shared" si="313"/>
        <v>1867</v>
      </c>
      <c r="B1867" s="55">
        <f t="shared" si="312"/>
        <v>1820</v>
      </c>
      <c r="C1867" s="101" t="s">
        <v>4878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5198</v>
      </c>
      <c r="L1867" s="101"/>
      <c r="M1867" s="106" t="s">
        <v>3069</v>
      </c>
      <c r="N1867" s="106"/>
      <c r="O1867"/>
      <c r="P1867" t="str">
        <f t="shared" si="305"/>
        <v/>
      </c>
      <c r="Q1867"/>
      <c r="R1867"/>
      <c r="S1867" s="43">
        <f t="shared" si="306"/>
        <v>273</v>
      </c>
      <c r="T1867" s="96" t="s">
        <v>3174</v>
      </c>
      <c r="U1867" s="72" t="s">
        <v>2643</v>
      </c>
      <c r="V1867" s="72" t="s">
        <v>2643</v>
      </c>
      <c r="W1867" s="44" t="str">
        <f t="shared" si="307"/>
        <v>"ROUND"</v>
      </c>
      <c r="X1867" s="25" t="str">
        <f t="shared" si="308"/>
        <v>ROUND</v>
      </c>
      <c r="Y1867" s="1">
        <f t="shared" si="309"/>
        <v>1820</v>
      </c>
      <c r="Z1867" t="str">
        <f t="shared" si="310"/>
        <v>ITM_ROUND2</v>
      </c>
    </row>
    <row r="1868" spans="1:26">
      <c r="A1868" s="58">
        <f t="shared" si="313"/>
        <v>1868</v>
      </c>
      <c r="B1868" s="55">
        <f t="shared" si="312"/>
        <v>1821</v>
      </c>
      <c r="C1868" s="101" t="s">
        <v>4879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5198</v>
      </c>
      <c r="L1868" s="109"/>
      <c r="M1868" s="106" t="s">
        <v>3068</v>
      </c>
      <c r="N1868" s="106"/>
      <c r="O1868" s="43"/>
      <c r="P1868" t="str">
        <f t="shared" si="305"/>
        <v/>
      </c>
      <c r="Q1868" s="43"/>
      <c r="R1868" s="43"/>
      <c r="S1868" s="43">
        <f t="shared" si="306"/>
        <v>274</v>
      </c>
      <c r="T1868" s="96" t="s">
        <v>3174</v>
      </c>
      <c r="U1868" s="72" t="s">
        <v>2643</v>
      </c>
      <c r="V1868" s="72" t="s">
        <v>2643</v>
      </c>
      <c r="W1868" s="44" t="str">
        <f t="shared" si="307"/>
        <v>"ROUNDI"</v>
      </c>
      <c r="X1868" s="25" t="str">
        <f t="shared" si="308"/>
        <v>ROUNDI</v>
      </c>
      <c r="Y1868" s="1">
        <f t="shared" si="309"/>
        <v>1821</v>
      </c>
      <c r="Z1868" t="str">
        <f t="shared" si="310"/>
        <v>ITM_ROUNDI2</v>
      </c>
    </row>
    <row r="1869" spans="1:26">
      <c r="A1869" s="58">
        <f t="shared" si="313"/>
        <v>1869</v>
      </c>
      <c r="B1869" s="55">
        <f t="shared" si="312"/>
        <v>1822</v>
      </c>
      <c r="C1869" s="101" t="s">
        <v>4880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5198</v>
      </c>
      <c r="L1869" s="109" t="s">
        <v>1129</v>
      </c>
      <c r="M1869" s="106" t="s">
        <v>2585</v>
      </c>
      <c r="N1869" s="106"/>
      <c r="O1869" s="43"/>
      <c r="P1869" t="str">
        <f t="shared" si="305"/>
        <v>NOT EQUAL</v>
      </c>
      <c r="Q1869" s="43"/>
      <c r="R1869" s="43"/>
      <c r="S1869" s="43">
        <f t="shared" si="306"/>
        <v>275</v>
      </c>
      <c r="T1869" s="96" t="s">
        <v>3157</v>
      </c>
      <c r="U1869" s="72" t="s">
        <v>2643</v>
      </c>
      <c r="V1869" s="72" t="s">
        <v>2643</v>
      </c>
      <c r="W1869" s="44" t="str">
        <f t="shared" si="307"/>
        <v>"OP_A"</v>
      </c>
      <c r="X1869" s="25" t="str">
        <f t="shared" si="308"/>
        <v>OP_A</v>
      </c>
      <c r="Y1869" s="1">
        <f t="shared" si="309"/>
        <v>1822</v>
      </c>
      <c r="Z1869" t="str">
        <f t="shared" si="310"/>
        <v>ITM_op_a</v>
      </c>
    </row>
    <row r="1870" spans="1:26">
      <c r="A1870" s="58">
        <f t="shared" si="313"/>
        <v>1870</v>
      </c>
      <c r="B1870" s="55">
        <f t="shared" si="312"/>
        <v>1823</v>
      </c>
      <c r="C1870" s="101" t="s">
        <v>4881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5198</v>
      </c>
      <c r="L1870" s="101" t="s">
        <v>1665</v>
      </c>
      <c r="M1870" s="106" t="s">
        <v>2586</v>
      </c>
      <c r="N1870" s="106"/>
      <c r="O1870"/>
      <c r="P1870" t="str">
        <f t="shared" si="305"/>
        <v>NOT EQUAL</v>
      </c>
      <c r="Q1870"/>
      <c r="R1870"/>
      <c r="S1870" s="43">
        <f t="shared" si="306"/>
        <v>276</v>
      </c>
      <c r="T1870" s="96" t="s">
        <v>3157</v>
      </c>
      <c r="U1870" s="72" t="s">
        <v>2643</v>
      </c>
      <c r="V1870" s="72" t="s">
        <v>2643</v>
      </c>
      <c r="W1870" s="44" t="str">
        <f t="shared" si="307"/>
        <v>"OP_A" STD_SUP_2</v>
      </c>
      <c r="X1870" s="25" t="str">
        <f t="shared" si="308"/>
        <v>OP_A^2</v>
      </c>
      <c r="Y1870" s="1">
        <f t="shared" si="309"/>
        <v>1823</v>
      </c>
      <c r="Z1870" t="str">
        <f t="shared" si="310"/>
        <v>ITM_op_a2</v>
      </c>
    </row>
    <row r="1871" spans="1:26">
      <c r="A1871" s="58">
        <f t="shared" si="313"/>
        <v>1871</v>
      </c>
      <c r="B1871" s="55">
        <f t="shared" si="312"/>
        <v>1824</v>
      </c>
      <c r="C1871" s="101" t="s">
        <v>4882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5198</v>
      </c>
      <c r="L1871" s="101" t="s">
        <v>1666</v>
      </c>
      <c r="M1871" s="106" t="s">
        <v>2587</v>
      </c>
      <c r="N1871" s="106"/>
      <c r="O1871"/>
      <c r="P1871" t="str">
        <f t="shared" si="305"/>
        <v>NOT EQUAL</v>
      </c>
      <c r="Q1871"/>
      <c r="R1871"/>
      <c r="S1871" s="43">
        <f t="shared" si="306"/>
        <v>277</v>
      </c>
      <c r="T1871" s="96" t="s">
        <v>3157</v>
      </c>
      <c r="U1871" s="72" t="s">
        <v>2643</v>
      </c>
      <c r="V1871" s="72" t="s">
        <v>2643</v>
      </c>
      <c r="W1871" s="44" t="str">
        <f t="shared" si="307"/>
        <v>"OP_J"</v>
      </c>
      <c r="X1871" s="25" t="str">
        <f t="shared" si="308"/>
        <v>OP_J</v>
      </c>
      <c r="Y1871" s="1">
        <f t="shared" si="309"/>
        <v>1824</v>
      </c>
      <c r="Z1871" t="str">
        <f t="shared" si="310"/>
        <v>ITM_op_j</v>
      </c>
    </row>
    <row r="1872" spans="1:26">
      <c r="A1872" s="58">
        <f t="shared" si="313"/>
        <v>1872</v>
      </c>
      <c r="B1872" s="55">
        <f t="shared" si="312"/>
        <v>1825</v>
      </c>
      <c r="C1872" s="101" t="s">
        <v>4875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5023</v>
      </c>
      <c r="L1872" s="101" t="s">
        <v>1135</v>
      </c>
      <c r="M1872" s="106" t="s">
        <v>2590</v>
      </c>
      <c r="N1872" s="106"/>
      <c r="O1872"/>
      <c r="P1872" t="str">
        <f t="shared" si="305"/>
        <v/>
      </c>
      <c r="Q1872"/>
      <c r="R1872"/>
      <c r="S1872" s="43">
        <f t="shared" si="306"/>
        <v>278</v>
      </c>
      <c r="T1872" s="96" t="s">
        <v>3157</v>
      </c>
      <c r="U1872" s="72" t="s">
        <v>2643</v>
      </c>
      <c r="V1872" s="72" t="s">
        <v>3080</v>
      </c>
      <c r="W1872" s="44" t="str">
        <f t="shared" si="307"/>
        <v>"Y" STD_SPACE_3_PER_EM STD_RIGHT_ARROW STD_SPACE_3_PER_EM STD_DELTA</v>
      </c>
      <c r="X1872" s="25" t="str">
        <f t="shared" si="308"/>
        <v>D&gt;Y</v>
      </c>
      <c r="Y1872" s="1">
        <f t="shared" si="309"/>
        <v>1825</v>
      </c>
      <c r="Z1872" t="str">
        <f t="shared" si="310"/>
        <v>ITM_EE_D2Y</v>
      </c>
    </row>
    <row r="1873" spans="1:26">
      <c r="A1873" s="58">
        <f t="shared" si="313"/>
        <v>1873</v>
      </c>
      <c r="B1873" s="55">
        <f t="shared" si="312"/>
        <v>1826</v>
      </c>
      <c r="C1873" s="101" t="s">
        <v>4875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5198</v>
      </c>
      <c r="L1873" s="101" t="s">
        <v>1135</v>
      </c>
      <c r="M1873" s="106" t="s">
        <v>2591</v>
      </c>
      <c r="N1873" s="106"/>
      <c r="O1873"/>
      <c r="P1873" t="str">
        <f t="shared" si="305"/>
        <v/>
      </c>
      <c r="Q1873"/>
      <c r="R1873"/>
      <c r="S1873" s="43">
        <f t="shared" si="306"/>
        <v>279</v>
      </c>
      <c r="T1873" s="96" t="s">
        <v>3157</v>
      </c>
      <c r="U1873" s="72" t="s">
        <v>2643</v>
      </c>
      <c r="V1873" s="72" t="s">
        <v>3081</v>
      </c>
      <c r="W1873" s="44" t="str">
        <f t="shared" si="307"/>
        <v>STD_DELTA STD_SPACE_3_PER_EM STD_RIGHT_ARROW STD_SPACE_3_PER_EM "Y"</v>
      </c>
      <c r="X1873" s="25" t="str">
        <f t="shared" si="308"/>
        <v>Y&gt;D</v>
      </c>
      <c r="Y1873" s="1">
        <f t="shared" si="309"/>
        <v>1826</v>
      </c>
      <c r="Z1873" t="str">
        <f t="shared" si="310"/>
        <v>ITM_EE_Y2D</v>
      </c>
    </row>
    <row r="1874" spans="1:26">
      <c r="A1874" s="58">
        <f t="shared" si="313"/>
        <v>1874</v>
      </c>
      <c r="B1874" s="55">
        <f t="shared" si="312"/>
        <v>1827</v>
      </c>
      <c r="C1874" s="101" t="s">
        <v>4875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5198</v>
      </c>
      <c r="L1874" s="101" t="s">
        <v>1135</v>
      </c>
      <c r="M1874" s="106" t="s">
        <v>2592</v>
      </c>
      <c r="N1874" s="106"/>
      <c r="O1874"/>
      <c r="P1874" t="str">
        <f t="shared" si="305"/>
        <v>NOT EQUAL</v>
      </c>
      <c r="Q1874"/>
      <c r="R1874"/>
      <c r="S1874" s="43">
        <f t="shared" si="306"/>
        <v>280</v>
      </c>
      <c r="T1874" s="96" t="s">
        <v>3157</v>
      </c>
      <c r="U1874" s="72" t="s">
        <v>2643</v>
      </c>
      <c r="V1874" s="72" t="s">
        <v>2643</v>
      </c>
      <c r="W1874" s="44" t="str">
        <f t="shared" si="307"/>
        <v>"ATOSYM"</v>
      </c>
      <c r="X1874" s="25" t="str">
        <f t="shared" si="308"/>
        <v>ATOSYM</v>
      </c>
      <c r="Y1874" s="1">
        <f t="shared" si="309"/>
        <v>1827</v>
      </c>
      <c r="Z1874" t="str">
        <f t="shared" si="310"/>
        <v>ITM_EE_A2S</v>
      </c>
    </row>
    <row r="1875" spans="1:26">
      <c r="A1875" s="58">
        <f t="shared" si="313"/>
        <v>1875</v>
      </c>
      <c r="B1875" s="55">
        <f t="shared" si="312"/>
        <v>1828</v>
      </c>
      <c r="C1875" s="101" t="s">
        <v>4875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5198</v>
      </c>
      <c r="L1875" s="101" t="s">
        <v>1135</v>
      </c>
      <c r="M1875" s="106" t="s">
        <v>2593</v>
      </c>
      <c r="N1875" s="106"/>
      <c r="O1875"/>
      <c r="P1875" t="str">
        <f t="shared" si="305"/>
        <v>NOT EQUAL</v>
      </c>
      <c r="Q1875"/>
      <c r="R1875"/>
      <c r="S1875" s="43">
        <f t="shared" si="306"/>
        <v>281</v>
      </c>
      <c r="T1875" s="96" t="s">
        <v>3157</v>
      </c>
      <c r="U1875" s="72" t="s">
        <v>2643</v>
      </c>
      <c r="V1875" s="72" t="s">
        <v>2643</v>
      </c>
      <c r="W1875" s="44" t="str">
        <f t="shared" si="307"/>
        <v>"SYMTOA"</v>
      </c>
      <c r="X1875" s="25" t="str">
        <f t="shared" si="308"/>
        <v>SYMTOA</v>
      </c>
      <c r="Y1875" s="1">
        <f t="shared" si="309"/>
        <v>1828</v>
      </c>
      <c r="Z1875" t="str">
        <f t="shared" si="310"/>
        <v>ITM_EE_S2A</v>
      </c>
    </row>
    <row r="1876" spans="1:26">
      <c r="A1876" s="58">
        <f t="shared" si="313"/>
        <v>1876</v>
      </c>
      <c r="B1876" s="55">
        <f t="shared" si="312"/>
        <v>1829</v>
      </c>
      <c r="C1876" s="101" t="s">
        <v>4875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5198</v>
      </c>
      <c r="L1876" s="101" t="s">
        <v>1135</v>
      </c>
      <c r="M1876" s="106" t="s">
        <v>2595</v>
      </c>
      <c r="N1876" s="106"/>
      <c r="O1876"/>
      <c r="P1876" t="str">
        <f t="shared" si="305"/>
        <v/>
      </c>
      <c r="Q1876"/>
      <c r="R1876"/>
      <c r="S1876" s="43">
        <f t="shared" si="306"/>
        <v>282</v>
      </c>
      <c r="T1876" s="96" t="s">
        <v>3157</v>
      </c>
      <c r="U1876" s="72" t="s">
        <v>2643</v>
      </c>
      <c r="V1876" s="72" t="s">
        <v>2643</v>
      </c>
      <c r="W1876" s="44" t="str">
        <f t="shared" si="307"/>
        <v>"E^" STD_THETA "J"</v>
      </c>
      <c r="X1876" s="25" t="str">
        <f t="shared" si="308"/>
        <v>E^THETAJ</v>
      </c>
      <c r="Y1876" s="1">
        <f t="shared" si="309"/>
        <v>1829</v>
      </c>
      <c r="Z1876" t="str">
        <f t="shared" si="310"/>
        <v>ITM_EE_EXP_TH</v>
      </c>
    </row>
    <row r="1877" spans="1:26">
      <c r="A1877" s="58">
        <f t="shared" si="313"/>
        <v>1877</v>
      </c>
      <c r="B1877" s="55">
        <f t="shared" si="312"/>
        <v>1830</v>
      </c>
      <c r="C1877" s="101" t="s">
        <v>4875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5198</v>
      </c>
      <c r="L1877" s="101" t="s">
        <v>1135</v>
      </c>
      <c r="M1877" s="106" t="s">
        <v>2596</v>
      </c>
      <c r="N1877" s="106"/>
      <c r="O1877"/>
      <c r="P1877" t="str">
        <f t="shared" si="305"/>
        <v/>
      </c>
      <c r="Q1877"/>
      <c r="R1877"/>
      <c r="S1877" s="43">
        <f t="shared" si="306"/>
        <v>283</v>
      </c>
      <c r="T1877" s="96" t="s">
        <v>3157</v>
      </c>
      <c r="U1877" s="72" t="s">
        <v>2643</v>
      </c>
      <c r="V1877" s="72" t="s">
        <v>2643</v>
      </c>
      <c r="W1877" s="44" t="str">
        <f t="shared" si="307"/>
        <v>"STO" STD_SPACE_3_PER_EM "3Z"</v>
      </c>
      <c r="X1877" s="25" t="str">
        <f t="shared" si="308"/>
        <v>STO3Z</v>
      </c>
      <c r="Y1877" s="1">
        <f t="shared" si="309"/>
        <v>1830</v>
      </c>
      <c r="Z1877" t="str">
        <f t="shared" si="310"/>
        <v>ITM_EE_STO_Z</v>
      </c>
    </row>
    <row r="1878" spans="1:26">
      <c r="A1878" s="58">
        <f t="shared" si="313"/>
        <v>1878</v>
      </c>
      <c r="B1878" s="55">
        <f t="shared" si="312"/>
        <v>1831</v>
      </c>
      <c r="C1878" s="101" t="s">
        <v>4875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5198</v>
      </c>
      <c r="L1878" s="101" t="s">
        <v>1135</v>
      </c>
      <c r="M1878" s="106" t="s">
        <v>2597</v>
      </c>
      <c r="N1878" s="106"/>
      <c r="O1878"/>
      <c r="P1878" t="str">
        <f t="shared" si="305"/>
        <v/>
      </c>
      <c r="Q1878"/>
      <c r="R1878"/>
      <c r="S1878" s="43">
        <f t="shared" si="306"/>
        <v>284</v>
      </c>
      <c r="T1878" s="96" t="s">
        <v>3157</v>
      </c>
      <c r="U1878" s="72" t="s">
        <v>2643</v>
      </c>
      <c r="V1878" s="72" t="s">
        <v>2643</v>
      </c>
      <c r="W1878" s="44" t="str">
        <f t="shared" si="307"/>
        <v>"RCL" STD_SPACE_3_PER_EM "3Z"</v>
      </c>
      <c r="X1878" s="25" t="str">
        <f t="shared" si="308"/>
        <v>RCL3Z</v>
      </c>
      <c r="Y1878" s="1">
        <f t="shared" si="309"/>
        <v>1831</v>
      </c>
      <c r="Z1878" t="str">
        <f t="shared" si="310"/>
        <v>ITM_EE_RCL_Z</v>
      </c>
    </row>
    <row r="1879" spans="1:26">
      <c r="A1879" s="58">
        <f t="shared" si="313"/>
        <v>1879</v>
      </c>
      <c r="B1879" s="55">
        <f t="shared" si="312"/>
        <v>1832</v>
      </c>
      <c r="C1879" s="101" t="s">
        <v>4875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5198</v>
      </c>
      <c r="L1879" s="101" t="s">
        <v>1135</v>
      </c>
      <c r="M1879" s="106" t="s">
        <v>2598</v>
      </c>
      <c r="N1879" s="106"/>
      <c r="O1879"/>
      <c r="P1879" t="str">
        <f t="shared" si="305"/>
        <v/>
      </c>
      <c r="Q1879"/>
      <c r="R1879"/>
      <c r="S1879" s="43">
        <f t="shared" si="306"/>
        <v>285</v>
      </c>
      <c r="T1879" s="96" t="s">
        <v>3157</v>
      </c>
      <c r="U1879" s="72" t="s">
        <v>2643</v>
      </c>
      <c r="V1879" s="72" t="s">
        <v>2643</v>
      </c>
      <c r="W1879" s="44" t="str">
        <f t="shared" si="307"/>
        <v>"STO" STD_SPACE_3_PER_EM "3V"</v>
      </c>
      <c r="X1879" s="25" t="str">
        <f t="shared" si="308"/>
        <v>STO3V</v>
      </c>
      <c r="Y1879" s="1">
        <f t="shared" si="309"/>
        <v>1832</v>
      </c>
      <c r="Z1879" t="str">
        <f t="shared" si="310"/>
        <v>ITM_EE_STO_V</v>
      </c>
    </row>
    <row r="1880" spans="1:26">
      <c r="A1880" s="58">
        <f t="shared" si="313"/>
        <v>1880</v>
      </c>
      <c r="B1880" s="55">
        <f t="shared" si="312"/>
        <v>1833</v>
      </c>
      <c r="C1880" s="101" t="s">
        <v>4875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5198</v>
      </c>
      <c r="L1880" s="101" t="s">
        <v>1135</v>
      </c>
      <c r="M1880" s="106" t="s">
        <v>2599</v>
      </c>
      <c r="N1880" s="106"/>
      <c r="O1880"/>
      <c r="P1880" t="str">
        <f t="shared" si="305"/>
        <v/>
      </c>
      <c r="Q1880"/>
      <c r="R1880"/>
      <c r="S1880" s="43">
        <f t="shared" si="306"/>
        <v>286</v>
      </c>
      <c r="T1880" s="96" t="s">
        <v>3157</v>
      </c>
      <c r="U1880" s="72" t="s">
        <v>2643</v>
      </c>
      <c r="V1880" s="72" t="s">
        <v>2643</v>
      </c>
      <c r="W1880" s="44" t="str">
        <f t="shared" si="307"/>
        <v>"RCL" STD_SPACE_3_PER_EM "3V"</v>
      </c>
      <c r="X1880" s="25" t="str">
        <f t="shared" si="308"/>
        <v>RCL3V</v>
      </c>
      <c r="Y1880" s="1">
        <f t="shared" si="309"/>
        <v>1833</v>
      </c>
      <c r="Z1880" t="str">
        <f t="shared" si="310"/>
        <v>ITM_EE_RCL_V</v>
      </c>
    </row>
    <row r="1881" spans="1:26">
      <c r="A1881" s="58">
        <f t="shared" si="313"/>
        <v>1881</v>
      </c>
      <c r="B1881" s="55">
        <f t="shared" si="312"/>
        <v>1834</v>
      </c>
      <c r="C1881" s="101" t="s">
        <v>4875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5198</v>
      </c>
      <c r="L1881" s="101" t="s">
        <v>1135</v>
      </c>
      <c r="M1881" s="106" t="s">
        <v>2600</v>
      </c>
      <c r="N1881" s="106"/>
      <c r="O1881"/>
      <c r="P1881" t="str">
        <f t="shared" si="305"/>
        <v/>
      </c>
      <c r="Q1881"/>
      <c r="R1881"/>
      <c r="S1881" s="43">
        <f t="shared" si="306"/>
        <v>287</v>
      </c>
      <c r="T1881" s="96" t="s">
        <v>3157</v>
      </c>
      <c r="U1881" s="72" t="s">
        <v>2643</v>
      </c>
      <c r="V1881" s="72" t="s">
        <v>2643</v>
      </c>
      <c r="W1881" s="44" t="str">
        <f t="shared" si="307"/>
        <v>"STO" STD_SPACE_3_PER_EM "3I"</v>
      </c>
      <c r="X1881" s="25" t="str">
        <f t="shared" si="308"/>
        <v>STO3I</v>
      </c>
      <c r="Y1881" s="1">
        <f t="shared" si="309"/>
        <v>1834</v>
      </c>
      <c r="Z1881" t="str">
        <f t="shared" si="310"/>
        <v>ITM_EE_STO_I</v>
      </c>
    </row>
    <row r="1882" spans="1:26">
      <c r="A1882" s="58">
        <f t="shared" si="313"/>
        <v>1882</v>
      </c>
      <c r="B1882" s="55">
        <f t="shared" si="312"/>
        <v>1835</v>
      </c>
      <c r="C1882" s="101" t="s">
        <v>4875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5198</v>
      </c>
      <c r="L1882" s="101" t="s">
        <v>1135</v>
      </c>
      <c r="M1882" s="106" t="s">
        <v>2601</v>
      </c>
      <c r="N1882" s="106"/>
      <c r="O1882"/>
      <c r="P1882" t="str">
        <f t="shared" si="305"/>
        <v/>
      </c>
      <c r="Q1882"/>
      <c r="R1882"/>
      <c r="S1882" s="43">
        <f t="shared" si="306"/>
        <v>288</v>
      </c>
      <c r="T1882" s="96" t="s">
        <v>3157</v>
      </c>
      <c r="U1882" s="72" t="s">
        <v>2643</v>
      </c>
      <c r="V1882" s="72" t="s">
        <v>2643</v>
      </c>
      <c r="W1882" s="44" t="str">
        <f t="shared" si="307"/>
        <v>"RCL" STD_SPACE_3_PER_EM "3I"</v>
      </c>
      <c r="X1882" s="25" t="str">
        <f t="shared" si="308"/>
        <v>RCL3I</v>
      </c>
      <c r="Y1882" s="1">
        <f t="shared" si="309"/>
        <v>1835</v>
      </c>
      <c r="Z1882" t="str">
        <f t="shared" si="310"/>
        <v>ITM_EE_RCL_I</v>
      </c>
    </row>
    <row r="1883" spans="1:26">
      <c r="A1883" s="58">
        <f t="shared" si="313"/>
        <v>1883</v>
      </c>
      <c r="B1883" s="55">
        <f t="shared" si="312"/>
        <v>1836</v>
      </c>
      <c r="C1883" s="101" t="s">
        <v>4875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5198</v>
      </c>
      <c r="L1883" s="101" t="s">
        <v>1135</v>
      </c>
      <c r="M1883" s="106" t="s">
        <v>2602</v>
      </c>
      <c r="N1883" s="106"/>
      <c r="O1883"/>
      <c r="P1883" t="str">
        <f t="shared" si="305"/>
        <v>NOT EQUAL</v>
      </c>
      <c r="Q1883"/>
      <c r="R1883"/>
      <c r="S1883" s="43">
        <f t="shared" si="306"/>
        <v>289</v>
      </c>
      <c r="T1883" s="96" t="s">
        <v>3157</v>
      </c>
      <c r="U1883" s="72" t="s">
        <v>2643</v>
      </c>
      <c r="V1883" s="72" t="s">
        <v>2643</v>
      </c>
      <c r="W1883" s="44" t="str">
        <f t="shared" si="307"/>
        <v>"3V" STD_DIVIDE "3I"</v>
      </c>
      <c r="X1883" s="25" t="str">
        <f t="shared" si="308"/>
        <v>3V/3I</v>
      </c>
      <c r="Y1883" s="1">
        <f t="shared" si="309"/>
        <v>1836</v>
      </c>
      <c r="Z1883" t="str">
        <f t="shared" si="310"/>
        <v>ITM_EE_STO_V_I</v>
      </c>
    </row>
    <row r="1884" spans="1:26">
      <c r="A1884" s="58">
        <f t="shared" si="313"/>
        <v>1884</v>
      </c>
      <c r="B1884" s="55">
        <f t="shared" si="312"/>
        <v>1837</v>
      </c>
      <c r="C1884" s="101" t="s">
        <v>4875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5198</v>
      </c>
      <c r="L1884" s="101" t="s">
        <v>1135</v>
      </c>
      <c r="M1884" s="106" t="s">
        <v>2603</v>
      </c>
      <c r="N1884" s="106"/>
      <c r="O1884"/>
      <c r="P1884" t="str">
        <f t="shared" si="305"/>
        <v>NOT EQUAL</v>
      </c>
      <c r="Q1884"/>
      <c r="R1884"/>
      <c r="S1884" s="43">
        <f t="shared" si="306"/>
        <v>290</v>
      </c>
      <c r="T1884" s="96" t="s">
        <v>3157</v>
      </c>
      <c r="U1884" s="72" t="s">
        <v>2643</v>
      </c>
      <c r="V1884" s="72" t="s">
        <v>3091</v>
      </c>
      <c r="W1884" s="44" t="str">
        <f t="shared" si="307"/>
        <v>"3I" STD_CROSS "3Z"</v>
      </c>
      <c r="X1884" s="25" t="str">
        <f t="shared" si="308"/>
        <v>3Ix3Z</v>
      </c>
      <c r="Y1884" s="1">
        <f t="shared" si="309"/>
        <v>1837</v>
      </c>
      <c r="Z1884" t="str">
        <f t="shared" si="310"/>
        <v>ITM_EE_STO_IR</v>
      </c>
    </row>
    <row r="1885" spans="1:26">
      <c r="A1885" s="58">
        <f t="shared" si="313"/>
        <v>1885</v>
      </c>
      <c r="B1885" s="55">
        <f t="shared" si="312"/>
        <v>1838</v>
      </c>
      <c r="C1885" s="101" t="s">
        <v>4875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5198</v>
      </c>
      <c r="L1885" s="101" t="s">
        <v>1135</v>
      </c>
      <c r="M1885" s="106" t="s">
        <v>2604</v>
      </c>
      <c r="N1885" s="106"/>
      <c r="O1885"/>
      <c r="P1885" t="str">
        <f t="shared" si="305"/>
        <v>NOT EQUAL</v>
      </c>
      <c r="Q1885"/>
      <c r="R1885"/>
      <c r="S1885" s="43">
        <f t="shared" si="306"/>
        <v>291</v>
      </c>
      <c r="T1885" s="96" t="s">
        <v>3157</v>
      </c>
      <c r="U1885" s="72" t="s">
        <v>2643</v>
      </c>
      <c r="V1885" s="72" t="s">
        <v>2643</v>
      </c>
      <c r="W1885" s="44" t="str">
        <f t="shared" si="307"/>
        <v>"3V" STD_DIVIDE "3Z"</v>
      </c>
      <c r="X1885" s="25" t="str">
        <f t="shared" si="308"/>
        <v>3V/3Z</v>
      </c>
      <c r="Y1885" s="1">
        <f t="shared" si="309"/>
        <v>1838</v>
      </c>
      <c r="Z1885" t="str">
        <f t="shared" si="310"/>
        <v>ITM_EE_STO_V_Z</v>
      </c>
    </row>
    <row r="1886" spans="1:26">
      <c r="A1886" s="58">
        <f t="shared" si="313"/>
        <v>1886</v>
      </c>
      <c r="B1886" s="55">
        <f t="shared" si="312"/>
        <v>1839</v>
      </c>
      <c r="C1886" s="101" t="s">
        <v>4875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5198</v>
      </c>
      <c r="L1886" s="101" t="s">
        <v>1135</v>
      </c>
      <c r="M1886" s="106" t="s">
        <v>2605</v>
      </c>
      <c r="N1886" s="106"/>
      <c r="O1886"/>
      <c r="P1886" t="str">
        <f t="shared" si="305"/>
        <v/>
      </c>
      <c r="Q1886"/>
      <c r="R1886"/>
      <c r="S1886" s="43">
        <f t="shared" si="306"/>
        <v>292</v>
      </c>
      <c r="T1886" s="96" t="s">
        <v>3157</v>
      </c>
      <c r="U1886" s="72" t="s">
        <v>2643</v>
      </c>
      <c r="V1886" s="72" t="s">
        <v>2643</v>
      </c>
      <c r="W1886" s="44" t="str">
        <f t="shared" si="307"/>
        <v>"X" STD_SPACE_3_PER_EM STD_RIGHT_ARROW STD_SPACE_3_PER_EM "BAL"</v>
      </c>
      <c r="X1886" s="25" t="str">
        <f t="shared" si="308"/>
        <v>X&gt;BAL</v>
      </c>
      <c r="Y1886" s="1">
        <f t="shared" si="309"/>
        <v>1839</v>
      </c>
      <c r="Z1886" t="str">
        <f t="shared" si="310"/>
        <v>ITM_EE_X2BAL</v>
      </c>
    </row>
    <row r="1887" spans="1:26">
      <c r="A1887" s="58">
        <f t="shared" si="313"/>
        <v>1887</v>
      </c>
      <c r="B1887" s="55">
        <f t="shared" si="312"/>
        <v>1840</v>
      </c>
      <c r="C1887" s="101" t="s">
        <v>4883</v>
      </c>
      <c r="D1887" s="101" t="s">
        <v>7</v>
      </c>
      <c r="E1887" s="102" t="s">
        <v>3181</v>
      </c>
      <c r="F1887" s="102" t="s">
        <v>3181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5023</v>
      </c>
      <c r="L1887" s="101"/>
      <c r="M1887" s="106" t="s">
        <v>3182</v>
      </c>
      <c r="N1887" s="106"/>
      <c r="O1887"/>
      <c r="P1887" t="str">
        <f t="shared" si="305"/>
        <v/>
      </c>
      <c r="Q1887"/>
      <c r="R1887"/>
      <c r="S1887" s="43">
        <f t="shared" si="306"/>
        <v>292</v>
      </c>
      <c r="T1887" s="96" t="s">
        <v>3236</v>
      </c>
      <c r="U1887" s="72" t="s">
        <v>2643</v>
      </c>
      <c r="V1887" s="72" t="s">
        <v>2643</v>
      </c>
      <c r="W1887" s="44" t="str">
        <f t="shared" si="307"/>
        <v/>
      </c>
      <c r="X1887" s="25" t="str">
        <f t="shared" si="308"/>
        <v/>
      </c>
      <c r="Y1887" s="1">
        <f t="shared" si="309"/>
        <v>1840</v>
      </c>
      <c r="Z1887" t="str">
        <f t="shared" si="310"/>
        <v>ITM_DMPMNU</v>
      </c>
    </row>
    <row r="1888" spans="1:26">
      <c r="A1888" s="58">
        <f t="shared" si="313"/>
        <v>1888</v>
      </c>
      <c r="B1888" s="55">
        <f t="shared" si="312"/>
        <v>1841</v>
      </c>
      <c r="C1888" s="101" t="s">
        <v>4884</v>
      </c>
      <c r="D1888" s="101" t="s">
        <v>7</v>
      </c>
      <c r="E1888" s="104" t="s">
        <v>3193</v>
      </c>
      <c r="F1888" s="104" t="s">
        <v>3193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5198</v>
      </c>
      <c r="L1888" s="101"/>
      <c r="M1888" s="106" t="s">
        <v>3194</v>
      </c>
      <c r="N1888" s="106"/>
      <c r="O1888"/>
      <c r="P1888" t="str">
        <f t="shared" si="305"/>
        <v/>
      </c>
      <c r="Q1888"/>
      <c r="R1888"/>
      <c r="S1888" s="43">
        <f t="shared" si="306"/>
        <v>293</v>
      </c>
      <c r="T1888" s="96" t="s">
        <v>3226</v>
      </c>
      <c r="U1888" s="72" t="s">
        <v>2643</v>
      </c>
      <c r="V1888" s="72" t="s">
        <v>2643</v>
      </c>
      <c r="W1888" s="44" t="str">
        <f t="shared" si="307"/>
        <v>"LNGINT"</v>
      </c>
      <c r="X1888" s="25" t="str">
        <f t="shared" si="308"/>
        <v>LNGINT</v>
      </c>
      <c r="Y1888" s="1">
        <f t="shared" si="309"/>
        <v>1841</v>
      </c>
      <c r="Z1888" t="str">
        <f t="shared" si="310"/>
        <v>ITM_LI</v>
      </c>
    </row>
    <row r="1889" spans="1:26">
      <c r="A1889" s="58">
        <f t="shared" si="313"/>
        <v>1889</v>
      </c>
      <c r="B1889" s="55">
        <f t="shared" si="312"/>
        <v>1842</v>
      </c>
      <c r="C1889" s="101" t="s">
        <v>4885</v>
      </c>
      <c r="D1889" s="101">
        <v>2</v>
      </c>
      <c r="E1889" s="104" t="s">
        <v>3142</v>
      </c>
      <c r="F1889" s="104" t="s">
        <v>3142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5198</v>
      </c>
      <c r="L1889" s="101" t="s">
        <v>1113</v>
      </c>
      <c r="M1889" s="106" t="s">
        <v>2573</v>
      </c>
      <c r="N1889" s="106"/>
      <c r="O1889"/>
      <c r="P1889" t="str">
        <f t="shared" si="305"/>
        <v/>
      </c>
      <c r="Q1889"/>
      <c r="R1889"/>
      <c r="S1889" s="43">
        <f t="shared" si="306"/>
        <v>294</v>
      </c>
      <c r="T1889" s="96" t="s">
        <v>3216</v>
      </c>
      <c r="U1889" s="72" t="s">
        <v>2643</v>
      </c>
      <c r="V1889" s="72" t="s">
        <v>3231</v>
      </c>
      <c r="W1889" s="44" t="str">
        <f t="shared" si="307"/>
        <v>"BIN"</v>
      </c>
      <c r="X1889" s="25" t="str">
        <f t="shared" si="308"/>
        <v>&gt;BIN</v>
      </c>
      <c r="Y1889" s="1">
        <f t="shared" si="309"/>
        <v>1842</v>
      </c>
      <c r="Z1889" t="str">
        <f t="shared" si="310"/>
        <v>ITM_2BIN</v>
      </c>
    </row>
    <row r="1890" spans="1:26">
      <c r="A1890" s="58">
        <f t="shared" si="313"/>
        <v>1890</v>
      </c>
      <c r="B1890" s="55">
        <f t="shared" si="312"/>
        <v>1843</v>
      </c>
      <c r="C1890" s="101" t="s">
        <v>4885</v>
      </c>
      <c r="D1890" s="101">
        <v>8</v>
      </c>
      <c r="E1890" s="102" t="s">
        <v>3143</v>
      </c>
      <c r="F1890" s="102" t="s">
        <v>3143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5198</v>
      </c>
      <c r="L1890" s="101" t="s">
        <v>1113</v>
      </c>
      <c r="M1890" s="106" t="s">
        <v>2574</v>
      </c>
      <c r="N1890" s="106"/>
      <c r="O1890"/>
      <c r="P1890" t="str">
        <f t="shared" si="305"/>
        <v/>
      </c>
      <c r="Q1890"/>
      <c r="R1890"/>
      <c r="S1890" s="43">
        <f t="shared" si="306"/>
        <v>295</v>
      </c>
      <c r="T1890" s="96" t="s">
        <v>3216</v>
      </c>
      <c r="U1890" s="72" t="s">
        <v>2643</v>
      </c>
      <c r="V1890" s="72" t="s">
        <v>3232</v>
      </c>
      <c r="W1890" s="44" t="str">
        <f t="shared" si="307"/>
        <v>"OCT"</v>
      </c>
      <c r="X1890" s="25" t="str">
        <f t="shared" si="308"/>
        <v>&gt;OCT</v>
      </c>
      <c r="Y1890" s="1">
        <f t="shared" si="309"/>
        <v>1843</v>
      </c>
      <c r="Z1890" t="str">
        <f t="shared" si="310"/>
        <v>ITM_2OCT</v>
      </c>
    </row>
    <row r="1891" spans="1:26">
      <c r="A1891" s="58">
        <f t="shared" si="313"/>
        <v>1891</v>
      </c>
      <c r="B1891" s="55">
        <f t="shared" si="312"/>
        <v>1844</v>
      </c>
      <c r="C1891" s="101" t="s">
        <v>4885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5198</v>
      </c>
      <c r="L1891" s="101" t="s">
        <v>1113</v>
      </c>
      <c r="M1891" s="106" t="s">
        <v>2575</v>
      </c>
      <c r="N1891" s="106"/>
      <c r="O1891"/>
      <c r="P1891" t="str">
        <f t="shared" si="305"/>
        <v/>
      </c>
      <c r="Q1891"/>
      <c r="R1891"/>
      <c r="S1891" s="43">
        <f t="shared" si="306"/>
        <v>296</v>
      </c>
      <c r="T1891" s="96" t="s">
        <v>3216</v>
      </c>
      <c r="U1891" s="72" t="s">
        <v>2643</v>
      </c>
      <c r="V1891" s="100" t="s">
        <v>3233</v>
      </c>
      <c r="W1891" s="44" t="str">
        <f t="shared" si="307"/>
        <v>"DEC"</v>
      </c>
      <c r="X1891" s="25" t="str">
        <f t="shared" si="308"/>
        <v>&gt;DEC</v>
      </c>
      <c r="Y1891" s="1">
        <f t="shared" si="309"/>
        <v>1844</v>
      </c>
      <c r="Z1891" t="str">
        <f t="shared" si="310"/>
        <v>ITM_2DEC</v>
      </c>
    </row>
    <row r="1892" spans="1:26">
      <c r="A1892" s="58">
        <f t="shared" si="313"/>
        <v>1892</v>
      </c>
      <c r="B1892" s="55">
        <f t="shared" si="312"/>
        <v>1845</v>
      </c>
      <c r="C1892" s="101" t="s">
        <v>4885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5198</v>
      </c>
      <c r="L1892" s="101" t="s">
        <v>1113</v>
      </c>
      <c r="M1892" s="106" t="s">
        <v>2576</v>
      </c>
      <c r="N1892" s="106"/>
      <c r="O1892"/>
      <c r="P1892" t="str">
        <f t="shared" si="305"/>
        <v/>
      </c>
      <c r="Q1892"/>
      <c r="R1892"/>
      <c r="S1892" s="43">
        <f t="shared" si="306"/>
        <v>297</v>
      </c>
      <c r="T1892" s="96" t="s">
        <v>3216</v>
      </c>
      <c r="U1892" s="72" t="s">
        <v>2643</v>
      </c>
      <c r="V1892" s="100" t="s">
        <v>3234</v>
      </c>
      <c r="W1892" s="44" t="str">
        <f t="shared" si="307"/>
        <v>"HEX"</v>
      </c>
      <c r="X1892" s="25" t="str">
        <f t="shared" si="308"/>
        <v>&gt;HEX</v>
      </c>
      <c r="Y1892" s="1">
        <f t="shared" si="309"/>
        <v>1845</v>
      </c>
      <c r="Z1892" t="str">
        <f t="shared" si="310"/>
        <v>ITM_2HEX</v>
      </c>
    </row>
    <row r="1893" spans="1:26">
      <c r="A1893" s="58">
        <f t="shared" si="313"/>
        <v>1893</v>
      </c>
      <c r="B1893" s="55">
        <f t="shared" si="312"/>
        <v>1846</v>
      </c>
      <c r="C1893" s="101" t="s">
        <v>4812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5023</v>
      </c>
      <c r="L1893" s="101" t="s">
        <v>1113</v>
      </c>
      <c r="M1893" s="106" t="s">
        <v>2577</v>
      </c>
      <c r="N1893" s="106"/>
      <c r="O1893"/>
      <c r="P1893" t="str">
        <f t="shared" si="305"/>
        <v/>
      </c>
      <c r="Q1893"/>
      <c r="R1893"/>
      <c r="S1893" s="43">
        <f t="shared" si="306"/>
        <v>297</v>
      </c>
      <c r="T1893" s="96" t="s">
        <v>3216</v>
      </c>
      <c r="U1893" s="72" t="s">
        <v>2643</v>
      </c>
      <c r="V1893" s="100" t="s">
        <v>2643</v>
      </c>
      <c r="W1893" s="44" t="str">
        <f t="shared" si="307"/>
        <v/>
      </c>
      <c r="X1893" s="25" t="str">
        <f t="shared" si="308"/>
        <v/>
      </c>
      <c r="Y1893" s="1">
        <f t="shared" si="309"/>
        <v>1846</v>
      </c>
      <c r="Z1893" t="str">
        <f t="shared" si="310"/>
        <v>ITM_WS8</v>
      </c>
    </row>
    <row r="1894" spans="1:26">
      <c r="A1894" s="58">
        <f t="shared" si="313"/>
        <v>1894</v>
      </c>
      <c r="B1894" s="55">
        <f t="shared" si="312"/>
        <v>1847</v>
      </c>
      <c r="C1894" s="101" t="s">
        <v>4812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5023</v>
      </c>
      <c r="L1894" s="101" t="s">
        <v>1113</v>
      </c>
      <c r="M1894" s="106" t="s">
        <v>2578</v>
      </c>
      <c r="N1894" s="106"/>
      <c r="O1894"/>
      <c r="P1894" t="str">
        <f t="shared" si="305"/>
        <v/>
      </c>
      <c r="Q1894"/>
      <c r="R1894"/>
      <c r="S1894" s="43">
        <f t="shared" si="306"/>
        <v>297</v>
      </c>
      <c r="T1894" s="96" t="s">
        <v>3216</v>
      </c>
      <c r="U1894" s="72" t="s">
        <v>2643</v>
      </c>
      <c r="V1894" s="72" t="s">
        <v>2643</v>
      </c>
      <c r="W1894" s="44" t="str">
        <f t="shared" si="307"/>
        <v/>
      </c>
      <c r="X1894" s="25" t="str">
        <f t="shared" si="308"/>
        <v/>
      </c>
      <c r="Y1894" s="1">
        <f t="shared" si="309"/>
        <v>1847</v>
      </c>
      <c r="Z1894" t="str">
        <f t="shared" si="310"/>
        <v>ITM_WS16</v>
      </c>
    </row>
    <row r="1895" spans="1:26">
      <c r="A1895" s="58">
        <f t="shared" si="313"/>
        <v>1895</v>
      </c>
      <c r="B1895" s="55">
        <f t="shared" si="312"/>
        <v>1848</v>
      </c>
      <c r="C1895" s="101" t="s">
        <v>4812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5023</v>
      </c>
      <c r="L1895" s="101" t="s">
        <v>1113</v>
      </c>
      <c r="M1895" s="106" t="s">
        <v>2579</v>
      </c>
      <c r="N1895" s="106"/>
      <c r="O1895"/>
      <c r="P1895" t="str">
        <f t="shared" si="305"/>
        <v/>
      </c>
      <c r="Q1895"/>
      <c r="R1895"/>
      <c r="S1895" s="43">
        <f t="shared" si="306"/>
        <v>297</v>
      </c>
      <c r="T1895" s="96" t="s">
        <v>3216</v>
      </c>
      <c r="U1895" s="72" t="s">
        <v>2643</v>
      </c>
      <c r="V1895" s="72" t="s">
        <v>2643</v>
      </c>
      <c r="W1895" s="44" t="str">
        <f t="shared" si="307"/>
        <v/>
      </c>
      <c r="X1895" s="25" t="str">
        <f t="shared" si="308"/>
        <v/>
      </c>
      <c r="Y1895" s="1">
        <f t="shared" si="309"/>
        <v>1848</v>
      </c>
      <c r="Z1895" t="str">
        <f t="shared" si="310"/>
        <v>ITM_WS32</v>
      </c>
    </row>
    <row r="1896" spans="1:26">
      <c r="A1896" s="58">
        <f t="shared" si="313"/>
        <v>1896</v>
      </c>
      <c r="B1896" s="55">
        <f t="shared" si="312"/>
        <v>1849</v>
      </c>
      <c r="C1896" s="101" t="s">
        <v>4812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5023</v>
      </c>
      <c r="L1896" s="101" t="s">
        <v>1113</v>
      </c>
      <c r="M1896" s="106" t="s">
        <v>2580</v>
      </c>
      <c r="N1896" s="106"/>
      <c r="O1896"/>
      <c r="P1896" t="str">
        <f t="shared" si="305"/>
        <v/>
      </c>
      <c r="Q1896"/>
      <c r="R1896"/>
      <c r="S1896" s="43">
        <f t="shared" si="306"/>
        <v>297</v>
      </c>
      <c r="T1896" s="96" t="s">
        <v>3216</v>
      </c>
      <c r="U1896" s="72" t="s">
        <v>2643</v>
      </c>
      <c r="V1896" s="72" t="s">
        <v>2643</v>
      </c>
      <c r="W1896" s="44" t="str">
        <f t="shared" si="307"/>
        <v/>
      </c>
      <c r="X1896" s="25" t="str">
        <f t="shared" si="308"/>
        <v/>
      </c>
      <c r="Y1896" s="1">
        <f t="shared" si="309"/>
        <v>1849</v>
      </c>
      <c r="Z1896" t="str">
        <f t="shared" si="310"/>
        <v>ITM_WS64</v>
      </c>
    </row>
    <row r="1897" spans="1:26">
      <c r="A1897" s="58">
        <f t="shared" si="313"/>
        <v>1897</v>
      </c>
      <c r="B1897" s="55">
        <f t="shared" si="312"/>
        <v>1850</v>
      </c>
      <c r="C1897" s="101" t="s">
        <v>4886</v>
      </c>
      <c r="D1897" s="101" t="s">
        <v>7</v>
      </c>
      <c r="E1897" s="102" t="s">
        <v>2818</v>
      </c>
      <c r="F1897" s="102" t="s">
        <v>2818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5198</v>
      </c>
      <c r="L1897" s="101" t="s">
        <v>3987</v>
      </c>
      <c r="M1897" s="106" t="s">
        <v>2817</v>
      </c>
      <c r="N1897" s="106"/>
      <c r="O1897"/>
      <c r="P1897" t="str">
        <f t="shared" si="305"/>
        <v/>
      </c>
      <c r="Q1897"/>
      <c r="R1897"/>
      <c r="S1897" s="43">
        <f t="shared" si="306"/>
        <v>298</v>
      </c>
      <c r="T1897" s="96" t="s">
        <v>3216</v>
      </c>
      <c r="U1897" s="72" t="s">
        <v>3082</v>
      </c>
      <c r="V1897" s="72" t="s">
        <v>2643</v>
      </c>
      <c r="W1897" s="44" t="str">
        <f t="shared" si="307"/>
        <v>STD_RIGHT_ARROW "I"</v>
      </c>
      <c r="X1897" s="25" t="str">
        <f t="shared" si="308"/>
        <v>&gt;I</v>
      </c>
      <c r="Y1897" s="1">
        <f t="shared" si="309"/>
        <v>1850</v>
      </c>
      <c r="Z1897" t="str">
        <f t="shared" si="310"/>
        <v>ITM_RI</v>
      </c>
    </row>
    <row r="1898" spans="1:26">
      <c r="A1898" s="58">
        <f t="shared" si="313"/>
        <v>1898</v>
      </c>
      <c r="B1898" s="55">
        <f t="shared" si="312"/>
        <v>1851</v>
      </c>
      <c r="C1898" s="101" t="s">
        <v>4887</v>
      </c>
      <c r="D1898" s="101" t="s">
        <v>7</v>
      </c>
      <c r="E1898" s="102" t="s">
        <v>3186</v>
      </c>
      <c r="F1898" s="102" t="s">
        <v>3186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5198</v>
      </c>
      <c r="L1898" s="101"/>
      <c r="M1898" s="106" t="s">
        <v>3185</v>
      </c>
      <c r="N1898" s="106"/>
      <c r="O1898"/>
      <c r="P1898" t="str">
        <f t="shared" si="305"/>
        <v/>
      </c>
      <c r="Q1898"/>
      <c r="R1898"/>
      <c r="S1898" s="43">
        <f t="shared" si="306"/>
        <v>298</v>
      </c>
      <c r="T1898" s="96" t="s">
        <v>3216</v>
      </c>
      <c r="U1898" s="72" t="s">
        <v>2643</v>
      </c>
      <c r="V1898" s="72" t="s">
        <v>2643</v>
      </c>
      <c r="W1898" s="44" t="str">
        <f t="shared" si="307"/>
        <v/>
      </c>
      <c r="X1898" s="25" t="str">
        <f t="shared" si="308"/>
        <v/>
      </c>
      <c r="Y1898" s="1">
        <f t="shared" si="309"/>
        <v>1851</v>
      </c>
      <c r="Z1898" t="str">
        <f t="shared" si="310"/>
        <v>ITM_HASH_JM</v>
      </c>
    </row>
    <row r="1899" spans="1:26">
      <c r="A1899" s="58">
        <f t="shared" si="313"/>
        <v>1899</v>
      </c>
      <c r="B1899" s="55">
        <f t="shared" si="312"/>
        <v>1852</v>
      </c>
      <c r="C1899" s="101" t="s">
        <v>4875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5023</v>
      </c>
      <c r="L1899" s="101" t="s">
        <v>1184</v>
      </c>
      <c r="M1899" s="106" t="s">
        <v>2636</v>
      </c>
      <c r="N1899" s="106"/>
      <c r="O1899"/>
      <c r="P1899" t="str">
        <f t="shared" si="305"/>
        <v>NOT EQUAL</v>
      </c>
      <c r="Q1899"/>
      <c r="R1899"/>
      <c r="S1899" s="43">
        <f t="shared" si="306"/>
        <v>298</v>
      </c>
      <c r="T1899" s="96" t="s">
        <v>3225</v>
      </c>
      <c r="U1899" s="72" t="s">
        <v>2643</v>
      </c>
      <c r="V1899" s="72" t="s">
        <v>2643</v>
      </c>
      <c r="W1899" s="44" t="str">
        <f t="shared" si="307"/>
        <v/>
      </c>
      <c r="X1899" s="25" t="str">
        <f t="shared" si="308"/>
        <v/>
      </c>
      <c r="Y1899" s="1">
        <f t="shared" si="309"/>
        <v>1852</v>
      </c>
      <c r="Z1899" t="str">
        <f t="shared" si="310"/>
        <v>ITM_GRF_X0</v>
      </c>
    </row>
    <row r="1900" spans="1:26">
      <c r="A1900" s="58">
        <f t="shared" si="313"/>
        <v>1900</v>
      </c>
      <c r="B1900" s="55">
        <f t="shared" si="312"/>
        <v>1853</v>
      </c>
      <c r="C1900" s="101" t="s">
        <v>4875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5023</v>
      </c>
      <c r="L1900" s="101" t="s">
        <v>1184</v>
      </c>
      <c r="M1900" s="106" t="s">
        <v>2637</v>
      </c>
      <c r="N1900" s="106"/>
      <c r="O1900"/>
      <c r="P1900" t="str">
        <f t="shared" si="305"/>
        <v>NOT EQUAL</v>
      </c>
      <c r="Q1900"/>
      <c r="R1900"/>
      <c r="S1900" s="43">
        <f t="shared" si="306"/>
        <v>298</v>
      </c>
      <c r="T1900" s="96" t="s">
        <v>3225</v>
      </c>
      <c r="U1900" s="72" t="s">
        <v>2643</v>
      </c>
      <c r="V1900" s="72" t="s">
        <v>2643</v>
      </c>
      <c r="W1900" s="44" t="str">
        <f t="shared" si="307"/>
        <v/>
      </c>
      <c r="X1900" s="25" t="str">
        <f t="shared" si="308"/>
        <v/>
      </c>
      <c r="Y1900" s="1">
        <f t="shared" si="309"/>
        <v>1853</v>
      </c>
      <c r="Z1900" t="str">
        <f t="shared" si="310"/>
        <v>ITM_GRF_X1</v>
      </c>
    </row>
    <row r="1901" spans="1:26">
      <c r="A1901" s="58">
        <f t="shared" si="313"/>
        <v>1901</v>
      </c>
      <c r="B1901" s="55">
        <f t="shared" si="312"/>
        <v>1854</v>
      </c>
      <c r="C1901" s="101" t="s">
        <v>4875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5023</v>
      </c>
      <c r="L1901" s="101" t="s">
        <v>1184</v>
      </c>
      <c r="M1901" s="106" t="s">
        <v>2638</v>
      </c>
      <c r="N1901" s="106"/>
      <c r="O1901"/>
      <c r="P1901" t="str">
        <f t="shared" si="305"/>
        <v>NOT EQUAL</v>
      </c>
      <c r="Q1901"/>
      <c r="R1901"/>
      <c r="S1901" s="43">
        <f t="shared" si="306"/>
        <v>298</v>
      </c>
      <c r="T1901" s="96" t="s">
        <v>3225</v>
      </c>
      <c r="U1901" s="72" t="s">
        <v>2643</v>
      </c>
      <c r="V1901" s="72" t="s">
        <v>2643</v>
      </c>
      <c r="W1901" s="44" t="str">
        <f t="shared" si="307"/>
        <v/>
      </c>
      <c r="X1901" s="25" t="str">
        <f t="shared" si="308"/>
        <v/>
      </c>
      <c r="Y1901" s="1">
        <f t="shared" si="309"/>
        <v>1854</v>
      </c>
      <c r="Z1901" t="str">
        <f t="shared" si="310"/>
        <v>ITM_GRF_Y0</v>
      </c>
    </row>
    <row r="1902" spans="1:26">
      <c r="A1902" s="58">
        <f t="shared" si="313"/>
        <v>1902</v>
      </c>
      <c r="B1902" s="55">
        <f t="shared" si="312"/>
        <v>1855</v>
      </c>
      <c r="C1902" s="101" t="s">
        <v>4875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5023</v>
      </c>
      <c r="L1902" s="101" t="s">
        <v>1184</v>
      </c>
      <c r="M1902" s="106" t="s">
        <v>2639</v>
      </c>
      <c r="N1902" s="106"/>
      <c r="O1902"/>
      <c r="P1902" t="str">
        <f t="shared" si="305"/>
        <v>NOT EQUAL</v>
      </c>
      <c r="Q1902"/>
      <c r="R1902"/>
      <c r="S1902" s="43">
        <f t="shared" si="306"/>
        <v>298</v>
      </c>
      <c r="T1902" s="96" t="s">
        <v>3225</v>
      </c>
      <c r="U1902" s="72" t="s">
        <v>2643</v>
      </c>
      <c r="V1902" s="72" t="s">
        <v>2643</v>
      </c>
      <c r="W1902" s="44" t="str">
        <f t="shared" si="307"/>
        <v/>
      </c>
      <c r="X1902" s="25" t="str">
        <f t="shared" si="308"/>
        <v/>
      </c>
      <c r="Y1902" s="1">
        <f t="shared" si="309"/>
        <v>1855</v>
      </c>
      <c r="Z1902" t="str">
        <f t="shared" si="310"/>
        <v>ITM_GRF_Y1</v>
      </c>
    </row>
    <row r="1903" spans="1:26">
      <c r="A1903" s="58">
        <f t="shared" si="313"/>
        <v>1903</v>
      </c>
      <c r="B1903" s="55">
        <f t="shared" si="312"/>
        <v>1856</v>
      </c>
      <c r="C1903" s="101" t="s">
        <v>4875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5023</v>
      </c>
      <c r="L1903" s="101" t="s">
        <v>1184</v>
      </c>
      <c r="M1903" s="106" t="s">
        <v>2640</v>
      </c>
      <c r="N1903" s="106"/>
      <c r="O1903"/>
      <c r="P1903" t="str">
        <f t="shared" si="305"/>
        <v>NOT EQUAL</v>
      </c>
      <c r="Q1903"/>
      <c r="R1903"/>
      <c r="S1903" s="43">
        <f t="shared" si="306"/>
        <v>298</v>
      </c>
      <c r="T1903" s="96" t="s">
        <v>3225</v>
      </c>
      <c r="U1903" s="72" t="s">
        <v>2643</v>
      </c>
      <c r="V1903" s="72" t="s">
        <v>2643</v>
      </c>
      <c r="W1903" s="44" t="str">
        <f t="shared" si="307"/>
        <v/>
      </c>
      <c r="X1903" s="25" t="str">
        <f t="shared" si="308"/>
        <v/>
      </c>
      <c r="Y1903" s="1">
        <f t="shared" si="309"/>
        <v>1856</v>
      </c>
      <c r="Z1903" t="str">
        <f t="shared" si="310"/>
        <v>ITM_GRF_DX</v>
      </c>
    </row>
    <row r="1904" spans="1:26">
      <c r="A1904" s="58">
        <f t="shared" si="313"/>
        <v>1904</v>
      </c>
      <c r="B1904" s="55">
        <f t="shared" si="312"/>
        <v>1857</v>
      </c>
      <c r="C1904" s="101" t="s">
        <v>4875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5023</v>
      </c>
      <c r="L1904" s="101" t="s">
        <v>1184</v>
      </c>
      <c r="M1904" s="106" t="s">
        <v>2641</v>
      </c>
      <c r="N1904" s="106"/>
      <c r="O1904"/>
      <c r="P1904" t="str">
        <f t="shared" si="305"/>
        <v>NOT EQUAL</v>
      </c>
      <c r="Q1904"/>
      <c r="R1904"/>
      <c r="S1904" s="43">
        <f t="shared" si="306"/>
        <v>298</v>
      </c>
      <c r="T1904" s="96" t="s">
        <v>3225</v>
      </c>
      <c r="U1904" s="72" t="s">
        <v>2643</v>
      </c>
      <c r="V1904" s="72" t="s">
        <v>2643</v>
      </c>
      <c r="W1904" s="44" t="str">
        <f t="shared" si="307"/>
        <v/>
      </c>
      <c r="X1904" s="25" t="str">
        <f t="shared" si="308"/>
        <v/>
      </c>
      <c r="Y1904" s="1">
        <f t="shared" si="309"/>
        <v>1857</v>
      </c>
      <c r="Z1904" t="str">
        <f t="shared" si="310"/>
        <v>ITM_GRF_DY</v>
      </c>
    </row>
    <row r="1905" spans="1:26">
      <c r="A1905" s="58">
        <f t="shared" si="313"/>
        <v>1905</v>
      </c>
      <c r="B1905" s="55">
        <f t="shared" si="312"/>
        <v>1858</v>
      </c>
      <c r="C1905" s="101" t="s">
        <v>4875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5023</v>
      </c>
      <c r="L1905" s="101" t="s">
        <v>1184</v>
      </c>
      <c r="M1905" s="106" t="s">
        <v>2642</v>
      </c>
      <c r="N1905" s="106"/>
      <c r="O1905"/>
      <c r="P1905" t="str">
        <f t="shared" si="305"/>
        <v/>
      </c>
      <c r="Q1905"/>
      <c r="R1905"/>
      <c r="S1905" s="43">
        <f t="shared" si="306"/>
        <v>298</v>
      </c>
      <c r="T1905" s="96" t="s">
        <v>3225</v>
      </c>
      <c r="U1905" s="72" t="s">
        <v>2643</v>
      </c>
      <c r="V1905" s="72" t="s">
        <v>2643</v>
      </c>
      <c r="W1905" s="44" t="str">
        <f t="shared" si="307"/>
        <v/>
      </c>
      <c r="X1905" s="25" t="str">
        <f t="shared" si="308"/>
        <v/>
      </c>
      <c r="Y1905" s="1">
        <f t="shared" si="309"/>
        <v>1858</v>
      </c>
      <c r="Z1905" t="str">
        <f t="shared" si="310"/>
        <v>ITM_GRF_HLP</v>
      </c>
    </row>
    <row r="1906" spans="1:26">
      <c r="A1906" s="58">
        <f t="shared" si="313"/>
        <v>1906</v>
      </c>
      <c r="B1906" s="55">
        <f t="shared" si="312"/>
        <v>1859</v>
      </c>
      <c r="C1906" s="101" t="s">
        <v>4888</v>
      </c>
      <c r="D1906" s="101" t="s">
        <v>7</v>
      </c>
      <c r="E1906" s="102" t="s">
        <v>3442</v>
      </c>
      <c r="F1906" s="102" t="s">
        <v>3442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5023</v>
      </c>
      <c r="L1906" s="101" t="s">
        <v>3421</v>
      </c>
      <c r="M1906" s="106" t="s">
        <v>3443</v>
      </c>
      <c r="N1906" s="106"/>
      <c r="O1906"/>
      <c r="P1906" t="str">
        <f t="shared" si="305"/>
        <v/>
      </c>
      <c r="Q1906"/>
      <c r="R1906"/>
      <c r="S1906" s="43">
        <f t="shared" si="306"/>
        <v>298</v>
      </c>
      <c r="T1906" s="96" t="s">
        <v>3173</v>
      </c>
      <c r="U1906" s="72" t="s">
        <v>2643</v>
      </c>
      <c r="V1906" s="72" t="s">
        <v>2643</v>
      </c>
      <c r="W1906" s="44" t="str">
        <f t="shared" si="307"/>
        <v/>
      </c>
      <c r="X1906" s="25" t="str">
        <f t="shared" si="308"/>
        <v/>
      </c>
      <c r="Y1906" s="1">
        <f t="shared" si="309"/>
        <v>1859</v>
      </c>
      <c r="Z1906" t="str">
        <f t="shared" si="310"/>
        <v>ITM_CLA</v>
      </c>
    </row>
    <row r="1907" spans="1:26">
      <c r="A1907" s="58">
        <f t="shared" si="313"/>
        <v>1907</v>
      </c>
      <c r="B1907" s="55">
        <f t="shared" si="312"/>
        <v>1860</v>
      </c>
      <c r="C1907" s="101" t="s">
        <v>4889</v>
      </c>
      <c r="D1907" s="101" t="s">
        <v>7</v>
      </c>
      <c r="E1907" s="102" t="s">
        <v>3444</v>
      </c>
      <c r="F1907" s="102" t="s">
        <v>3444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5023</v>
      </c>
      <c r="L1907" s="101" t="s">
        <v>3421</v>
      </c>
      <c r="M1907" s="106" t="s">
        <v>3445</v>
      </c>
      <c r="N1907" s="106"/>
      <c r="O1907"/>
      <c r="P1907" t="str">
        <f t="shared" si="305"/>
        <v/>
      </c>
      <c r="Q1907"/>
      <c r="R1907"/>
      <c r="S1907" s="43">
        <f t="shared" si="306"/>
        <v>298</v>
      </c>
      <c r="T1907" s="96" t="s">
        <v>3173</v>
      </c>
      <c r="U1907" s="72" t="s">
        <v>2643</v>
      </c>
      <c r="V1907" s="72" t="s">
        <v>2643</v>
      </c>
      <c r="W1907" s="44" t="str">
        <f t="shared" si="307"/>
        <v/>
      </c>
      <c r="X1907" s="25" t="str">
        <f t="shared" si="308"/>
        <v/>
      </c>
      <c r="Y1907" s="1">
        <f t="shared" si="309"/>
        <v>1860</v>
      </c>
      <c r="Z1907" t="str">
        <f t="shared" si="310"/>
        <v>ITM_CLN</v>
      </c>
    </row>
    <row r="1908" spans="1:26">
      <c r="A1908" s="58">
        <f t="shared" si="313"/>
        <v>1908</v>
      </c>
      <c r="B1908" s="55">
        <f t="shared" si="312"/>
        <v>1861</v>
      </c>
      <c r="C1908" s="101" t="s">
        <v>4933</v>
      </c>
      <c r="D1908" s="101" t="s">
        <v>7</v>
      </c>
      <c r="E1908" s="102" t="s">
        <v>3988</v>
      </c>
      <c r="F1908" s="102" t="s">
        <v>3988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5023</v>
      </c>
      <c r="L1908" s="101"/>
      <c r="M1908" s="106" t="s">
        <v>4464</v>
      </c>
      <c r="N1908" s="106"/>
      <c r="O1908"/>
      <c r="P1908" t="str">
        <f t="shared" si="305"/>
        <v/>
      </c>
      <c r="Q1908"/>
      <c r="R1908"/>
      <c r="S1908" s="43">
        <f t="shared" si="306"/>
        <v>298</v>
      </c>
      <c r="T1908" s="96"/>
      <c r="U1908" s="72"/>
      <c r="V1908" s="72"/>
      <c r="W1908" s="44" t="str">
        <f t="shared" si="307"/>
        <v/>
      </c>
      <c r="X1908" s="25" t="str">
        <f t="shared" si="308"/>
        <v/>
      </c>
      <c r="Y1908" s="1">
        <f t="shared" si="309"/>
        <v>1861</v>
      </c>
      <c r="Z1908" t="str">
        <f t="shared" si="310"/>
        <v>ITM_1861</v>
      </c>
    </row>
    <row r="1909" spans="1:26">
      <c r="A1909" s="58">
        <f t="shared" si="313"/>
        <v>1909</v>
      </c>
      <c r="B1909" s="55">
        <f t="shared" si="312"/>
        <v>1862</v>
      </c>
      <c r="C1909" s="101" t="s">
        <v>4933</v>
      </c>
      <c r="D1909" s="101" t="s">
        <v>7</v>
      </c>
      <c r="E1909" s="104" t="s">
        <v>3989</v>
      </c>
      <c r="F1909" s="104" t="s">
        <v>3989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5023</v>
      </c>
      <c r="L1909" s="105"/>
      <c r="M1909" s="106" t="s">
        <v>4465</v>
      </c>
      <c r="N1909" s="106"/>
      <c r="O1909"/>
      <c r="P1909" t="str">
        <f t="shared" si="305"/>
        <v/>
      </c>
      <c r="Q1909"/>
      <c r="R1909"/>
      <c r="S1909" s="43">
        <f t="shared" si="306"/>
        <v>298</v>
      </c>
      <c r="T1909" s="96"/>
      <c r="U1909" s="72"/>
      <c r="V1909" s="72"/>
      <c r="W1909" s="44" t="str">
        <f t="shared" si="307"/>
        <v/>
      </c>
      <c r="X1909" s="25" t="str">
        <f t="shared" si="308"/>
        <v/>
      </c>
      <c r="Y1909" s="1">
        <f t="shared" si="309"/>
        <v>1862</v>
      </c>
      <c r="Z1909" t="str">
        <f t="shared" si="310"/>
        <v>ITM_1862</v>
      </c>
    </row>
    <row r="1910" spans="1:26">
      <c r="A1910" s="58">
        <f t="shared" si="313"/>
        <v>1910</v>
      </c>
      <c r="B1910" s="129">
        <f t="shared" si="312"/>
        <v>1863</v>
      </c>
      <c r="C1910" s="101" t="s">
        <v>4933</v>
      </c>
      <c r="D1910" s="101" t="s">
        <v>7</v>
      </c>
      <c r="E1910" s="106" t="s">
        <v>5027</v>
      </c>
      <c r="F1910" s="106" t="s">
        <v>5028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5023</v>
      </c>
      <c r="L1910" s="105" t="s">
        <v>5024</v>
      </c>
      <c r="M1910" s="106" t="s">
        <v>5029</v>
      </c>
      <c r="N1910" s="106"/>
      <c r="O1910"/>
      <c r="P1910" t="str">
        <f t="shared" si="305"/>
        <v>NOT EQUAL</v>
      </c>
      <c r="Q1910"/>
      <c r="R1910"/>
      <c r="S1910">
        <f t="shared" si="306"/>
        <v>299</v>
      </c>
      <c r="T1910" s="96" t="s">
        <v>3173</v>
      </c>
      <c r="U1910" s="72" t="s">
        <v>3075</v>
      </c>
      <c r="V1910" s="72" t="s">
        <v>5030</v>
      </c>
      <c r="W1910" s="25" t="str">
        <f t="shared" si="307"/>
        <v/>
      </c>
      <c r="X1910" s="25" t="str">
        <f t="shared" si="308"/>
        <v>CASEUP</v>
      </c>
      <c r="Y1910" s="1">
        <f t="shared" si="309"/>
        <v>1863</v>
      </c>
      <c r="Z1910" t="str">
        <f t="shared" si="310"/>
        <v>CHR_caseUP</v>
      </c>
    </row>
    <row r="1911" spans="1:26">
      <c r="A1911" s="58">
        <f t="shared" si="313"/>
        <v>1911</v>
      </c>
      <c r="B1911" s="129">
        <f t="shared" si="312"/>
        <v>1864</v>
      </c>
      <c r="C1911" s="101" t="s">
        <v>4933</v>
      </c>
      <c r="D1911" s="101" t="s">
        <v>7</v>
      </c>
      <c r="E1911" s="102" t="s">
        <v>5031</v>
      </c>
      <c r="F1911" s="102" t="s">
        <v>5032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5023</v>
      </c>
      <c r="L1911" s="101" t="s">
        <v>5024</v>
      </c>
      <c r="M1911" s="106" t="s">
        <v>5033</v>
      </c>
      <c r="N1911" s="106"/>
      <c r="O1911"/>
      <c r="P1911" t="str">
        <f t="shared" si="305"/>
        <v>NOT EQUAL</v>
      </c>
      <c r="Q1911"/>
      <c r="R1911"/>
      <c r="S1911">
        <f t="shared" si="306"/>
        <v>300</v>
      </c>
      <c r="T1911" s="96" t="s">
        <v>3173</v>
      </c>
      <c r="U1911" s="72" t="s">
        <v>2643</v>
      </c>
      <c r="V1911" s="72" t="s">
        <v>5034</v>
      </c>
      <c r="W1911" s="25" t="str">
        <f t="shared" si="307"/>
        <v/>
      </c>
      <c r="X1911" s="25" t="str">
        <f t="shared" si="308"/>
        <v>CASEDN</v>
      </c>
      <c r="Y1911" s="1">
        <f t="shared" si="309"/>
        <v>1864</v>
      </c>
      <c r="Z1911" t="str">
        <f t="shared" si="310"/>
        <v>CHR_caseDN</v>
      </c>
    </row>
    <row r="1912" spans="1:26">
      <c r="A1912" s="58">
        <f t="shared" si="313"/>
        <v>1912</v>
      </c>
      <c r="B1912" s="55">
        <f t="shared" si="312"/>
        <v>1865</v>
      </c>
      <c r="C1912" s="101" t="s">
        <v>4890</v>
      </c>
      <c r="D1912" s="101" t="s">
        <v>7</v>
      </c>
      <c r="E1912" s="102" t="s">
        <v>2757</v>
      </c>
      <c r="F1912" s="102" t="s">
        <v>2757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5023</v>
      </c>
      <c r="L1912" s="101"/>
      <c r="M1912" s="106" t="s">
        <v>2756</v>
      </c>
      <c r="N1912" s="106"/>
      <c r="O1912"/>
      <c r="P1912" t="str">
        <f t="shared" ref="P1912" si="314">IF(E1912=F1912,"","NOT EQUAL")</f>
        <v/>
      </c>
      <c r="Q1912"/>
      <c r="R1912"/>
      <c r="S1912" s="43">
        <f t="shared" ref="S1912" si="315">IF(X1912&lt;&gt;"",S1911+1,S1911)</f>
        <v>301</v>
      </c>
      <c r="T1912" s="96"/>
      <c r="U1912" s="72" t="s">
        <v>3082</v>
      </c>
      <c r="V1912" s="72"/>
      <c r="W1912" s="44" t="str">
        <f t="shared" ref="W1912" si="316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7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8">B1912</f>
        <v>1865</v>
      </c>
      <c r="Z1912" t="str">
        <f t="shared" ref="Z1912" si="319">M1912</f>
        <v>ITM_LISTXY</v>
      </c>
    </row>
    <row r="1913" spans="1:26">
      <c r="A1913" s="58" t="str">
        <f t="shared" si="313"/>
        <v/>
      </c>
      <c r="B1913" s="55">
        <f t="shared" si="312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5"/>
        <v/>
      </c>
      <c r="Q1913"/>
      <c r="R1913"/>
      <c r="S1913" s="43">
        <f t="shared" si="306"/>
        <v>301</v>
      </c>
      <c r="T1913" s="96" t="s">
        <v>2643</v>
      </c>
      <c r="U1913" s="72" t="s">
        <v>2643</v>
      </c>
      <c r="V1913" s="72" t="s">
        <v>2643</v>
      </c>
      <c r="W1913" s="44" t="str">
        <f t="shared" si="307"/>
        <v/>
      </c>
      <c r="X1913" s="25" t="str">
        <f t="shared" si="308"/>
        <v/>
      </c>
      <c r="Y1913" s="1">
        <f t="shared" si="309"/>
        <v>1865.01</v>
      </c>
      <c r="Z1913" t="str">
        <f t="shared" si="310"/>
        <v/>
      </c>
    </row>
    <row r="1914" spans="1:26" s="49" customFormat="1">
      <c r="A1914" s="58" t="str">
        <f t="shared" si="313"/>
        <v/>
      </c>
      <c r="B1914" s="55">
        <f t="shared" si="312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6"/>
        <v>301</v>
      </c>
      <c r="T1914" s="96" t="s">
        <v>2643</v>
      </c>
      <c r="U1914" s="72" t="s">
        <v>2643</v>
      </c>
      <c r="V1914" s="72" t="s">
        <v>2643</v>
      </c>
      <c r="W1914" s="44" t="str">
        <f t="shared" si="307"/>
        <v/>
      </c>
      <c r="X1914" s="25" t="str">
        <f t="shared" si="308"/>
        <v/>
      </c>
      <c r="Y1914" s="1">
        <f t="shared" si="309"/>
        <v>1865.02</v>
      </c>
      <c r="Z1914" t="str">
        <f t="shared" si="310"/>
        <v/>
      </c>
    </row>
    <row r="1915" spans="1:26" s="49" customFormat="1">
      <c r="A1915" s="58">
        <f t="shared" si="313"/>
        <v>1915</v>
      </c>
      <c r="B1915" s="55">
        <f t="shared" si="312"/>
        <v>1866</v>
      </c>
      <c r="C1915" s="101" t="s">
        <v>4891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5198</v>
      </c>
      <c r="L1915" s="105" t="s">
        <v>1118</v>
      </c>
      <c r="M1915" s="106" t="s">
        <v>2582</v>
      </c>
      <c r="N1915" s="106"/>
      <c r="S1915" s="43">
        <f t="shared" si="306"/>
        <v>302</v>
      </c>
      <c r="T1915" s="96" t="s">
        <v>3180</v>
      </c>
      <c r="U1915" s="72" t="s">
        <v>2643</v>
      </c>
      <c r="V1915" s="72" t="s">
        <v>2643</v>
      </c>
      <c r="W1915" s="44" t="str">
        <f t="shared" si="307"/>
        <v>"ERPN?"</v>
      </c>
      <c r="X1915" s="25" t="str">
        <f t="shared" si="308"/>
        <v>ERPN?</v>
      </c>
      <c r="Y1915" s="1">
        <f t="shared" si="309"/>
        <v>1866</v>
      </c>
      <c r="Z1915" t="str">
        <f t="shared" si="310"/>
        <v>ITM_SH_ERPN</v>
      </c>
    </row>
    <row r="1916" spans="1:26">
      <c r="A1916" s="58">
        <f t="shared" si="313"/>
        <v>1916</v>
      </c>
      <c r="B1916" s="55">
        <f t="shared" si="312"/>
        <v>1867</v>
      </c>
      <c r="C1916" s="101" t="s">
        <v>4892</v>
      </c>
      <c r="D1916" s="101" t="s">
        <v>7</v>
      </c>
      <c r="E1916" s="102" t="s">
        <v>581</v>
      </c>
      <c r="F1916" s="102" t="s">
        <v>3112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5023</v>
      </c>
      <c r="L1916" s="101"/>
      <c r="M1916" s="106" t="s">
        <v>3113</v>
      </c>
      <c r="N1916" s="106"/>
      <c r="O1916"/>
      <c r="P1916" t="str">
        <f t="shared" si="305"/>
        <v>NOT EQUAL</v>
      </c>
      <c r="Q1916"/>
      <c r="R1916"/>
      <c r="S1916" s="43">
        <f t="shared" si="306"/>
        <v>302</v>
      </c>
      <c r="T1916" s="96" t="s">
        <v>3180</v>
      </c>
      <c r="U1916" s="72" t="s">
        <v>2643</v>
      </c>
      <c r="V1916" s="72" t="s">
        <v>2643</v>
      </c>
      <c r="W1916" s="44" t="str">
        <f t="shared" si="307"/>
        <v/>
      </c>
      <c r="X1916" s="25" t="str">
        <f t="shared" si="308"/>
        <v/>
      </c>
      <c r="Y1916" s="1">
        <f t="shared" si="309"/>
        <v>1867</v>
      </c>
      <c r="Z1916" t="str">
        <f t="shared" si="310"/>
        <v>ITM_SYS_FREE_RAM</v>
      </c>
    </row>
    <row r="1917" spans="1:26">
      <c r="A1917" s="58">
        <f t="shared" si="313"/>
        <v>1917</v>
      </c>
      <c r="B1917" s="55">
        <f t="shared" si="312"/>
        <v>1868</v>
      </c>
      <c r="C1917" s="101" t="s">
        <v>4933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5023</v>
      </c>
      <c r="L1917" s="101" t="s">
        <v>2685</v>
      </c>
      <c r="M1917" s="106" t="s">
        <v>2615</v>
      </c>
      <c r="N1917" s="106"/>
      <c r="O1917"/>
      <c r="P1917" t="str">
        <f t="shared" si="305"/>
        <v>NOT EQUAL</v>
      </c>
      <c r="Q1917"/>
      <c r="R1917"/>
      <c r="S1917" s="43">
        <f t="shared" si="306"/>
        <v>302</v>
      </c>
      <c r="T1917" s="96" t="s">
        <v>3221</v>
      </c>
      <c r="U1917" s="72" t="s">
        <v>2643</v>
      </c>
      <c r="V1917" s="72" t="s">
        <v>2643</v>
      </c>
      <c r="W1917" s="44" t="str">
        <f t="shared" si="307"/>
        <v/>
      </c>
      <c r="X1917" s="25" t="str">
        <f t="shared" si="308"/>
        <v/>
      </c>
      <c r="Y1917" s="1">
        <f t="shared" si="309"/>
        <v>1868</v>
      </c>
      <c r="Z1917" t="str">
        <f t="shared" si="310"/>
        <v>MNU_INL_TST</v>
      </c>
    </row>
    <row r="1918" spans="1:26">
      <c r="A1918" s="58">
        <f t="shared" si="313"/>
        <v>1918</v>
      </c>
      <c r="B1918" s="55">
        <f t="shared" si="312"/>
        <v>1869</v>
      </c>
      <c r="C1918" s="101" t="s">
        <v>4893</v>
      </c>
      <c r="D1918" s="101" t="s">
        <v>3107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5023</v>
      </c>
      <c r="L1918" s="101" t="s">
        <v>2685</v>
      </c>
      <c r="M1918" s="106" t="s">
        <v>2690</v>
      </c>
      <c r="N1918" s="106"/>
      <c r="O1918" s="17"/>
      <c r="P1918" t="str">
        <f t="shared" ref="P1918:P1981" si="320">IF(E1918=F1918,"","NOT EQUAL")</f>
        <v>NOT EQUAL</v>
      </c>
      <c r="Q1918" s="17"/>
      <c r="R1918" s="17"/>
      <c r="S1918" s="43">
        <f t="shared" ref="S1918:S1981" si="321">IF(X1918&lt;&gt;"",S1917+1,S1917)</f>
        <v>302</v>
      </c>
      <c r="T1918" s="96" t="s">
        <v>3221</v>
      </c>
      <c r="U1918" s="72" t="s">
        <v>2643</v>
      </c>
      <c r="V1918" s="72" t="s">
        <v>2643</v>
      </c>
      <c r="W1918" s="44" t="str">
        <f t="shared" ref="W1918:W1981" si="322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4">B1918</f>
        <v>1869</v>
      </c>
      <c r="Z1918" t="str">
        <f t="shared" ref="Z1918:Z1981" si="325">M1918</f>
        <v>ITM_TEST</v>
      </c>
    </row>
    <row r="1919" spans="1:26">
      <c r="A1919" s="58">
        <f t="shared" si="313"/>
        <v>1919</v>
      </c>
      <c r="B1919" s="55">
        <f t="shared" si="312"/>
        <v>1870</v>
      </c>
      <c r="C1919" s="101" t="s">
        <v>4894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5023</v>
      </c>
      <c r="L1919" s="101" t="s">
        <v>2685</v>
      </c>
      <c r="M1919" s="106" t="s">
        <v>2691</v>
      </c>
      <c r="N1919" s="106"/>
      <c r="O1919" s="17"/>
      <c r="P1919" t="str">
        <f t="shared" si="320"/>
        <v>NOT EQUAL</v>
      </c>
      <c r="Q1919" s="17"/>
      <c r="R1919" s="17"/>
      <c r="S1919" s="43">
        <f t="shared" si="321"/>
        <v>302</v>
      </c>
      <c r="T1919" s="96" t="s">
        <v>3221</v>
      </c>
      <c r="U1919" s="72" t="s">
        <v>2643</v>
      </c>
      <c r="V1919" s="72" t="s">
        <v>2643</v>
      </c>
      <c r="W1919" s="44" t="str">
        <f t="shared" si="322"/>
        <v/>
      </c>
      <c r="X1919" s="25" t="str">
        <f t="shared" si="323"/>
        <v/>
      </c>
      <c r="Y1919" s="1">
        <f t="shared" si="324"/>
        <v>1870</v>
      </c>
      <c r="Z1919" t="str">
        <f t="shared" si="325"/>
        <v>ITM_GET_TEST_BS</v>
      </c>
    </row>
    <row r="1920" spans="1:26">
      <c r="A1920" s="58">
        <f t="shared" si="313"/>
        <v>1920</v>
      </c>
      <c r="B1920" s="55">
        <f t="shared" si="312"/>
        <v>1871</v>
      </c>
      <c r="C1920" s="101" t="s">
        <v>4895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5023</v>
      </c>
      <c r="L1920" s="101" t="s">
        <v>2685</v>
      </c>
      <c r="M1920" s="106" t="s">
        <v>2692</v>
      </c>
      <c r="N1920" s="106"/>
      <c r="O1920" s="17"/>
      <c r="P1920" t="str">
        <f t="shared" si="320"/>
        <v>NOT EQUAL</v>
      </c>
      <c r="Q1920" s="17"/>
      <c r="R1920" s="17"/>
      <c r="S1920" s="43">
        <f t="shared" si="321"/>
        <v>302</v>
      </c>
      <c r="T1920" s="96" t="s">
        <v>3221</v>
      </c>
      <c r="U1920" s="72" t="s">
        <v>2643</v>
      </c>
      <c r="V1920" s="72" t="s">
        <v>2643</v>
      </c>
      <c r="W1920" s="44" t="str">
        <f t="shared" si="322"/>
        <v/>
      </c>
      <c r="X1920" s="25" t="str">
        <f t="shared" si="323"/>
        <v/>
      </c>
      <c r="Y1920" s="1">
        <f t="shared" si="324"/>
        <v>1871</v>
      </c>
      <c r="Z1920" t="str">
        <f t="shared" si="325"/>
        <v>ITM_SET_TEST_BS</v>
      </c>
    </row>
    <row r="1921" spans="1:26">
      <c r="A1921" s="58">
        <f t="shared" si="313"/>
        <v>1921</v>
      </c>
      <c r="B1921" s="55">
        <f t="shared" ref="B1921:B1984" si="326">IF(AND(MID(C1921,2,1)&lt;&gt;"/",MID(C1921,1,1)="/"),INT(B1920)+1,B1920+0.01)</f>
        <v>1872</v>
      </c>
      <c r="C1921" s="101" t="s">
        <v>4896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5023</v>
      </c>
      <c r="L1921" s="101" t="s">
        <v>1175</v>
      </c>
      <c r="M1921" s="106" t="s">
        <v>2628</v>
      </c>
      <c r="N1921" s="106"/>
      <c r="O1921" s="17"/>
      <c r="P1921" t="str">
        <f t="shared" si="320"/>
        <v/>
      </c>
      <c r="Q1921" s="17"/>
      <c r="R1921" s="17"/>
      <c r="S1921" s="43">
        <f t="shared" si="321"/>
        <v>302</v>
      </c>
      <c r="T1921" s="96" t="s">
        <v>3224</v>
      </c>
      <c r="U1921" s="72" t="s">
        <v>2643</v>
      </c>
      <c r="V1921" s="72" t="s">
        <v>2643</v>
      </c>
      <c r="W1921" s="44" t="str">
        <f t="shared" si="322"/>
        <v/>
      </c>
      <c r="X1921" s="25" t="str">
        <f t="shared" si="323"/>
        <v/>
      </c>
      <c r="Y1921" s="1">
        <f t="shared" si="324"/>
        <v>1872</v>
      </c>
      <c r="Z1921" t="str">
        <f t="shared" si="325"/>
        <v>ITM_INP_DEF_DP</v>
      </c>
    </row>
    <row r="1922" spans="1:26">
      <c r="A1922" s="58">
        <f t="shared" si="313"/>
        <v>1922</v>
      </c>
      <c r="B1922" s="55">
        <f t="shared" si="326"/>
        <v>1873</v>
      </c>
      <c r="C1922" s="101" t="s">
        <v>4891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5198</v>
      </c>
      <c r="L1922" s="101" t="s">
        <v>1175</v>
      </c>
      <c r="M1922" s="106" t="s">
        <v>2629</v>
      </c>
      <c r="N1922" s="106"/>
      <c r="O1922"/>
      <c r="P1922" t="str">
        <f t="shared" si="320"/>
        <v/>
      </c>
      <c r="Q1922"/>
      <c r="R1922"/>
      <c r="S1922" s="43">
        <f t="shared" si="321"/>
        <v>302</v>
      </c>
      <c r="T1922" s="96" t="s">
        <v>3224</v>
      </c>
      <c r="U1922" s="72" t="s">
        <v>2643</v>
      </c>
      <c r="V1922" s="72" t="s">
        <v>2643</v>
      </c>
      <c r="W1922" s="44" t="str">
        <f t="shared" si="322"/>
        <v/>
      </c>
      <c r="X1922" s="25" t="str">
        <f t="shared" si="323"/>
        <v/>
      </c>
      <c r="Y1922" s="1">
        <f t="shared" si="324"/>
        <v>1873</v>
      </c>
      <c r="Z1922" t="str">
        <f t="shared" si="325"/>
        <v>ITM_SH_INP_DEF</v>
      </c>
    </row>
    <row r="1923" spans="1:26">
      <c r="A1923" s="58">
        <f t="shared" si="313"/>
        <v>1923</v>
      </c>
      <c r="B1923" s="55">
        <f t="shared" si="326"/>
        <v>1874</v>
      </c>
      <c r="C1923" s="101" t="s">
        <v>4896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5023</v>
      </c>
      <c r="L1923" s="101" t="s">
        <v>1175</v>
      </c>
      <c r="M1923" s="106" t="s">
        <v>2630</v>
      </c>
      <c r="N1923" s="106"/>
      <c r="O1923"/>
      <c r="P1923" t="str">
        <f t="shared" si="320"/>
        <v/>
      </c>
      <c r="Q1923"/>
      <c r="R1923"/>
      <c r="S1923" s="43">
        <f t="shared" si="321"/>
        <v>302</v>
      </c>
      <c r="T1923" s="96" t="s">
        <v>3224</v>
      </c>
      <c r="U1923" s="72" t="s">
        <v>2643</v>
      </c>
      <c r="V1923" s="72" t="s">
        <v>2643</v>
      </c>
      <c r="W1923" s="44" t="str">
        <f t="shared" si="322"/>
        <v/>
      </c>
      <c r="X1923" s="25" t="str">
        <f t="shared" si="323"/>
        <v/>
      </c>
      <c r="Y1923" s="1">
        <f t="shared" si="324"/>
        <v>1874</v>
      </c>
      <c r="Z1923" t="str">
        <f t="shared" si="325"/>
        <v>ITM_INP_DEF_CPXDP</v>
      </c>
    </row>
    <row r="1924" spans="1:26">
      <c r="A1924" s="58">
        <f t="shared" si="313"/>
        <v>1924</v>
      </c>
      <c r="B1924" s="55">
        <f t="shared" si="326"/>
        <v>1875</v>
      </c>
      <c r="C1924" s="101" t="s">
        <v>4896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5023</v>
      </c>
      <c r="L1924" s="101" t="s">
        <v>1175</v>
      </c>
      <c r="M1924" s="106" t="s">
        <v>2632</v>
      </c>
      <c r="N1924" s="106"/>
      <c r="O1924"/>
      <c r="P1924" t="str">
        <f t="shared" si="320"/>
        <v/>
      </c>
      <c r="Q1924"/>
      <c r="R1924"/>
      <c r="S1924" s="43">
        <f t="shared" si="321"/>
        <v>302</v>
      </c>
      <c r="T1924" s="96" t="s">
        <v>3224</v>
      </c>
      <c r="U1924" s="72" t="s">
        <v>2643</v>
      </c>
      <c r="V1924" s="72" t="s">
        <v>2643</v>
      </c>
      <c r="W1924" s="44" t="str">
        <f t="shared" si="322"/>
        <v/>
      </c>
      <c r="X1924" s="25" t="str">
        <f t="shared" si="323"/>
        <v/>
      </c>
      <c r="Y1924" s="1">
        <f t="shared" si="324"/>
        <v>1875</v>
      </c>
      <c r="Z1924" t="str">
        <f t="shared" si="325"/>
        <v>ITM_INP_DEF_SI</v>
      </c>
    </row>
    <row r="1925" spans="1:26">
      <c r="A1925" s="58">
        <f t="shared" si="313"/>
        <v>1925</v>
      </c>
      <c r="B1925" s="55">
        <f t="shared" si="326"/>
        <v>1876</v>
      </c>
      <c r="C1925" s="101" t="s">
        <v>4896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5023</v>
      </c>
      <c r="L1925" s="101" t="s">
        <v>1175</v>
      </c>
      <c r="M1925" s="106" t="s">
        <v>2633</v>
      </c>
      <c r="N1925" s="106"/>
      <c r="O1925"/>
      <c r="P1925" t="str">
        <f t="shared" si="320"/>
        <v/>
      </c>
      <c r="Q1925"/>
      <c r="R1925"/>
      <c r="S1925" s="43">
        <f t="shared" si="321"/>
        <v>302</v>
      </c>
      <c r="T1925" s="96" t="s">
        <v>3224</v>
      </c>
      <c r="U1925" s="72" t="s">
        <v>2643</v>
      </c>
      <c r="V1925" s="72" t="s">
        <v>2643</v>
      </c>
      <c r="W1925" s="44" t="str">
        <f t="shared" si="322"/>
        <v/>
      </c>
      <c r="X1925" s="25" t="str">
        <f t="shared" si="323"/>
        <v/>
      </c>
      <c r="Y1925" s="1">
        <f t="shared" si="324"/>
        <v>1876</v>
      </c>
      <c r="Z1925" t="str">
        <f t="shared" si="325"/>
        <v>ITM_INP_DEF_LI</v>
      </c>
    </row>
    <row r="1926" spans="1:26">
      <c r="A1926" s="58">
        <f t="shared" si="313"/>
        <v>1926</v>
      </c>
      <c r="B1926" s="55">
        <f t="shared" si="326"/>
        <v>1877</v>
      </c>
      <c r="C1926" s="101" t="s">
        <v>4897</v>
      </c>
      <c r="D1926" s="101" t="s">
        <v>2974</v>
      </c>
      <c r="E1926" s="102" t="s">
        <v>2980</v>
      </c>
      <c r="F1926" s="102" t="s">
        <v>2980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5023</v>
      </c>
      <c r="L1926" s="101" t="s">
        <v>2969</v>
      </c>
      <c r="M1926" s="106" t="s">
        <v>2970</v>
      </c>
      <c r="N1926" s="106"/>
      <c r="O1926"/>
      <c r="P1926" t="str">
        <f t="shared" si="320"/>
        <v/>
      </c>
      <c r="Q1926"/>
      <c r="R1926"/>
      <c r="S1926" s="43">
        <f t="shared" si="321"/>
        <v>302</v>
      </c>
      <c r="T1926" s="96" t="s">
        <v>3219</v>
      </c>
      <c r="U1926" s="72" t="s">
        <v>2643</v>
      </c>
      <c r="V1926" s="72" t="s">
        <v>2643</v>
      </c>
      <c r="W1926" s="44" t="str">
        <f t="shared" si="322"/>
        <v/>
      </c>
      <c r="X1926" s="25" t="str">
        <f t="shared" si="323"/>
        <v/>
      </c>
      <c r="Y1926" s="1">
        <f t="shared" si="324"/>
        <v>1877</v>
      </c>
      <c r="Z1926" t="str">
        <f t="shared" si="325"/>
        <v>ITM_USER_V43</v>
      </c>
    </row>
    <row r="1927" spans="1:26">
      <c r="A1927" s="58">
        <f t="shared" ref="A1927:A1990" si="327">IF(B1927=INT(B1927),ROW(),"")</f>
        <v>1927</v>
      </c>
      <c r="B1927" s="55">
        <f t="shared" si="326"/>
        <v>1878</v>
      </c>
      <c r="C1927" s="101" t="s">
        <v>4875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5023</v>
      </c>
      <c r="L1927" s="101" t="s">
        <v>1668</v>
      </c>
      <c r="M1927" s="106" t="s">
        <v>2609</v>
      </c>
      <c r="N1927" s="106"/>
      <c r="O1927"/>
      <c r="P1927" t="str">
        <f t="shared" si="320"/>
        <v/>
      </c>
      <c r="Q1927"/>
      <c r="R1927"/>
      <c r="S1927" s="43">
        <f t="shared" si="321"/>
        <v>302</v>
      </c>
      <c r="T1927" s="96" t="s">
        <v>3219</v>
      </c>
      <c r="U1927" s="72" t="s">
        <v>2643</v>
      </c>
      <c r="V1927" s="72" t="s">
        <v>2643</v>
      </c>
      <c r="W1927" s="44" t="str">
        <f t="shared" si="322"/>
        <v/>
      </c>
      <c r="X1927" s="25" t="str">
        <f t="shared" si="323"/>
        <v/>
      </c>
      <c r="Y1927" s="1">
        <f t="shared" si="324"/>
        <v>1878</v>
      </c>
      <c r="Z1927" t="str">
        <f t="shared" si="325"/>
        <v>KEY_fg</v>
      </c>
    </row>
    <row r="1928" spans="1:26">
      <c r="A1928" s="58">
        <f t="shared" si="327"/>
        <v>1928</v>
      </c>
      <c r="B1928" s="55">
        <f t="shared" si="326"/>
        <v>1879</v>
      </c>
      <c r="C1928" s="101" t="s">
        <v>4897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5023</v>
      </c>
      <c r="L1928" s="101"/>
      <c r="M1928" s="106" t="s">
        <v>2610</v>
      </c>
      <c r="N1928" s="106"/>
      <c r="O1928"/>
      <c r="P1928" t="str">
        <f t="shared" si="320"/>
        <v/>
      </c>
      <c r="Q1928"/>
      <c r="R1928"/>
      <c r="S1928" s="43">
        <f t="shared" si="321"/>
        <v>302</v>
      </c>
      <c r="T1928" s="96" t="s">
        <v>3219</v>
      </c>
      <c r="U1928" s="72" t="s">
        <v>2643</v>
      </c>
      <c r="V1928" s="72" t="s">
        <v>2643</v>
      </c>
      <c r="W1928" s="44" t="str">
        <f t="shared" si="322"/>
        <v/>
      </c>
      <c r="X1928" s="25" t="str">
        <f t="shared" si="323"/>
        <v/>
      </c>
      <c r="Y1928" s="1">
        <f t="shared" si="324"/>
        <v>1879</v>
      </c>
      <c r="Z1928" t="str">
        <f t="shared" si="325"/>
        <v>ITM_USER_DEFAULTS</v>
      </c>
    </row>
    <row r="1929" spans="1:26">
      <c r="A1929" s="58">
        <f t="shared" si="327"/>
        <v>1929</v>
      </c>
      <c r="B1929" s="55">
        <f t="shared" si="326"/>
        <v>1880</v>
      </c>
      <c r="C1929" s="101" t="s">
        <v>4897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5023</v>
      </c>
      <c r="L1929" s="101"/>
      <c r="M1929" s="106" t="s">
        <v>2611</v>
      </c>
      <c r="N1929" s="106"/>
      <c r="O1929"/>
      <c r="P1929" t="str">
        <f t="shared" si="320"/>
        <v/>
      </c>
      <c r="Q1929"/>
      <c r="R1929"/>
      <c r="S1929" s="43">
        <f t="shared" si="321"/>
        <v>302</v>
      </c>
      <c r="T1929" s="96" t="s">
        <v>3219</v>
      </c>
      <c r="U1929" s="72" t="s">
        <v>2643</v>
      </c>
      <c r="V1929" s="72" t="s">
        <v>2643</v>
      </c>
      <c r="W1929" s="44" t="str">
        <f t="shared" si="322"/>
        <v/>
      </c>
      <c r="X1929" s="25" t="str">
        <f t="shared" si="323"/>
        <v/>
      </c>
      <c r="Y1929" s="1">
        <f t="shared" si="324"/>
        <v>1880</v>
      </c>
      <c r="Z1929" t="str">
        <f t="shared" si="325"/>
        <v>ITM_USER_COMPLEX</v>
      </c>
    </row>
    <row r="1930" spans="1:26">
      <c r="A1930" s="58">
        <f t="shared" si="327"/>
        <v>1930</v>
      </c>
      <c r="B1930" s="55">
        <f t="shared" si="326"/>
        <v>1881</v>
      </c>
      <c r="C1930" s="101" t="s">
        <v>4897</v>
      </c>
      <c r="D1930" s="101" t="s">
        <v>1162</v>
      </c>
      <c r="E1930" s="102" t="s">
        <v>2985</v>
      </c>
      <c r="F1930" s="102" t="s">
        <v>2985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5023</v>
      </c>
      <c r="L1930" s="101" t="s">
        <v>1148</v>
      </c>
      <c r="M1930" s="106" t="s">
        <v>2612</v>
      </c>
      <c r="N1930" s="106"/>
      <c r="O1930"/>
      <c r="P1930" t="str">
        <f t="shared" si="320"/>
        <v/>
      </c>
      <c r="Q1930"/>
      <c r="R1930"/>
      <c r="S1930" s="43">
        <f t="shared" si="321"/>
        <v>302</v>
      </c>
      <c r="T1930" s="96" t="s">
        <v>3219</v>
      </c>
      <c r="U1930" s="72" t="s">
        <v>2643</v>
      </c>
      <c r="V1930" s="72" t="s">
        <v>2643</v>
      </c>
      <c r="W1930" s="44" t="str">
        <f t="shared" si="322"/>
        <v/>
      </c>
      <c r="X1930" s="25" t="str">
        <f t="shared" si="323"/>
        <v/>
      </c>
      <c r="Y1930" s="1">
        <f t="shared" si="324"/>
        <v>1881</v>
      </c>
      <c r="Z1930" t="str">
        <f t="shared" si="325"/>
        <v>ITM_USER_SHIFTS</v>
      </c>
    </row>
    <row r="1931" spans="1:26">
      <c r="A1931" s="58">
        <f t="shared" si="327"/>
        <v>1931</v>
      </c>
      <c r="B1931" s="55">
        <f t="shared" si="326"/>
        <v>1882</v>
      </c>
      <c r="C1931" s="101" t="s">
        <v>4897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5023</v>
      </c>
      <c r="L1931" s="101"/>
      <c r="M1931" s="106" t="s">
        <v>2613</v>
      </c>
      <c r="N1931" s="106"/>
      <c r="O1931"/>
      <c r="P1931" t="str">
        <f t="shared" si="320"/>
        <v/>
      </c>
      <c r="Q1931"/>
      <c r="R1931"/>
      <c r="S1931" s="43">
        <f t="shared" si="321"/>
        <v>302</v>
      </c>
      <c r="T1931" s="96" t="s">
        <v>3219</v>
      </c>
      <c r="U1931" s="72" t="s">
        <v>2643</v>
      </c>
      <c r="V1931" s="72" t="s">
        <v>2643</v>
      </c>
      <c r="W1931" s="44" t="str">
        <f t="shared" si="322"/>
        <v/>
      </c>
      <c r="X1931" s="25" t="str">
        <f t="shared" si="323"/>
        <v/>
      </c>
      <c r="Y1931" s="1">
        <f t="shared" si="324"/>
        <v>1882</v>
      </c>
      <c r="Z1931" t="str">
        <f t="shared" si="325"/>
        <v>ITM_USER_RESET</v>
      </c>
    </row>
    <row r="1932" spans="1:26">
      <c r="A1932" s="58">
        <f t="shared" si="327"/>
        <v>1932</v>
      </c>
      <c r="B1932" s="55">
        <f t="shared" si="326"/>
        <v>1883</v>
      </c>
      <c r="C1932" s="101" t="s">
        <v>4898</v>
      </c>
      <c r="D1932" s="101" t="s">
        <v>3990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5023</v>
      </c>
      <c r="L1932" s="101"/>
      <c r="M1932" s="106" t="s">
        <v>2614</v>
      </c>
      <c r="N1932" s="106"/>
      <c r="O1932"/>
      <c r="P1932" t="str">
        <f t="shared" si="320"/>
        <v/>
      </c>
      <c r="Q1932"/>
      <c r="R1932"/>
      <c r="S1932" s="43">
        <f t="shared" si="321"/>
        <v>302</v>
      </c>
      <c r="T1932" s="96" t="s">
        <v>3219</v>
      </c>
      <c r="U1932" s="72" t="s">
        <v>2643</v>
      </c>
      <c r="V1932" s="72" t="s">
        <v>2643</v>
      </c>
      <c r="W1932" s="44" t="str">
        <f t="shared" si="322"/>
        <v/>
      </c>
      <c r="X1932" s="25" t="str">
        <f t="shared" si="323"/>
        <v/>
      </c>
      <c r="Y1932" s="1">
        <f t="shared" si="324"/>
        <v>1883</v>
      </c>
      <c r="Z1932" t="str">
        <f t="shared" si="325"/>
        <v>ITM_U_KEY_USER</v>
      </c>
    </row>
    <row r="1933" spans="1:26">
      <c r="A1933" s="58">
        <f t="shared" si="327"/>
        <v>1933</v>
      </c>
      <c r="B1933" s="55">
        <f t="shared" si="326"/>
        <v>1884</v>
      </c>
      <c r="C1933" s="101" t="s">
        <v>4898</v>
      </c>
      <c r="D1933" s="101" t="s">
        <v>3991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5023</v>
      </c>
      <c r="L1933" s="101"/>
      <c r="M1933" s="106" t="s">
        <v>2616</v>
      </c>
      <c r="N1933" s="106"/>
      <c r="O1933"/>
      <c r="P1933" t="str">
        <f t="shared" si="320"/>
        <v/>
      </c>
      <c r="Q1933"/>
      <c r="R1933"/>
      <c r="S1933" s="43">
        <f t="shared" si="321"/>
        <v>302</v>
      </c>
      <c r="T1933" s="96" t="s">
        <v>3219</v>
      </c>
      <c r="U1933" s="72" t="s">
        <v>2643</v>
      </c>
      <c r="V1933" s="72" t="s">
        <v>2643</v>
      </c>
      <c r="W1933" s="44" t="str">
        <f t="shared" si="322"/>
        <v/>
      </c>
      <c r="X1933" s="25" t="str">
        <f t="shared" si="323"/>
        <v/>
      </c>
      <c r="Y1933" s="1">
        <f t="shared" si="324"/>
        <v>1884</v>
      </c>
      <c r="Z1933" t="str">
        <f t="shared" si="325"/>
        <v>ITM_U_KEY_CC</v>
      </c>
    </row>
    <row r="1934" spans="1:26">
      <c r="A1934" s="58">
        <f t="shared" si="327"/>
        <v>1934</v>
      </c>
      <c r="B1934" s="55">
        <f t="shared" si="326"/>
        <v>1885</v>
      </c>
      <c r="C1934" s="101" t="s">
        <v>4898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5023</v>
      </c>
      <c r="L1934" s="101"/>
      <c r="M1934" s="106" t="s">
        <v>2617</v>
      </c>
      <c r="N1934" s="106"/>
      <c r="O1934"/>
      <c r="P1934" t="str">
        <f t="shared" si="320"/>
        <v/>
      </c>
      <c r="Q1934"/>
      <c r="R1934"/>
      <c r="S1934" s="43">
        <f t="shared" si="321"/>
        <v>302</v>
      </c>
      <c r="T1934" s="96" t="s">
        <v>3219</v>
      </c>
      <c r="U1934" s="72" t="s">
        <v>2643</v>
      </c>
      <c r="V1934" s="72" t="s">
        <v>2643</v>
      </c>
      <c r="W1934" s="44" t="str">
        <f t="shared" si="322"/>
        <v/>
      </c>
      <c r="X1934" s="25" t="str">
        <f t="shared" si="323"/>
        <v/>
      </c>
      <c r="Y1934" s="1">
        <f t="shared" si="324"/>
        <v>1885</v>
      </c>
      <c r="Z1934" t="str">
        <f t="shared" si="325"/>
        <v>ITM_U_KEY_MM</v>
      </c>
    </row>
    <row r="1935" spans="1:26">
      <c r="A1935" s="58">
        <f t="shared" si="327"/>
        <v>1935</v>
      </c>
      <c r="B1935" s="55">
        <f t="shared" si="326"/>
        <v>1886</v>
      </c>
      <c r="C1935" s="101" t="s">
        <v>4898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5023</v>
      </c>
      <c r="L1935" s="101" t="s">
        <v>1148</v>
      </c>
      <c r="M1935" s="106" t="s">
        <v>2618</v>
      </c>
      <c r="N1935" s="106"/>
      <c r="O1935"/>
      <c r="P1935" t="str">
        <f t="shared" si="320"/>
        <v/>
      </c>
      <c r="Q1935"/>
      <c r="R1935"/>
      <c r="S1935" s="43">
        <f t="shared" si="321"/>
        <v>302</v>
      </c>
      <c r="T1935" s="96" t="s">
        <v>3219</v>
      </c>
      <c r="U1935" s="72" t="s">
        <v>2643</v>
      </c>
      <c r="V1935" s="72" t="s">
        <v>2643</v>
      </c>
      <c r="W1935" s="44" t="str">
        <f t="shared" si="322"/>
        <v/>
      </c>
      <c r="X1935" s="25" t="str">
        <f t="shared" si="323"/>
        <v/>
      </c>
      <c r="Y1935" s="1">
        <f t="shared" si="324"/>
        <v>1886</v>
      </c>
      <c r="Z1935" t="str">
        <f t="shared" si="325"/>
        <v>ITM_U_KEY_SIGMA</v>
      </c>
    </row>
    <row r="1936" spans="1:26">
      <c r="A1936" s="58">
        <f t="shared" si="327"/>
        <v>1936</v>
      </c>
      <c r="B1936" s="55">
        <f t="shared" si="326"/>
        <v>1887</v>
      </c>
      <c r="C1936" s="101" t="s">
        <v>4898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5023</v>
      </c>
      <c r="L1936" s="101" t="s">
        <v>1148</v>
      </c>
      <c r="M1936" s="106" t="s">
        <v>2619</v>
      </c>
      <c r="N1936" s="106"/>
      <c r="O1936"/>
      <c r="P1936" t="str">
        <f t="shared" si="320"/>
        <v/>
      </c>
      <c r="Q1936"/>
      <c r="R1936"/>
      <c r="S1936" s="43">
        <f t="shared" si="321"/>
        <v>302</v>
      </c>
      <c r="T1936" s="96" t="s">
        <v>3219</v>
      </c>
      <c r="U1936" s="72" t="s">
        <v>2643</v>
      </c>
      <c r="V1936" s="72" t="s">
        <v>2643</v>
      </c>
      <c r="W1936" s="44" t="str">
        <f t="shared" si="322"/>
        <v/>
      </c>
      <c r="X1936" s="25" t="str">
        <f t="shared" si="323"/>
        <v/>
      </c>
      <c r="Y1936" s="1">
        <f t="shared" si="324"/>
        <v>1887</v>
      </c>
      <c r="Z1936" t="str">
        <f t="shared" si="325"/>
        <v>ITM_U_KEY_PRGM</v>
      </c>
    </row>
    <row r="1937" spans="1:26">
      <c r="A1937" s="58">
        <f t="shared" si="327"/>
        <v>1937</v>
      </c>
      <c r="B1937" s="55">
        <f t="shared" si="326"/>
        <v>1888</v>
      </c>
      <c r="C1937" s="101" t="s">
        <v>4898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5023</v>
      </c>
      <c r="L1937" s="101"/>
      <c r="M1937" s="106" t="s">
        <v>2620</v>
      </c>
      <c r="N1937" s="106"/>
      <c r="O1937"/>
      <c r="P1937" t="str">
        <f t="shared" si="320"/>
        <v/>
      </c>
      <c r="Q1937"/>
      <c r="R1937"/>
      <c r="S1937" s="43">
        <f t="shared" si="321"/>
        <v>302</v>
      </c>
      <c r="T1937" s="96" t="s">
        <v>3219</v>
      </c>
      <c r="U1937" s="72" t="s">
        <v>2643</v>
      </c>
      <c r="V1937" s="72" t="s">
        <v>2643</v>
      </c>
      <c r="W1937" s="44" t="str">
        <f t="shared" si="322"/>
        <v/>
      </c>
      <c r="X1937" s="25" t="str">
        <f t="shared" si="323"/>
        <v/>
      </c>
      <c r="Y1937" s="1">
        <f t="shared" si="324"/>
        <v>1888</v>
      </c>
      <c r="Z1937" t="str">
        <f t="shared" si="325"/>
        <v>ITM_U_KEY_ALPHA</v>
      </c>
    </row>
    <row r="1938" spans="1:26">
      <c r="A1938" s="58">
        <f t="shared" si="327"/>
        <v>1938</v>
      </c>
      <c r="B1938" s="55">
        <f t="shared" si="326"/>
        <v>1889</v>
      </c>
      <c r="C1938" s="101" t="s">
        <v>4899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5023</v>
      </c>
      <c r="L1938" s="101"/>
      <c r="M1938" s="106" t="s">
        <v>2621</v>
      </c>
      <c r="N1938" s="106"/>
      <c r="O1938"/>
      <c r="P1938" t="str">
        <f t="shared" si="320"/>
        <v/>
      </c>
      <c r="Q1938"/>
      <c r="R1938"/>
      <c r="S1938" s="43">
        <f t="shared" si="321"/>
        <v>302</v>
      </c>
      <c r="T1938" s="96" t="s">
        <v>3219</v>
      </c>
      <c r="U1938" s="72" t="s">
        <v>2643</v>
      </c>
      <c r="V1938" s="72" t="s">
        <v>2643</v>
      </c>
      <c r="W1938" s="44" t="str">
        <f t="shared" si="322"/>
        <v/>
      </c>
      <c r="X1938" s="25" t="str">
        <f t="shared" si="323"/>
        <v/>
      </c>
      <c r="Y1938" s="1">
        <f t="shared" si="324"/>
        <v>1889</v>
      </c>
      <c r="Z1938" t="str">
        <f t="shared" si="325"/>
        <v>ITM_SH_NORM_E</v>
      </c>
    </row>
    <row r="1939" spans="1:26">
      <c r="A1939" s="58">
        <f t="shared" si="327"/>
        <v>1939</v>
      </c>
      <c r="B1939" s="55">
        <f t="shared" si="326"/>
        <v>1890</v>
      </c>
      <c r="C1939" s="101" t="s">
        <v>4897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5023</v>
      </c>
      <c r="L1939" s="101"/>
      <c r="M1939" s="106" t="s">
        <v>2622</v>
      </c>
      <c r="N1939" s="106"/>
      <c r="O1939"/>
      <c r="P1939" t="str">
        <f t="shared" si="320"/>
        <v/>
      </c>
      <c r="Q1939"/>
      <c r="R1939"/>
      <c r="S1939" s="43">
        <f t="shared" si="321"/>
        <v>302</v>
      </c>
      <c r="T1939" s="96" t="s">
        <v>3219</v>
      </c>
      <c r="U1939" s="72" t="s">
        <v>2643</v>
      </c>
      <c r="V1939" s="72" t="s">
        <v>2643</v>
      </c>
      <c r="W1939" s="44" t="str">
        <f t="shared" si="322"/>
        <v/>
      </c>
      <c r="X1939" s="25" t="str">
        <f t="shared" si="323"/>
        <v/>
      </c>
      <c r="Y1939" s="1">
        <f t="shared" si="324"/>
        <v>1890</v>
      </c>
      <c r="Z1939" t="str">
        <f t="shared" si="325"/>
        <v>ITM_JM_ASN</v>
      </c>
    </row>
    <row r="1940" spans="1:26">
      <c r="A1940" s="58">
        <f t="shared" si="327"/>
        <v>1940</v>
      </c>
      <c r="B1940" s="55">
        <f t="shared" si="326"/>
        <v>1891</v>
      </c>
      <c r="C1940" s="101" t="s">
        <v>4897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5023</v>
      </c>
      <c r="L1940" s="101"/>
      <c r="M1940" s="106" t="s">
        <v>2623</v>
      </c>
      <c r="N1940" s="106"/>
      <c r="O1940"/>
      <c r="P1940" t="str">
        <f t="shared" si="320"/>
        <v/>
      </c>
      <c r="Q1940"/>
      <c r="R1940"/>
      <c r="S1940" s="43">
        <f t="shared" si="321"/>
        <v>302</v>
      </c>
      <c r="T1940" s="96" t="s">
        <v>3219</v>
      </c>
      <c r="U1940" s="72" t="s">
        <v>2643</v>
      </c>
      <c r="V1940" s="72" t="s">
        <v>2643</v>
      </c>
      <c r="W1940" s="44" t="str">
        <f t="shared" si="322"/>
        <v/>
      </c>
      <c r="X1940" s="25" t="str">
        <f t="shared" si="323"/>
        <v/>
      </c>
      <c r="Y1940" s="1">
        <f t="shared" si="324"/>
        <v>1891</v>
      </c>
      <c r="Z1940" t="str">
        <f t="shared" si="325"/>
        <v>ITM_JM_SEEK</v>
      </c>
    </row>
    <row r="1941" spans="1:26">
      <c r="A1941" s="58">
        <f t="shared" si="327"/>
        <v>1941</v>
      </c>
      <c r="B1941" s="55">
        <f t="shared" si="326"/>
        <v>1892</v>
      </c>
      <c r="C1941" s="101" t="s">
        <v>4896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5023</v>
      </c>
      <c r="L1941" s="101" t="s">
        <v>1175</v>
      </c>
      <c r="M1941" s="106" t="s">
        <v>2626</v>
      </c>
      <c r="N1941" s="106"/>
      <c r="O1941"/>
      <c r="P1941" t="str">
        <f t="shared" si="320"/>
        <v/>
      </c>
      <c r="Q1941"/>
      <c r="R1941"/>
      <c r="S1941" s="43">
        <f t="shared" si="321"/>
        <v>302</v>
      </c>
      <c r="T1941" s="96" t="s">
        <v>3219</v>
      </c>
      <c r="U1941" s="72" t="s">
        <v>2643</v>
      </c>
      <c r="V1941" s="72" t="s">
        <v>2643</v>
      </c>
      <c r="W1941" s="44" t="str">
        <f t="shared" si="322"/>
        <v/>
      </c>
      <c r="X1941" s="25" t="str">
        <f t="shared" si="323"/>
        <v/>
      </c>
      <c r="Y1941" s="1">
        <f t="shared" si="324"/>
        <v>1892</v>
      </c>
      <c r="Z1941" t="str">
        <f t="shared" si="325"/>
        <v>ITM_INP_DEF_43S</v>
      </c>
    </row>
    <row r="1942" spans="1:26">
      <c r="A1942" s="58">
        <f t="shared" si="327"/>
        <v>1942</v>
      </c>
      <c r="B1942" s="55">
        <f t="shared" si="326"/>
        <v>1893</v>
      </c>
      <c r="C1942" s="101" t="s">
        <v>4900</v>
      </c>
      <c r="D1942" s="101" t="s">
        <v>7</v>
      </c>
      <c r="E1942" s="102" t="s">
        <v>3115</v>
      </c>
      <c r="F1942" s="102" t="s">
        <v>3115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5023</v>
      </c>
      <c r="L1942" s="101"/>
      <c r="M1942" s="106" t="s">
        <v>3117</v>
      </c>
      <c r="N1942" s="106"/>
      <c r="O1942"/>
      <c r="P1942" t="str">
        <f t="shared" si="320"/>
        <v/>
      </c>
      <c r="Q1942"/>
      <c r="R1942"/>
      <c r="S1942" s="43">
        <f t="shared" si="321"/>
        <v>303</v>
      </c>
      <c r="T1942" s="96" t="s">
        <v>3219</v>
      </c>
      <c r="U1942" s="72" t="s">
        <v>3082</v>
      </c>
      <c r="V1942" s="72" t="s">
        <v>2643</v>
      </c>
      <c r="W1942" s="44" t="str">
        <f t="shared" si="322"/>
        <v>"X.XEQ"</v>
      </c>
      <c r="X1942" s="25" t="str">
        <f t="shared" si="323"/>
        <v>X.XEQ</v>
      </c>
      <c r="Y1942" s="1">
        <f t="shared" si="324"/>
        <v>1893</v>
      </c>
      <c r="Z1942" t="str">
        <f t="shared" si="325"/>
        <v>ITM_XXEQ</v>
      </c>
    </row>
    <row r="1943" spans="1:26">
      <c r="A1943" s="58">
        <f t="shared" si="327"/>
        <v>1943</v>
      </c>
      <c r="B1943" s="55">
        <f t="shared" si="326"/>
        <v>1894</v>
      </c>
      <c r="C1943" s="101" t="s">
        <v>4897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5023</v>
      </c>
      <c r="L1943" s="101"/>
      <c r="M1943" s="106" t="s">
        <v>2704</v>
      </c>
      <c r="N1943" s="106"/>
      <c r="O1943"/>
      <c r="P1943" t="str">
        <f t="shared" si="320"/>
        <v/>
      </c>
      <c r="Q1943"/>
      <c r="R1943"/>
      <c r="S1943" s="43">
        <f t="shared" si="321"/>
        <v>303</v>
      </c>
      <c r="T1943" s="96" t="s">
        <v>3219</v>
      </c>
      <c r="U1943" s="72" t="s">
        <v>2643</v>
      </c>
      <c r="V1943" s="72" t="s">
        <v>2643</v>
      </c>
      <c r="W1943" s="44" t="str">
        <f t="shared" si="322"/>
        <v/>
      </c>
      <c r="X1943" s="25" t="str">
        <f t="shared" si="323"/>
        <v/>
      </c>
      <c r="Y1943" s="1">
        <f t="shared" si="324"/>
        <v>1894</v>
      </c>
      <c r="Z1943" t="str">
        <f t="shared" si="325"/>
        <v>ITM_USER_ALPHA</v>
      </c>
    </row>
    <row r="1944" spans="1:26">
      <c r="A1944" s="58">
        <f t="shared" si="327"/>
        <v>1944</v>
      </c>
      <c r="B1944" s="55">
        <f t="shared" si="326"/>
        <v>1895</v>
      </c>
      <c r="C1944" s="101" t="s">
        <v>4897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5023</v>
      </c>
      <c r="L1944" s="101"/>
      <c r="M1944" s="106" t="s">
        <v>2707</v>
      </c>
      <c r="N1944" s="106"/>
      <c r="O1944"/>
      <c r="P1944" t="str">
        <f t="shared" si="320"/>
        <v/>
      </c>
      <c r="Q1944"/>
      <c r="R1944"/>
      <c r="S1944" s="43">
        <f t="shared" si="321"/>
        <v>303</v>
      </c>
      <c r="T1944" s="96" t="s">
        <v>3219</v>
      </c>
      <c r="U1944" s="72" t="s">
        <v>2643</v>
      </c>
      <c r="V1944" s="72" t="s">
        <v>2643</v>
      </c>
      <c r="W1944" s="44" t="str">
        <f t="shared" si="322"/>
        <v/>
      </c>
      <c r="X1944" s="25" t="str">
        <f t="shared" si="323"/>
        <v/>
      </c>
      <c r="Y1944" s="1">
        <f t="shared" si="324"/>
        <v>1895</v>
      </c>
      <c r="Z1944" t="str">
        <f t="shared" si="325"/>
        <v>ITM_USER_GSHFT</v>
      </c>
    </row>
    <row r="1945" spans="1:26">
      <c r="A1945" s="58">
        <f t="shared" si="327"/>
        <v>1945</v>
      </c>
      <c r="B1945" s="55">
        <f t="shared" si="326"/>
        <v>1896</v>
      </c>
      <c r="C1945" s="101" t="s">
        <v>4897</v>
      </c>
      <c r="D1945" s="105" t="s">
        <v>2738</v>
      </c>
      <c r="E1945" s="102" t="s">
        <v>2740</v>
      </c>
      <c r="F1945" s="102" t="s">
        <v>2740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5023</v>
      </c>
      <c r="L1945" s="101"/>
      <c r="M1945" s="106" t="s">
        <v>2736</v>
      </c>
      <c r="N1945" s="106"/>
      <c r="O1945"/>
      <c r="P1945" t="str">
        <f t="shared" si="320"/>
        <v/>
      </c>
      <c r="Q1945"/>
      <c r="R1945"/>
      <c r="S1945" s="43">
        <f t="shared" si="321"/>
        <v>303</v>
      </c>
      <c r="T1945" s="96" t="s">
        <v>3219</v>
      </c>
      <c r="U1945" s="72" t="s">
        <v>2643</v>
      </c>
      <c r="V1945" s="72" t="s">
        <v>2643</v>
      </c>
      <c r="W1945" s="44" t="str">
        <f t="shared" si="322"/>
        <v/>
      </c>
      <c r="X1945" s="25" t="str">
        <f t="shared" si="323"/>
        <v/>
      </c>
      <c r="Y1945" s="1">
        <f t="shared" si="324"/>
        <v>1896</v>
      </c>
      <c r="Z1945" t="str">
        <f t="shared" si="325"/>
        <v>ITM_USER_CC</v>
      </c>
    </row>
    <row r="1946" spans="1:26">
      <c r="A1946" s="58">
        <f t="shared" si="327"/>
        <v>1946</v>
      </c>
      <c r="B1946" s="55">
        <f t="shared" si="326"/>
        <v>1897</v>
      </c>
      <c r="C1946" s="101" t="s">
        <v>4897</v>
      </c>
      <c r="D1946" s="101" t="s">
        <v>2739</v>
      </c>
      <c r="E1946" s="102" t="s">
        <v>2741</v>
      </c>
      <c r="F1946" s="102" t="s">
        <v>2741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5023</v>
      </c>
      <c r="L1946" s="101"/>
      <c r="M1946" s="106" t="s">
        <v>2737</v>
      </c>
      <c r="N1946" s="106"/>
      <c r="O1946"/>
      <c r="P1946" t="str">
        <f t="shared" si="320"/>
        <v/>
      </c>
      <c r="Q1946"/>
      <c r="R1946"/>
      <c r="S1946" s="43">
        <f t="shared" si="321"/>
        <v>303</v>
      </c>
      <c r="T1946" s="96" t="s">
        <v>3219</v>
      </c>
      <c r="U1946" s="72" t="s">
        <v>2643</v>
      </c>
      <c r="V1946" s="72" t="s">
        <v>2643</v>
      </c>
      <c r="W1946" s="44" t="str">
        <f t="shared" si="322"/>
        <v/>
      </c>
      <c r="X1946" s="25" t="str">
        <f t="shared" si="323"/>
        <v/>
      </c>
      <c r="Y1946" s="1">
        <f t="shared" si="324"/>
        <v>1897</v>
      </c>
      <c r="Z1946" t="str">
        <f t="shared" si="325"/>
        <v>ITM_USER_MYM</v>
      </c>
    </row>
    <row r="1947" spans="1:26">
      <c r="A1947" s="58">
        <f t="shared" si="327"/>
        <v>1947</v>
      </c>
      <c r="B1947" s="55">
        <f t="shared" si="326"/>
        <v>1898</v>
      </c>
      <c r="C1947" s="101" t="s">
        <v>4897</v>
      </c>
      <c r="D1947" s="105" t="s">
        <v>2745</v>
      </c>
      <c r="E1947" s="102" t="s">
        <v>2747</v>
      </c>
      <c r="F1947" s="102" t="s">
        <v>2747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5023</v>
      </c>
      <c r="L1947" s="101"/>
      <c r="M1947" s="106" t="s">
        <v>2743</v>
      </c>
      <c r="N1947" s="106"/>
      <c r="O1947"/>
      <c r="P1947" t="str">
        <f t="shared" si="320"/>
        <v/>
      </c>
      <c r="Q1947"/>
      <c r="R1947"/>
      <c r="S1947" s="43">
        <f t="shared" si="321"/>
        <v>303</v>
      </c>
      <c r="T1947" s="96" t="s">
        <v>3219</v>
      </c>
      <c r="U1947" s="72" t="s">
        <v>2643</v>
      </c>
      <c r="V1947" s="72" t="s">
        <v>2643</v>
      </c>
      <c r="W1947" s="44" t="str">
        <f t="shared" si="322"/>
        <v/>
      </c>
      <c r="X1947" s="25" t="str">
        <f t="shared" si="323"/>
        <v/>
      </c>
      <c r="Y1947" s="1">
        <f t="shared" si="324"/>
        <v>1898</v>
      </c>
      <c r="Z1947" t="str">
        <f t="shared" si="325"/>
        <v>ITM_USER_PRGM</v>
      </c>
    </row>
    <row r="1948" spans="1:26">
      <c r="A1948" s="58">
        <f t="shared" si="327"/>
        <v>1948</v>
      </c>
      <c r="B1948" s="55">
        <f t="shared" si="326"/>
        <v>1899</v>
      </c>
      <c r="C1948" s="101" t="s">
        <v>4897</v>
      </c>
      <c r="D1948" s="101" t="s">
        <v>2746</v>
      </c>
      <c r="E1948" s="102" t="s">
        <v>2748</v>
      </c>
      <c r="F1948" s="102" t="s">
        <v>2748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5023</v>
      </c>
      <c r="L1948" s="105"/>
      <c r="M1948" s="106" t="s">
        <v>2744</v>
      </c>
      <c r="N1948" s="106"/>
      <c r="O1948"/>
      <c r="P1948" t="str">
        <f t="shared" si="320"/>
        <v/>
      </c>
      <c r="Q1948"/>
      <c r="R1948"/>
      <c r="S1948" s="43">
        <f t="shared" si="321"/>
        <v>303</v>
      </c>
      <c r="T1948" s="96" t="s">
        <v>3219</v>
      </c>
      <c r="U1948" s="72" t="s">
        <v>2643</v>
      </c>
      <c r="V1948" s="72" t="s">
        <v>2643</v>
      </c>
      <c r="W1948" s="44" t="str">
        <f t="shared" si="322"/>
        <v/>
      </c>
      <c r="X1948" s="25" t="str">
        <f t="shared" si="323"/>
        <v/>
      </c>
      <c r="Y1948" s="1">
        <f t="shared" si="324"/>
        <v>1899</v>
      </c>
      <c r="Z1948" t="str">
        <f t="shared" si="325"/>
        <v>ITM_USER_USER</v>
      </c>
    </row>
    <row r="1949" spans="1:26">
      <c r="A1949" s="58">
        <f t="shared" si="327"/>
        <v>1949</v>
      </c>
      <c r="B1949" s="55">
        <f t="shared" si="326"/>
        <v>1900</v>
      </c>
      <c r="C1949" s="101" t="s">
        <v>4897</v>
      </c>
      <c r="D1949" s="105" t="s">
        <v>2749</v>
      </c>
      <c r="E1949" s="102" t="s">
        <v>2755</v>
      </c>
      <c r="F1949" s="102" t="s">
        <v>2755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5023</v>
      </c>
      <c r="L1949" s="105"/>
      <c r="M1949" s="106" t="s">
        <v>2750</v>
      </c>
      <c r="N1949" s="106"/>
      <c r="O1949"/>
      <c r="P1949" t="str">
        <f t="shared" si="320"/>
        <v/>
      </c>
      <c r="Q1949"/>
      <c r="R1949"/>
      <c r="S1949" s="43">
        <f t="shared" si="321"/>
        <v>303</v>
      </c>
      <c r="T1949" s="96" t="s">
        <v>3219</v>
      </c>
      <c r="U1949" s="72" t="s">
        <v>2643</v>
      </c>
      <c r="V1949" s="72" t="s">
        <v>2643</v>
      </c>
      <c r="W1949" s="44" t="str">
        <f t="shared" si="322"/>
        <v/>
      </c>
      <c r="X1949" s="25" t="str">
        <f t="shared" si="323"/>
        <v/>
      </c>
      <c r="Y1949" s="1">
        <f t="shared" si="324"/>
        <v>1900</v>
      </c>
      <c r="Z1949" t="str">
        <f t="shared" si="325"/>
        <v>ITM_USER_SIGMAPLUS</v>
      </c>
    </row>
    <row r="1950" spans="1:26">
      <c r="A1950" s="58">
        <f t="shared" si="327"/>
        <v>1950</v>
      </c>
      <c r="B1950" s="55">
        <f t="shared" si="326"/>
        <v>1901</v>
      </c>
      <c r="C1950" s="101" t="s">
        <v>4897</v>
      </c>
      <c r="D1950" s="105" t="s">
        <v>2981</v>
      </c>
      <c r="E1950" s="102" t="s">
        <v>2979</v>
      </c>
      <c r="F1950" s="102" t="s">
        <v>2979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5023</v>
      </c>
      <c r="L1950" s="105" t="s">
        <v>2969</v>
      </c>
      <c r="M1950" s="106" t="s">
        <v>2971</v>
      </c>
      <c r="N1950" s="106"/>
      <c r="O1950"/>
      <c r="P1950" t="str">
        <f t="shared" si="320"/>
        <v/>
      </c>
      <c r="Q1950"/>
      <c r="R1950"/>
      <c r="S1950" s="43">
        <f t="shared" si="321"/>
        <v>303</v>
      </c>
      <c r="T1950" s="96" t="s">
        <v>3219</v>
      </c>
      <c r="U1950" s="72" t="s">
        <v>2643</v>
      </c>
      <c r="V1950" s="72" t="s">
        <v>2643</v>
      </c>
      <c r="W1950" s="44" t="str">
        <f t="shared" si="322"/>
        <v/>
      </c>
      <c r="X1950" s="25" t="str">
        <f t="shared" si="323"/>
        <v/>
      </c>
      <c r="Y1950" s="1">
        <f t="shared" si="324"/>
        <v>1901</v>
      </c>
      <c r="Z1950" t="str">
        <f t="shared" si="325"/>
        <v>ITM_USER_V43MIN</v>
      </c>
    </row>
    <row r="1951" spans="1:26">
      <c r="A1951" s="58">
        <f t="shared" si="327"/>
        <v>1951</v>
      </c>
      <c r="B1951" s="55">
        <f t="shared" si="326"/>
        <v>1902</v>
      </c>
      <c r="C1951" s="101" t="s">
        <v>4897</v>
      </c>
      <c r="D1951" s="101" t="s">
        <v>2972</v>
      </c>
      <c r="E1951" s="104" t="s">
        <v>2978</v>
      </c>
      <c r="F1951" s="104" t="s">
        <v>2978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5023</v>
      </c>
      <c r="L1951" s="101" t="s">
        <v>2969</v>
      </c>
      <c r="M1951" s="106" t="s">
        <v>2973</v>
      </c>
      <c r="N1951" s="106"/>
      <c r="O1951"/>
      <c r="P1951" t="str">
        <f t="shared" si="320"/>
        <v/>
      </c>
      <c r="Q1951"/>
      <c r="R1951"/>
      <c r="S1951" s="43">
        <f t="shared" si="321"/>
        <v>303</v>
      </c>
      <c r="T1951" s="96" t="s">
        <v>3219</v>
      </c>
      <c r="U1951" s="72" t="s">
        <v>2643</v>
      </c>
      <c r="V1951" s="72" t="s">
        <v>2643</v>
      </c>
      <c r="W1951" s="44" t="str">
        <f t="shared" si="322"/>
        <v/>
      </c>
      <c r="X1951" s="25" t="str">
        <f t="shared" si="323"/>
        <v/>
      </c>
      <c r="Y1951" s="1">
        <f t="shared" si="324"/>
        <v>1902</v>
      </c>
      <c r="Z1951" t="str">
        <f t="shared" si="325"/>
        <v>ITM_USER_SHIFTS2</v>
      </c>
    </row>
    <row r="1952" spans="1:26">
      <c r="A1952" s="58">
        <f t="shared" si="327"/>
        <v>1952</v>
      </c>
      <c r="B1952" s="55">
        <f t="shared" si="326"/>
        <v>1903</v>
      </c>
      <c r="C1952" s="101" t="s">
        <v>4897</v>
      </c>
      <c r="D1952" s="111" t="s">
        <v>2976</v>
      </c>
      <c r="E1952" s="104" t="s">
        <v>2977</v>
      </c>
      <c r="F1952" s="104" t="s">
        <v>2977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5023</v>
      </c>
      <c r="L1952" s="101"/>
      <c r="M1952" s="106" t="s">
        <v>2975</v>
      </c>
      <c r="N1952" s="106"/>
      <c r="O1952"/>
      <c r="P1952" t="str">
        <f t="shared" si="320"/>
        <v/>
      </c>
      <c r="Q1952"/>
      <c r="R1952"/>
      <c r="S1952" s="43">
        <f t="shared" si="321"/>
        <v>303</v>
      </c>
      <c r="T1952" s="96" t="s">
        <v>3219</v>
      </c>
      <c r="U1952" s="72" t="s">
        <v>2643</v>
      </c>
      <c r="V1952" s="72" t="s">
        <v>2643</v>
      </c>
      <c r="W1952" s="44" t="str">
        <f t="shared" si="322"/>
        <v/>
      </c>
      <c r="X1952" s="25" t="str">
        <f t="shared" si="323"/>
        <v/>
      </c>
      <c r="Y1952" s="1">
        <f t="shared" si="324"/>
        <v>1903</v>
      </c>
      <c r="Z1952" t="str">
        <f t="shared" si="325"/>
        <v>ITM_USER_HOME</v>
      </c>
    </row>
    <row r="1953" spans="1:26">
      <c r="A1953" s="58">
        <f t="shared" si="327"/>
        <v>1953</v>
      </c>
      <c r="B1953" s="55">
        <f t="shared" si="326"/>
        <v>1904</v>
      </c>
      <c r="C1953" s="101" t="s">
        <v>4897</v>
      </c>
      <c r="D1953" s="101" t="s">
        <v>2982</v>
      </c>
      <c r="E1953" s="102" t="s">
        <v>2983</v>
      </c>
      <c r="F1953" s="102" t="s">
        <v>2983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5023</v>
      </c>
      <c r="L1953" s="105" t="s">
        <v>2969</v>
      </c>
      <c r="M1953" s="106" t="s">
        <v>2984</v>
      </c>
      <c r="N1953" s="106"/>
      <c r="O1953"/>
      <c r="P1953" t="str">
        <f t="shared" si="320"/>
        <v/>
      </c>
      <c r="Q1953"/>
      <c r="R1953"/>
      <c r="S1953" s="43">
        <f t="shared" si="321"/>
        <v>303</v>
      </c>
      <c r="T1953" s="96" t="s">
        <v>3219</v>
      </c>
      <c r="U1953" s="72" t="s">
        <v>2643</v>
      </c>
      <c r="V1953" s="72" t="s">
        <v>2643</v>
      </c>
      <c r="W1953" s="44" t="str">
        <f t="shared" si="322"/>
        <v/>
      </c>
      <c r="X1953" s="25" t="str">
        <f t="shared" si="323"/>
        <v/>
      </c>
      <c r="Y1953" s="1">
        <f t="shared" si="324"/>
        <v>1904</v>
      </c>
      <c r="Z1953" t="str">
        <f t="shared" si="325"/>
        <v>ITM_USER_WP43S</v>
      </c>
    </row>
    <row r="1954" spans="1:26">
      <c r="A1954" s="58">
        <f t="shared" si="327"/>
        <v>1954</v>
      </c>
      <c r="B1954" s="55">
        <f t="shared" si="326"/>
        <v>1905</v>
      </c>
      <c r="C1954" s="101" t="s">
        <v>4897</v>
      </c>
      <c r="D1954" s="101" t="s">
        <v>3023</v>
      </c>
      <c r="E1954" s="104" t="s">
        <v>3024</v>
      </c>
      <c r="F1954" s="104" t="s">
        <v>3024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5023</v>
      </c>
      <c r="L1954" s="101" t="s">
        <v>2969</v>
      </c>
      <c r="M1954" s="106" t="s">
        <v>3025</v>
      </c>
      <c r="N1954" s="106"/>
      <c r="O1954"/>
      <c r="P1954" t="str">
        <f t="shared" si="320"/>
        <v/>
      </c>
      <c r="Q1954"/>
      <c r="R1954"/>
      <c r="S1954" s="43">
        <f t="shared" si="321"/>
        <v>303</v>
      </c>
      <c r="T1954" s="96" t="s">
        <v>3219</v>
      </c>
      <c r="U1954" s="72" t="s">
        <v>2643</v>
      </c>
      <c r="V1954" s="72" t="s">
        <v>2643</v>
      </c>
      <c r="W1954" s="44" t="str">
        <f t="shared" si="322"/>
        <v/>
      </c>
      <c r="X1954" s="25" t="str">
        <f t="shared" si="323"/>
        <v/>
      </c>
      <c r="Y1954" s="1">
        <f t="shared" si="324"/>
        <v>1905</v>
      </c>
      <c r="Z1954" t="str">
        <f t="shared" si="325"/>
        <v>ITM_USER_DM42</v>
      </c>
    </row>
    <row r="1955" spans="1:26">
      <c r="A1955" s="58">
        <f t="shared" si="327"/>
        <v>1955</v>
      </c>
      <c r="B1955" s="55">
        <f t="shared" si="326"/>
        <v>1906</v>
      </c>
      <c r="C1955" s="101" t="s">
        <v>4897</v>
      </c>
      <c r="D1955" s="112" t="s">
        <v>3096</v>
      </c>
      <c r="E1955" s="104" t="s">
        <v>3097</v>
      </c>
      <c r="F1955" s="104" t="s">
        <v>3097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5023</v>
      </c>
      <c r="L1955" s="101" t="s">
        <v>3098</v>
      </c>
      <c r="M1955" s="106" t="s">
        <v>3099</v>
      </c>
      <c r="N1955" s="106"/>
      <c r="O1955"/>
      <c r="P1955" t="str">
        <f t="shared" si="320"/>
        <v/>
      </c>
      <c r="Q1955"/>
      <c r="R1955"/>
      <c r="S1955" s="43">
        <f t="shared" si="321"/>
        <v>303</v>
      </c>
      <c r="T1955" s="96" t="s">
        <v>3219</v>
      </c>
      <c r="U1955" s="72" t="s">
        <v>2643</v>
      </c>
      <c r="V1955" s="72" t="s">
        <v>2643</v>
      </c>
      <c r="W1955" s="44" t="str">
        <f t="shared" si="322"/>
        <v/>
      </c>
      <c r="X1955" s="25" t="str">
        <f t="shared" si="323"/>
        <v/>
      </c>
      <c r="Y1955" s="1">
        <f t="shared" si="324"/>
        <v>1906</v>
      </c>
      <c r="Z1955" t="str">
        <f t="shared" si="325"/>
        <v>ITM_USER_C43</v>
      </c>
    </row>
    <row r="1956" spans="1:26">
      <c r="A1956" s="58">
        <f t="shared" si="327"/>
        <v>1956</v>
      </c>
      <c r="B1956" s="55">
        <f t="shared" si="326"/>
        <v>1907</v>
      </c>
      <c r="C1956" s="101" t="s">
        <v>4901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5023</v>
      </c>
      <c r="L1956" s="112" t="s">
        <v>1170</v>
      </c>
      <c r="M1956" s="106" t="s">
        <v>2625</v>
      </c>
      <c r="N1956" s="106"/>
      <c r="O1956" s="43"/>
      <c r="P1956" t="str">
        <f t="shared" si="320"/>
        <v/>
      </c>
      <c r="Q1956" s="43"/>
      <c r="R1956" s="43"/>
      <c r="S1956" s="43">
        <f t="shared" si="321"/>
        <v>303</v>
      </c>
      <c r="T1956" s="96" t="s">
        <v>3222</v>
      </c>
      <c r="U1956" s="72" t="s">
        <v>2643</v>
      </c>
      <c r="V1956" s="72" t="s">
        <v>2643</v>
      </c>
      <c r="W1956" s="44" t="str">
        <f t="shared" si="322"/>
        <v/>
      </c>
      <c r="X1956" s="25" t="str">
        <f t="shared" si="323"/>
        <v/>
      </c>
      <c r="Y1956" s="1">
        <f t="shared" si="324"/>
        <v>1907</v>
      </c>
      <c r="Z1956" t="str">
        <f t="shared" si="325"/>
        <v>ITM_GET_NORM_E</v>
      </c>
    </row>
    <row r="1957" spans="1:26">
      <c r="A1957" s="58">
        <f t="shared" si="327"/>
        <v>1957</v>
      </c>
      <c r="B1957" s="55">
        <f t="shared" si="326"/>
        <v>1908</v>
      </c>
      <c r="C1957" s="101" t="s">
        <v>4933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5023</v>
      </c>
      <c r="L1957" s="101" t="s">
        <v>1184</v>
      </c>
      <c r="M1957" s="106" t="s">
        <v>2635</v>
      </c>
      <c r="N1957" s="106"/>
      <c r="O1957"/>
      <c r="P1957" t="str">
        <f t="shared" si="320"/>
        <v/>
      </c>
      <c r="Q1957"/>
      <c r="R1957"/>
      <c r="S1957" s="43">
        <f t="shared" si="321"/>
        <v>303</v>
      </c>
      <c r="T1957" s="96" t="s">
        <v>3184</v>
      </c>
      <c r="U1957" s="72" t="s">
        <v>2643</v>
      </c>
      <c r="V1957" s="72" t="s">
        <v>2643</v>
      </c>
      <c r="W1957" s="44" t="str">
        <f t="shared" si="322"/>
        <v/>
      </c>
      <c r="X1957" s="25" t="str">
        <f t="shared" si="323"/>
        <v/>
      </c>
      <c r="Y1957" s="1">
        <f t="shared" si="324"/>
        <v>1908</v>
      </c>
      <c r="Z1957" t="str">
        <f t="shared" si="325"/>
        <v>MNU_GRAPH</v>
      </c>
    </row>
    <row r="1958" spans="1:26">
      <c r="A1958" s="58">
        <f t="shared" si="327"/>
        <v>1958</v>
      </c>
      <c r="B1958" s="55">
        <f t="shared" si="326"/>
        <v>1909</v>
      </c>
      <c r="C1958" s="101" t="s">
        <v>4933</v>
      </c>
      <c r="D1958" s="101" t="s">
        <v>7</v>
      </c>
      <c r="E1958" s="102" t="s">
        <v>150</v>
      </c>
      <c r="F1958" s="102" t="s">
        <v>3027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5023</v>
      </c>
      <c r="L1958" s="101"/>
      <c r="M1958" s="106" t="s">
        <v>2624</v>
      </c>
      <c r="N1958" s="106"/>
      <c r="O1958"/>
      <c r="P1958" t="str">
        <f t="shared" si="320"/>
        <v>NOT EQUAL</v>
      </c>
      <c r="Q1958"/>
      <c r="R1958"/>
      <c r="S1958" s="43">
        <f t="shared" si="321"/>
        <v>303</v>
      </c>
      <c r="T1958" s="96" t="s">
        <v>3184</v>
      </c>
      <c r="U1958" s="72" t="s">
        <v>2643</v>
      </c>
      <c r="V1958" s="72" t="s">
        <v>2643</v>
      </c>
      <c r="W1958" s="44" t="str">
        <f t="shared" si="322"/>
        <v/>
      </c>
      <c r="X1958" s="25" t="str">
        <f t="shared" si="323"/>
        <v/>
      </c>
      <c r="Y1958" s="1">
        <f t="shared" si="324"/>
        <v>1909</v>
      </c>
      <c r="Z1958" t="str">
        <f t="shared" si="325"/>
        <v>MNU_ASN_N</v>
      </c>
    </row>
    <row r="1959" spans="1:26">
      <c r="A1959" s="58">
        <f t="shared" si="327"/>
        <v>1959</v>
      </c>
      <c r="B1959" s="55">
        <f t="shared" si="326"/>
        <v>1910</v>
      </c>
      <c r="C1959" s="101" t="s">
        <v>4933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5023</v>
      </c>
      <c r="L1959" s="101" t="s">
        <v>1108</v>
      </c>
      <c r="M1959" s="106" t="s">
        <v>2569</v>
      </c>
      <c r="N1959" s="106"/>
      <c r="O1959"/>
      <c r="P1959" t="str">
        <f t="shared" si="320"/>
        <v/>
      </c>
      <c r="Q1959"/>
      <c r="R1959"/>
      <c r="S1959" s="43">
        <f t="shared" si="321"/>
        <v>303</v>
      </c>
      <c r="T1959" s="96" t="s">
        <v>3184</v>
      </c>
      <c r="U1959" s="72" t="s">
        <v>2643</v>
      </c>
      <c r="V1959" s="72" t="s">
        <v>2643</v>
      </c>
      <c r="W1959" s="44" t="str">
        <f t="shared" si="322"/>
        <v/>
      </c>
      <c r="X1959" s="25" t="str">
        <f t="shared" si="323"/>
        <v/>
      </c>
      <c r="Y1959" s="1">
        <f t="shared" si="324"/>
        <v>1910</v>
      </c>
      <c r="Z1959" t="str">
        <f t="shared" si="325"/>
        <v>MNU_HOME</v>
      </c>
    </row>
    <row r="1960" spans="1:26">
      <c r="A1960" s="58">
        <f t="shared" si="327"/>
        <v>1960</v>
      </c>
      <c r="B1960" s="55">
        <f t="shared" si="326"/>
        <v>1911</v>
      </c>
      <c r="C1960" s="101" t="s">
        <v>4933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5023</v>
      </c>
      <c r="L1960" s="101" t="s">
        <v>1111</v>
      </c>
      <c r="M1960" s="106" t="s">
        <v>2571</v>
      </c>
      <c r="N1960" s="106"/>
      <c r="O1960"/>
      <c r="P1960" t="str">
        <f t="shared" si="320"/>
        <v/>
      </c>
      <c r="Q1960"/>
      <c r="R1960"/>
      <c r="S1960" s="43">
        <f t="shared" si="321"/>
        <v>303</v>
      </c>
      <c r="T1960" s="96" t="s">
        <v>3184</v>
      </c>
      <c r="U1960" s="72" t="s">
        <v>2643</v>
      </c>
      <c r="V1960" s="72" t="s">
        <v>2643</v>
      </c>
      <c r="W1960" s="44" t="str">
        <f t="shared" si="322"/>
        <v/>
      </c>
      <c r="X1960" s="25" t="str">
        <f t="shared" si="323"/>
        <v/>
      </c>
      <c r="Y1960" s="1">
        <f t="shared" si="324"/>
        <v>1911</v>
      </c>
      <c r="Z1960" t="str">
        <f t="shared" si="325"/>
        <v>MNU_ALPHA</v>
      </c>
    </row>
    <row r="1961" spans="1:26">
      <c r="A1961" s="58">
        <f t="shared" si="327"/>
        <v>1961</v>
      </c>
      <c r="B1961" s="55">
        <f t="shared" si="326"/>
        <v>1912</v>
      </c>
      <c r="C1961" s="101" t="s">
        <v>4933</v>
      </c>
      <c r="D1961" s="101" t="s">
        <v>7</v>
      </c>
      <c r="E1961" s="102" t="s">
        <v>2800</v>
      </c>
      <c r="F1961" s="102" t="s">
        <v>2800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5023</v>
      </c>
      <c r="L1961" s="101" t="s">
        <v>1112</v>
      </c>
      <c r="M1961" s="106" t="s">
        <v>2572</v>
      </c>
      <c r="N1961" s="106"/>
      <c r="O1961"/>
      <c r="P1961" t="str">
        <f t="shared" si="320"/>
        <v/>
      </c>
      <c r="Q1961"/>
      <c r="R1961"/>
      <c r="S1961" s="43">
        <f t="shared" si="321"/>
        <v>303</v>
      </c>
      <c r="T1961" s="96" t="s">
        <v>3184</v>
      </c>
      <c r="U1961" s="72" t="s">
        <v>2643</v>
      </c>
      <c r="V1961" s="72" t="s">
        <v>2643</v>
      </c>
      <c r="W1961" s="44" t="str">
        <f t="shared" si="322"/>
        <v/>
      </c>
      <c r="X1961" s="25" t="str">
        <f t="shared" si="323"/>
        <v/>
      </c>
      <c r="Y1961" s="1">
        <f t="shared" si="324"/>
        <v>1912</v>
      </c>
      <c r="Z1961" t="str">
        <f t="shared" si="325"/>
        <v>MNU_BASE</v>
      </c>
    </row>
    <row r="1962" spans="1:26">
      <c r="A1962" s="58">
        <f t="shared" si="327"/>
        <v>1962</v>
      </c>
      <c r="B1962" s="55">
        <f t="shared" si="326"/>
        <v>1913</v>
      </c>
      <c r="C1962" s="101" t="s">
        <v>4933</v>
      </c>
      <c r="D1962" s="101" t="s">
        <v>7</v>
      </c>
      <c r="E1962" s="102" t="s">
        <v>3120</v>
      </c>
      <c r="F1962" s="102" t="s">
        <v>3120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5023</v>
      </c>
      <c r="L1962" s="101"/>
      <c r="M1962" s="106" t="s">
        <v>2952</v>
      </c>
      <c r="N1962" s="106"/>
      <c r="O1962"/>
      <c r="P1962" t="str">
        <f t="shared" si="320"/>
        <v/>
      </c>
      <c r="Q1962"/>
      <c r="R1962"/>
      <c r="S1962" s="43">
        <f t="shared" si="321"/>
        <v>303</v>
      </c>
      <c r="T1962" s="96" t="s">
        <v>3184</v>
      </c>
      <c r="U1962" s="72" t="s">
        <v>2643</v>
      </c>
      <c r="V1962" s="72" t="s">
        <v>2643</v>
      </c>
      <c r="W1962" s="44" t="str">
        <f t="shared" si="322"/>
        <v/>
      </c>
      <c r="X1962" s="25" t="str">
        <f t="shared" si="323"/>
        <v/>
      </c>
      <c r="Y1962" s="1">
        <f t="shared" si="324"/>
        <v>1913</v>
      </c>
      <c r="Z1962" t="str">
        <f t="shared" si="325"/>
        <v>MNU_XEQ</v>
      </c>
    </row>
    <row r="1963" spans="1:26">
      <c r="A1963" s="58">
        <f t="shared" si="327"/>
        <v>1963</v>
      </c>
      <c r="B1963" s="55">
        <f t="shared" si="326"/>
        <v>1914</v>
      </c>
      <c r="C1963" s="101" t="s">
        <v>4933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5198</v>
      </c>
      <c r="L1963" s="105" t="s">
        <v>1135</v>
      </c>
      <c r="M1963" s="106" t="s">
        <v>2594</v>
      </c>
      <c r="N1963" s="106"/>
      <c r="O1963"/>
      <c r="P1963" t="str">
        <f t="shared" si="320"/>
        <v>NOT EQUAL</v>
      </c>
      <c r="Q1963"/>
      <c r="R1963"/>
      <c r="S1963" s="43">
        <f t="shared" si="321"/>
        <v>303</v>
      </c>
      <c r="T1963" s="96" t="s">
        <v>3184</v>
      </c>
      <c r="U1963" s="72" t="s">
        <v>2643</v>
      </c>
      <c r="V1963" s="72" t="s">
        <v>2643</v>
      </c>
      <c r="W1963" s="44" t="str">
        <f t="shared" si="322"/>
        <v/>
      </c>
      <c r="X1963" s="25" t="str">
        <f t="shared" si="323"/>
        <v/>
      </c>
      <c r="Y1963" s="1">
        <f t="shared" si="324"/>
        <v>1914</v>
      </c>
      <c r="Z1963" t="str">
        <f t="shared" si="325"/>
        <v>MNU_EE</v>
      </c>
    </row>
    <row r="1964" spans="1:26">
      <c r="A1964" s="58">
        <f t="shared" si="327"/>
        <v>1964</v>
      </c>
      <c r="B1964" s="55">
        <f t="shared" si="326"/>
        <v>1915</v>
      </c>
      <c r="C1964" s="101" t="s">
        <v>4902</v>
      </c>
      <c r="D1964" s="101" t="s">
        <v>3438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5023</v>
      </c>
      <c r="L1964" s="101"/>
      <c r="M1964" s="106" t="s">
        <v>3438</v>
      </c>
      <c r="N1964" s="106"/>
      <c r="O1964"/>
      <c r="P1964" t="str">
        <f t="shared" si="320"/>
        <v/>
      </c>
      <c r="Q1964"/>
      <c r="R1964"/>
      <c r="S1964" s="43">
        <f t="shared" si="321"/>
        <v>303</v>
      </c>
      <c r="T1964" s="96" t="s">
        <v>3235</v>
      </c>
      <c r="U1964" s="72" t="s">
        <v>2643</v>
      </c>
      <c r="V1964" s="72" t="s">
        <v>2643</v>
      </c>
      <c r="W1964" s="44" t="str">
        <f t="shared" si="322"/>
        <v/>
      </c>
      <c r="X1964" s="25" t="str">
        <f t="shared" si="323"/>
        <v/>
      </c>
      <c r="Y1964" s="1">
        <f t="shared" si="324"/>
        <v>1915</v>
      </c>
      <c r="Z1964" t="str">
        <f t="shared" si="325"/>
        <v>ITM_T_UP_ARROW</v>
      </c>
    </row>
    <row r="1965" spans="1:26">
      <c r="A1965" s="58">
        <f t="shared" si="327"/>
        <v>1965</v>
      </c>
      <c r="B1965" s="55">
        <f t="shared" si="326"/>
        <v>1916</v>
      </c>
      <c r="C1965" s="101" t="s">
        <v>4933</v>
      </c>
      <c r="D1965" s="101" t="s">
        <v>7</v>
      </c>
      <c r="E1965" s="104" t="s">
        <v>2735</v>
      </c>
      <c r="F1965" s="104" t="s">
        <v>2735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5023</v>
      </c>
      <c r="L1965" s="101"/>
      <c r="M1965" s="106" t="s">
        <v>2608</v>
      </c>
      <c r="N1965" s="106"/>
      <c r="O1965"/>
      <c r="P1965" t="str">
        <f t="shared" si="320"/>
        <v/>
      </c>
      <c r="Q1965"/>
      <c r="R1965"/>
      <c r="S1965" s="43">
        <f t="shared" si="321"/>
        <v>303</v>
      </c>
      <c r="T1965" s="96" t="s">
        <v>3184</v>
      </c>
      <c r="U1965" s="72" t="s">
        <v>2643</v>
      </c>
      <c r="V1965" s="72" t="s">
        <v>2643</v>
      </c>
      <c r="W1965" s="44" t="str">
        <f t="shared" si="322"/>
        <v/>
      </c>
      <c r="X1965" s="25" t="str">
        <f t="shared" si="323"/>
        <v/>
      </c>
      <c r="Y1965" s="1">
        <f t="shared" si="324"/>
        <v>1916</v>
      </c>
      <c r="Z1965" t="str">
        <f t="shared" si="325"/>
        <v>MNU_ASN</v>
      </c>
    </row>
    <row r="1966" spans="1:26">
      <c r="A1966" s="58">
        <f t="shared" si="327"/>
        <v>1966</v>
      </c>
      <c r="B1966" s="55">
        <f t="shared" si="326"/>
        <v>1917</v>
      </c>
      <c r="C1966" s="101" t="s">
        <v>4902</v>
      </c>
      <c r="D1966" s="101" t="s">
        <v>3439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5023</v>
      </c>
      <c r="L1966" s="101"/>
      <c r="M1966" s="106" t="s">
        <v>3439</v>
      </c>
      <c r="N1966" s="106"/>
      <c r="O1966"/>
      <c r="P1966" t="str">
        <f t="shared" si="320"/>
        <v/>
      </c>
      <c r="Q1966"/>
      <c r="R1966"/>
      <c r="S1966" s="43">
        <f t="shared" si="321"/>
        <v>303</v>
      </c>
      <c r="T1966" s="96" t="s">
        <v>3235</v>
      </c>
      <c r="U1966" s="72" t="s">
        <v>2643</v>
      </c>
      <c r="V1966" s="72" t="s">
        <v>2643</v>
      </c>
      <c r="W1966" s="44" t="str">
        <f t="shared" si="322"/>
        <v/>
      </c>
      <c r="X1966" s="25" t="str">
        <f t="shared" si="323"/>
        <v/>
      </c>
      <c r="Y1966" s="1">
        <f t="shared" si="324"/>
        <v>1917</v>
      </c>
      <c r="Z1966" t="str">
        <f t="shared" si="325"/>
        <v>ITM_T_DOWN_ARROW</v>
      </c>
    </row>
    <row r="1967" spans="1:26">
      <c r="A1967" s="58">
        <f t="shared" si="327"/>
        <v>1967</v>
      </c>
      <c r="B1967" s="55">
        <f t="shared" si="326"/>
        <v>1918</v>
      </c>
      <c r="C1967" s="101" t="s">
        <v>4902</v>
      </c>
      <c r="D1967" s="101" t="s">
        <v>3436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5023</v>
      </c>
      <c r="L1967" s="101"/>
      <c r="M1967" s="106" t="s">
        <v>3436</v>
      </c>
      <c r="N1967" s="106"/>
      <c r="O1967"/>
      <c r="P1967" t="str">
        <f t="shared" si="320"/>
        <v/>
      </c>
      <c r="Q1967"/>
      <c r="R1967"/>
      <c r="S1967" s="43">
        <f t="shared" si="321"/>
        <v>303</v>
      </c>
      <c r="T1967" s="96" t="s">
        <v>3235</v>
      </c>
      <c r="U1967" s="72" t="s">
        <v>2643</v>
      </c>
      <c r="V1967" s="72" t="s">
        <v>2643</v>
      </c>
      <c r="W1967" s="44" t="str">
        <f t="shared" si="322"/>
        <v/>
      </c>
      <c r="X1967" s="25" t="str">
        <f t="shared" si="323"/>
        <v/>
      </c>
      <c r="Y1967" s="1">
        <f t="shared" si="324"/>
        <v>1918</v>
      </c>
      <c r="Z1967" t="str">
        <f t="shared" si="325"/>
        <v>ITM_T_HOME</v>
      </c>
    </row>
    <row r="1968" spans="1:26">
      <c r="A1968" s="58">
        <f t="shared" si="327"/>
        <v>1968</v>
      </c>
      <c r="B1968" s="55">
        <f t="shared" si="326"/>
        <v>1919</v>
      </c>
      <c r="C1968" s="101" t="s">
        <v>4902</v>
      </c>
      <c r="D1968" s="101" t="s">
        <v>3437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5023</v>
      </c>
      <c r="L1968" s="101"/>
      <c r="M1968" s="106" t="s">
        <v>3437</v>
      </c>
      <c r="N1968" s="106"/>
      <c r="O1968"/>
      <c r="P1968" t="str">
        <f t="shared" ref="P1968:P1969" si="328">IF(E1968=F1968,"","NOT EQUAL")</f>
        <v/>
      </c>
      <c r="Q1968"/>
      <c r="R1968"/>
      <c r="S1968" s="43">
        <f t="shared" ref="S1968:S1969" si="329">IF(X1968&lt;&gt;"",S1967+1,S1967)</f>
        <v>303</v>
      </c>
      <c r="T1968" s="96" t="s">
        <v>3235</v>
      </c>
      <c r="U1968" s="72" t="s">
        <v>2643</v>
      </c>
      <c r="V1968" s="72" t="s">
        <v>2643</v>
      </c>
      <c r="W1968" s="44" t="str">
        <f t="shared" ref="W1968:W1969" si="330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1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2">B1968</f>
        <v>1919</v>
      </c>
      <c r="Z1968" t="str">
        <f t="shared" ref="Z1968:Z1969" si="333">M1968</f>
        <v>ITM_T_END</v>
      </c>
    </row>
    <row r="1969" spans="1:26">
      <c r="A1969" s="58">
        <f t="shared" si="327"/>
        <v>1969</v>
      </c>
      <c r="B1969" s="55">
        <f t="shared" si="326"/>
        <v>1920</v>
      </c>
      <c r="C1969" s="101" t="s">
        <v>4933</v>
      </c>
      <c r="D1969" s="101" t="s">
        <v>7</v>
      </c>
      <c r="E1969" s="104" t="s">
        <v>150</v>
      </c>
      <c r="F1969" s="104" t="s">
        <v>3028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5023</v>
      </c>
      <c r="L1969" s="101" t="s">
        <v>2969</v>
      </c>
      <c r="M1969" s="106" t="s">
        <v>3026</v>
      </c>
      <c r="N1969" s="106"/>
      <c r="O1969"/>
      <c r="P1969" t="str">
        <f t="shared" si="328"/>
        <v>NOT EQUAL</v>
      </c>
      <c r="Q1969"/>
      <c r="R1969"/>
      <c r="S1969" s="43">
        <f t="shared" si="329"/>
        <v>303</v>
      </c>
      <c r="T1969" s="96" t="s">
        <v>3184</v>
      </c>
      <c r="U1969" s="72" t="s">
        <v>2643</v>
      </c>
      <c r="V1969" s="72" t="s">
        <v>2643</v>
      </c>
      <c r="W1969" s="44" t="str">
        <f t="shared" si="330"/>
        <v/>
      </c>
      <c r="X1969" s="25" t="str">
        <f t="shared" si="331"/>
        <v/>
      </c>
      <c r="Y1969" s="1">
        <f t="shared" si="332"/>
        <v>1920</v>
      </c>
      <c r="Z1969" t="str">
        <f t="shared" si="333"/>
        <v>MNU_ASN_U</v>
      </c>
    </row>
    <row r="1970" spans="1:26">
      <c r="A1970" s="58">
        <f t="shared" si="327"/>
        <v>1970</v>
      </c>
      <c r="B1970" s="55">
        <f t="shared" si="326"/>
        <v>1921</v>
      </c>
      <c r="C1970" s="101" t="s">
        <v>4933</v>
      </c>
      <c r="D1970" s="101" t="s">
        <v>7</v>
      </c>
      <c r="E1970" s="104" t="s">
        <v>3105</v>
      </c>
      <c r="F1970" s="102" t="s">
        <v>3105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5023</v>
      </c>
      <c r="L1970" s="101"/>
      <c r="M1970" s="106" t="s">
        <v>3106</v>
      </c>
      <c r="N1970" s="106"/>
      <c r="O1970"/>
      <c r="P1970" t="str">
        <f t="shared" si="320"/>
        <v/>
      </c>
      <c r="Q1970"/>
      <c r="R1970"/>
      <c r="S1970" s="43">
        <f t="shared" si="321"/>
        <v>303</v>
      </c>
      <c r="T1970" s="96" t="s">
        <v>3184</v>
      </c>
      <c r="U1970" s="72" t="s">
        <v>2643</v>
      </c>
      <c r="V1970" s="72" t="s">
        <v>2643</v>
      </c>
      <c r="W1970" s="44" t="str">
        <f t="shared" si="322"/>
        <v/>
      </c>
      <c r="X1970" s="25" t="str">
        <f t="shared" si="323"/>
        <v/>
      </c>
      <c r="Y1970" s="1">
        <f t="shared" si="324"/>
        <v>1921</v>
      </c>
      <c r="Z1970" t="str">
        <f t="shared" si="325"/>
        <v>MNU_T_EDIT</v>
      </c>
    </row>
    <row r="1971" spans="1:26">
      <c r="A1971" s="58">
        <f t="shared" si="327"/>
        <v>1971</v>
      </c>
      <c r="B1971" s="55">
        <f t="shared" si="326"/>
        <v>1922</v>
      </c>
      <c r="C1971" s="101" t="s">
        <v>4933</v>
      </c>
      <c r="D1971" s="101" t="s">
        <v>7</v>
      </c>
      <c r="E1971" s="104" t="s">
        <v>3118</v>
      </c>
      <c r="F1971" s="104" t="s">
        <v>3118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5023</v>
      </c>
      <c r="L1971" s="101"/>
      <c r="M1971" s="106" t="s">
        <v>3119</v>
      </c>
      <c r="N1971" s="106"/>
      <c r="O1971"/>
      <c r="P1971" t="str">
        <f t="shared" si="320"/>
        <v/>
      </c>
      <c r="Q1971"/>
      <c r="R1971"/>
      <c r="S1971" s="43">
        <f t="shared" si="321"/>
        <v>303</v>
      </c>
      <c r="T1971" s="96" t="s">
        <v>3184</v>
      </c>
      <c r="U1971" s="72" t="s">
        <v>2643</v>
      </c>
      <c r="V1971" s="72" t="s">
        <v>2643</v>
      </c>
      <c r="W1971" s="44" t="str">
        <f t="shared" si="322"/>
        <v/>
      </c>
      <c r="X1971" s="25" t="str">
        <f t="shared" si="323"/>
        <v/>
      </c>
      <c r="Y1971" s="1">
        <f t="shared" si="324"/>
        <v>1922</v>
      </c>
      <c r="Z1971" t="str">
        <f t="shared" si="325"/>
        <v>MNU_XXEQ</v>
      </c>
    </row>
    <row r="1972" spans="1:26">
      <c r="A1972" s="58">
        <f t="shared" si="327"/>
        <v>1972</v>
      </c>
      <c r="B1972" s="55">
        <f t="shared" si="326"/>
        <v>1923</v>
      </c>
      <c r="C1972" s="101" t="s">
        <v>4839</v>
      </c>
      <c r="D1972" s="101" t="s">
        <v>7</v>
      </c>
      <c r="E1972" s="104" t="s">
        <v>2964</v>
      </c>
      <c r="F1972" s="104" t="s">
        <v>2964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5198</v>
      </c>
      <c r="L1972" s="101"/>
      <c r="M1972" s="106" t="s">
        <v>2965</v>
      </c>
      <c r="N1972" s="106"/>
      <c r="O1972"/>
      <c r="P1972" t="str">
        <f t="shared" si="320"/>
        <v/>
      </c>
      <c r="Q1972"/>
      <c r="R1972"/>
      <c r="S1972" s="43">
        <f t="shared" si="321"/>
        <v>303</v>
      </c>
      <c r="T1972" s="96" t="s">
        <v>3220</v>
      </c>
      <c r="U1972" s="72" t="s">
        <v>2643</v>
      </c>
      <c r="V1972" s="72" t="s">
        <v>2643</v>
      </c>
      <c r="W1972" s="44" t="str">
        <f t="shared" si="322"/>
        <v/>
      </c>
      <c r="X1972" s="25" t="str">
        <f t="shared" si="323"/>
        <v/>
      </c>
      <c r="Y1972" s="1">
        <f t="shared" si="324"/>
        <v>1923</v>
      </c>
      <c r="Z1972" t="str">
        <f t="shared" si="325"/>
        <v>ITM_RNG</v>
      </c>
    </row>
    <row r="1973" spans="1:26">
      <c r="A1973" s="58">
        <f t="shared" si="327"/>
        <v>1973</v>
      </c>
      <c r="B1973" s="55">
        <f t="shared" si="326"/>
        <v>1924</v>
      </c>
      <c r="C1973" s="101" t="s">
        <v>4940</v>
      </c>
      <c r="D1973" s="101" t="s">
        <v>7</v>
      </c>
      <c r="E1973" s="102" t="s">
        <v>1516</v>
      </c>
      <c r="F1973" s="102" t="s">
        <v>2742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5023</v>
      </c>
      <c r="L1973" s="105" t="s">
        <v>373</v>
      </c>
      <c r="M1973" s="106" t="s">
        <v>2954</v>
      </c>
      <c r="N1973" s="106"/>
      <c r="O1973"/>
      <c r="P1973" t="str">
        <f t="shared" si="320"/>
        <v>NOT EQUAL</v>
      </c>
      <c r="Q1973"/>
      <c r="R1973"/>
      <c r="S1973" s="43">
        <f t="shared" si="321"/>
        <v>303</v>
      </c>
      <c r="T1973" s="96" t="s">
        <v>3220</v>
      </c>
      <c r="U1973" s="72" t="s">
        <v>2643</v>
      </c>
      <c r="V1973" s="72" t="s">
        <v>2643</v>
      </c>
      <c r="W1973" s="44" t="str">
        <f t="shared" si="322"/>
        <v/>
      </c>
      <c r="X1973" s="25" t="str">
        <f t="shared" si="323"/>
        <v/>
      </c>
      <c r="Y1973" s="1">
        <f t="shared" si="324"/>
        <v>1924</v>
      </c>
      <c r="Z1973" t="str">
        <f t="shared" si="325"/>
        <v>ITM_FLGSV</v>
      </c>
    </row>
    <row r="1974" spans="1:26">
      <c r="A1974" s="58">
        <f t="shared" si="327"/>
        <v>1974</v>
      </c>
      <c r="B1974" s="55">
        <f t="shared" si="326"/>
        <v>1925</v>
      </c>
      <c r="C1974" s="101" t="s">
        <v>4870</v>
      </c>
      <c r="D1974" s="101" t="s">
        <v>2927</v>
      </c>
      <c r="E1974" s="102" t="s">
        <v>2929</v>
      </c>
      <c r="F1974" s="102" t="s">
        <v>2929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5023</v>
      </c>
      <c r="L1974" s="101"/>
      <c r="M1974" s="106" t="s">
        <v>2930</v>
      </c>
      <c r="N1974" s="106"/>
      <c r="O1974"/>
      <c r="P1974" t="str">
        <f t="shared" si="320"/>
        <v/>
      </c>
      <c r="Q1974"/>
      <c r="R1974"/>
      <c r="S1974" s="43">
        <f t="shared" si="321"/>
        <v>304</v>
      </c>
      <c r="T1974" s="96" t="s">
        <v>3218</v>
      </c>
      <c r="U1974" s="72" t="s">
        <v>3082</v>
      </c>
      <c r="V1974" s="72" t="s">
        <v>2643</v>
      </c>
      <c r="W1974" s="44" t="str">
        <f t="shared" si="322"/>
        <v>"CPXI"</v>
      </c>
      <c r="X1974" s="25" t="str">
        <f t="shared" si="323"/>
        <v>CPXI</v>
      </c>
      <c r="Y1974" s="1">
        <f t="shared" si="324"/>
        <v>1925</v>
      </c>
      <c r="Z1974" t="str">
        <f t="shared" si="325"/>
        <v>ITM_CPXI</v>
      </c>
    </row>
    <row r="1975" spans="1:26">
      <c r="A1975" s="58">
        <f t="shared" si="327"/>
        <v>1975</v>
      </c>
      <c r="B1975" s="55">
        <f t="shared" si="326"/>
        <v>1926</v>
      </c>
      <c r="C1975" s="101" t="s">
        <v>4870</v>
      </c>
      <c r="D1975" s="101" t="s">
        <v>2928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5023</v>
      </c>
      <c r="L1975" s="101"/>
      <c r="M1975" s="106" t="s">
        <v>2931</v>
      </c>
      <c r="N1975" s="106"/>
      <c r="O1975"/>
      <c r="P1975" t="str">
        <f t="shared" si="320"/>
        <v/>
      </c>
      <c r="Q1975"/>
      <c r="R1975"/>
      <c r="S1975" s="43">
        <f t="shared" si="321"/>
        <v>305</v>
      </c>
      <c r="T1975" s="96" t="s">
        <v>3218</v>
      </c>
      <c r="U1975" s="72" t="s">
        <v>3082</v>
      </c>
      <c r="V1975" s="72" t="s">
        <v>2643</v>
      </c>
      <c r="W1975" s="44" t="str">
        <f t="shared" si="322"/>
        <v>"CPXJ"</v>
      </c>
      <c r="X1975" s="25" t="str">
        <f t="shared" si="323"/>
        <v>CPXJ</v>
      </c>
      <c r="Y1975" s="1">
        <f t="shared" si="324"/>
        <v>1926</v>
      </c>
      <c r="Z1975" t="str">
        <f t="shared" si="325"/>
        <v>ITM_CPXJ</v>
      </c>
    </row>
    <row r="1976" spans="1:26">
      <c r="A1976" s="58">
        <f t="shared" si="327"/>
        <v>1976</v>
      </c>
      <c r="B1976" s="55">
        <f t="shared" si="326"/>
        <v>1927</v>
      </c>
      <c r="C1976" s="101" t="s">
        <v>4870</v>
      </c>
      <c r="D1976" s="101" t="s">
        <v>2937</v>
      </c>
      <c r="E1976" s="104" t="s">
        <v>2938</v>
      </c>
      <c r="F1976" s="104" t="s">
        <v>2938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5023</v>
      </c>
      <c r="L1976" s="101"/>
      <c r="M1976" s="106" t="s">
        <v>2939</v>
      </c>
      <c r="N1976" s="106"/>
      <c r="O1976"/>
      <c r="P1976" t="str">
        <f t="shared" si="320"/>
        <v/>
      </c>
      <c r="Q1976"/>
      <c r="R1976"/>
      <c r="S1976" s="43">
        <f t="shared" si="321"/>
        <v>306</v>
      </c>
      <c r="T1976" s="96" t="s">
        <v>3218</v>
      </c>
      <c r="U1976" s="72" t="s">
        <v>3082</v>
      </c>
      <c r="V1976" s="72" t="s">
        <v>2643</v>
      </c>
      <c r="W1976" s="44" t="str">
        <f t="shared" si="322"/>
        <v>"SSIZE4"</v>
      </c>
      <c r="X1976" s="25" t="str">
        <f t="shared" si="323"/>
        <v>SSIZE4</v>
      </c>
      <c r="Y1976" s="1">
        <f t="shared" si="324"/>
        <v>1927</v>
      </c>
      <c r="Z1976" t="str">
        <f t="shared" si="325"/>
        <v>ITM_SSIZE4</v>
      </c>
    </row>
    <row r="1977" spans="1:26">
      <c r="A1977" s="58">
        <f t="shared" si="327"/>
        <v>1977</v>
      </c>
      <c r="B1977" s="55">
        <f t="shared" si="326"/>
        <v>1928</v>
      </c>
      <c r="C1977" s="101" t="s">
        <v>4870</v>
      </c>
      <c r="D1977" s="101" t="s">
        <v>2940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5023</v>
      </c>
      <c r="L1977" s="105"/>
      <c r="M1977" s="106" t="s">
        <v>2941</v>
      </c>
      <c r="N1977" s="106"/>
      <c r="O1977"/>
      <c r="P1977" t="str">
        <f t="shared" si="320"/>
        <v/>
      </c>
      <c r="Q1977"/>
      <c r="R1977"/>
      <c r="S1977" s="43">
        <f t="shared" si="321"/>
        <v>307</v>
      </c>
      <c r="T1977" s="96" t="s">
        <v>3218</v>
      </c>
      <c r="U1977" s="72" t="s">
        <v>3082</v>
      </c>
      <c r="V1977" s="72" t="s">
        <v>2643</v>
      </c>
      <c r="W1977" s="44" t="str">
        <f t="shared" si="322"/>
        <v>"SSIZE8"</v>
      </c>
      <c r="X1977" s="25" t="str">
        <f t="shared" si="323"/>
        <v>SSIZE8</v>
      </c>
      <c r="Y1977" s="1">
        <f t="shared" si="324"/>
        <v>1928</v>
      </c>
      <c r="Z1977" t="str">
        <f t="shared" si="325"/>
        <v>ITM_SSIZE8</v>
      </c>
    </row>
    <row r="1978" spans="1:26">
      <c r="A1978" s="58">
        <f t="shared" si="327"/>
        <v>1978</v>
      </c>
      <c r="B1978" s="55">
        <f t="shared" si="326"/>
        <v>1929</v>
      </c>
      <c r="C1978" s="101" t="s">
        <v>4870</v>
      </c>
      <c r="D1978" s="101" t="s">
        <v>2966</v>
      </c>
      <c r="E1978" s="102" t="s">
        <v>2874</v>
      </c>
      <c r="F1978" s="102" t="s">
        <v>2874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5023</v>
      </c>
      <c r="L1978" s="105"/>
      <c r="M1978" s="106" t="s">
        <v>2968</v>
      </c>
      <c r="N1978" s="106"/>
      <c r="O1978"/>
      <c r="P1978" t="str">
        <f t="shared" si="320"/>
        <v/>
      </c>
      <c r="Q1978"/>
      <c r="R1978"/>
      <c r="S1978" s="43">
        <f t="shared" si="321"/>
        <v>307</v>
      </c>
      <c r="T1978" s="96" t="s">
        <v>3218</v>
      </c>
      <c r="U1978" s="72" t="s">
        <v>2643</v>
      </c>
      <c r="V1978" s="72" t="s">
        <v>2643</v>
      </c>
      <c r="W1978" s="44" t="str">
        <f t="shared" si="322"/>
        <v/>
      </c>
      <c r="X1978" s="25" t="str">
        <f t="shared" si="323"/>
        <v/>
      </c>
      <c r="Y1978" s="1">
        <f t="shared" si="324"/>
        <v>1929</v>
      </c>
      <c r="Z1978" t="str">
        <f t="shared" si="325"/>
        <v>ITM_CB_SPCRES</v>
      </c>
    </row>
    <row r="1979" spans="1:26">
      <c r="A1979" s="58">
        <f t="shared" si="327"/>
        <v>1979</v>
      </c>
      <c r="B1979" s="55">
        <f t="shared" si="326"/>
        <v>1930</v>
      </c>
      <c r="C1979" s="101" t="s">
        <v>4903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5023</v>
      </c>
      <c r="L1979" s="105" t="s">
        <v>2925</v>
      </c>
      <c r="M1979" s="106" t="s">
        <v>2967</v>
      </c>
      <c r="N1979" s="106"/>
      <c r="O1979"/>
      <c r="P1979" t="str">
        <f t="shared" si="320"/>
        <v/>
      </c>
      <c r="Q1979"/>
      <c r="R1979"/>
      <c r="S1979" s="43">
        <f t="shared" si="321"/>
        <v>307</v>
      </c>
      <c r="T1979" s="96" t="s">
        <v>3218</v>
      </c>
      <c r="U1979" s="72" t="s">
        <v>2643</v>
      </c>
      <c r="V1979" s="72" t="s">
        <v>2643</v>
      </c>
      <c r="W1979" s="44" t="str">
        <f t="shared" si="322"/>
        <v/>
      </c>
      <c r="X1979" s="25" t="str">
        <f t="shared" si="323"/>
        <v/>
      </c>
      <c r="Y1979" s="1">
        <f t="shared" si="324"/>
        <v>1930</v>
      </c>
      <c r="Z1979" t="str">
        <f t="shared" si="325"/>
        <v>ITM_CFG</v>
      </c>
    </row>
    <row r="1980" spans="1:26">
      <c r="A1980" s="58">
        <f t="shared" si="327"/>
        <v>1980</v>
      </c>
      <c r="B1980" s="55">
        <f t="shared" si="326"/>
        <v>1931</v>
      </c>
      <c r="C1980" s="101" t="s">
        <v>4870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5023</v>
      </c>
      <c r="L1980" s="113" t="s">
        <v>2925</v>
      </c>
      <c r="M1980" s="106" t="s">
        <v>1753</v>
      </c>
      <c r="N1980" s="106"/>
      <c r="O1980"/>
      <c r="P1980" t="str">
        <f t="shared" si="320"/>
        <v/>
      </c>
      <c r="Q1980"/>
      <c r="R1980"/>
      <c r="S1980" s="43">
        <f t="shared" si="321"/>
        <v>307</v>
      </c>
      <c r="T1980" s="96" t="s">
        <v>3218</v>
      </c>
      <c r="U1980" s="72" t="s">
        <v>2643</v>
      </c>
      <c r="V1980" s="72" t="s">
        <v>2643</v>
      </c>
      <c r="W1980" s="44" t="str">
        <f t="shared" si="322"/>
        <v/>
      </c>
      <c r="X1980" s="25" t="str">
        <f t="shared" si="323"/>
        <v/>
      </c>
      <c r="Y1980" s="1">
        <f t="shared" si="324"/>
        <v>1931</v>
      </c>
      <c r="Z1980" t="str">
        <f t="shared" si="325"/>
        <v>ITM_CLK12</v>
      </c>
    </row>
    <row r="1981" spans="1:26">
      <c r="A1981" s="58">
        <f t="shared" si="327"/>
        <v>1981</v>
      </c>
      <c r="B1981" s="55">
        <f t="shared" si="326"/>
        <v>1932</v>
      </c>
      <c r="C1981" s="101" t="s">
        <v>4870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5023</v>
      </c>
      <c r="L1981" s="113" t="s">
        <v>2925</v>
      </c>
      <c r="M1981" s="106" t="s">
        <v>1754</v>
      </c>
      <c r="N1981" s="106"/>
      <c r="O1981"/>
      <c r="P1981" t="str">
        <f t="shared" si="320"/>
        <v/>
      </c>
      <c r="Q1981"/>
      <c r="R1981"/>
      <c r="S1981" s="43">
        <f t="shared" si="321"/>
        <v>307</v>
      </c>
      <c r="T1981" s="96" t="s">
        <v>3218</v>
      </c>
      <c r="U1981" s="72" t="s">
        <v>2643</v>
      </c>
      <c r="V1981" s="72" t="s">
        <v>2643</v>
      </c>
      <c r="W1981" s="44" t="str">
        <f t="shared" si="322"/>
        <v/>
      </c>
      <c r="X1981" s="25" t="str">
        <f t="shared" si="323"/>
        <v/>
      </c>
      <c r="Y1981" s="1">
        <f t="shared" si="324"/>
        <v>1932</v>
      </c>
      <c r="Z1981" t="str">
        <f t="shared" si="325"/>
        <v>ITM_CLK24</v>
      </c>
    </row>
    <row r="1982" spans="1:26">
      <c r="A1982" s="58">
        <f t="shared" si="327"/>
        <v>1982</v>
      </c>
      <c r="B1982" s="55">
        <f t="shared" si="326"/>
        <v>1933</v>
      </c>
      <c r="C1982" s="101" t="s">
        <v>4870</v>
      </c>
      <c r="D1982" s="101" t="s">
        <v>2932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5023</v>
      </c>
      <c r="L1982" s="113"/>
      <c r="M1982" s="106" t="s">
        <v>2933</v>
      </c>
      <c r="N1982" s="106"/>
      <c r="O1982"/>
      <c r="P1982" t="str">
        <f t="shared" ref="P1982:P2045" si="334">IF(E1982=F1982,"","NOT EQUAL")</f>
        <v/>
      </c>
      <c r="Q1982"/>
      <c r="R1982"/>
      <c r="S1982" s="43">
        <f t="shared" ref="S1982:S2045" si="335">IF(X1982&lt;&gt;"",S1981+1,S1981)</f>
        <v>307</v>
      </c>
      <c r="T1982" s="96" t="s">
        <v>3218</v>
      </c>
      <c r="U1982" s="72" t="s">
        <v>2643</v>
      </c>
      <c r="V1982" s="72" t="s">
        <v>2643</v>
      </c>
      <c r="W1982" s="44" t="str">
        <f t="shared" ref="W1982:W2045" si="336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7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8">B1982</f>
        <v>1933</v>
      </c>
      <c r="Z1982" t="str">
        <f t="shared" ref="Z1982:Z2045" si="339">M1982</f>
        <v>ITM_MULTCR</v>
      </c>
    </row>
    <row r="1983" spans="1:26">
      <c r="A1983" s="58">
        <f t="shared" si="327"/>
        <v>1983</v>
      </c>
      <c r="B1983" s="55">
        <f t="shared" si="326"/>
        <v>1934</v>
      </c>
      <c r="C1983" s="101" t="s">
        <v>4870</v>
      </c>
      <c r="D1983" s="101" t="s">
        <v>2934</v>
      </c>
      <c r="E1983" s="102" t="s">
        <v>2935</v>
      </c>
      <c r="F1983" s="102" t="s">
        <v>2935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5023</v>
      </c>
      <c r="L1983" s="105"/>
      <c r="M1983" s="106" t="s">
        <v>2936</v>
      </c>
      <c r="N1983" s="106"/>
      <c r="O1983"/>
      <c r="P1983" t="str">
        <f t="shared" si="334"/>
        <v/>
      </c>
      <c r="Q1983"/>
      <c r="R1983"/>
      <c r="S1983" s="43">
        <f t="shared" si="335"/>
        <v>307</v>
      </c>
      <c r="T1983" s="96" t="s">
        <v>3218</v>
      </c>
      <c r="U1983" s="72" t="s">
        <v>2643</v>
      </c>
      <c r="V1983" s="72" t="s">
        <v>2643</v>
      </c>
      <c r="W1983" s="44" t="str">
        <f t="shared" si="336"/>
        <v/>
      </c>
      <c r="X1983" s="25" t="str">
        <f t="shared" si="337"/>
        <v/>
      </c>
      <c r="Y1983" s="1">
        <f t="shared" si="338"/>
        <v>1934</v>
      </c>
      <c r="Z1983" t="str">
        <f t="shared" si="339"/>
        <v>ITM_MULTDOT</v>
      </c>
    </row>
    <row r="1984" spans="1:26">
      <c r="A1984" s="58">
        <f t="shared" si="327"/>
        <v>1984</v>
      </c>
      <c r="B1984" s="55">
        <f t="shared" si="326"/>
        <v>1935</v>
      </c>
      <c r="C1984" s="101" t="s">
        <v>4870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5023</v>
      </c>
      <c r="L1984" s="105" t="s">
        <v>2925</v>
      </c>
      <c r="M1984" s="106" t="s">
        <v>2115</v>
      </c>
      <c r="N1984" s="106"/>
      <c r="O1984"/>
      <c r="P1984" t="str">
        <f t="shared" si="334"/>
        <v/>
      </c>
      <c r="Q1984"/>
      <c r="R1984"/>
      <c r="S1984" s="43">
        <f t="shared" si="335"/>
        <v>307</v>
      </c>
      <c r="T1984" s="96" t="s">
        <v>3218</v>
      </c>
      <c r="U1984" s="72" t="s">
        <v>2643</v>
      </c>
      <c r="V1984" s="72" t="s">
        <v>2643</v>
      </c>
      <c r="W1984" s="44" t="str">
        <f t="shared" si="336"/>
        <v/>
      </c>
      <c r="X1984" s="25" t="str">
        <f t="shared" si="337"/>
        <v/>
      </c>
      <c r="Y1984" s="1">
        <f t="shared" si="338"/>
        <v>1935</v>
      </c>
      <c r="Z1984" t="str">
        <f t="shared" si="339"/>
        <v>ITM_POLAR</v>
      </c>
    </row>
    <row r="1985" spans="1:26">
      <c r="A1985" s="58">
        <f t="shared" si="327"/>
        <v>1985</v>
      </c>
      <c r="B1985" s="55">
        <f t="shared" ref="B1985:B2048" si="340">IF(AND(MID(C1985,2,1)&lt;&gt;"/",MID(C1985,1,1)="/"),INT(B1984)+1,B1984+0.01)</f>
        <v>1936</v>
      </c>
      <c r="C1985" s="101" t="s">
        <v>4870</v>
      </c>
      <c r="D1985" s="101" t="s">
        <v>2956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5023</v>
      </c>
      <c r="L1985" s="113" t="s">
        <v>2925</v>
      </c>
      <c r="M1985" s="106" t="s">
        <v>2146</v>
      </c>
      <c r="N1985" s="106"/>
      <c r="O1985"/>
      <c r="P1985" t="str">
        <f t="shared" si="334"/>
        <v/>
      </c>
      <c r="Q1985"/>
      <c r="R1985"/>
      <c r="S1985" s="43">
        <f t="shared" si="335"/>
        <v>307</v>
      </c>
      <c r="T1985" s="96" t="s">
        <v>3218</v>
      </c>
      <c r="U1985" s="72" t="s">
        <v>2643</v>
      </c>
      <c r="V1985" s="72" t="s">
        <v>2643</v>
      </c>
      <c r="W1985" s="44" t="str">
        <f t="shared" si="336"/>
        <v/>
      </c>
      <c r="X1985" s="25" t="str">
        <f t="shared" si="337"/>
        <v/>
      </c>
      <c r="Y1985" s="1">
        <f t="shared" si="338"/>
        <v>1936</v>
      </c>
      <c r="Z1985" t="str">
        <f t="shared" si="339"/>
        <v>ITM_RDXCOM</v>
      </c>
    </row>
    <row r="1986" spans="1:26">
      <c r="A1986" s="58">
        <f t="shared" si="327"/>
        <v>1986</v>
      </c>
      <c r="B1986" s="55">
        <f t="shared" si="340"/>
        <v>1937</v>
      </c>
      <c r="C1986" s="101" t="s">
        <v>4870</v>
      </c>
      <c r="D1986" s="101" t="s">
        <v>2957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5023</v>
      </c>
      <c r="L1986" s="113" t="s">
        <v>2925</v>
      </c>
      <c r="M1986" s="106" t="s">
        <v>2147</v>
      </c>
      <c r="N1986" s="106"/>
      <c r="O1986"/>
      <c r="P1986" t="str">
        <f t="shared" si="334"/>
        <v/>
      </c>
      <c r="Q1986"/>
      <c r="R1986"/>
      <c r="S1986" s="43">
        <f t="shared" si="335"/>
        <v>307</v>
      </c>
      <c r="T1986" s="96" t="s">
        <v>3218</v>
      </c>
      <c r="U1986" s="72" t="s">
        <v>2643</v>
      </c>
      <c r="V1986" s="72" t="s">
        <v>2643</v>
      </c>
      <c r="W1986" s="44" t="str">
        <f t="shared" si="336"/>
        <v/>
      </c>
      <c r="X1986" s="25" t="str">
        <f t="shared" si="337"/>
        <v/>
      </c>
      <c r="Y1986" s="1">
        <f t="shared" si="338"/>
        <v>1937</v>
      </c>
      <c r="Z1986" t="str">
        <f t="shared" si="339"/>
        <v>ITM_RDXPER</v>
      </c>
    </row>
    <row r="1987" spans="1:26">
      <c r="A1987" s="58">
        <f t="shared" si="327"/>
        <v>1987</v>
      </c>
      <c r="B1987" s="55">
        <f t="shared" si="340"/>
        <v>1938</v>
      </c>
      <c r="C1987" s="101" t="s">
        <v>4870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5023</v>
      </c>
      <c r="L1987" s="113" t="s">
        <v>2925</v>
      </c>
      <c r="M1987" s="106" t="s">
        <v>2152</v>
      </c>
      <c r="N1987" s="106"/>
      <c r="O1987"/>
      <c r="P1987" t="str">
        <f t="shared" si="334"/>
        <v/>
      </c>
      <c r="Q1987"/>
      <c r="R1987"/>
      <c r="S1987" s="43">
        <f t="shared" si="335"/>
        <v>307</v>
      </c>
      <c r="T1987" s="96" t="s">
        <v>3218</v>
      </c>
      <c r="U1987" s="72" t="s">
        <v>2643</v>
      </c>
      <c r="V1987" s="72" t="s">
        <v>2643</v>
      </c>
      <c r="W1987" s="44" t="str">
        <f t="shared" si="336"/>
        <v/>
      </c>
      <c r="X1987" s="25" t="str">
        <f t="shared" si="337"/>
        <v/>
      </c>
      <c r="Y1987" s="1">
        <f t="shared" si="338"/>
        <v>1938</v>
      </c>
      <c r="Z1987" t="str">
        <f t="shared" si="339"/>
        <v>ITM_RECT</v>
      </c>
    </row>
    <row r="1988" spans="1:26">
      <c r="A1988" s="58">
        <f t="shared" si="327"/>
        <v>1988</v>
      </c>
      <c r="B1988" s="55">
        <f t="shared" si="340"/>
        <v>1939</v>
      </c>
      <c r="C1988" s="101" t="s">
        <v>4870</v>
      </c>
      <c r="D1988" s="101" t="s">
        <v>2958</v>
      </c>
      <c r="E1988" s="102" t="s">
        <v>2960</v>
      </c>
      <c r="F1988" s="102" t="s">
        <v>2960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5023</v>
      </c>
      <c r="L1988" s="113" t="s">
        <v>2925</v>
      </c>
      <c r="M1988" s="106" t="s">
        <v>2962</v>
      </c>
      <c r="N1988" s="106"/>
      <c r="O1988"/>
      <c r="P1988" t="str">
        <f t="shared" si="334"/>
        <v/>
      </c>
      <c r="Q1988"/>
      <c r="R1988"/>
      <c r="S1988" s="43">
        <f t="shared" si="335"/>
        <v>307</v>
      </c>
      <c r="T1988" s="96" t="s">
        <v>3218</v>
      </c>
      <c r="U1988" s="72" t="s">
        <v>2643</v>
      </c>
      <c r="V1988" s="72" t="s">
        <v>2643</v>
      </c>
      <c r="W1988" s="44" t="str">
        <f t="shared" si="336"/>
        <v/>
      </c>
      <c r="X1988" s="25" t="str">
        <f t="shared" si="337"/>
        <v/>
      </c>
      <c r="Y1988" s="1">
        <f t="shared" si="338"/>
        <v>1939</v>
      </c>
      <c r="Z1988" t="str">
        <f t="shared" si="339"/>
        <v>ITM_SCIOVR</v>
      </c>
    </row>
    <row r="1989" spans="1:26">
      <c r="A1989" s="58">
        <f t="shared" si="327"/>
        <v>1989</v>
      </c>
      <c r="B1989" s="55">
        <f t="shared" si="340"/>
        <v>1940</v>
      </c>
      <c r="C1989" s="101" t="s">
        <v>4870</v>
      </c>
      <c r="D1989" s="101" t="s">
        <v>2959</v>
      </c>
      <c r="E1989" s="102" t="s">
        <v>2961</v>
      </c>
      <c r="F1989" s="102" t="s">
        <v>2961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5023</v>
      </c>
      <c r="L1989" s="113" t="s">
        <v>2925</v>
      </c>
      <c r="M1989" s="106" t="s">
        <v>2963</v>
      </c>
      <c r="N1989" s="106"/>
      <c r="O1989"/>
      <c r="P1989" t="str">
        <f t="shared" si="334"/>
        <v/>
      </c>
      <c r="Q1989"/>
      <c r="R1989"/>
      <c r="S1989" s="43">
        <f t="shared" si="335"/>
        <v>307</v>
      </c>
      <c r="T1989" s="96" t="s">
        <v>3218</v>
      </c>
      <c r="U1989" s="72" t="s">
        <v>2643</v>
      </c>
      <c r="V1989" s="72" t="s">
        <v>2643</v>
      </c>
      <c r="W1989" s="44" t="str">
        <f t="shared" si="336"/>
        <v/>
      </c>
      <c r="X1989" s="25" t="str">
        <f t="shared" si="337"/>
        <v/>
      </c>
      <c r="Y1989" s="1">
        <f t="shared" si="338"/>
        <v>1940</v>
      </c>
      <c r="Z1989" t="str">
        <f t="shared" si="339"/>
        <v>ITM_ENGOVR</v>
      </c>
    </row>
    <row r="1990" spans="1:26">
      <c r="A1990" s="58">
        <f t="shared" si="327"/>
        <v>1990</v>
      </c>
      <c r="B1990" s="55">
        <f t="shared" si="340"/>
        <v>1941</v>
      </c>
      <c r="C1990" s="101" t="s">
        <v>4902</v>
      </c>
      <c r="D1990" s="101" t="s">
        <v>3103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5023</v>
      </c>
      <c r="L1990" s="113"/>
      <c r="M1990" s="106" t="s">
        <v>3103</v>
      </c>
      <c r="N1990" s="106"/>
      <c r="O1990"/>
      <c r="P1990" t="str">
        <f t="shared" si="334"/>
        <v/>
      </c>
      <c r="Q1990"/>
      <c r="R1990"/>
      <c r="S1990" s="43">
        <f t="shared" si="335"/>
        <v>307</v>
      </c>
      <c r="T1990" s="96" t="s">
        <v>3235</v>
      </c>
      <c r="U1990" s="72" t="s">
        <v>2643</v>
      </c>
      <c r="V1990" s="72" t="s">
        <v>2643</v>
      </c>
      <c r="W1990" s="44" t="str">
        <f t="shared" si="336"/>
        <v/>
      </c>
      <c r="X1990" s="25" t="str">
        <f t="shared" si="337"/>
        <v/>
      </c>
      <c r="Y1990" s="1">
        <f t="shared" si="338"/>
        <v>1941</v>
      </c>
      <c r="Z1990" t="str">
        <f t="shared" si="339"/>
        <v>ITM_T_LEFT_ARROW</v>
      </c>
    </row>
    <row r="1991" spans="1:26">
      <c r="A1991" s="58">
        <f t="shared" ref="A1991:A2054" si="341">IF(B1991=INT(B1991),ROW(),"")</f>
        <v>1991</v>
      </c>
      <c r="B1991" s="55">
        <f t="shared" si="340"/>
        <v>1942</v>
      </c>
      <c r="C1991" s="101" t="s">
        <v>4902</v>
      </c>
      <c r="D1991" s="101" t="s">
        <v>3104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5023</v>
      </c>
      <c r="L1991" s="101"/>
      <c r="M1991" s="106" t="s">
        <v>3104</v>
      </c>
      <c r="N1991" s="106"/>
      <c r="O1991"/>
      <c r="P1991" t="str">
        <f t="shared" si="334"/>
        <v/>
      </c>
      <c r="Q1991"/>
      <c r="R1991"/>
      <c r="S1991" s="43">
        <f t="shared" si="335"/>
        <v>307</v>
      </c>
      <c r="T1991" s="96" t="s">
        <v>3235</v>
      </c>
      <c r="U1991" s="72" t="s">
        <v>2643</v>
      </c>
      <c r="V1991" s="72" t="s">
        <v>2643</v>
      </c>
      <c r="W1991" s="44" t="str">
        <f t="shared" si="336"/>
        <v/>
      </c>
      <c r="X1991" s="25" t="str">
        <f t="shared" si="337"/>
        <v/>
      </c>
      <c r="Y1991" s="1">
        <f t="shared" si="338"/>
        <v>1942</v>
      </c>
      <c r="Z1991" t="str">
        <f t="shared" si="339"/>
        <v>ITM_T_RIGHT_ARROW</v>
      </c>
    </row>
    <row r="1992" spans="1:26">
      <c r="A1992" s="58">
        <f t="shared" si="341"/>
        <v>1992</v>
      </c>
      <c r="B1992" s="55">
        <f t="shared" si="340"/>
        <v>1943</v>
      </c>
      <c r="C1992" s="101" t="s">
        <v>4902</v>
      </c>
      <c r="D1992" s="101" t="s">
        <v>3123</v>
      </c>
      <c r="E1992" s="104" t="s">
        <v>3125</v>
      </c>
      <c r="F1992" s="104" t="s">
        <v>3125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5023</v>
      </c>
      <c r="L1992" s="101"/>
      <c r="M1992" s="106" t="s">
        <v>3123</v>
      </c>
      <c r="N1992" s="106"/>
      <c r="O1992"/>
      <c r="P1992" t="str">
        <f t="shared" si="334"/>
        <v/>
      </c>
      <c r="Q1992"/>
      <c r="R1992"/>
      <c r="S1992" s="43">
        <f t="shared" si="335"/>
        <v>307</v>
      </c>
      <c r="T1992" s="96" t="s">
        <v>3235</v>
      </c>
      <c r="U1992" s="72" t="s">
        <v>2643</v>
      </c>
      <c r="V1992" s="72" t="s">
        <v>2643</v>
      </c>
      <c r="W1992" s="44" t="str">
        <f t="shared" si="336"/>
        <v/>
      </c>
      <c r="X1992" s="25" t="str">
        <f t="shared" si="337"/>
        <v/>
      </c>
      <c r="Y1992" s="1">
        <f t="shared" si="338"/>
        <v>1943</v>
      </c>
      <c r="Z1992" t="str">
        <f t="shared" si="339"/>
        <v>ITM_T_LLEFT_ARROW</v>
      </c>
    </row>
    <row r="1993" spans="1:26">
      <c r="A1993" s="58">
        <f t="shared" si="341"/>
        <v>1993</v>
      </c>
      <c r="B1993" s="55">
        <f t="shared" si="340"/>
        <v>1944</v>
      </c>
      <c r="C1993" s="101" t="s">
        <v>4902</v>
      </c>
      <c r="D1993" s="101" t="s">
        <v>3124</v>
      </c>
      <c r="E1993" s="104" t="s">
        <v>3126</v>
      </c>
      <c r="F1993" s="104" t="s">
        <v>3126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5023</v>
      </c>
      <c r="L1993" s="101"/>
      <c r="M1993" s="106" t="s">
        <v>3124</v>
      </c>
      <c r="N1993" s="106"/>
      <c r="O1993"/>
      <c r="P1993" t="str">
        <f t="shared" si="334"/>
        <v/>
      </c>
      <c r="Q1993"/>
      <c r="R1993"/>
      <c r="S1993" s="43">
        <f t="shared" si="335"/>
        <v>307</v>
      </c>
      <c r="T1993" s="96" t="s">
        <v>3235</v>
      </c>
      <c r="U1993" s="72" t="s">
        <v>2643</v>
      </c>
      <c r="V1993" s="72" t="s">
        <v>2643</v>
      </c>
      <c r="W1993" s="44" t="str">
        <f t="shared" si="336"/>
        <v/>
      </c>
      <c r="X1993" s="25" t="str">
        <f t="shared" si="337"/>
        <v/>
      </c>
      <c r="Y1993" s="1">
        <f t="shared" si="338"/>
        <v>1944</v>
      </c>
      <c r="Z1993" t="str">
        <f t="shared" si="339"/>
        <v>ITM_T_RRIGHT_ARROW</v>
      </c>
    </row>
    <row r="1994" spans="1:26">
      <c r="A1994" s="58">
        <f t="shared" si="341"/>
        <v>1994</v>
      </c>
      <c r="B1994" s="55">
        <f t="shared" si="340"/>
        <v>1945</v>
      </c>
      <c r="C1994" s="101" t="s">
        <v>4904</v>
      </c>
      <c r="D1994" s="101" t="s">
        <v>7</v>
      </c>
      <c r="E1994" s="104" t="s">
        <v>3121</v>
      </c>
      <c r="F1994" s="104" t="s">
        <v>3121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5023</v>
      </c>
      <c r="L1994" s="101"/>
      <c r="M1994" s="106" t="s">
        <v>3122</v>
      </c>
      <c r="N1994" s="106"/>
      <c r="O1994"/>
      <c r="P1994" t="str">
        <f t="shared" si="334"/>
        <v/>
      </c>
      <c r="Q1994"/>
      <c r="R1994"/>
      <c r="S1994" s="43">
        <f t="shared" si="335"/>
        <v>307</v>
      </c>
      <c r="T1994" s="96" t="s">
        <v>3235</v>
      </c>
      <c r="U1994" s="72" t="s">
        <v>2643</v>
      </c>
      <c r="V1994" s="72" t="s">
        <v>2643</v>
      </c>
      <c r="W1994" s="44" t="str">
        <f t="shared" si="336"/>
        <v/>
      </c>
      <c r="X1994" s="25" t="str">
        <f t="shared" si="337"/>
        <v/>
      </c>
      <c r="Y1994" s="1">
        <f t="shared" si="338"/>
        <v>1945</v>
      </c>
      <c r="Z1994" t="str">
        <f t="shared" si="339"/>
        <v>ITM_XNEW</v>
      </c>
    </row>
    <row r="1995" spans="1:26">
      <c r="A1995" s="58">
        <f t="shared" si="341"/>
        <v>1995</v>
      </c>
      <c r="B1995" s="55">
        <f t="shared" si="340"/>
        <v>1946</v>
      </c>
      <c r="C1995" s="101" t="s">
        <v>4905</v>
      </c>
      <c r="D1995" s="101" t="s">
        <v>7</v>
      </c>
      <c r="E1995" s="104" t="s">
        <v>3114</v>
      </c>
      <c r="F1995" s="104" t="s">
        <v>3114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5023</v>
      </c>
      <c r="L1995" s="101"/>
      <c r="M1995" s="106" t="s">
        <v>3116</v>
      </c>
      <c r="N1995" s="106"/>
      <c r="O1995"/>
      <c r="P1995" t="str">
        <f t="shared" si="334"/>
        <v/>
      </c>
      <c r="Q1995"/>
      <c r="R1995"/>
      <c r="S1995" s="43">
        <f t="shared" si="335"/>
        <v>307</v>
      </c>
      <c r="T1995" s="96" t="s">
        <v>3235</v>
      </c>
      <c r="U1995" s="72" t="s">
        <v>2643</v>
      </c>
      <c r="V1995" s="72" t="s">
        <v>2643</v>
      </c>
      <c r="W1995" s="44" t="str">
        <f t="shared" si="336"/>
        <v/>
      </c>
      <c r="X1995" s="25" t="str">
        <f t="shared" si="337"/>
        <v/>
      </c>
      <c r="Y1995" s="1">
        <f t="shared" si="338"/>
        <v>1946</v>
      </c>
      <c r="Z1995" t="str">
        <f t="shared" si="339"/>
        <v>ITM_XEDIT</v>
      </c>
    </row>
    <row r="1996" spans="1:26">
      <c r="A1996" s="58">
        <f t="shared" si="341"/>
        <v>1996</v>
      </c>
      <c r="B1996" s="55">
        <f t="shared" si="340"/>
        <v>1947</v>
      </c>
      <c r="C1996" s="101" t="s">
        <v>4906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5198</v>
      </c>
      <c r="L1996" s="101" t="s">
        <v>2665</v>
      </c>
      <c r="M1996" s="106" t="s">
        <v>2666</v>
      </c>
      <c r="N1996" s="106"/>
      <c r="O1996"/>
      <c r="P1996" t="str">
        <f t="shared" si="334"/>
        <v/>
      </c>
      <c r="Q1996"/>
      <c r="R1996"/>
      <c r="S1996" s="43">
        <f t="shared" si="335"/>
        <v>308</v>
      </c>
      <c r="T1996" s="96" t="s">
        <v>3149</v>
      </c>
      <c r="U1996" s="72" t="s">
        <v>2643</v>
      </c>
      <c r="V1996" s="72" t="s">
        <v>2643</v>
      </c>
      <c r="W1996" s="44" t="str">
        <f t="shared" si="336"/>
        <v>".MS"</v>
      </c>
      <c r="X1996" s="25" t="str">
        <f t="shared" si="337"/>
        <v>.MS</v>
      </c>
      <c r="Y1996" s="1">
        <f t="shared" si="338"/>
        <v>1947</v>
      </c>
      <c r="Z1996" t="str">
        <f t="shared" si="339"/>
        <v>ITM_ms</v>
      </c>
    </row>
    <row r="1997" spans="1:26">
      <c r="A1997" s="58">
        <f t="shared" si="341"/>
        <v>1997</v>
      </c>
      <c r="B1997" s="55">
        <f t="shared" si="340"/>
        <v>1948</v>
      </c>
      <c r="C1997" s="101" t="s">
        <v>4907</v>
      </c>
      <c r="D1997" s="101" t="s">
        <v>1194</v>
      </c>
      <c r="E1997" s="102" t="s">
        <v>3158</v>
      </c>
      <c r="F1997" s="102" t="s">
        <v>3158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5198</v>
      </c>
      <c r="L1997" s="101"/>
      <c r="M1997" s="106" t="s">
        <v>3135</v>
      </c>
      <c r="N1997" s="106"/>
      <c r="O1997"/>
      <c r="P1997" t="str">
        <f t="shared" si="334"/>
        <v/>
      </c>
      <c r="Q1997"/>
      <c r="R1997"/>
      <c r="S1997" s="43">
        <f t="shared" si="335"/>
        <v>309</v>
      </c>
      <c r="T1997" s="96" t="s">
        <v>3149</v>
      </c>
      <c r="U1997" s="72" t="s">
        <v>3082</v>
      </c>
      <c r="V1997" s="72" t="s">
        <v>3166</v>
      </c>
      <c r="W1997" s="44" t="str">
        <f t="shared" si="336"/>
        <v>STD_RIGHT_DOUBLE_ANGLE "DEG"</v>
      </c>
      <c r="X1997" s="25" t="str">
        <f t="shared" si="337"/>
        <v>&gt;&gt;DEG</v>
      </c>
      <c r="Y1997" s="1">
        <f t="shared" si="338"/>
        <v>1948</v>
      </c>
      <c r="Z1997" t="str">
        <f t="shared" si="339"/>
        <v>ITM_DEG2</v>
      </c>
    </row>
    <row r="1998" spans="1:26">
      <c r="A1998" s="58">
        <f t="shared" si="341"/>
        <v>1998</v>
      </c>
      <c r="B1998" s="55">
        <f t="shared" si="340"/>
        <v>1949</v>
      </c>
      <c r="C1998" s="101" t="s">
        <v>4907</v>
      </c>
      <c r="D1998" s="101" t="s">
        <v>1195</v>
      </c>
      <c r="E1998" s="102" t="s">
        <v>3159</v>
      </c>
      <c r="F1998" s="102" t="s">
        <v>3165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5198</v>
      </c>
      <c r="L1998" s="101"/>
      <c r="M1998" s="106" t="s">
        <v>3137</v>
      </c>
      <c r="N1998" s="106"/>
      <c r="O1998"/>
      <c r="P1998" t="str">
        <f t="shared" si="334"/>
        <v/>
      </c>
      <c r="Q1998"/>
      <c r="R1998"/>
      <c r="S1998" s="43">
        <f t="shared" si="335"/>
        <v>310</v>
      </c>
      <c r="T1998" s="96" t="s">
        <v>3149</v>
      </c>
      <c r="U1998" s="72" t="s">
        <v>3082</v>
      </c>
      <c r="V1998" s="72" t="s">
        <v>3167</v>
      </c>
      <c r="W1998" s="44" t="str">
        <f t="shared" si="336"/>
        <v>STD_RIGHT_DOUBLE_ANGLE "D.MS"</v>
      </c>
      <c r="X1998" s="25" t="str">
        <f t="shared" si="337"/>
        <v>&gt;&gt;D.MS</v>
      </c>
      <c r="Y1998" s="1">
        <f t="shared" si="338"/>
        <v>1949</v>
      </c>
      <c r="Z1998" t="str">
        <f t="shared" si="339"/>
        <v>ITM_DMS2</v>
      </c>
    </row>
    <row r="1999" spans="1:26">
      <c r="A1999" s="58">
        <f t="shared" si="341"/>
        <v>1999</v>
      </c>
      <c r="B1999" s="55">
        <f t="shared" si="340"/>
        <v>1950</v>
      </c>
      <c r="C1999" s="101" t="s">
        <v>4907</v>
      </c>
      <c r="D1999" s="101" t="s">
        <v>1196</v>
      </c>
      <c r="E1999" s="102" t="s">
        <v>3160</v>
      </c>
      <c r="F1999" s="102" t="s">
        <v>3160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5198</v>
      </c>
      <c r="L1999" s="101"/>
      <c r="M1999" s="106" t="s">
        <v>3141</v>
      </c>
      <c r="N1999" s="106"/>
      <c r="O1999"/>
      <c r="P1999" t="str">
        <f t="shared" si="334"/>
        <v/>
      </c>
      <c r="Q1999"/>
      <c r="R1999"/>
      <c r="S1999" s="43">
        <f t="shared" si="335"/>
        <v>311</v>
      </c>
      <c r="T1999" s="96" t="s">
        <v>3149</v>
      </c>
      <c r="U1999" s="72" t="s">
        <v>3082</v>
      </c>
      <c r="V1999" s="72" t="s">
        <v>3168</v>
      </c>
      <c r="W1999" s="44" t="str">
        <f t="shared" si="336"/>
        <v>STD_RIGHT_DOUBLE_ANGLE "GRAD"</v>
      </c>
      <c r="X1999" s="25" t="str">
        <f t="shared" si="337"/>
        <v>&gt;&gt;GRAD</v>
      </c>
      <c r="Y1999" s="1">
        <f t="shared" si="338"/>
        <v>1950</v>
      </c>
      <c r="Z1999" t="str">
        <f t="shared" si="339"/>
        <v>ITM_GRAD2</v>
      </c>
    </row>
    <row r="2000" spans="1:26">
      <c r="A2000" s="58">
        <f t="shared" si="341"/>
        <v>2000</v>
      </c>
      <c r="B2000" s="55">
        <f t="shared" si="340"/>
        <v>1951</v>
      </c>
      <c r="C2000" s="101" t="s">
        <v>4907</v>
      </c>
      <c r="D2000" s="101" t="s">
        <v>1201</v>
      </c>
      <c r="E2000" s="102" t="s">
        <v>3161</v>
      </c>
      <c r="F2000" s="102" t="s">
        <v>3161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5198</v>
      </c>
      <c r="L2000" s="101"/>
      <c r="M2000" s="106" t="s">
        <v>3136</v>
      </c>
      <c r="N2000" s="106"/>
      <c r="O2000"/>
      <c r="P2000" t="str">
        <f t="shared" si="334"/>
        <v/>
      </c>
      <c r="Q2000"/>
      <c r="R2000"/>
      <c r="S2000" s="43">
        <f t="shared" si="335"/>
        <v>312</v>
      </c>
      <c r="T2000" s="96" t="s">
        <v>3149</v>
      </c>
      <c r="U2000" s="72" t="s">
        <v>3082</v>
      </c>
      <c r="V2000" s="72" t="s">
        <v>3171</v>
      </c>
      <c r="W2000" s="44" t="str">
        <f t="shared" si="336"/>
        <v>STD_RIGHT_DOUBLE_ANGLE "MUL" STD_PI</v>
      </c>
      <c r="X2000" s="25" t="str">
        <f t="shared" si="337"/>
        <v>&gt;&gt;MULPI</v>
      </c>
      <c r="Y2000" s="1">
        <f t="shared" si="338"/>
        <v>1951</v>
      </c>
      <c r="Z2000" t="str">
        <f t="shared" si="339"/>
        <v>ITM_MULPI2</v>
      </c>
    </row>
    <row r="2001" spans="1:26">
      <c r="A2001" s="58">
        <f t="shared" si="341"/>
        <v>2001</v>
      </c>
      <c r="B2001" s="55">
        <f t="shared" si="340"/>
        <v>1952</v>
      </c>
      <c r="C2001" s="101" t="s">
        <v>4907</v>
      </c>
      <c r="D2001" s="101" t="s">
        <v>1203</v>
      </c>
      <c r="E2001" s="102" t="s">
        <v>3162</v>
      </c>
      <c r="F2001" s="102" t="s">
        <v>3162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5198</v>
      </c>
      <c r="L2001" s="101"/>
      <c r="M2001" s="106" t="s">
        <v>3139</v>
      </c>
      <c r="N2001" s="106"/>
      <c r="O2001"/>
      <c r="P2001" t="str">
        <f t="shared" si="334"/>
        <v/>
      </c>
      <c r="Q2001"/>
      <c r="R2001"/>
      <c r="S2001" s="43">
        <f t="shared" si="335"/>
        <v>313</v>
      </c>
      <c r="T2001" s="96" t="s">
        <v>3149</v>
      </c>
      <c r="U2001" s="72" t="s">
        <v>3082</v>
      </c>
      <c r="V2001" s="72" t="s">
        <v>3169</v>
      </c>
      <c r="W2001" s="44" t="str">
        <f t="shared" si="336"/>
        <v>STD_RIGHT_DOUBLE_ANGLE "RAD"</v>
      </c>
      <c r="X2001" s="25" t="str">
        <f t="shared" si="337"/>
        <v>&gt;&gt;RAD</v>
      </c>
      <c r="Y2001" s="1">
        <f t="shared" si="338"/>
        <v>1952</v>
      </c>
      <c r="Z2001" t="str">
        <f t="shared" si="339"/>
        <v>ITM_RAD2</v>
      </c>
    </row>
    <row r="2002" spans="1:26">
      <c r="A2002" s="58">
        <f t="shared" si="341"/>
        <v>2002</v>
      </c>
      <c r="B2002" s="55">
        <f t="shared" si="340"/>
        <v>1953</v>
      </c>
      <c r="C2002" s="101" t="s">
        <v>4907</v>
      </c>
      <c r="D2002" s="101" t="s">
        <v>3138</v>
      </c>
      <c r="E2002" s="102" t="s">
        <v>3163</v>
      </c>
      <c r="F2002" s="102" t="s">
        <v>3164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5198</v>
      </c>
      <c r="L2002" s="101"/>
      <c r="M2002" s="106" t="s">
        <v>3140</v>
      </c>
      <c r="N2002" s="106"/>
      <c r="O2002"/>
      <c r="P2002" t="str">
        <f t="shared" si="334"/>
        <v/>
      </c>
      <c r="Q2002"/>
      <c r="R2002"/>
      <c r="S2002" s="43">
        <f t="shared" si="335"/>
        <v>314</v>
      </c>
      <c r="T2002" s="96" t="s">
        <v>3149</v>
      </c>
      <c r="U2002" s="72" t="s">
        <v>3082</v>
      </c>
      <c r="V2002" s="72" t="s">
        <v>3170</v>
      </c>
      <c r="W2002" s="44" t="str">
        <f t="shared" si="336"/>
        <v>STD_RIGHT_DOUBLE_ANGLE "H.MS"</v>
      </c>
      <c r="X2002" s="25" t="str">
        <f t="shared" si="337"/>
        <v>&gt;&gt;H.MS</v>
      </c>
      <c r="Y2002" s="1">
        <f t="shared" si="338"/>
        <v>1953</v>
      </c>
      <c r="Z2002" t="str">
        <f t="shared" si="339"/>
        <v>ITM_HMS2</v>
      </c>
    </row>
    <row r="2003" spans="1:26">
      <c r="A2003" s="58">
        <f t="shared" si="341"/>
        <v>2003</v>
      </c>
      <c r="B2003" s="55">
        <f t="shared" si="340"/>
        <v>1954</v>
      </c>
      <c r="C2003" s="101" t="s">
        <v>4908</v>
      </c>
      <c r="D2003" s="101" t="s">
        <v>1149</v>
      </c>
      <c r="E2003" s="102" t="s">
        <v>581</v>
      </c>
      <c r="F2003" s="102" t="s">
        <v>3992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5023</v>
      </c>
      <c r="L2003" s="101" t="s">
        <v>1667</v>
      </c>
      <c r="M2003" s="106" t="s">
        <v>4466</v>
      </c>
      <c r="N2003" s="106"/>
      <c r="O2003"/>
      <c r="P2003" t="str">
        <f t="shared" si="334"/>
        <v>NOT EQUAL</v>
      </c>
      <c r="Q2003"/>
      <c r="R2003"/>
      <c r="S2003" s="43">
        <f t="shared" si="335"/>
        <v>314</v>
      </c>
      <c r="T2003" s="96"/>
      <c r="U2003" s="72"/>
      <c r="V2003" s="72"/>
      <c r="W2003" s="44" t="str">
        <f t="shared" si="336"/>
        <v/>
      </c>
      <c r="X2003" s="25" t="str">
        <f t="shared" si="337"/>
        <v/>
      </c>
      <c r="Y2003" s="1">
        <f t="shared" si="338"/>
        <v>1954</v>
      </c>
      <c r="Z2003" t="str">
        <f t="shared" si="339"/>
        <v>USER_PRIM00U</v>
      </c>
    </row>
    <row r="2004" spans="1:26">
      <c r="A2004" s="58">
        <f t="shared" si="341"/>
        <v>2004</v>
      </c>
      <c r="B2004" s="55">
        <f t="shared" si="340"/>
        <v>1955</v>
      </c>
      <c r="C2004" s="101" t="s">
        <v>4909</v>
      </c>
      <c r="D2004" s="101" t="s">
        <v>1149</v>
      </c>
      <c r="E2004" s="102" t="s">
        <v>581</v>
      </c>
      <c r="F2004" s="102" t="s">
        <v>3993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5023</v>
      </c>
      <c r="L2004" s="101" t="s">
        <v>1667</v>
      </c>
      <c r="M2004" s="106" t="s">
        <v>4467</v>
      </c>
      <c r="N2004" s="106"/>
      <c r="O2004"/>
      <c r="P2004" t="str">
        <f t="shared" si="334"/>
        <v>NOT EQUAL</v>
      </c>
      <c r="Q2004"/>
      <c r="R2004"/>
      <c r="S2004" s="43">
        <f t="shared" si="335"/>
        <v>314</v>
      </c>
      <c r="T2004" s="96"/>
      <c r="U2004" s="72"/>
      <c r="V2004" s="72"/>
      <c r="W2004" s="44" t="str">
        <f t="shared" si="336"/>
        <v/>
      </c>
      <c r="X2004" s="25" t="str">
        <f t="shared" si="337"/>
        <v/>
      </c>
      <c r="Y2004" s="1">
        <f t="shared" si="338"/>
        <v>1955</v>
      </c>
      <c r="Z2004" t="str">
        <f t="shared" si="339"/>
        <v>USER_SFTf00U</v>
      </c>
    </row>
    <row r="2005" spans="1:26">
      <c r="A2005" s="58">
        <f t="shared" si="341"/>
        <v>2005</v>
      </c>
      <c r="B2005" s="55">
        <f t="shared" si="340"/>
        <v>1956</v>
      </c>
      <c r="C2005" s="101" t="s">
        <v>4910</v>
      </c>
      <c r="D2005" s="101" t="s">
        <v>1149</v>
      </c>
      <c r="E2005" s="102" t="s">
        <v>581</v>
      </c>
      <c r="F2005" s="102" t="s">
        <v>4941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5023</v>
      </c>
      <c r="L2005" s="101" t="s">
        <v>1667</v>
      </c>
      <c r="M2005" s="106" t="s">
        <v>4982</v>
      </c>
      <c r="N2005" s="106"/>
      <c r="O2005"/>
      <c r="P2005" t="str">
        <f t="shared" si="334"/>
        <v>NOT EQUAL</v>
      </c>
      <c r="Q2005"/>
      <c r="R2005"/>
      <c r="S2005" s="43">
        <f t="shared" si="335"/>
        <v>314</v>
      </c>
      <c r="T2005" s="96"/>
      <c r="U2005" s="72"/>
      <c r="V2005" s="72"/>
      <c r="W2005" s="44" t="str">
        <f t="shared" si="336"/>
        <v/>
      </c>
      <c r="X2005" s="25" t="str">
        <f t="shared" si="337"/>
        <v/>
      </c>
      <c r="Y2005" s="1">
        <f t="shared" si="338"/>
        <v>1956</v>
      </c>
      <c r="Z2005" t="str">
        <f t="shared" si="339"/>
        <v>USER_SFTg00U</v>
      </c>
    </row>
    <row r="2006" spans="1:26">
      <c r="A2006" s="58">
        <f t="shared" si="341"/>
        <v>2006</v>
      </c>
      <c r="B2006" s="55">
        <f t="shared" si="340"/>
        <v>1957</v>
      </c>
      <c r="C2006" s="101" t="s">
        <v>4908</v>
      </c>
      <c r="D2006" s="101" t="s">
        <v>1150</v>
      </c>
      <c r="E2006" s="102" t="s">
        <v>581</v>
      </c>
      <c r="F2006" s="102" t="s">
        <v>3994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5023</v>
      </c>
      <c r="L2006" s="101" t="s">
        <v>1667</v>
      </c>
      <c r="M2006" s="106" t="s">
        <v>4468</v>
      </c>
      <c r="N2006" s="106"/>
      <c r="O2006"/>
      <c r="P2006" t="str">
        <f t="shared" si="334"/>
        <v>NOT EQUAL</v>
      </c>
      <c r="Q2006"/>
      <c r="R2006"/>
      <c r="S2006" s="43">
        <f t="shared" si="335"/>
        <v>314</v>
      </c>
      <c r="T2006" s="96"/>
      <c r="U2006" s="72"/>
      <c r="V2006" s="72"/>
      <c r="W2006" s="44" t="str">
        <f t="shared" si="336"/>
        <v/>
      </c>
      <c r="X2006" s="25" t="str">
        <f t="shared" si="337"/>
        <v/>
      </c>
      <c r="Y2006" s="1">
        <f t="shared" si="338"/>
        <v>1957</v>
      </c>
      <c r="Z2006" t="str">
        <f t="shared" si="339"/>
        <v>USER_PRIM01U</v>
      </c>
    </row>
    <row r="2007" spans="1:26">
      <c r="A2007" s="58">
        <f t="shared" si="341"/>
        <v>2007</v>
      </c>
      <c r="B2007" s="55">
        <f t="shared" si="340"/>
        <v>1958</v>
      </c>
      <c r="C2007" s="101" t="s">
        <v>4909</v>
      </c>
      <c r="D2007" s="101" t="s">
        <v>1150</v>
      </c>
      <c r="E2007" s="102" t="s">
        <v>581</v>
      </c>
      <c r="F2007" s="102" t="s">
        <v>3995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5023</v>
      </c>
      <c r="L2007" s="101" t="s">
        <v>1667</v>
      </c>
      <c r="M2007" s="106" t="s">
        <v>4469</v>
      </c>
      <c r="N2007" s="106"/>
      <c r="O2007"/>
      <c r="P2007" t="str">
        <f t="shared" si="334"/>
        <v>NOT EQUAL</v>
      </c>
      <c r="Q2007"/>
      <c r="R2007"/>
      <c r="S2007" s="43">
        <f t="shared" si="335"/>
        <v>314</v>
      </c>
      <c r="T2007" s="96"/>
      <c r="U2007" s="72"/>
      <c r="V2007" s="72"/>
      <c r="W2007" s="44" t="str">
        <f t="shared" si="336"/>
        <v/>
      </c>
      <c r="X2007" s="25" t="str">
        <f t="shared" si="337"/>
        <v/>
      </c>
      <c r="Y2007" s="1">
        <f t="shared" si="338"/>
        <v>1958</v>
      </c>
      <c r="Z2007" t="str">
        <f t="shared" si="339"/>
        <v>USER_SFTf01U</v>
      </c>
    </row>
    <row r="2008" spans="1:26">
      <c r="A2008" s="58">
        <f t="shared" si="341"/>
        <v>2008</v>
      </c>
      <c r="B2008" s="55">
        <f t="shared" si="340"/>
        <v>1959</v>
      </c>
      <c r="C2008" s="101" t="s">
        <v>4910</v>
      </c>
      <c r="D2008" s="101" t="s">
        <v>1150</v>
      </c>
      <c r="E2008" s="102" t="s">
        <v>581</v>
      </c>
      <c r="F2008" s="102" t="s">
        <v>4942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5023</v>
      </c>
      <c r="L2008" s="101" t="s">
        <v>1667</v>
      </c>
      <c r="M2008" s="106" t="s">
        <v>4983</v>
      </c>
      <c r="N2008" s="106"/>
      <c r="O2008"/>
      <c r="P2008" t="str">
        <f t="shared" si="334"/>
        <v>NOT EQUAL</v>
      </c>
      <c r="Q2008"/>
      <c r="R2008"/>
      <c r="S2008" s="43">
        <f t="shared" si="335"/>
        <v>314</v>
      </c>
      <c r="T2008" s="96"/>
      <c r="U2008" s="72"/>
      <c r="V2008" s="72"/>
      <c r="W2008" s="44" t="str">
        <f t="shared" si="336"/>
        <v/>
      </c>
      <c r="X2008" s="25" t="str">
        <f t="shared" si="337"/>
        <v/>
      </c>
      <c r="Y2008" s="1">
        <f t="shared" si="338"/>
        <v>1959</v>
      </c>
      <c r="Z2008" t="str">
        <f t="shared" si="339"/>
        <v>USER_SFTg01U</v>
      </c>
    </row>
    <row r="2009" spans="1:26">
      <c r="A2009" s="58">
        <f t="shared" si="341"/>
        <v>2009</v>
      </c>
      <c r="B2009" s="55">
        <f t="shared" si="340"/>
        <v>1960</v>
      </c>
      <c r="C2009" s="101" t="s">
        <v>4908</v>
      </c>
      <c r="D2009" s="101" t="s">
        <v>1151</v>
      </c>
      <c r="E2009" s="102" t="s">
        <v>581</v>
      </c>
      <c r="F2009" s="102" t="s">
        <v>3996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5023</v>
      </c>
      <c r="L2009" s="101" t="s">
        <v>1667</v>
      </c>
      <c r="M2009" s="106" t="s">
        <v>4470</v>
      </c>
      <c r="N2009" s="106"/>
      <c r="O2009"/>
      <c r="P2009" t="str">
        <f t="shared" si="334"/>
        <v>NOT EQUAL</v>
      </c>
      <c r="Q2009"/>
      <c r="R2009"/>
      <c r="S2009" s="43">
        <f t="shared" si="335"/>
        <v>314</v>
      </c>
      <c r="T2009" s="96"/>
      <c r="U2009" s="72"/>
      <c r="V2009" s="72"/>
      <c r="W2009" s="44" t="str">
        <f t="shared" si="336"/>
        <v/>
      </c>
      <c r="X2009" s="25" t="str">
        <f t="shared" si="337"/>
        <v/>
      </c>
      <c r="Y2009" s="1">
        <f t="shared" si="338"/>
        <v>1960</v>
      </c>
      <c r="Z2009" t="str">
        <f t="shared" si="339"/>
        <v>USER_PRIM02U</v>
      </c>
    </row>
    <row r="2010" spans="1:26">
      <c r="A2010" s="58">
        <f t="shared" si="341"/>
        <v>2010</v>
      </c>
      <c r="B2010" s="55">
        <f t="shared" si="340"/>
        <v>1961</v>
      </c>
      <c r="C2010" s="101" t="s">
        <v>4909</v>
      </c>
      <c r="D2010" s="101" t="s">
        <v>1151</v>
      </c>
      <c r="E2010" s="102" t="s">
        <v>581</v>
      </c>
      <c r="F2010" s="102" t="s">
        <v>3997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5023</v>
      </c>
      <c r="L2010" s="101" t="s">
        <v>1667</v>
      </c>
      <c r="M2010" s="106" t="s">
        <v>4471</v>
      </c>
      <c r="N2010" s="106"/>
      <c r="O2010"/>
      <c r="P2010" t="str">
        <f t="shared" si="334"/>
        <v>NOT EQUAL</v>
      </c>
      <c r="Q2010"/>
      <c r="R2010"/>
      <c r="S2010" s="43">
        <f t="shared" si="335"/>
        <v>314</v>
      </c>
      <c r="T2010" s="96"/>
      <c r="U2010" s="72"/>
      <c r="V2010" s="72"/>
      <c r="W2010" s="44" t="str">
        <f t="shared" si="336"/>
        <v/>
      </c>
      <c r="X2010" s="25" t="str">
        <f t="shared" si="337"/>
        <v/>
      </c>
      <c r="Y2010" s="1">
        <f t="shared" si="338"/>
        <v>1961</v>
      </c>
      <c r="Z2010" t="str">
        <f t="shared" si="339"/>
        <v>USER_SFTf02U</v>
      </c>
    </row>
    <row r="2011" spans="1:26">
      <c r="A2011" s="58">
        <f t="shared" si="341"/>
        <v>2011</v>
      </c>
      <c r="B2011" s="55">
        <f t="shared" si="340"/>
        <v>1962</v>
      </c>
      <c r="C2011" s="101" t="s">
        <v>4910</v>
      </c>
      <c r="D2011" s="101" t="s">
        <v>1151</v>
      </c>
      <c r="E2011" s="102" t="s">
        <v>581</v>
      </c>
      <c r="F2011" s="102" t="s">
        <v>4943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5023</v>
      </c>
      <c r="L2011" s="101" t="s">
        <v>1667</v>
      </c>
      <c r="M2011" s="106" t="s">
        <v>4984</v>
      </c>
      <c r="N2011" s="106"/>
      <c r="O2011"/>
      <c r="P2011" t="str">
        <f t="shared" si="334"/>
        <v>NOT EQUAL</v>
      </c>
      <c r="Q2011"/>
      <c r="R2011"/>
      <c r="S2011" s="43">
        <f t="shared" si="335"/>
        <v>314</v>
      </c>
      <c r="T2011" s="96"/>
      <c r="U2011" s="72"/>
      <c r="V2011" s="72"/>
      <c r="W2011" s="44" t="str">
        <f t="shared" si="336"/>
        <v/>
      </c>
      <c r="X2011" s="25" t="str">
        <f t="shared" si="337"/>
        <v/>
      </c>
      <c r="Y2011" s="1">
        <f t="shared" si="338"/>
        <v>1962</v>
      </c>
      <c r="Z2011" t="str">
        <f t="shared" si="339"/>
        <v>USER_SFTg02U</v>
      </c>
    </row>
    <row r="2012" spans="1:26">
      <c r="A2012" s="58">
        <f t="shared" si="341"/>
        <v>2012</v>
      </c>
      <c r="B2012" s="55">
        <f t="shared" si="340"/>
        <v>1963</v>
      </c>
      <c r="C2012" s="101" t="s">
        <v>4908</v>
      </c>
      <c r="D2012" s="101" t="s">
        <v>1152</v>
      </c>
      <c r="E2012" s="102" t="s">
        <v>581</v>
      </c>
      <c r="F2012" s="102" t="s">
        <v>3998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5023</v>
      </c>
      <c r="L2012" s="101" t="s">
        <v>1667</v>
      </c>
      <c r="M2012" s="106" t="s">
        <v>4472</v>
      </c>
      <c r="N2012" s="106"/>
      <c r="O2012"/>
      <c r="P2012" t="str">
        <f t="shared" si="334"/>
        <v>NOT EQUAL</v>
      </c>
      <c r="Q2012"/>
      <c r="R2012"/>
      <c r="S2012" s="43">
        <f t="shared" si="335"/>
        <v>314</v>
      </c>
      <c r="T2012" s="96"/>
      <c r="U2012" s="72"/>
      <c r="V2012" s="72"/>
      <c r="W2012" s="44" t="str">
        <f t="shared" si="336"/>
        <v/>
      </c>
      <c r="X2012" s="25" t="str">
        <f t="shared" si="337"/>
        <v/>
      </c>
      <c r="Y2012" s="1">
        <f t="shared" si="338"/>
        <v>1963</v>
      </c>
      <c r="Z2012" t="str">
        <f t="shared" si="339"/>
        <v>USER_PRIM03U</v>
      </c>
    </row>
    <row r="2013" spans="1:26">
      <c r="A2013" s="58">
        <f t="shared" si="341"/>
        <v>2013</v>
      </c>
      <c r="B2013" s="55">
        <f t="shared" si="340"/>
        <v>1964</v>
      </c>
      <c r="C2013" s="101" t="s">
        <v>4909</v>
      </c>
      <c r="D2013" s="101" t="s">
        <v>1152</v>
      </c>
      <c r="E2013" s="102" t="s">
        <v>581</v>
      </c>
      <c r="F2013" s="102" t="s">
        <v>3999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5023</v>
      </c>
      <c r="L2013" s="101" t="s">
        <v>1667</v>
      </c>
      <c r="M2013" s="106" t="s">
        <v>4473</v>
      </c>
      <c r="N2013" s="106"/>
      <c r="O2013"/>
      <c r="P2013" t="str">
        <f t="shared" si="334"/>
        <v>NOT EQUAL</v>
      </c>
      <c r="Q2013"/>
      <c r="R2013"/>
      <c r="S2013" s="43">
        <f t="shared" si="335"/>
        <v>314</v>
      </c>
      <c r="T2013" s="96"/>
      <c r="U2013" s="72"/>
      <c r="V2013" s="72"/>
      <c r="W2013" s="44" t="str">
        <f t="shared" si="336"/>
        <v/>
      </c>
      <c r="X2013" s="25" t="str">
        <f t="shared" si="337"/>
        <v/>
      </c>
      <c r="Y2013" s="1">
        <f t="shared" si="338"/>
        <v>1964</v>
      </c>
      <c r="Z2013" t="str">
        <f t="shared" si="339"/>
        <v>USER_SFTf03U</v>
      </c>
    </row>
    <row r="2014" spans="1:26">
      <c r="A2014" s="58">
        <f t="shared" si="341"/>
        <v>2014</v>
      </c>
      <c r="B2014" s="55">
        <f t="shared" si="340"/>
        <v>1965</v>
      </c>
      <c r="C2014" s="101" t="s">
        <v>4910</v>
      </c>
      <c r="D2014" s="101" t="s">
        <v>1152</v>
      </c>
      <c r="E2014" s="102" t="s">
        <v>581</v>
      </c>
      <c r="F2014" s="102" t="s">
        <v>4944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5023</v>
      </c>
      <c r="L2014" s="101" t="s">
        <v>1667</v>
      </c>
      <c r="M2014" s="106" t="s">
        <v>4985</v>
      </c>
      <c r="N2014" s="106"/>
      <c r="O2014"/>
      <c r="P2014" t="str">
        <f t="shared" si="334"/>
        <v>NOT EQUAL</v>
      </c>
      <c r="Q2014"/>
      <c r="R2014"/>
      <c r="S2014" s="43">
        <f t="shared" si="335"/>
        <v>314</v>
      </c>
      <c r="T2014" s="96"/>
      <c r="U2014" s="72"/>
      <c r="V2014" s="72"/>
      <c r="W2014" s="44" t="str">
        <f t="shared" si="336"/>
        <v/>
      </c>
      <c r="X2014" s="25" t="str">
        <f t="shared" si="337"/>
        <v/>
      </c>
      <c r="Y2014" s="1">
        <f t="shared" si="338"/>
        <v>1965</v>
      </c>
      <c r="Z2014" t="str">
        <f t="shared" si="339"/>
        <v>USER_SFTg03U</v>
      </c>
    </row>
    <row r="2015" spans="1:26">
      <c r="A2015" s="58">
        <f t="shared" si="341"/>
        <v>2015</v>
      </c>
      <c r="B2015" s="55">
        <f t="shared" si="340"/>
        <v>1966</v>
      </c>
      <c r="C2015" s="101" t="s">
        <v>4908</v>
      </c>
      <c r="D2015" s="101" t="s">
        <v>1153</v>
      </c>
      <c r="E2015" s="102" t="s">
        <v>581</v>
      </c>
      <c r="F2015" s="102" t="s">
        <v>4000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5023</v>
      </c>
      <c r="L2015" s="101" t="s">
        <v>1667</v>
      </c>
      <c r="M2015" s="106" t="s">
        <v>4474</v>
      </c>
      <c r="N2015" s="106"/>
      <c r="O2015"/>
      <c r="P2015" t="str">
        <f t="shared" si="334"/>
        <v>NOT EQUAL</v>
      </c>
      <c r="Q2015"/>
      <c r="R2015"/>
      <c r="S2015" s="43">
        <f t="shared" si="335"/>
        <v>314</v>
      </c>
      <c r="T2015" s="96"/>
      <c r="U2015" s="72"/>
      <c r="V2015" s="72"/>
      <c r="W2015" s="44" t="str">
        <f t="shared" si="336"/>
        <v/>
      </c>
      <c r="X2015" s="25" t="str">
        <f t="shared" si="337"/>
        <v/>
      </c>
      <c r="Y2015" s="1">
        <f t="shared" si="338"/>
        <v>1966</v>
      </c>
      <c r="Z2015" t="str">
        <f t="shared" si="339"/>
        <v>USER_PRIM04U</v>
      </c>
    </row>
    <row r="2016" spans="1:26">
      <c r="A2016" s="58">
        <f t="shared" si="341"/>
        <v>2016</v>
      </c>
      <c r="B2016" s="55">
        <f t="shared" si="340"/>
        <v>1967</v>
      </c>
      <c r="C2016" s="101" t="s">
        <v>4909</v>
      </c>
      <c r="D2016" s="101" t="s">
        <v>1153</v>
      </c>
      <c r="E2016" s="102" t="s">
        <v>581</v>
      </c>
      <c r="F2016" s="102" t="s">
        <v>4001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5023</v>
      </c>
      <c r="L2016" s="101" t="s">
        <v>1667</v>
      </c>
      <c r="M2016" s="106" t="s">
        <v>4475</v>
      </c>
      <c r="N2016" s="106"/>
      <c r="O2016"/>
      <c r="P2016" t="str">
        <f t="shared" si="334"/>
        <v>NOT EQUAL</v>
      </c>
      <c r="Q2016"/>
      <c r="R2016"/>
      <c r="S2016" s="43">
        <f t="shared" si="335"/>
        <v>314</v>
      </c>
      <c r="T2016" s="96"/>
      <c r="U2016" s="72"/>
      <c r="V2016" s="72"/>
      <c r="W2016" s="44" t="str">
        <f t="shared" si="336"/>
        <v/>
      </c>
      <c r="X2016" s="25" t="str">
        <f t="shared" si="337"/>
        <v/>
      </c>
      <c r="Y2016" s="1">
        <f t="shared" si="338"/>
        <v>1967</v>
      </c>
      <c r="Z2016" t="str">
        <f t="shared" si="339"/>
        <v>USER_SFTf04U</v>
      </c>
    </row>
    <row r="2017" spans="1:26">
      <c r="A2017" s="58">
        <f t="shared" si="341"/>
        <v>2017</v>
      </c>
      <c r="B2017" s="55">
        <f t="shared" si="340"/>
        <v>1968</v>
      </c>
      <c r="C2017" s="101" t="s">
        <v>4910</v>
      </c>
      <c r="D2017" s="101" t="s">
        <v>1153</v>
      </c>
      <c r="E2017" s="102" t="s">
        <v>581</v>
      </c>
      <c r="F2017" s="102" t="s">
        <v>4945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5023</v>
      </c>
      <c r="L2017" s="101" t="s">
        <v>1667</v>
      </c>
      <c r="M2017" s="106" t="s">
        <v>4986</v>
      </c>
      <c r="N2017" s="106"/>
      <c r="O2017"/>
      <c r="P2017" t="str">
        <f t="shared" si="334"/>
        <v>NOT EQUAL</v>
      </c>
      <c r="Q2017"/>
      <c r="R2017"/>
      <c r="S2017" s="43">
        <f t="shared" si="335"/>
        <v>314</v>
      </c>
      <c r="T2017" s="96"/>
      <c r="U2017" s="72"/>
      <c r="V2017" s="72"/>
      <c r="W2017" s="44" t="str">
        <f t="shared" si="336"/>
        <v/>
      </c>
      <c r="X2017" s="25" t="str">
        <f t="shared" si="337"/>
        <v/>
      </c>
      <c r="Y2017" s="1">
        <f t="shared" si="338"/>
        <v>1968</v>
      </c>
      <c r="Z2017" t="str">
        <f t="shared" si="339"/>
        <v>USER_SFTg04U</v>
      </c>
    </row>
    <row r="2018" spans="1:26">
      <c r="A2018" s="58">
        <f t="shared" si="341"/>
        <v>2018</v>
      </c>
      <c r="B2018" s="55">
        <f t="shared" si="340"/>
        <v>1969</v>
      </c>
      <c r="C2018" s="101" t="s">
        <v>4908</v>
      </c>
      <c r="D2018" s="101" t="s">
        <v>1154</v>
      </c>
      <c r="E2018" s="102" t="s">
        <v>581</v>
      </c>
      <c r="F2018" s="102" t="s">
        <v>4002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5023</v>
      </c>
      <c r="L2018" s="101" t="s">
        <v>1667</v>
      </c>
      <c r="M2018" s="106" t="s">
        <v>4476</v>
      </c>
      <c r="N2018" s="106"/>
      <c r="O2018"/>
      <c r="P2018" t="str">
        <f t="shared" si="334"/>
        <v>NOT EQUAL</v>
      </c>
      <c r="Q2018"/>
      <c r="R2018"/>
      <c r="S2018" s="43">
        <f t="shared" si="335"/>
        <v>314</v>
      </c>
      <c r="T2018" s="96"/>
      <c r="U2018" s="72"/>
      <c r="V2018" s="72"/>
      <c r="W2018" s="44" t="str">
        <f t="shared" si="336"/>
        <v/>
      </c>
      <c r="X2018" s="25" t="str">
        <f t="shared" si="337"/>
        <v/>
      </c>
      <c r="Y2018" s="1">
        <f t="shared" si="338"/>
        <v>1969</v>
      </c>
      <c r="Z2018" t="str">
        <f t="shared" si="339"/>
        <v>USER_PRIM05U</v>
      </c>
    </row>
    <row r="2019" spans="1:26">
      <c r="A2019" s="58">
        <f t="shared" si="341"/>
        <v>2019</v>
      </c>
      <c r="B2019" s="55">
        <f t="shared" si="340"/>
        <v>1970</v>
      </c>
      <c r="C2019" s="101" t="s">
        <v>4909</v>
      </c>
      <c r="D2019" s="101" t="s">
        <v>1154</v>
      </c>
      <c r="E2019" s="102" t="s">
        <v>581</v>
      </c>
      <c r="F2019" s="102" t="s">
        <v>4003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5023</v>
      </c>
      <c r="L2019" s="101" t="s">
        <v>1667</v>
      </c>
      <c r="M2019" s="106" t="s">
        <v>4477</v>
      </c>
      <c r="N2019" s="106"/>
      <c r="O2019"/>
      <c r="P2019" t="str">
        <f t="shared" si="334"/>
        <v>NOT EQUAL</v>
      </c>
      <c r="Q2019"/>
      <c r="R2019"/>
      <c r="S2019" s="43">
        <f t="shared" si="335"/>
        <v>314</v>
      </c>
      <c r="T2019" s="96"/>
      <c r="U2019" s="72"/>
      <c r="V2019" s="72"/>
      <c r="W2019" s="44" t="str">
        <f t="shared" si="336"/>
        <v/>
      </c>
      <c r="X2019" s="25" t="str">
        <f t="shared" si="337"/>
        <v/>
      </c>
      <c r="Y2019" s="1">
        <f t="shared" si="338"/>
        <v>1970</v>
      </c>
      <c r="Z2019" t="str">
        <f t="shared" si="339"/>
        <v>USER_SFTf05U</v>
      </c>
    </row>
    <row r="2020" spans="1:26">
      <c r="A2020" s="58">
        <f t="shared" si="341"/>
        <v>2020</v>
      </c>
      <c r="B2020" s="55">
        <f t="shared" si="340"/>
        <v>1971</v>
      </c>
      <c r="C2020" s="101" t="s">
        <v>4910</v>
      </c>
      <c r="D2020" s="101" t="s">
        <v>1154</v>
      </c>
      <c r="E2020" s="102" t="s">
        <v>581</v>
      </c>
      <c r="F2020" s="102" t="s">
        <v>4946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5023</v>
      </c>
      <c r="L2020" s="101" t="s">
        <v>1667</v>
      </c>
      <c r="M2020" s="106" t="s">
        <v>4987</v>
      </c>
      <c r="N2020" s="106"/>
      <c r="O2020"/>
      <c r="P2020" t="str">
        <f t="shared" si="334"/>
        <v>NOT EQUAL</v>
      </c>
      <c r="Q2020"/>
      <c r="R2020"/>
      <c r="S2020" s="43">
        <f t="shared" si="335"/>
        <v>314</v>
      </c>
      <c r="T2020" s="96"/>
      <c r="U2020" s="72"/>
      <c r="V2020" s="72"/>
      <c r="W2020" s="44" t="str">
        <f t="shared" si="336"/>
        <v/>
      </c>
      <c r="X2020" s="25" t="str">
        <f t="shared" si="337"/>
        <v/>
      </c>
      <c r="Y2020" s="1">
        <f t="shared" si="338"/>
        <v>1971</v>
      </c>
      <c r="Z2020" t="str">
        <f t="shared" si="339"/>
        <v>USER_SFTg05U</v>
      </c>
    </row>
    <row r="2021" spans="1:26">
      <c r="A2021" s="58">
        <f t="shared" si="341"/>
        <v>2021</v>
      </c>
      <c r="B2021" s="55">
        <f t="shared" si="340"/>
        <v>1972</v>
      </c>
      <c r="C2021" s="101" t="s">
        <v>4908</v>
      </c>
      <c r="D2021" s="101" t="s">
        <v>1155</v>
      </c>
      <c r="E2021" s="102" t="s">
        <v>581</v>
      </c>
      <c r="F2021" s="102" t="s">
        <v>4004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5023</v>
      </c>
      <c r="L2021" s="101" t="s">
        <v>1667</v>
      </c>
      <c r="M2021" s="106" t="s">
        <v>4478</v>
      </c>
      <c r="N2021" s="106"/>
      <c r="O2021"/>
      <c r="P2021" t="str">
        <f t="shared" si="334"/>
        <v>NOT EQUAL</v>
      </c>
      <c r="Q2021"/>
      <c r="R2021"/>
      <c r="S2021" s="43">
        <f t="shared" si="335"/>
        <v>314</v>
      </c>
      <c r="T2021" s="96"/>
      <c r="U2021" s="72"/>
      <c r="V2021" s="72"/>
      <c r="W2021" s="44" t="str">
        <f t="shared" si="336"/>
        <v/>
      </c>
      <c r="X2021" s="25" t="str">
        <f t="shared" si="337"/>
        <v/>
      </c>
      <c r="Y2021" s="1">
        <f t="shared" si="338"/>
        <v>1972</v>
      </c>
      <c r="Z2021" t="str">
        <f t="shared" si="339"/>
        <v>USER_PRIM06U</v>
      </c>
    </row>
    <row r="2022" spans="1:26">
      <c r="A2022" s="58">
        <f t="shared" si="341"/>
        <v>2022</v>
      </c>
      <c r="B2022" s="55">
        <f t="shared" si="340"/>
        <v>1973</v>
      </c>
      <c r="C2022" s="101" t="s">
        <v>4909</v>
      </c>
      <c r="D2022" s="101" t="s">
        <v>1155</v>
      </c>
      <c r="E2022" s="102" t="s">
        <v>581</v>
      </c>
      <c r="F2022" s="102" t="s">
        <v>4005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5023</v>
      </c>
      <c r="L2022" s="101" t="s">
        <v>1667</v>
      </c>
      <c r="M2022" s="106" t="s">
        <v>4479</v>
      </c>
      <c r="N2022" s="106"/>
      <c r="O2022"/>
      <c r="P2022" t="str">
        <f t="shared" si="334"/>
        <v>NOT EQUAL</v>
      </c>
      <c r="Q2022"/>
      <c r="R2022"/>
      <c r="S2022" s="43">
        <f t="shared" si="335"/>
        <v>314</v>
      </c>
      <c r="T2022" s="96"/>
      <c r="U2022" s="72"/>
      <c r="V2022" s="72"/>
      <c r="W2022" s="44" t="str">
        <f t="shared" si="336"/>
        <v/>
      </c>
      <c r="X2022" s="25" t="str">
        <f t="shared" si="337"/>
        <v/>
      </c>
      <c r="Y2022" s="1">
        <f t="shared" si="338"/>
        <v>1973</v>
      </c>
      <c r="Z2022" t="str">
        <f t="shared" si="339"/>
        <v>USER_SFTf06U</v>
      </c>
    </row>
    <row r="2023" spans="1:26">
      <c r="A2023" s="58">
        <f t="shared" si="341"/>
        <v>2023</v>
      </c>
      <c r="B2023" s="55">
        <f t="shared" si="340"/>
        <v>1974</v>
      </c>
      <c r="C2023" s="101" t="s">
        <v>4910</v>
      </c>
      <c r="D2023" s="101" t="s">
        <v>1155</v>
      </c>
      <c r="E2023" s="102" t="s">
        <v>581</v>
      </c>
      <c r="F2023" s="102" t="s">
        <v>4947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5023</v>
      </c>
      <c r="L2023" s="101" t="s">
        <v>1667</v>
      </c>
      <c r="M2023" s="106" t="s">
        <v>4988</v>
      </c>
      <c r="N2023" s="106"/>
      <c r="O2023"/>
      <c r="P2023" t="str">
        <f t="shared" si="334"/>
        <v>NOT EQUAL</v>
      </c>
      <c r="Q2023"/>
      <c r="R2023"/>
      <c r="S2023" s="43">
        <f t="shared" si="335"/>
        <v>314</v>
      </c>
      <c r="T2023" s="96"/>
      <c r="U2023" s="72"/>
      <c r="V2023" s="72"/>
      <c r="W2023" s="44" t="str">
        <f t="shared" si="336"/>
        <v/>
      </c>
      <c r="X2023" s="25" t="str">
        <f t="shared" si="337"/>
        <v/>
      </c>
      <c r="Y2023" s="1">
        <f t="shared" si="338"/>
        <v>1974</v>
      </c>
      <c r="Z2023" t="str">
        <f t="shared" si="339"/>
        <v>USER_SFTg06U</v>
      </c>
    </row>
    <row r="2024" spans="1:26">
      <c r="A2024" s="58">
        <f t="shared" si="341"/>
        <v>2024</v>
      </c>
      <c r="B2024" s="55">
        <f t="shared" si="340"/>
        <v>1975</v>
      </c>
      <c r="C2024" s="101" t="s">
        <v>4908</v>
      </c>
      <c r="D2024" s="101" t="s">
        <v>1156</v>
      </c>
      <c r="E2024" s="102" t="s">
        <v>581</v>
      </c>
      <c r="F2024" s="102" t="s">
        <v>4006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5023</v>
      </c>
      <c r="L2024" s="101" t="s">
        <v>1667</v>
      </c>
      <c r="M2024" s="106" t="s">
        <v>4480</v>
      </c>
      <c r="N2024" s="106"/>
      <c r="O2024"/>
      <c r="P2024" t="str">
        <f t="shared" si="334"/>
        <v>NOT EQUAL</v>
      </c>
      <c r="Q2024"/>
      <c r="R2024"/>
      <c r="S2024" s="43">
        <f t="shared" si="335"/>
        <v>314</v>
      </c>
      <c r="T2024" s="96"/>
      <c r="U2024" s="72"/>
      <c r="V2024" s="72"/>
      <c r="W2024" s="44" t="str">
        <f t="shared" si="336"/>
        <v/>
      </c>
      <c r="X2024" s="25" t="str">
        <f t="shared" si="337"/>
        <v/>
      </c>
      <c r="Y2024" s="1">
        <f t="shared" si="338"/>
        <v>1975</v>
      </c>
      <c r="Z2024" t="str">
        <f t="shared" si="339"/>
        <v>USER_PRIM07U</v>
      </c>
    </row>
    <row r="2025" spans="1:26">
      <c r="A2025" s="58">
        <f t="shared" si="341"/>
        <v>2025</v>
      </c>
      <c r="B2025" s="55">
        <f t="shared" si="340"/>
        <v>1976</v>
      </c>
      <c r="C2025" s="101" t="s">
        <v>4909</v>
      </c>
      <c r="D2025" s="101" t="s">
        <v>1156</v>
      </c>
      <c r="E2025" s="102" t="s">
        <v>581</v>
      </c>
      <c r="F2025" s="102" t="s">
        <v>4007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5023</v>
      </c>
      <c r="L2025" s="101" t="s">
        <v>1667</v>
      </c>
      <c r="M2025" s="106" t="s">
        <v>4481</v>
      </c>
      <c r="N2025" s="106"/>
      <c r="O2025"/>
      <c r="P2025" t="str">
        <f t="shared" si="334"/>
        <v>NOT EQUAL</v>
      </c>
      <c r="Q2025"/>
      <c r="R2025"/>
      <c r="S2025" s="43">
        <f t="shared" si="335"/>
        <v>314</v>
      </c>
      <c r="T2025" s="96"/>
      <c r="U2025" s="72"/>
      <c r="V2025" s="72"/>
      <c r="W2025" s="44" t="str">
        <f t="shared" si="336"/>
        <v/>
      </c>
      <c r="X2025" s="25" t="str">
        <f t="shared" si="337"/>
        <v/>
      </c>
      <c r="Y2025" s="1">
        <f t="shared" si="338"/>
        <v>1976</v>
      </c>
      <c r="Z2025" t="str">
        <f t="shared" si="339"/>
        <v>USER_SFTf07U</v>
      </c>
    </row>
    <row r="2026" spans="1:26">
      <c r="A2026" s="58">
        <f t="shared" si="341"/>
        <v>2026</v>
      </c>
      <c r="B2026" s="55">
        <f t="shared" si="340"/>
        <v>1977</v>
      </c>
      <c r="C2026" s="101" t="s">
        <v>4910</v>
      </c>
      <c r="D2026" s="101" t="s">
        <v>1156</v>
      </c>
      <c r="E2026" s="102" t="s">
        <v>581</v>
      </c>
      <c r="F2026" s="102" t="s">
        <v>4948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5023</v>
      </c>
      <c r="L2026" s="101" t="s">
        <v>1667</v>
      </c>
      <c r="M2026" s="106" t="s">
        <v>4989</v>
      </c>
      <c r="N2026" s="106"/>
      <c r="O2026"/>
      <c r="P2026" t="str">
        <f t="shared" si="334"/>
        <v>NOT EQUAL</v>
      </c>
      <c r="Q2026"/>
      <c r="R2026"/>
      <c r="S2026" s="43">
        <f t="shared" si="335"/>
        <v>314</v>
      </c>
      <c r="T2026" s="96"/>
      <c r="U2026" s="72"/>
      <c r="V2026" s="72"/>
      <c r="W2026" s="44" t="str">
        <f t="shared" si="336"/>
        <v/>
      </c>
      <c r="X2026" s="25" t="str">
        <f t="shared" si="337"/>
        <v/>
      </c>
      <c r="Y2026" s="1">
        <f t="shared" si="338"/>
        <v>1977</v>
      </c>
      <c r="Z2026" t="str">
        <f t="shared" si="339"/>
        <v>USER_SFTg07U</v>
      </c>
    </row>
    <row r="2027" spans="1:26">
      <c r="A2027" s="58">
        <f t="shared" si="341"/>
        <v>2027</v>
      </c>
      <c r="B2027" s="55">
        <f t="shared" si="340"/>
        <v>1978</v>
      </c>
      <c r="C2027" s="101" t="s">
        <v>4908</v>
      </c>
      <c r="D2027" s="101" t="s">
        <v>1157</v>
      </c>
      <c r="E2027" s="102" t="s">
        <v>581</v>
      </c>
      <c r="F2027" s="102" t="s">
        <v>4008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5023</v>
      </c>
      <c r="L2027" s="101" t="s">
        <v>1667</v>
      </c>
      <c r="M2027" s="106" t="s">
        <v>4482</v>
      </c>
      <c r="N2027" s="106"/>
      <c r="O2027"/>
      <c r="P2027" t="str">
        <f t="shared" si="334"/>
        <v>NOT EQUAL</v>
      </c>
      <c r="Q2027"/>
      <c r="R2027"/>
      <c r="S2027" s="43">
        <f t="shared" si="335"/>
        <v>314</v>
      </c>
      <c r="T2027" s="96"/>
      <c r="U2027" s="72"/>
      <c r="V2027" s="72"/>
      <c r="W2027" s="44" t="str">
        <f t="shared" si="336"/>
        <v/>
      </c>
      <c r="X2027" s="25" t="str">
        <f t="shared" si="337"/>
        <v/>
      </c>
      <c r="Y2027" s="1">
        <f t="shared" si="338"/>
        <v>1978</v>
      </c>
      <c r="Z2027" t="str">
        <f t="shared" si="339"/>
        <v>USER_PRIM08U</v>
      </c>
    </row>
    <row r="2028" spans="1:26">
      <c r="A2028" s="58">
        <f t="shared" si="341"/>
        <v>2028</v>
      </c>
      <c r="B2028" s="55">
        <f t="shared" si="340"/>
        <v>1979</v>
      </c>
      <c r="C2028" s="101" t="s">
        <v>4909</v>
      </c>
      <c r="D2028" s="101" t="s">
        <v>1157</v>
      </c>
      <c r="E2028" s="102" t="s">
        <v>581</v>
      </c>
      <c r="F2028" s="102" t="s">
        <v>4009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5023</v>
      </c>
      <c r="L2028" s="101" t="s">
        <v>1667</v>
      </c>
      <c r="M2028" s="106" t="s">
        <v>4483</v>
      </c>
      <c r="N2028" s="106"/>
      <c r="O2028"/>
      <c r="P2028" t="str">
        <f t="shared" si="334"/>
        <v>NOT EQUAL</v>
      </c>
      <c r="Q2028"/>
      <c r="R2028"/>
      <c r="S2028" s="43">
        <f t="shared" si="335"/>
        <v>314</v>
      </c>
      <c r="T2028" s="96"/>
      <c r="U2028" s="72"/>
      <c r="V2028" s="72"/>
      <c r="W2028" s="44" t="str">
        <f t="shared" si="336"/>
        <v/>
      </c>
      <c r="X2028" s="25" t="str">
        <f t="shared" si="337"/>
        <v/>
      </c>
      <c r="Y2028" s="1">
        <f t="shared" si="338"/>
        <v>1979</v>
      </c>
      <c r="Z2028" t="str">
        <f t="shared" si="339"/>
        <v>USER_SFTf08U</v>
      </c>
    </row>
    <row r="2029" spans="1:26">
      <c r="A2029" s="58">
        <f t="shared" si="341"/>
        <v>2029</v>
      </c>
      <c r="B2029" s="55">
        <f t="shared" si="340"/>
        <v>1980</v>
      </c>
      <c r="C2029" s="101" t="s">
        <v>4910</v>
      </c>
      <c r="D2029" s="101" t="s">
        <v>1157</v>
      </c>
      <c r="E2029" s="102" t="s">
        <v>581</v>
      </c>
      <c r="F2029" s="102" t="s">
        <v>4949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5023</v>
      </c>
      <c r="L2029" s="101" t="s">
        <v>1667</v>
      </c>
      <c r="M2029" s="106" t="s">
        <v>4990</v>
      </c>
      <c r="N2029" s="106"/>
      <c r="O2029"/>
      <c r="P2029" t="str">
        <f t="shared" si="334"/>
        <v>NOT EQUAL</v>
      </c>
      <c r="Q2029"/>
      <c r="R2029"/>
      <c r="S2029" s="43">
        <f t="shared" si="335"/>
        <v>314</v>
      </c>
      <c r="T2029" s="96"/>
      <c r="U2029" s="72"/>
      <c r="V2029" s="72"/>
      <c r="W2029" s="44" t="str">
        <f t="shared" si="336"/>
        <v/>
      </c>
      <c r="X2029" s="25" t="str">
        <f t="shared" si="337"/>
        <v/>
      </c>
      <c r="Y2029" s="1">
        <f t="shared" si="338"/>
        <v>1980</v>
      </c>
      <c r="Z2029" t="str">
        <f t="shared" si="339"/>
        <v>USER_SFTg08U</v>
      </c>
    </row>
    <row r="2030" spans="1:26">
      <c r="A2030" s="58">
        <f t="shared" si="341"/>
        <v>2030</v>
      </c>
      <c r="B2030" s="55">
        <f t="shared" si="340"/>
        <v>1981</v>
      </c>
      <c r="C2030" s="101" t="s">
        <v>4908</v>
      </c>
      <c r="D2030" s="101" t="s">
        <v>1158</v>
      </c>
      <c r="E2030" s="102" t="s">
        <v>581</v>
      </c>
      <c r="F2030" s="102" t="s">
        <v>4010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5023</v>
      </c>
      <c r="L2030" s="101" t="s">
        <v>1667</v>
      </c>
      <c r="M2030" s="106" t="s">
        <v>4484</v>
      </c>
      <c r="N2030" s="106"/>
      <c r="O2030"/>
      <c r="P2030" t="str">
        <f t="shared" si="334"/>
        <v>NOT EQUAL</v>
      </c>
      <c r="Q2030"/>
      <c r="R2030"/>
      <c r="S2030" s="43">
        <f t="shared" si="335"/>
        <v>314</v>
      </c>
      <c r="T2030" s="96"/>
      <c r="U2030" s="72"/>
      <c r="V2030" s="72"/>
      <c r="W2030" s="44" t="str">
        <f t="shared" si="336"/>
        <v/>
      </c>
      <c r="X2030" s="25" t="str">
        <f t="shared" si="337"/>
        <v/>
      </c>
      <c r="Y2030" s="1">
        <f t="shared" si="338"/>
        <v>1981</v>
      </c>
      <c r="Z2030" t="str">
        <f t="shared" si="339"/>
        <v>USER_PRIM09U</v>
      </c>
    </row>
    <row r="2031" spans="1:26">
      <c r="A2031" s="58">
        <f t="shared" si="341"/>
        <v>2031</v>
      </c>
      <c r="B2031" s="55">
        <f t="shared" si="340"/>
        <v>1982</v>
      </c>
      <c r="C2031" s="101" t="s">
        <v>4909</v>
      </c>
      <c r="D2031" s="101" t="s">
        <v>1158</v>
      </c>
      <c r="E2031" s="102" t="s">
        <v>581</v>
      </c>
      <c r="F2031" s="102" t="s">
        <v>4011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5023</v>
      </c>
      <c r="L2031" s="101" t="s">
        <v>1667</v>
      </c>
      <c r="M2031" s="106" t="s">
        <v>4485</v>
      </c>
      <c r="N2031" s="106"/>
      <c r="O2031"/>
      <c r="P2031" t="str">
        <f t="shared" si="334"/>
        <v>NOT EQUAL</v>
      </c>
      <c r="Q2031"/>
      <c r="R2031"/>
      <c r="S2031" s="43">
        <f t="shared" si="335"/>
        <v>314</v>
      </c>
      <c r="T2031" s="96"/>
      <c r="U2031" s="72"/>
      <c r="V2031" s="72"/>
      <c r="W2031" s="44" t="str">
        <f t="shared" si="336"/>
        <v/>
      </c>
      <c r="X2031" s="25" t="str">
        <f t="shared" si="337"/>
        <v/>
      </c>
      <c r="Y2031" s="1">
        <f t="shared" si="338"/>
        <v>1982</v>
      </c>
      <c r="Z2031" t="str">
        <f t="shared" si="339"/>
        <v>USER_SFTf09U</v>
      </c>
    </row>
    <row r="2032" spans="1:26">
      <c r="A2032" s="58">
        <f t="shared" si="341"/>
        <v>2032</v>
      </c>
      <c r="B2032" s="55">
        <f t="shared" si="340"/>
        <v>1983</v>
      </c>
      <c r="C2032" s="101" t="s">
        <v>4910</v>
      </c>
      <c r="D2032" s="101" t="s">
        <v>1158</v>
      </c>
      <c r="E2032" s="102" t="s">
        <v>581</v>
      </c>
      <c r="F2032" s="102" t="s">
        <v>4950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5023</v>
      </c>
      <c r="L2032" s="101" t="s">
        <v>1667</v>
      </c>
      <c r="M2032" s="106" t="s">
        <v>4991</v>
      </c>
      <c r="N2032" s="106"/>
      <c r="O2032"/>
      <c r="P2032" t="str">
        <f t="shared" si="334"/>
        <v>NOT EQUAL</v>
      </c>
      <c r="Q2032"/>
      <c r="R2032"/>
      <c r="S2032" s="43">
        <f t="shared" si="335"/>
        <v>314</v>
      </c>
      <c r="T2032" s="96"/>
      <c r="U2032" s="72"/>
      <c r="V2032" s="72"/>
      <c r="W2032" s="44" t="str">
        <f t="shared" si="336"/>
        <v/>
      </c>
      <c r="X2032" s="25" t="str">
        <f t="shared" si="337"/>
        <v/>
      </c>
      <c r="Y2032" s="1">
        <f t="shared" si="338"/>
        <v>1983</v>
      </c>
      <c r="Z2032" t="str">
        <f t="shared" si="339"/>
        <v>USER_SFTg09U</v>
      </c>
    </row>
    <row r="2033" spans="1:26">
      <c r="A2033" s="58">
        <f t="shared" si="341"/>
        <v>2033</v>
      </c>
      <c r="B2033" s="55">
        <f t="shared" si="340"/>
        <v>1984</v>
      </c>
      <c r="C2033" s="101" t="s">
        <v>4908</v>
      </c>
      <c r="D2033" s="101" t="s">
        <v>1224</v>
      </c>
      <c r="E2033" s="102" t="s">
        <v>581</v>
      </c>
      <c r="F2033" s="102" t="s">
        <v>4012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5023</v>
      </c>
      <c r="L2033" s="101" t="s">
        <v>1667</v>
      </c>
      <c r="M2033" s="106" t="s">
        <v>4486</v>
      </c>
      <c r="N2033" s="106"/>
      <c r="O2033"/>
      <c r="P2033" t="str">
        <f t="shared" si="334"/>
        <v>NOT EQUAL</v>
      </c>
      <c r="Q2033"/>
      <c r="R2033"/>
      <c r="S2033" s="43">
        <f t="shared" si="335"/>
        <v>314</v>
      </c>
      <c r="T2033" s="96"/>
      <c r="U2033" s="72"/>
      <c r="V2033" s="72"/>
      <c r="W2033" s="44" t="str">
        <f t="shared" si="336"/>
        <v/>
      </c>
      <c r="X2033" s="25" t="str">
        <f t="shared" si="337"/>
        <v/>
      </c>
      <c r="Y2033" s="1">
        <f t="shared" si="338"/>
        <v>1984</v>
      </c>
      <c r="Z2033" t="str">
        <f t="shared" si="339"/>
        <v>USER_PRIM10U</v>
      </c>
    </row>
    <row r="2034" spans="1:26">
      <c r="A2034" s="58">
        <f t="shared" si="341"/>
        <v>2034</v>
      </c>
      <c r="B2034" s="55">
        <f t="shared" si="340"/>
        <v>1985</v>
      </c>
      <c r="C2034" s="101" t="s">
        <v>4909</v>
      </c>
      <c r="D2034" s="101" t="s">
        <v>1224</v>
      </c>
      <c r="E2034" s="102" t="s">
        <v>581</v>
      </c>
      <c r="F2034" s="102" t="s">
        <v>4013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5023</v>
      </c>
      <c r="L2034" s="101" t="s">
        <v>1667</v>
      </c>
      <c r="M2034" s="106" t="s">
        <v>4487</v>
      </c>
      <c r="N2034" s="106"/>
      <c r="O2034"/>
      <c r="P2034" t="str">
        <f t="shared" si="334"/>
        <v>NOT EQUAL</v>
      </c>
      <c r="Q2034"/>
      <c r="R2034"/>
      <c r="S2034" s="43">
        <f t="shared" si="335"/>
        <v>314</v>
      </c>
      <c r="T2034" s="96"/>
      <c r="U2034" s="72"/>
      <c r="V2034" s="72"/>
      <c r="W2034" s="44" t="str">
        <f t="shared" si="336"/>
        <v/>
      </c>
      <c r="X2034" s="25" t="str">
        <f t="shared" si="337"/>
        <v/>
      </c>
      <c r="Y2034" s="1">
        <f t="shared" si="338"/>
        <v>1985</v>
      </c>
      <c r="Z2034" t="str">
        <f t="shared" si="339"/>
        <v>USER_SFTf10U</v>
      </c>
    </row>
    <row r="2035" spans="1:26">
      <c r="A2035" s="58">
        <f t="shared" si="341"/>
        <v>2035</v>
      </c>
      <c r="B2035" s="55">
        <f t="shared" si="340"/>
        <v>1986</v>
      </c>
      <c r="C2035" s="101" t="s">
        <v>4910</v>
      </c>
      <c r="D2035" s="101" t="s">
        <v>1224</v>
      </c>
      <c r="E2035" s="102" t="s">
        <v>581</v>
      </c>
      <c r="F2035" s="102" t="s">
        <v>4951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5023</v>
      </c>
      <c r="L2035" s="101" t="s">
        <v>1667</v>
      </c>
      <c r="M2035" s="106" t="s">
        <v>4992</v>
      </c>
      <c r="N2035" s="106"/>
      <c r="O2035"/>
      <c r="P2035" t="str">
        <f t="shared" si="334"/>
        <v>NOT EQUAL</v>
      </c>
      <c r="Q2035"/>
      <c r="R2035"/>
      <c r="S2035" s="43">
        <f t="shared" si="335"/>
        <v>314</v>
      </c>
      <c r="T2035" s="96"/>
      <c r="U2035" s="72"/>
      <c r="V2035" s="72"/>
      <c r="W2035" s="44" t="str">
        <f t="shared" si="336"/>
        <v/>
      </c>
      <c r="X2035" s="25" t="str">
        <f t="shared" si="337"/>
        <v/>
      </c>
      <c r="Y2035" s="1">
        <f t="shared" si="338"/>
        <v>1986</v>
      </c>
      <c r="Z2035" t="str">
        <f t="shared" si="339"/>
        <v>USER_SFTg10U</v>
      </c>
    </row>
    <row r="2036" spans="1:26">
      <c r="A2036" s="58">
        <f t="shared" si="341"/>
        <v>2036</v>
      </c>
      <c r="B2036" s="55">
        <f t="shared" si="340"/>
        <v>1987</v>
      </c>
      <c r="C2036" s="101" t="s">
        <v>4908</v>
      </c>
      <c r="D2036" s="101" t="s">
        <v>1225</v>
      </c>
      <c r="E2036" s="102" t="s">
        <v>581</v>
      </c>
      <c r="F2036" s="102" t="s">
        <v>4014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5023</v>
      </c>
      <c r="L2036" s="101" t="s">
        <v>1667</v>
      </c>
      <c r="M2036" s="106" t="s">
        <v>4488</v>
      </c>
      <c r="N2036" s="106"/>
      <c r="O2036"/>
      <c r="P2036" t="str">
        <f t="shared" si="334"/>
        <v>NOT EQUAL</v>
      </c>
      <c r="Q2036"/>
      <c r="R2036"/>
      <c r="S2036" s="43">
        <f t="shared" si="335"/>
        <v>314</v>
      </c>
      <c r="T2036" s="96"/>
      <c r="U2036" s="72"/>
      <c r="V2036" s="72"/>
      <c r="W2036" s="44" t="str">
        <f t="shared" si="336"/>
        <v/>
      </c>
      <c r="X2036" s="25" t="str">
        <f t="shared" si="337"/>
        <v/>
      </c>
      <c r="Y2036" s="1">
        <f t="shared" si="338"/>
        <v>1987</v>
      </c>
      <c r="Z2036" t="str">
        <f t="shared" si="339"/>
        <v>USER_PRIM11U</v>
      </c>
    </row>
    <row r="2037" spans="1:26">
      <c r="A2037" s="58">
        <f t="shared" si="341"/>
        <v>2037</v>
      </c>
      <c r="B2037" s="55">
        <f t="shared" si="340"/>
        <v>1988</v>
      </c>
      <c r="C2037" s="101" t="s">
        <v>4909</v>
      </c>
      <c r="D2037" s="101" t="s">
        <v>1225</v>
      </c>
      <c r="E2037" s="102" t="s">
        <v>581</v>
      </c>
      <c r="F2037" s="102" t="s">
        <v>4015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5023</v>
      </c>
      <c r="L2037" s="101" t="s">
        <v>1667</v>
      </c>
      <c r="M2037" s="106" t="s">
        <v>4489</v>
      </c>
      <c r="N2037" s="106"/>
      <c r="O2037"/>
      <c r="P2037" t="str">
        <f t="shared" si="334"/>
        <v>NOT EQUAL</v>
      </c>
      <c r="Q2037"/>
      <c r="R2037"/>
      <c r="S2037" s="43">
        <f t="shared" si="335"/>
        <v>314</v>
      </c>
      <c r="T2037" s="96"/>
      <c r="U2037" s="72"/>
      <c r="V2037" s="72"/>
      <c r="W2037" s="44" t="str">
        <f t="shared" si="336"/>
        <v/>
      </c>
      <c r="X2037" s="25" t="str">
        <f t="shared" si="337"/>
        <v/>
      </c>
      <c r="Y2037" s="1">
        <f t="shared" si="338"/>
        <v>1988</v>
      </c>
      <c r="Z2037" t="str">
        <f t="shared" si="339"/>
        <v>USER_SFTf11U</v>
      </c>
    </row>
    <row r="2038" spans="1:26">
      <c r="A2038" s="58">
        <f t="shared" si="341"/>
        <v>2038</v>
      </c>
      <c r="B2038" s="55">
        <f t="shared" si="340"/>
        <v>1989</v>
      </c>
      <c r="C2038" s="101" t="s">
        <v>4910</v>
      </c>
      <c r="D2038" s="101" t="s">
        <v>1225</v>
      </c>
      <c r="E2038" s="102" t="s">
        <v>581</v>
      </c>
      <c r="F2038" s="102" t="s">
        <v>4952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5023</v>
      </c>
      <c r="L2038" s="101" t="s">
        <v>1667</v>
      </c>
      <c r="M2038" s="106" t="s">
        <v>4993</v>
      </c>
      <c r="N2038" s="106"/>
      <c r="O2038"/>
      <c r="P2038" t="str">
        <f t="shared" si="334"/>
        <v>NOT EQUAL</v>
      </c>
      <c r="Q2038"/>
      <c r="R2038"/>
      <c r="S2038" s="43">
        <f t="shared" si="335"/>
        <v>314</v>
      </c>
      <c r="T2038" s="96"/>
      <c r="U2038" s="72"/>
      <c r="V2038" s="72"/>
      <c r="W2038" s="44" t="str">
        <f t="shared" si="336"/>
        <v/>
      </c>
      <c r="X2038" s="25" t="str">
        <f t="shared" si="337"/>
        <v/>
      </c>
      <c r="Y2038" s="1">
        <f t="shared" si="338"/>
        <v>1989</v>
      </c>
      <c r="Z2038" t="str">
        <f t="shared" si="339"/>
        <v>USER_SFTg11U</v>
      </c>
    </row>
    <row r="2039" spans="1:26">
      <c r="A2039" s="58">
        <f t="shared" si="341"/>
        <v>2039</v>
      </c>
      <c r="B2039" s="55">
        <f t="shared" si="340"/>
        <v>1990</v>
      </c>
      <c r="C2039" s="101" t="s">
        <v>4908</v>
      </c>
      <c r="D2039" s="101" t="s">
        <v>1226</v>
      </c>
      <c r="E2039" s="102" t="s">
        <v>581</v>
      </c>
      <c r="F2039" s="102" t="s">
        <v>4016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5023</v>
      </c>
      <c r="L2039" s="101" t="s">
        <v>1667</v>
      </c>
      <c r="M2039" s="106" t="s">
        <v>4490</v>
      </c>
      <c r="N2039" s="106"/>
      <c r="O2039"/>
      <c r="P2039" t="str">
        <f t="shared" si="334"/>
        <v>NOT EQUAL</v>
      </c>
      <c r="Q2039"/>
      <c r="R2039"/>
      <c r="S2039" s="43">
        <f t="shared" si="335"/>
        <v>314</v>
      </c>
      <c r="T2039" s="96"/>
      <c r="U2039" s="72"/>
      <c r="V2039" s="72"/>
      <c r="W2039" s="44" t="str">
        <f t="shared" si="336"/>
        <v/>
      </c>
      <c r="X2039" s="25" t="str">
        <f t="shared" si="337"/>
        <v/>
      </c>
      <c r="Y2039" s="1">
        <f t="shared" si="338"/>
        <v>1990</v>
      </c>
      <c r="Z2039" t="str">
        <f t="shared" si="339"/>
        <v>USER_PRIM12U</v>
      </c>
    </row>
    <row r="2040" spans="1:26">
      <c r="A2040" s="58">
        <f t="shared" si="341"/>
        <v>2040</v>
      </c>
      <c r="B2040" s="55">
        <f t="shared" si="340"/>
        <v>1991</v>
      </c>
      <c r="C2040" s="101" t="s">
        <v>4909</v>
      </c>
      <c r="D2040" s="101" t="s">
        <v>1226</v>
      </c>
      <c r="E2040" s="102" t="s">
        <v>581</v>
      </c>
      <c r="F2040" s="102" t="s">
        <v>4017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5023</v>
      </c>
      <c r="L2040" s="101" t="s">
        <v>1667</v>
      </c>
      <c r="M2040" s="106" t="s">
        <v>4491</v>
      </c>
      <c r="N2040" s="106"/>
      <c r="O2040"/>
      <c r="P2040" t="str">
        <f t="shared" si="334"/>
        <v>NOT EQUAL</v>
      </c>
      <c r="Q2040"/>
      <c r="R2040"/>
      <c r="S2040" s="43">
        <f t="shared" si="335"/>
        <v>314</v>
      </c>
      <c r="T2040" s="96"/>
      <c r="U2040" s="72"/>
      <c r="V2040" s="72"/>
      <c r="W2040" s="44" t="str">
        <f t="shared" si="336"/>
        <v/>
      </c>
      <c r="X2040" s="25" t="str">
        <f t="shared" si="337"/>
        <v/>
      </c>
      <c r="Y2040" s="1">
        <f t="shared" si="338"/>
        <v>1991</v>
      </c>
      <c r="Z2040" t="str">
        <f t="shared" si="339"/>
        <v>USER_SFTf12U</v>
      </c>
    </row>
    <row r="2041" spans="1:26">
      <c r="A2041" s="58">
        <f t="shared" si="341"/>
        <v>2041</v>
      </c>
      <c r="B2041" s="55">
        <f t="shared" si="340"/>
        <v>1992</v>
      </c>
      <c r="C2041" s="101" t="s">
        <v>4910</v>
      </c>
      <c r="D2041" s="101" t="s">
        <v>1226</v>
      </c>
      <c r="E2041" s="102" t="s">
        <v>581</v>
      </c>
      <c r="F2041" s="102" t="s">
        <v>4953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5023</v>
      </c>
      <c r="L2041" s="101" t="s">
        <v>1667</v>
      </c>
      <c r="M2041" s="106" t="s">
        <v>4994</v>
      </c>
      <c r="N2041" s="106"/>
      <c r="O2041"/>
      <c r="P2041" t="str">
        <f t="shared" si="334"/>
        <v>NOT EQUAL</v>
      </c>
      <c r="Q2041"/>
      <c r="R2041"/>
      <c r="S2041" s="43">
        <f t="shared" si="335"/>
        <v>314</v>
      </c>
      <c r="T2041" s="96"/>
      <c r="U2041" s="72"/>
      <c r="V2041" s="72"/>
      <c r="W2041" s="44" t="str">
        <f t="shared" si="336"/>
        <v/>
      </c>
      <c r="X2041" s="25" t="str">
        <f t="shared" si="337"/>
        <v/>
      </c>
      <c r="Y2041" s="1">
        <f t="shared" si="338"/>
        <v>1992</v>
      </c>
      <c r="Z2041" t="str">
        <f t="shared" si="339"/>
        <v>USER_SFTg12U</v>
      </c>
    </row>
    <row r="2042" spans="1:26">
      <c r="A2042" s="58">
        <f t="shared" si="341"/>
        <v>2042</v>
      </c>
      <c r="B2042" s="55">
        <f t="shared" si="340"/>
        <v>1993</v>
      </c>
      <c r="C2042" s="101" t="s">
        <v>4908</v>
      </c>
      <c r="D2042" s="101" t="s">
        <v>1227</v>
      </c>
      <c r="E2042" s="102" t="s">
        <v>581</v>
      </c>
      <c r="F2042" s="102" t="s">
        <v>4018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5023</v>
      </c>
      <c r="L2042" s="101" t="s">
        <v>1667</v>
      </c>
      <c r="M2042" s="106" t="s">
        <v>4492</v>
      </c>
      <c r="N2042" s="106"/>
      <c r="O2042"/>
      <c r="P2042" t="str">
        <f t="shared" si="334"/>
        <v>NOT EQUAL</v>
      </c>
      <c r="Q2042"/>
      <c r="R2042"/>
      <c r="S2042" s="43">
        <f t="shared" si="335"/>
        <v>314</v>
      </c>
      <c r="T2042" s="96"/>
      <c r="U2042" s="72"/>
      <c r="V2042" s="72"/>
      <c r="W2042" s="44" t="str">
        <f t="shared" si="336"/>
        <v/>
      </c>
      <c r="X2042" s="25" t="str">
        <f t="shared" si="337"/>
        <v/>
      </c>
      <c r="Y2042" s="1">
        <f t="shared" si="338"/>
        <v>1993</v>
      </c>
      <c r="Z2042" t="str">
        <f t="shared" si="339"/>
        <v>USER_PRIM13U</v>
      </c>
    </row>
    <row r="2043" spans="1:26">
      <c r="A2043" s="58">
        <f t="shared" si="341"/>
        <v>2043</v>
      </c>
      <c r="B2043" s="55">
        <f t="shared" si="340"/>
        <v>1994</v>
      </c>
      <c r="C2043" s="101" t="s">
        <v>4909</v>
      </c>
      <c r="D2043" s="101" t="s">
        <v>1227</v>
      </c>
      <c r="E2043" s="102" t="s">
        <v>581</v>
      </c>
      <c r="F2043" s="102" t="s">
        <v>4019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5023</v>
      </c>
      <c r="L2043" s="101" t="s">
        <v>1667</v>
      </c>
      <c r="M2043" s="106" t="s">
        <v>4493</v>
      </c>
      <c r="N2043" s="106"/>
      <c r="O2043"/>
      <c r="P2043" t="str">
        <f t="shared" si="334"/>
        <v>NOT EQUAL</v>
      </c>
      <c r="Q2043"/>
      <c r="R2043"/>
      <c r="S2043" s="43">
        <f t="shared" si="335"/>
        <v>314</v>
      </c>
      <c r="T2043" s="96"/>
      <c r="U2043" s="72"/>
      <c r="V2043" s="72"/>
      <c r="W2043" s="44" t="str">
        <f t="shared" si="336"/>
        <v/>
      </c>
      <c r="X2043" s="25" t="str">
        <f t="shared" si="337"/>
        <v/>
      </c>
      <c r="Y2043" s="1">
        <f t="shared" si="338"/>
        <v>1994</v>
      </c>
      <c r="Z2043" t="str">
        <f t="shared" si="339"/>
        <v>USER_SFTf13U</v>
      </c>
    </row>
    <row r="2044" spans="1:26">
      <c r="A2044" s="58">
        <f t="shared" si="341"/>
        <v>2044</v>
      </c>
      <c r="B2044" s="55">
        <f t="shared" si="340"/>
        <v>1995</v>
      </c>
      <c r="C2044" s="101" t="s">
        <v>4910</v>
      </c>
      <c r="D2044" s="101" t="s">
        <v>1227</v>
      </c>
      <c r="E2044" s="102" t="s">
        <v>581</v>
      </c>
      <c r="F2044" s="102" t="s">
        <v>4954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5023</v>
      </c>
      <c r="L2044" s="101" t="s">
        <v>1667</v>
      </c>
      <c r="M2044" s="106" t="s">
        <v>4995</v>
      </c>
      <c r="N2044" s="106"/>
      <c r="O2044"/>
      <c r="P2044" t="str">
        <f t="shared" si="334"/>
        <v>NOT EQUAL</v>
      </c>
      <c r="Q2044"/>
      <c r="R2044"/>
      <c r="S2044" s="43">
        <f t="shared" si="335"/>
        <v>314</v>
      </c>
      <c r="T2044" s="96"/>
      <c r="U2044" s="72"/>
      <c r="V2044" s="72"/>
      <c r="W2044" s="44" t="str">
        <f t="shared" si="336"/>
        <v/>
      </c>
      <c r="X2044" s="25" t="str">
        <f t="shared" si="337"/>
        <v/>
      </c>
      <c r="Y2044" s="1">
        <f t="shared" si="338"/>
        <v>1995</v>
      </c>
      <c r="Z2044" t="str">
        <f t="shared" si="339"/>
        <v>USER_SFTg13U</v>
      </c>
    </row>
    <row r="2045" spans="1:26">
      <c r="A2045" s="58">
        <f t="shared" si="341"/>
        <v>2045</v>
      </c>
      <c r="B2045" s="55">
        <f t="shared" si="340"/>
        <v>1996</v>
      </c>
      <c r="C2045" s="101" t="s">
        <v>4908</v>
      </c>
      <c r="D2045" s="101" t="s">
        <v>1228</v>
      </c>
      <c r="E2045" s="102" t="s">
        <v>581</v>
      </c>
      <c r="F2045" s="102" t="s">
        <v>4020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5023</v>
      </c>
      <c r="L2045" s="101" t="s">
        <v>1667</v>
      </c>
      <c r="M2045" s="106" t="s">
        <v>4494</v>
      </c>
      <c r="N2045" s="106"/>
      <c r="O2045"/>
      <c r="P2045" t="str">
        <f t="shared" si="334"/>
        <v>NOT EQUAL</v>
      </c>
      <c r="Q2045"/>
      <c r="R2045"/>
      <c r="S2045" s="43">
        <f t="shared" si="335"/>
        <v>314</v>
      </c>
      <c r="T2045" s="96"/>
      <c r="U2045" s="72"/>
      <c r="V2045" s="72"/>
      <c r="W2045" s="44" t="str">
        <f t="shared" si="336"/>
        <v/>
      </c>
      <c r="X2045" s="25" t="str">
        <f t="shared" si="337"/>
        <v/>
      </c>
      <c r="Y2045" s="1">
        <f t="shared" si="338"/>
        <v>1996</v>
      </c>
      <c r="Z2045" t="str">
        <f t="shared" si="339"/>
        <v>USER_PRIM14U</v>
      </c>
    </row>
    <row r="2046" spans="1:26">
      <c r="A2046" s="58">
        <f t="shared" si="341"/>
        <v>2046</v>
      </c>
      <c r="B2046" s="55">
        <f t="shared" si="340"/>
        <v>1997</v>
      </c>
      <c r="C2046" s="101" t="s">
        <v>4909</v>
      </c>
      <c r="D2046" s="101" t="s">
        <v>1228</v>
      </c>
      <c r="E2046" s="102" t="s">
        <v>581</v>
      </c>
      <c r="F2046" s="102" t="s">
        <v>4021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5023</v>
      </c>
      <c r="L2046" s="101" t="s">
        <v>1667</v>
      </c>
      <c r="M2046" s="106" t="s">
        <v>4495</v>
      </c>
      <c r="N2046" s="106"/>
      <c r="O2046"/>
      <c r="P2046" t="str">
        <f t="shared" ref="P2046:P2109" si="342">IF(E2046=F2046,"","NOT EQUAL")</f>
        <v>NOT EQUAL</v>
      </c>
      <c r="Q2046"/>
      <c r="R2046"/>
      <c r="S2046" s="43">
        <f t="shared" ref="S2046:S2109" si="343">IF(X2046&lt;&gt;"",S2045+1,S2045)</f>
        <v>314</v>
      </c>
      <c r="T2046" s="96"/>
      <c r="U2046" s="72"/>
      <c r="V2046" s="72"/>
      <c r="W2046" s="44" t="str">
        <f t="shared" ref="W2046:W2109" si="344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5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6">B2046</f>
        <v>1997</v>
      </c>
      <c r="Z2046" t="str">
        <f t="shared" ref="Z2046:Z2109" si="347">M2046</f>
        <v>USER_SFTf14U</v>
      </c>
    </row>
    <row r="2047" spans="1:26">
      <c r="A2047" s="58">
        <f t="shared" si="341"/>
        <v>2047</v>
      </c>
      <c r="B2047" s="55">
        <f t="shared" si="340"/>
        <v>1998</v>
      </c>
      <c r="C2047" s="101" t="s">
        <v>4910</v>
      </c>
      <c r="D2047" s="101" t="s">
        <v>1228</v>
      </c>
      <c r="E2047" s="102" t="s">
        <v>581</v>
      </c>
      <c r="F2047" s="102" t="s">
        <v>4955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5023</v>
      </c>
      <c r="L2047" s="101" t="s">
        <v>1667</v>
      </c>
      <c r="M2047" s="106" t="s">
        <v>4996</v>
      </c>
      <c r="N2047" s="106"/>
      <c r="O2047"/>
      <c r="P2047" t="str">
        <f t="shared" si="342"/>
        <v>NOT EQUAL</v>
      </c>
      <c r="Q2047"/>
      <c r="R2047"/>
      <c r="S2047" s="43">
        <f t="shared" si="343"/>
        <v>314</v>
      </c>
      <c r="T2047" s="96"/>
      <c r="U2047" s="72"/>
      <c r="V2047" s="72"/>
      <c r="W2047" s="44" t="str">
        <f t="shared" si="344"/>
        <v/>
      </c>
      <c r="X2047" s="25" t="str">
        <f t="shared" si="345"/>
        <v/>
      </c>
      <c r="Y2047" s="1">
        <f t="shared" si="346"/>
        <v>1998</v>
      </c>
      <c r="Z2047" t="str">
        <f t="shared" si="347"/>
        <v>USER_SFTg14U</v>
      </c>
    </row>
    <row r="2048" spans="1:26">
      <c r="A2048" s="58">
        <f t="shared" si="341"/>
        <v>2048</v>
      </c>
      <c r="B2048" s="55">
        <f t="shared" si="340"/>
        <v>1999</v>
      </c>
      <c r="C2048" s="101" t="s">
        <v>4908</v>
      </c>
      <c r="D2048" s="101" t="s">
        <v>1229</v>
      </c>
      <c r="E2048" s="102" t="s">
        <v>581</v>
      </c>
      <c r="F2048" s="102" t="s">
        <v>4022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5023</v>
      </c>
      <c r="L2048" s="101" t="s">
        <v>1667</v>
      </c>
      <c r="M2048" s="106" t="s">
        <v>4496</v>
      </c>
      <c r="N2048" s="106"/>
      <c r="O2048"/>
      <c r="P2048" t="str">
        <f t="shared" si="342"/>
        <v>NOT EQUAL</v>
      </c>
      <c r="Q2048"/>
      <c r="R2048"/>
      <c r="S2048" s="43">
        <f t="shared" si="343"/>
        <v>314</v>
      </c>
      <c r="T2048" s="96"/>
      <c r="U2048" s="72"/>
      <c r="V2048" s="72"/>
      <c r="W2048" s="44" t="str">
        <f t="shared" si="344"/>
        <v/>
      </c>
      <c r="X2048" s="25" t="str">
        <f t="shared" si="345"/>
        <v/>
      </c>
      <c r="Y2048" s="1">
        <f t="shared" si="346"/>
        <v>1999</v>
      </c>
      <c r="Z2048" t="str">
        <f t="shared" si="347"/>
        <v>USER_PRIM15U</v>
      </c>
    </row>
    <row r="2049" spans="1:26">
      <c r="A2049" s="58">
        <f t="shared" si="341"/>
        <v>2049</v>
      </c>
      <c r="B2049" s="55">
        <f t="shared" ref="B2049:B2112" si="348">IF(AND(MID(C2049,2,1)&lt;&gt;"/",MID(C2049,1,1)="/"),INT(B2048)+1,B2048+0.01)</f>
        <v>2000</v>
      </c>
      <c r="C2049" s="101" t="s">
        <v>4909</v>
      </c>
      <c r="D2049" s="101" t="s">
        <v>1229</v>
      </c>
      <c r="E2049" s="102" t="s">
        <v>581</v>
      </c>
      <c r="F2049" s="102" t="s">
        <v>4023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5023</v>
      </c>
      <c r="L2049" s="101" t="s">
        <v>1667</v>
      </c>
      <c r="M2049" s="106" t="s">
        <v>4497</v>
      </c>
      <c r="N2049" s="106"/>
      <c r="O2049"/>
      <c r="P2049" t="str">
        <f t="shared" si="342"/>
        <v>NOT EQUAL</v>
      </c>
      <c r="Q2049"/>
      <c r="R2049"/>
      <c r="S2049" s="43">
        <f t="shared" si="343"/>
        <v>314</v>
      </c>
      <c r="T2049" s="96"/>
      <c r="U2049" s="72"/>
      <c r="V2049" s="72"/>
      <c r="W2049" s="44" t="str">
        <f t="shared" si="344"/>
        <v/>
      </c>
      <c r="X2049" s="25" t="str">
        <f t="shared" si="345"/>
        <v/>
      </c>
      <c r="Y2049" s="1">
        <f t="shared" si="346"/>
        <v>2000</v>
      </c>
      <c r="Z2049" t="str">
        <f t="shared" si="347"/>
        <v>USER_SFTf15U</v>
      </c>
    </row>
    <row r="2050" spans="1:26">
      <c r="A2050" s="58">
        <f t="shared" si="341"/>
        <v>2050</v>
      </c>
      <c r="B2050" s="55">
        <f t="shared" si="348"/>
        <v>2001</v>
      </c>
      <c r="C2050" s="101" t="s">
        <v>4910</v>
      </c>
      <c r="D2050" s="101" t="s">
        <v>1229</v>
      </c>
      <c r="E2050" s="102" t="s">
        <v>581</v>
      </c>
      <c r="F2050" s="102" t="s">
        <v>4956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5023</v>
      </c>
      <c r="L2050" s="101" t="s">
        <v>1667</v>
      </c>
      <c r="M2050" s="106" t="s">
        <v>4997</v>
      </c>
      <c r="N2050" s="106"/>
      <c r="O2050"/>
      <c r="P2050" t="str">
        <f t="shared" si="342"/>
        <v>NOT EQUAL</v>
      </c>
      <c r="Q2050"/>
      <c r="R2050"/>
      <c r="S2050" s="43">
        <f t="shared" si="343"/>
        <v>314</v>
      </c>
      <c r="T2050" s="96"/>
      <c r="U2050" s="72"/>
      <c r="V2050" s="72"/>
      <c r="W2050" s="44" t="str">
        <f t="shared" si="344"/>
        <v/>
      </c>
      <c r="X2050" s="25" t="str">
        <f t="shared" si="345"/>
        <v/>
      </c>
      <c r="Y2050" s="1">
        <f t="shared" si="346"/>
        <v>2001</v>
      </c>
      <c r="Z2050" t="str">
        <f t="shared" si="347"/>
        <v>USER_SFTg15U</v>
      </c>
    </row>
    <row r="2051" spans="1:26">
      <c r="A2051" s="58">
        <f t="shared" si="341"/>
        <v>2051</v>
      </c>
      <c r="B2051" s="55">
        <f t="shared" si="348"/>
        <v>2002</v>
      </c>
      <c r="C2051" s="101" t="s">
        <v>4908</v>
      </c>
      <c r="D2051" s="101" t="s">
        <v>1230</v>
      </c>
      <c r="E2051" s="102" t="s">
        <v>581</v>
      </c>
      <c r="F2051" s="102" t="s">
        <v>4024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5023</v>
      </c>
      <c r="L2051" s="101" t="s">
        <v>1667</v>
      </c>
      <c r="M2051" s="106" t="s">
        <v>4498</v>
      </c>
      <c r="N2051" s="106"/>
      <c r="O2051"/>
      <c r="P2051" t="str">
        <f t="shared" si="342"/>
        <v>NOT EQUAL</v>
      </c>
      <c r="Q2051"/>
      <c r="R2051"/>
      <c r="S2051" s="43">
        <f t="shared" si="343"/>
        <v>314</v>
      </c>
      <c r="T2051" s="96"/>
      <c r="U2051" s="72"/>
      <c r="V2051" s="72"/>
      <c r="W2051" s="44" t="str">
        <f t="shared" si="344"/>
        <v/>
      </c>
      <c r="X2051" s="25" t="str">
        <f t="shared" si="345"/>
        <v/>
      </c>
      <c r="Y2051" s="1">
        <f t="shared" si="346"/>
        <v>2002</v>
      </c>
      <c r="Z2051" t="str">
        <f t="shared" si="347"/>
        <v>USER_PRIM16U</v>
      </c>
    </row>
    <row r="2052" spans="1:26">
      <c r="A2052" s="58">
        <f t="shared" si="341"/>
        <v>2052</v>
      </c>
      <c r="B2052" s="55">
        <f t="shared" si="348"/>
        <v>2003</v>
      </c>
      <c r="C2052" s="101" t="s">
        <v>4909</v>
      </c>
      <c r="D2052" s="101" t="s">
        <v>1230</v>
      </c>
      <c r="E2052" s="102" t="s">
        <v>581</v>
      </c>
      <c r="F2052" s="102" t="s">
        <v>4025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5023</v>
      </c>
      <c r="L2052" s="101" t="s">
        <v>1667</v>
      </c>
      <c r="M2052" s="106" t="s">
        <v>4499</v>
      </c>
      <c r="N2052" s="106"/>
      <c r="O2052"/>
      <c r="P2052" t="str">
        <f t="shared" si="342"/>
        <v>NOT EQUAL</v>
      </c>
      <c r="Q2052"/>
      <c r="R2052"/>
      <c r="S2052" s="43">
        <f t="shared" si="343"/>
        <v>314</v>
      </c>
      <c r="T2052" s="96"/>
      <c r="U2052" s="72"/>
      <c r="V2052" s="72"/>
      <c r="W2052" s="44" t="str">
        <f t="shared" si="344"/>
        <v/>
      </c>
      <c r="X2052" s="25" t="str">
        <f t="shared" si="345"/>
        <v/>
      </c>
      <c r="Y2052" s="1">
        <f t="shared" si="346"/>
        <v>2003</v>
      </c>
      <c r="Z2052" t="str">
        <f t="shared" si="347"/>
        <v>USER_SFTf16U</v>
      </c>
    </row>
    <row r="2053" spans="1:26">
      <c r="A2053" s="58">
        <f t="shared" si="341"/>
        <v>2053</v>
      </c>
      <c r="B2053" s="55">
        <f t="shared" si="348"/>
        <v>2004</v>
      </c>
      <c r="C2053" s="101" t="s">
        <v>4910</v>
      </c>
      <c r="D2053" s="101" t="s">
        <v>1230</v>
      </c>
      <c r="E2053" s="102" t="s">
        <v>581</v>
      </c>
      <c r="F2053" s="102" t="s">
        <v>4957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5023</v>
      </c>
      <c r="L2053" s="101" t="s">
        <v>1667</v>
      </c>
      <c r="M2053" s="106" t="s">
        <v>4998</v>
      </c>
      <c r="N2053" s="106"/>
      <c r="O2053"/>
      <c r="P2053" t="str">
        <f t="shared" si="342"/>
        <v>NOT EQUAL</v>
      </c>
      <c r="Q2053"/>
      <c r="R2053"/>
      <c r="S2053" s="43">
        <f t="shared" si="343"/>
        <v>314</v>
      </c>
      <c r="T2053" s="96"/>
      <c r="U2053" s="72"/>
      <c r="V2053" s="72"/>
      <c r="W2053" s="44" t="str">
        <f t="shared" si="344"/>
        <v/>
      </c>
      <c r="X2053" s="25" t="str">
        <f t="shared" si="345"/>
        <v/>
      </c>
      <c r="Y2053" s="1">
        <f t="shared" si="346"/>
        <v>2004</v>
      </c>
      <c r="Z2053" t="str">
        <f t="shared" si="347"/>
        <v>USER_SFTg16U</v>
      </c>
    </row>
    <row r="2054" spans="1:26">
      <c r="A2054" s="58">
        <f t="shared" si="341"/>
        <v>2054</v>
      </c>
      <c r="B2054" s="55">
        <f t="shared" si="348"/>
        <v>2005</v>
      </c>
      <c r="C2054" s="101" t="s">
        <v>4908</v>
      </c>
      <c r="D2054" s="101" t="s">
        <v>1231</v>
      </c>
      <c r="E2054" s="102" t="s">
        <v>581</v>
      </c>
      <c r="F2054" s="102" t="s">
        <v>4026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5023</v>
      </c>
      <c r="L2054" s="101" t="s">
        <v>1667</v>
      </c>
      <c r="M2054" s="106" t="s">
        <v>4500</v>
      </c>
      <c r="N2054" s="106"/>
      <c r="O2054"/>
      <c r="P2054" t="str">
        <f t="shared" si="342"/>
        <v>NOT EQUAL</v>
      </c>
      <c r="Q2054"/>
      <c r="R2054"/>
      <c r="S2054" s="43">
        <f t="shared" si="343"/>
        <v>314</v>
      </c>
      <c r="T2054" s="96"/>
      <c r="U2054" s="72"/>
      <c r="V2054" s="72"/>
      <c r="W2054" s="44" t="str">
        <f t="shared" si="344"/>
        <v/>
      </c>
      <c r="X2054" s="25" t="str">
        <f t="shared" si="345"/>
        <v/>
      </c>
      <c r="Y2054" s="1">
        <f t="shared" si="346"/>
        <v>2005</v>
      </c>
      <c r="Z2054" t="str">
        <f t="shared" si="347"/>
        <v>USER_PRIM17U</v>
      </c>
    </row>
    <row r="2055" spans="1:26">
      <c r="A2055" s="58">
        <f t="shared" ref="A2055:A2118" si="349">IF(B2055=INT(B2055),ROW(),"")</f>
        <v>2055</v>
      </c>
      <c r="B2055" s="55">
        <f t="shared" si="348"/>
        <v>2006</v>
      </c>
      <c r="C2055" s="101" t="s">
        <v>4909</v>
      </c>
      <c r="D2055" s="101" t="s">
        <v>1231</v>
      </c>
      <c r="E2055" s="102" t="s">
        <v>581</v>
      </c>
      <c r="F2055" s="102" t="s">
        <v>4027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5023</v>
      </c>
      <c r="L2055" s="101" t="s">
        <v>1667</v>
      </c>
      <c r="M2055" s="106" t="s">
        <v>4501</v>
      </c>
      <c r="N2055" s="106"/>
      <c r="O2055"/>
      <c r="P2055" t="str">
        <f t="shared" si="342"/>
        <v>NOT EQUAL</v>
      </c>
      <c r="Q2055"/>
      <c r="R2055"/>
      <c r="S2055" s="43">
        <f t="shared" si="343"/>
        <v>314</v>
      </c>
      <c r="T2055" s="96"/>
      <c r="U2055" s="72"/>
      <c r="V2055" s="72"/>
      <c r="W2055" s="44" t="str">
        <f t="shared" si="344"/>
        <v/>
      </c>
      <c r="X2055" s="25" t="str">
        <f t="shared" si="345"/>
        <v/>
      </c>
      <c r="Y2055" s="1">
        <f t="shared" si="346"/>
        <v>2006</v>
      </c>
      <c r="Z2055" t="str">
        <f t="shared" si="347"/>
        <v>USER_SFTf17U</v>
      </c>
    </row>
    <row r="2056" spans="1:26">
      <c r="A2056" s="58">
        <f t="shared" si="349"/>
        <v>2056</v>
      </c>
      <c r="B2056" s="55">
        <f t="shared" si="348"/>
        <v>2007</v>
      </c>
      <c r="C2056" s="101" t="s">
        <v>4910</v>
      </c>
      <c r="D2056" s="101" t="s">
        <v>1231</v>
      </c>
      <c r="E2056" s="102" t="s">
        <v>581</v>
      </c>
      <c r="F2056" s="102" t="s">
        <v>4958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5023</v>
      </c>
      <c r="L2056" s="101" t="s">
        <v>1667</v>
      </c>
      <c r="M2056" s="106" t="s">
        <v>4999</v>
      </c>
      <c r="N2056" s="106"/>
      <c r="O2056"/>
      <c r="P2056" t="str">
        <f t="shared" si="342"/>
        <v>NOT EQUAL</v>
      </c>
      <c r="Q2056"/>
      <c r="R2056"/>
      <c r="S2056" s="43">
        <f t="shared" si="343"/>
        <v>314</v>
      </c>
      <c r="T2056" s="96"/>
      <c r="U2056" s="72"/>
      <c r="V2056" s="72"/>
      <c r="W2056" s="44" t="str">
        <f t="shared" si="344"/>
        <v/>
      </c>
      <c r="X2056" s="25" t="str">
        <f t="shared" si="345"/>
        <v/>
      </c>
      <c r="Y2056" s="1">
        <f t="shared" si="346"/>
        <v>2007</v>
      </c>
      <c r="Z2056" t="str">
        <f t="shared" si="347"/>
        <v>USER_SFTg17U</v>
      </c>
    </row>
    <row r="2057" spans="1:26">
      <c r="A2057" s="58">
        <f t="shared" si="349"/>
        <v>2057</v>
      </c>
      <c r="B2057" s="55">
        <f t="shared" si="348"/>
        <v>2008</v>
      </c>
      <c r="C2057" s="101" t="s">
        <v>4908</v>
      </c>
      <c r="D2057" s="101" t="s">
        <v>1232</v>
      </c>
      <c r="E2057" s="102" t="s">
        <v>581</v>
      </c>
      <c r="F2057" s="102" t="s">
        <v>4028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5023</v>
      </c>
      <c r="L2057" s="101" t="s">
        <v>1667</v>
      </c>
      <c r="M2057" s="106" t="s">
        <v>4502</v>
      </c>
      <c r="N2057" s="106"/>
      <c r="O2057"/>
      <c r="P2057" t="str">
        <f t="shared" si="342"/>
        <v>NOT EQUAL</v>
      </c>
      <c r="Q2057"/>
      <c r="R2057"/>
      <c r="S2057" s="43">
        <f t="shared" si="343"/>
        <v>314</v>
      </c>
      <c r="T2057" s="96"/>
      <c r="U2057" s="72"/>
      <c r="V2057" s="72"/>
      <c r="W2057" s="44" t="str">
        <f t="shared" si="344"/>
        <v/>
      </c>
      <c r="X2057" s="25" t="str">
        <f t="shared" si="345"/>
        <v/>
      </c>
      <c r="Y2057" s="1">
        <f t="shared" si="346"/>
        <v>2008</v>
      </c>
      <c r="Z2057" t="str">
        <f t="shared" si="347"/>
        <v>USER_PRIM18U</v>
      </c>
    </row>
    <row r="2058" spans="1:26">
      <c r="A2058" s="58">
        <f t="shared" si="349"/>
        <v>2058</v>
      </c>
      <c r="B2058" s="55">
        <f t="shared" si="348"/>
        <v>2009</v>
      </c>
      <c r="C2058" s="101" t="s">
        <v>4909</v>
      </c>
      <c r="D2058" s="101" t="s">
        <v>1232</v>
      </c>
      <c r="E2058" s="102" t="s">
        <v>581</v>
      </c>
      <c r="F2058" s="102" t="s">
        <v>4029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5023</v>
      </c>
      <c r="L2058" s="101" t="s">
        <v>1667</v>
      </c>
      <c r="M2058" s="106" t="s">
        <v>4503</v>
      </c>
      <c r="N2058" s="106"/>
      <c r="O2058"/>
      <c r="P2058" t="str">
        <f t="shared" si="342"/>
        <v>NOT EQUAL</v>
      </c>
      <c r="Q2058"/>
      <c r="R2058"/>
      <c r="S2058" s="43">
        <f t="shared" si="343"/>
        <v>314</v>
      </c>
      <c r="T2058" s="96"/>
      <c r="U2058" s="72"/>
      <c r="V2058" s="72"/>
      <c r="W2058" s="44" t="str">
        <f t="shared" si="344"/>
        <v/>
      </c>
      <c r="X2058" s="25" t="str">
        <f t="shared" si="345"/>
        <v/>
      </c>
      <c r="Y2058" s="1">
        <f t="shared" si="346"/>
        <v>2009</v>
      </c>
      <c r="Z2058" t="str">
        <f t="shared" si="347"/>
        <v>USER_SFTf18U</v>
      </c>
    </row>
    <row r="2059" spans="1:26">
      <c r="A2059" s="58">
        <f t="shared" si="349"/>
        <v>2059</v>
      </c>
      <c r="B2059" s="55">
        <f t="shared" si="348"/>
        <v>2010</v>
      </c>
      <c r="C2059" s="101" t="s">
        <v>4910</v>
      </c>
      <c r="D2059" s="101" t="s">
        <v>1232</v>
      </c>
      <c r="E2059" s="102" t="s">
        <v>581</v>
      </c>
      <c r="F2059" s="102" t="s">
        <v>4959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5023</v>
      </c>
      <c r="L2059" s="101" t="s">
        <v>1667</v>
      </c>
      <c r="M2059" s="106" t="s">
        <v>5000</v>
      </c>
      <c r="N2059" s="106"/>
      <c r="O2059"/>
      <c r="P2059" t="str">
        <f t="shared" si="342"/>
        <v>NOT EQUAL</v>
      </c>
      <c r="Q2059"/>
      <c r="R2059"/>
      <c r="S2059" s="43">
        <f t="shared" si="343"/>
        <v>314</v>
      </c>
      <c r="T2059" s="96"/>
      <c r="U2059" s="72"/>
      <c r="V2059" s="72"/>
      <c r="W2059" s="44" t="str">
        <f t="shared" si="344"/>
        <v/>
      </c>
      <c r="X2059" s="25" t="str">
        <f t="shared" si="345"/>
        <v/>
      </c>
      <c r="Y2059" s="1">
        <f t="shared" si="346"/>
        <v>2010</v>
      </c>
      <c r="Z2059" t="str">
        <f t="shared" si="347"/>
        <v>USER_SFTg18U</v>
      </c>
    </row>
    <row r="2060" spans="1:26">
      <c r="A2060" s="58">
        <f t="shared" si="349"/>
        <v>2060</v>
      </c>
      <c r="B2060" s="55">
        <f t="shared" si="348"/>
        <v>2011</v>
      </c>
      <c r="C2060" s="101" t="s">
        <v>4908</v>
      </c>
      <c r="D2060" s="101" t="s">
        <v>1233</v>
      </c>
      <c r="E2060" s="102" t="s">
        <v>581</v>
      </c>
      <c r="F2060" s="102" t="s">
        <v>4030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5023</v>
      </c>
      <c r="L2060" s="101" t="s">
        <v>1667</v>
      </c>
      <c r="M2060" s="106" t="s">
        <v>4504</v>
      </c>
      <c r="N2060" s="106"/>
      <c r="O2060"/>
      <c r="P2060" t="str">
        <f t="shared" si="342"/>
        <v>NOT EQUAL</v>
      </c>
      <c r="Q2060"/>
      <c r="R2060"/>
      <c r="S2060" s="43">
        <f t="shared" si="343"/>
        <v>314</v>
      </c>
      <c r="T2060" s="96"/>
      <c r="U2060" s="72"/>
      <c r="V2060" s="72"/>
      <c r="W2060" s="44" t="str">
        <f t="shared" si="344"/>
        <v/>
      </c>
      <c r="X2060" s="25" t="str">
        <f t="shared" si="345"/>
        <v/>
      </c>
      <c r="Y2060" s="1">
        <f t="shared" si="346"/>
        <v>2011</v>
      </c>
      <c r="Z2060" t="str">
        <f t="shared" si="347"/>
        <v>USER_PRIM19U</v>
      </c>
    </row>
    <row r="2061" spans="1:26">
      <c r="A2061" s="58">
        <f t="shared" si="349"/>
        <v>2061</v>
      </c>
      <c r="B2061" s="55">
        <f t="shared" si="348"/>
        <v>2012</v>
      </c>
      <c r="C2061" s="101" t="s">
        <v>4909</v>
      </c>
      <c r="D2061" s="101" t="s">
        <v>1233</v>
      </c>
      <c r="E2061" s="102" t="s">
        <v>581</v>
      </c>
      <c r="F2061" s="102" t="s">
        <v>4031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5023</v>
      </c>
      <c r="L2061" s="101" t="s">
        <v>1667</v>
      </c>
      <c r="M2061" s="106" t="s">
        <v>4505</v>
      </c>
      <c r="N2061" s="106"/>
      <c r="O2061"/>
      <c r="P2061" t="str">
        <f t="shared" si="342"/>
        <v>NOT EQUAL</v>
      </c>
      <c r="Q2061"/>
      <c r="R2061"/>
      <c r="S2061" s="43">
        <f t="shared" si="343"/>
        <v>314</v>
      </c>
      <c r="T2061" s="96"/>
      <c r="U2061" s="72"/>
      <c r="V2061" s="72"/>
      <c r="W2061" s="44" t="str">
        <f t="shared" si="344"/>
        <v/>
      </c>
      <c r="X2061" s="25" t="str">
        <f t="shared" si="345"/>
        <v/>
      </c>
      <c r="Y2061" s="1">
        <f t="shared" si="346"/>
        <v>2012</v>
      </c>
      <c r="Z2061" t="str">
        <f t="shared" si="347"/>
        <v>USER_SFTf19U</v>
      </c>
    </row>
    <row r="2062" spans="1:26">
      <c r="A2062" s="58">
        <f t="shared" si="349"/>
        <v>2062</v>
      </c>
      <c r="B2062" s="55">
        <f t="shared" si="348"/>
        <v>2013</v>
      </c>
      <c r="C2062" s="101" t="s">
        <v>4910</v>
      </c>
      <c r="D2062" s="101" t="s">
        <v>1233</v>
      </c>
      <c r="E2062" s="102" t="s">
        <v>581</v>
      </c>
      <c r="F2062" s="102" t="s">
        <v>4960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5023</v>
      </c>
      <c r="L2062" s="101" t="s">
        <v>1667</v>
      </c>
      <c r="M2062" s="106" t="s">
        <v>5001</v>
      </c>
      <c r="N2062" s="106"/>
      <c r="O2062"/>
      <c r="P2062" t="str">
        <f t="shared" si="342"/>
        <v>NOT EQUAL</v>
      </c>
      <c r="Q2062"/>
      <c r="R2062"/>
      <c r="S2062" s="43">
        <f t="shared" si="343"/>
        <v>314</v>
      </c>
      <c r="T2062" s="96"/>
      <c r="U2062" s="72"/>
      <c r="V2062" s="72"/>
      <c r="W2062" s="44" t="str">
        <f t="shared" si="344"/>
        <v/>
      </c>
      <c r="X2062" s="25" t="str">
        <f t="shared" si="345"/>
        <v/>
      </c>
      <c r="Y2062" s="1">
        <f t="shared" si="346"/>
        <v>2013</v>
      </c>
      <c r="Z2062" t="str">
        <f t="shared" si="347"/>
        <v>USER_SFTg19U</v>
      </c>
    </row>
    <row r="2063" spans="1:26">
      <c r="A2063" s="58">
        <f t="shared" si="349"/>
        <v>2063</v>
      </c>
      <c r="B2063" s="55">
        <f t="shared" si="348"/>
        <v>2014</v>
      </c>
      <c r="C2063" s="101" t="s">
        <v>4908</v>
      </c>
      <c r="D2063" s="101" t="s">
        <v>1234</v>
      </c>
      <c r="E2063" s="102" t="s">
        <v>581</v>
      </c>
      <c r="F2063" s="102" t="s">
        <v>4032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5023</v>
      </c>
      <c r="L2063" s="101" t="s">
        <v>1667</v>
      </c>
      <c r="M2063" s="106" t="s">
        <v>4506</v>
      </c>
      <c r="N2063" s="106"/>
      <c r="O2063"/>
      <c r="P2063" t="str">
        <f t="shared" si="342"/>
        <v>NOT EQUAL</v>
      </c>
      <c r="Q2063"/>
      <c r="R2063"/>
      <c r="S2063" s="43">
        <f t="shared" si="343"/>
        <v>314</v>
      </c>
      <c r="T2063" s="96"/>
      <c r="U2063" s="72"/>
      <c r="V2063" s="72"/>
      <c r="W2063" s="44" t="str">
        <f t="shared" si="344"/>
        <v/>
      </c>
      <c r="X2063" s="25" t="str">
        <f t="shared" si="345"/>
        <v/>
      </c>
      <c r="Y2063" s="1">
        <f t="shared" si="346"/>
        <v>2014</v>
      </c>
      <c r="Z2063" t="str">
        <f t="shared" si="347"/>
        <v>USER_PRIM20U</v>
      </c>
    </row>
    <row r="2064" spans="1:26">
      <c r="A2064" s="58">
        <f t="shared" si="349"/>
        <v>2064</v>
      </c>
      <c r="B2064" s="55">
        <f t="shared" si="348"/>
        <v>2015</v>
      </c>
      <c r="C2064" s="101" t="s">
        <v>4909</v>
      </c>
      <c r="D2064" s="101" t="s">
        <v>1234</v>
      </c>
      <c r="E2064" s="102" t="s">
        <v>581</v>
      </c>
      <c r="F2064" s="102" t="s">
        <v>4033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5023</v>
      </c>
      <c r="L2064" s="101" t="s">
        <v>1667</v>
      </c>
      <c r="M2064" s="106" t="s">
        <v>4507</v>
      </c>
      <c r="N2064" s="106"/>
      <c r="O2064"/>
      <c r="P2064" t="str">
        <f t="shared" si="342"/>
        <v>NOT EQUAL</v>
      </c>
      <c r="Q2064"/>
      <c r="R2064"/>
      <c r="S2064" s="43">
        <f t="shared" si="343"/>
        <v>314</v>
      </c>
      <c r="T2064" s="96"/>
      <c r="U2064" s="72"/>
      <c r="V2064" s="72"/>
      <c r="W2064" s="44" t="str">
        <f t="shared" si="344"/>
        <v/>
      </c>
      <c r="X2064" s="25" t="str">
        <f t="shared" si="345"/>
        <v/>
      </c>
      <c r="Y2064" s="1">
        <f t="shared" si="346"/>
        <v>2015</v>
      </c>
      <c r="Z2064" t="str">
        <f t="shared" si="347"/>
        <v>USER_SFTf20U</v>
      </c>
    </row>
    <row r="2065" spans="1:26">
      <c r="A2065" s="58">
        <f t="shared" si="349"/>
        <v>2065</v>
      </c>
      <c r="B2065" s="55">
        <f t="shared" si="348"/>
        <v>2016</v>
      </c>
      <c r="C2065" s="101" t="s">
        <v>4910</v>
      </c>
      <c r="D2065" s="101" t="s">
        <v>1234</v>
      </c>
      <c r="E2065" s="102" t="s">
        <v>581</v>
      </c>
      <c r="F2065" s="102" t="s">
        <v>4961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5023</v>
      </c>
      <c r="L2065" s="101" t="s">
        <v>1667</v>
      </c>
      <c r="M2065" s="106" t="s">
        <v>5002</v>
      </c>
      <c r="N2065" s="106"/>
      <c r="O2065"/>
      <c r="P2065" t="str">
        <f t="shared" si="342"/>
        <v>NOT EQUAL</v>
      </c>
      <c r="Q2065"/>
      <c r="R2065"/>
      <c r="S2065" s="43">
        <f t="shared" si="343"/>
        <v>314</v>
      </c>
      <c r="T2065" s="96"/>
      <c r="U2065" s="72"/>
      <c r="V2065" s="72"/>
      <c r="W2065" s="44" t="str">
        <f t="shared" si="344"/>
        <v/>
      </c>
      <c r="X2065" s="25" t="str">
        <f t="shared" si="345"/>
        <v/>
      </c>
      <c r="Y2065" s="1">
        <f t="shared" si="346"/>
        <v>2016</v>
      </c>
      <c r="Z2065" t="str">
        <f t="shared" si="347"/>
        <v>USER_SFTg20U</v>
      </c>
    </row>
    <row r="2066" spans="1:26">
      <c r="A2066" s="58">
        <f t="shared" si="349"/>
        <v>2066</v>
      </c>
      <c r="B2066" s="55">
        <f t="shared" si="348"/>
        <v>2017</v>
      </c>
      <c r="C2066" s="101" t="s">
        <v>4908</v>
      </c>
      <c r="D2066" s="101" t="s">
        <v>1235</v>
      </c>
      <c r="E2066" s="102" t="s">
        <v>581</v>
      </c>
      <c r="F2066" s="102" t="s">
        <v>4034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5023</v>
      </c>
      <c r="L2066" s="101" t="s">
        <v>1667</v>
      </c>
      <c r="M2066" s="106" t="s">
        <v>4508</v>
      </c>
      <c r="N2066" s="106"/>
      <c r="O2066"/>
      <c r="P2066" t="str">
        <f t="shared" si="342"/>
        <v>NOT EQUAL</v>
      </c>
      <c r="Q2066"/>
      <c r="R2066"/>
      <c r="S2066" s="43">
        <f t="shared" si="343"/>
        <v>314</v>
      </c>
      <c r="T2066" s="96"/>
      <c r="U2066" s="72"/>
      <c r="V2066" s="72"/>
      <c r="W2066" s="44" t="str">
        <f t="shared" si="344"/>
        <v/>
      </c>
      <c r="X2066" s="25" t="str">
        <f t="shared" si="345"/>
        <v/>
      </c>
      <c r="Y2066" s="1">
        <f t="shared" si="346"/>
        <v>2017</v>
      </c>
      <c r="Z2066" t="str">
        <f t="shared" si="347"/>
        <v>USER_PRIM21U</v>
      </c>
    </row>
    <row r="2067" spans="1:26">
      <c r="A2067" s="58">
        <f t="shared" si="349"/>
        <v>2067</v>
      </c>
      <c r="B2067" s="55">
        <f t="shared" si="348"/>
        <v>2018</v>
      </c>
      <c r="C2067" s="101" t="s">
        <v>4909</v>
      </c>
      <c r="D2067" s="101" t="s">
        <v>1235</v>
      </c>
      <c r="E2067" s="102" t="s">
        <v>581</v>
      </c>
      <c r="F2067" s="102" t="s">
        <v>4035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5023</v>
      </c>
      <c r="L2067" s="101" t="s">
        <v>1667</v>
      </c>
      <c r="M2067" s="106" t="s">
        <v>4509</v>
      </c>
      <c r="N2067" s="106"/>
      <c r="O2067"/>
      <c r="P2067" t="str">
        <f t="shared" si="342"/>
        <v>NOT EQUAL</v>
      </c>
      <c r="Q2067"/>
      <c r="R2067"/>
      <c r="S2067" s="43">
        <f t="shared" si="343"/>
        <v>314</v>
      </c>
      <c r="T2067" s="96"/>
      <c r="U2067" s="72"/>
      <c r="V2067" s="72"/>
      <c r="W2067" s="44" t="str">
        <f t="shared" si="344"/>
        <v/>
      </c>
      <c r="X2067" s="25" t="str">
        <f t="shared" si="345"/>
        <v/>
      </c>
      <c r="Y2067" s="1">
        <f t="shared" si="346"/>
        <v>2018</v>
      </c>
      <c r="Z2067" t="str">
        <f t="shared" si="347"/>
        <v>USER_SFTf21U</v>
      </c>
    </row>
    <row r="2068" spans="1:26">
      <c r="A2068" s="58">
        <f t="shared" si="349"/>
        <v>2068</v>
      </c>
      <c r="B2068" s="55">
        <f t="shared" si="348"/>
        <v>2019</v>
      </c>
      <c r="C2068" s="101" t="s">
        <v>4910</v>
      </c>
      <c r="D2068" s="101" t="s">
        <v>1235</v>
      </c>
      <c r="E2068" s="102" t="s">
        <v>581</v>
      </c>
      <c r="F2068" s="102" t="s">
        <v>4962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5023</v>
      </c>
      <c r="L2068" s="101" t="s">
        <v>1667</v>
      </c>
      <c r="M2068" s="106" t="s">
        <v>5003</v>
      </c>
      <c r="N2068" s="106"/>
      <c r="O2068"/>
      <c r="P2068" t="str">
        <f t="shared" si="342"/>
        <v>NOT EQUAL</v>
      </c>
      <c r="Q2068"/>
      <c r="R2068"/>
      <c r="S2068" s="43">
        <f t="shared" si="343"/>
        <v>314</v>
      </c>
      <c r="T2068" s="96"/>
      <c r="U2068" s="72"/>
      <c r="V2068" s="72"/>
      <c r="W2068" s="44" t="str">
        <f t="shared" si="344"/>
        <v/>
      </c>
      <c r="X2068" s="25" t="str">
        <f t="shared" si="345"/>
        <v/>
      </c>
      <c r="Y2068" s="1">
        <f t="shared" si="346"/>
        <v>2019</v>
      </c>
      <c r="Z2068" t="str">
        <f t="shared" si="347"/>
        <v>USER_SFTg21U</v>
      </c>
    </row>
    <row r="2069" spans="1:26">
      <c r="A2069" s="58">
        <f t="shared" si="349"/>
        <v>2069</v>
      </c>
      <c r="B2069" s="55">
        <f t="shared" si="348"/>
        <v>2020</v>
      </c>
      <c r="C2069" s="101" t="s">
        <v>4908</v>
      </c>
      <c r="D2069" s="101" t="s">
        <v>1236</v>
      </c>
      <c r="E2069" s="102" t="s">
        <v>581</v>
      </c>
      <c r="F2069" s="102" t="s">
        <v>4036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5023</v>
      </c>
      <c r="L2069" s="101" t="s">
        <v>1667</v>
      </c>
      <c r="M2069" s="106" t="s">
        <v>4510</v>
      </c>
      <c r="N2069" s="106"/>
      <c r="O2069"/>
      <c r="P2069" t="str">
        <f t="shared" si="342"/>
        <v>NOT EQUAL</v>
      </c>
      <c r="Q2069"/>
      <c r="R2069"/>
      <c r="S2069" s="43">
        <f t="shared" si="343"/>
        <v>314</v>
      </c>
      <c r="T2069" s="96"/>
      <c r="U2069" s="72"/>
      <c r="V2069" s="72"/>
      <c r="W2069" s="44" t="str">
        <f t="shared" si="344"/>
        <v/>
      </c>
      <c r="X2069" s="25" t="str">
        <f t="shared" si="345"/>
        <v/>
      </c>
      <c r="Y2069" s="1">
        <f t="shared" si="346"/>
        <v>2020</v>
      </c>
      <c r="Z2069" t="str">
        <f t="shared" si="347"/>
        <v>USER_PRIM22U</v>
      </c>
    </row>
    <row r="2070" spans="1:26">
      <c r="A2070" s="58">
        <f t="shared" si="349"/>
        <v>2070</v>
      </c>
      <c r="B2070" s="55">
        <f t="shared" si="348"/>
        <v>2021</v>
      </c>
      <c r="C2070" s="101" t="s">
        <v>4909</v>
      </c>
      <c r="D2070" s="101" t="s">
        <v>1236</v>
      </c>
      <c r="E2070" s="102" t="s">
        <v>581</v>
      </c>
      <c r="F2070" s="102" t="s">
        <v>4037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5023</v>
      </c>
      <c r="L2070" s="101" t="s">
        <v>1667</v>
      </c>
      <c r="M2070" s="106" t="s">
        <v>4511</v>
      </c>
      <c r="N2070" s="106"/>
      <c r="O2070"/>
      <c r="P2070" t="str">
        <f t="shared" si="342"/>
        <v>NOT EQUAL</v>
      </c>
      <c r="Q2070"/>
      <c r="R2070"/>
      <c r="S2070" s="43">
        <f t="shared" si="343"/>
        <v>314</v>
      </c>
      <c r="T2070" s="96"/>
      <c r="U2070" s="72"/>
      <c r="V2070" s="72"/>
      <c r="W2070" s="44" t="str">
        <f t="shared" si="344"/>
        <v/>
      </c>
      <c r="X2070" s="25" t="str">
        <f t="shared" si="345"/>
        <v/>
      </c>
      <c r="Y2070" s="1">
        <f t="shared" si="346"/>
        <v>2021</v>
      </c>
      <c r="Z2070" t="str">
        <f t="shared" si="347"/>
        <v>USER_SFTf22U</v>
      </c>
    </row>
    <row r="2071" spans="1:26">
      <c r="A2071" s="58">
        <f t="shared" si="349"/>
        <v>2071</v>
      </c>
      <c r="B2071" s="55">
        <f t="shared" si="348"/>
        <v>2022</v>
      </c>
      <c r="C2071" s="101" t="s">
        <v>4910</v>
      </c>
      <c r="D2071" s="101" t="s">
        <v>1236</v>
      </c>
      <c r="E2071" s="102" t="s">
        <v>581</v>
      </c>
      <c r="F2071" s="102" t="s">
        <v>4963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5023</v>
      </c>
      <c r="L2071" s="101" t="s">
        <v>1667</v>
      </c>
      <c r="M2071" s="106" t="s">
        <v>5004</v>
      </c>
      <c r="N2071" s="106"/>
      <c r="O2071"/>
      <c r="P2071" t="str">
        <f t="shared" si="342"/>
        <v>NOT EQUAL</v>
      </c>
      <c r="Q2071"/>
      <c r="R2071"/>
      <c r="S2071" s="43">
        <f t="shared" si="343"/>
        <v>314</v>
      </c>
      <c r="T2071" s="96"/>
      <c r="U2071" s="72"/>
      <c r="V2071" s="72"/>
      <c r="W2071" s="44" t="str">
        <f t="shared" si="344"/>
        <v/>
      </c>
      <c r="X2071" s="25" t="str">
        <f t="shared" si="345"/>
        <v/>
      </c>
      <c r="Y2071" s="1">
        <f t="shared" si="346"/>
        <v>2022</v>
      </c>
      <c r="Z2071" t="str">
        <f t="shared" si="347"/>
        <v>USER_SFTg22U</v>
      </c>
    </row>
    <row r="2072" spans="1:26" s="17" customFormat="1">
      <c r="A2072" s="58">
        <f t="shared" si="349"/>
        <v>2072</v>
      </c>
      <c r="B2072" s="55">
        <f t="shared" si="348"/>
        <v>2023</v>
      </c>
      <c r="C2072" s="101" t="s">
        <v>4908</v>
      </c>
      <c r="D2072" s="101" t="s">
        <v>1237</v>
      </c>
      <c r="E2072" s="102" t="s">
        <v>581</v>
      </c>
      <c r="F2072" s="102" t="s">
        <v>4038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5023</v>
      </c>
      <c r="L2072" s="101" t="s">
        <v>1667</v>
      </c>
      <c r="M2072" s="106" t="s">
        <v>4512</v>
      </c>
      <c r="N2072" s="106"/>
      <c r="O2072"/>
      <c r="P2072" t="str">
        <f t="shared" si="342"/>
        <v>NOT EQUAL</v>
      </c>
      <c r="Q2072"/>
      <c r="R2072"/>
      <c r="S2072" s="43">
        <f t="shared" si="343"/>
        <v>314</v>
      </c>
      <c r="T2072" s="96"/>
      <c r="U2072" s="72"/>
      <c r="V2072" s="72"/>
      <c r="W2072" s="44" t="str">
        <f t="shared" si="344"/>
        <v/>
      </c>
      <c r="X2072" s="25" t="str">
        <f t="shared" si="345"/>
        <v/>
      </c>
      <c r="Y2072" s="1">
        <f t="shared" si="346"/>
        <v>2023</v>
      </c>
      <c r="Z2072" t="str">
        <f t="shared" si="347"/>
        <v>USER_PRIM23U</v>
      </c>
    </row>
    <row r="2073" spans="1:26">
      <c r="A2073" s="58">
        <f t="shared" si="349"/>
        <v>2073</v>
      </c>
      <c r="B2073" s="55">
        <f t="shared" si="348"/>
        <v>2024</v>
      </c>
      <c r="C2073" s="101" t="s">
        <v>4909</v>
      </c>
      <c r="D2073" s="101" t="s">
        <v>1237</v>
      </c>
      <c r="E2073" s="102" t="s">
        <v>581</v>
      </c>
      <c r="F2073" s="102" t="s">
        <v>4039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5023</v>
      </c>
      <c r="L2073" s="101" t="s">
        <v>1667</v>
      </c>
      <c r="M2073" s="106" t="s">
        <v>4513</v>
      </c>
      <c r="N2073" s="106"/>
      <c r="O2073"/>
      <c r="P2073" t="str">
        <f t="shared" si="342"/>
        <v>NOT EQUAL</v>
      </c>
      <c r="Q2073"/>
      <c r="R2073"/>
      <c r="S2073" s="43">
        <f t="shared" si="343"/>
        <v>314</v>
      </c>
      <c r="T2073" s="96"/>
      <c r="U2073" s="72"/>
      <c r="V2073" s="72"/>
      <c r="W2073" s="44" t="str">
        <f t="shared" si="344"/>
        <v/>
      </c>
      <c r="X2073" s="25" t="str">
        <f t="shared" si="345"/>
        <v/>
      </c>
      <c r="Y2073" s="1">
        <f t="shared" si="346"/>
        <v>2024</v>
      </c>
      <c r="Z2073" t="str">
        <f t="shared" si="347"/>
        <v>USER_SFTf23U</v>
      </c>
    </row>
    <row r="2074" spans="1:26" s="17" customFormat="1">
      <c r="A2074" s="58">
        <f t="shared" si="349"/>
        <v>2074</v>
      </c>
      <c r="B2074" s="55">
        <f t="shared" si="348"/>
        <v>2025</v>
      </c>
      <c r="C2074" s="101" t="s">
        <v>4910</v>
      </c>
      <c r="D2074" s="101" t="s">
        <v>1237</v>
      </c>
      <c r="E2074" s="102" t="s">
        <v>581</v>
      </c>
      <c r="F2074" s="102" t="s">
        <v>4964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5023</v>
      </c>
      <c r="L2074" s="101" t="s">
        <v>1667</v>
      </c>
      <c r="M2074" s="106" t="s">
        <v>5005</v>
      </c>
      <c r="N2074" s="106"/>
      <c r="O2074"/>
      <c r="P2074" t="str">
        <f t="shared" si="342"/>
        <v>NOT EQUAL</v>
      </c>
      <c r="Q2074"/>
      <c r="R2074"/>
      <c r="S2074" s="43">
        <f t="shared" si="343"/>
        <v>314</v>
      </c>
      <c r="T2074" s="96"/>
      <c r="U2074" s="72"/>
      <c r="V2074" s="72"/>
      <c r="W2074" s="44" t="str">
        <f t="shared" si="344"/>
        <v/>
      </c>
      <c r="X2074" s="25" t="str">
        <f t="shared" si="345"/>
        <v/>
      </c>
      <c r="Y2074" s="1">
        <f t="shared" si="346"/>
        <v>2025</v>
      </c>
      <c r="Z2074" t="str">
        <f t="shared" si="347"/>
        <v>USER_SFTg23U</v>
      </c>
    </row>
    <row r="2075" spans="1:26">
      <c r="A2075" s="58">
        <f t="shared" si="349"/>
        <v>2075</v>
      </c>
      <c r="B2075" s="55">
        <f t="shared" si="348"/>
        <v>2026</v>
      </c>
      <c r="C2075" s="101" t="s">
        <v>4908</v>
      </c>
      <c r="D2075" s="101" t="s">
        <v>1238</v>
      </c>
      <c r="E2075" s="102" t="s">
        <v>581</v>
      </c>
      <c r="F2075" s="102" t="s">
        <v>4040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5023</v>
      </c>
      <c r="L2075" s="101" t="s">
        <v>1667</v>
      </c>
      <c r="M2075" s="106" t="s">
        <v>4514</v>
      </c>
      <c r="N2075" s="106"/>
      <c r="O2075"/>
      <c r="P2075" t="str">
        <f t="shared" si="342"/>
        <v>NOT EQUAL</v>
      </c>
      <c r="Q2075"/>
      <c r="R2075"/>
      <c r="S2075" s="43">
        <f t="shared" si="343"/>
        <v>314</v>
      </c>
      <c r="T2075" s="96"/>
      <c r="U2075" s="72"/>
      <c r="V2075" s="72"/>
      <c r="W2075" s="44" t="str">
        <f t="shared" si="344"/>
        <v/>
      </c>
      <c r="X2075" s="25" t="str">
        <f t="shared" si="345"/>
        <v/>
      </c>
      <c r="Y2075" s="1">
        <f t="shared" si="346"/>
        <v>2026</v>
      </c>
      <c r="Z2075" t="str">
        <f t="shared" si="347"/>
        <v>USER_PRIM24U</v>
      </c>
    </row>
    <row r="2076" spans="1:26" s="17" customFormat="1">
      <c r="A2076" s="58">
        <f t="shared" si="349"/>
        <v>2076</v>
      </c>
      <c r="B2076" s="55">
        <f t="shared" si="348"/>
        <v>2027</v>
      </c>
      <c r="C2076" s="101" t="s">
        <v>4909</v>
      </c>
      <c r="D2076" s="101" t="s">
        <v>1238</v>
      </c>
      <c r="E2076" s="102" t="s">
        <v>581</v>
      </c>
      <c r="F2076" s="102" t="s">
        <v>4041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5023</v>
      </c>
      <c r="L2076" s="101" t="s">
        <v>1667</v>
      </c>
      <c r="M2076" s="106" t="s">
        <v>4515</v>
      </c>
      <c r="N2076" s="106"/>
      <c r="O2076"/>
      <c r="P2076" t="str">
        <f t="shared" si="342"/>
        <v>NOT EQUAL</v>
      </c>
      <c r="Q2076"/>
      <c r="R2076"/>
      <c r="S2076" s="43">
        <f t="shared" si="343"/>
        <v>314</v>
      </c>
      <c r="T2076" s="96"/>
      <c r="U2076" s="72"/>
      <c r="V2076" s="72"/>
      <c r="W2076" s="44" t="str">
        <f t="shared" si="344"/>
        <v/>
      </c>
      <c r="X2076" s="25" t="str">
        <f t="shared" si="345"/>
        <v/>
      </c>
      <c r="Y2076" s="1">
        <f t="shared" si="346"/>
        <v>2027</v>
      </c>
      <c r="Z2076" t="str">
        <f t="shared" si="347"/>
        <v>USER_SFTf24U</v>
      </c>
    </row>
    <row r="2077" spans="1:26">
      <c r="A2077" s="58">
        <f t="shared" si="349"/>
        <v>2077</v>
      </c>
      <c r="B2077" s="55">
        <f t="shared" si="348"/>
        <v>2028</v>
      </c>
      <c r="C2077" s="101" t="s">
        <v>4910</v>
      </c>
      <c r="D2077" s="101" t="s">
        <v>1238</v>
      </c>
      <c r="E2077" s="102" t="s">
        <v>581</v>
      </c>
      <c r="F2077" s="102" t="s">
        <v>4965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5023</v>
      </c>
      <c r="L2077" s="101" t="s">
        <v>1667</v>
      </c>
      <c r="M2077" s="106" t="s">
        <v>5006</v>
      </c>
      <c r="N2077" s="106"/>
      <c r="O2077"/>
      <c r="P2077" t="str">
        <f t="shared" si="342"/>
        <v>NOT EQUAL</v>
      </c>
      <c r="Q2077"/>
      <c r="R2077"/>
      <c r="S2077" s="43">
        <f t="shared" si="343"/>
        <v>314</v>
      </c>
      <c r="T2077" s="96"/>
      <c r="U2077" s="72"/>
      <c r="V2077" s="72"/>
      <c r="W2077" s="44" t="str">
        <f t="shared" si="344"/>
        <v/>
      </c>
      <c r="X2077" s="25" t="str">
        <f t="shared" si="345"/>
        <v/>
      </c>
      <c r="Y2077" s="1">
        <f t="shared" si="346"/>
        <v>2028</v>
      </c>
      <c r="Z2077" t="str">
        <f t="shared" si="347"/>
        <v>USER_SFTg24U</v>
      </c>
    </row>
    <row r="2078" spans="1:26" s="17" customFormat="1">
      <c r="A2078" s="58">
        <f t="shared" si="349"/>
        <v>2078</v>
      </c>
      <c r="B2078" s="55">
        <f t="shared" si="348"/>
        <v>2029</v>
      </c>
      <c r="C2078" s="101" t="s">
        <v>4908</v>
      </c>
      <c r="D2078" s="101" t="s">
        <v>1239</v>
      </c>
      <c r="E2078" s="102" t="s">
        <v>581</v>
      </c>
      <c r="F2078" s="102" t="s">
        <v>4042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5023</v>
      </c>
      <c r="L2078" s="101" t="s">
        <v>1667</v>
      </c>
      <c r="M2078" s="106" t="s">
        <v>4516</v>
      </c>
      <c r="N2078" s="106"/>
      <c r="O2078"/>
      <c r="P2078" t="str">
        <f t="shared" si="342"/>
        <v>NOT EQUAL</v>
      </c>
      <c r="Q2078"/>
      <c r="R2078"/>
      <c r="S2078" s="43">
        <f t="shared" si="343"/>
        <v>314</v>
      </c>
      <c r="T2078" s="96"/>
      <c r="U2078" s="72"/>
      <c r="V2078" s="72"/>
      <c r="W2078" s="44" t="str">
        <f t="shared" si="344"/>
        <v/>
      </c>
      <c r="X2078" s="25" t="str">
        <f t="shared" si="345"/>
        <v/>
      </c>
      <c r="Y2078" s="1">
        <f t="shared" si="346"/>
        <v>2029</v>
      </c>
      <c r="Z2078" t="str">
        <f t="shared" si="347"/>
        <v>USER_PRIM25U</v>
      </c>
    </row>
    <row r="2079" spans="1:26">
      <c r="A2079" s="58">
        <f t="shared" si="349"/>
        <v>2079</v>
      </c>
      <c r="B2079" s="55">
        <f t="shared" si="348"/>
        <v>2030</v>
      </c>
      <c r="C2079" s="101" t="s">
        <v>4909</v>
      </c>
      <c r="D2079" s="101" t="s">
        <v>1239</v>
      </c>
      <c r="E2079" s="102" t="s">
        <v>581</v>
      </c>
      <c r="F2079" s="102" t="s">
        <v>4043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5023</v>
      </c>
      <c r="L2079" s="101" t="s">
        <v>1667</v>
      </c>
      <c r="M2079" s="106" t="s">
        <v>4517</v>
      </c>
      <c r="N2079" s="106"/>
      <c r="O2079"/>
      <c r="P2079" t="str">
        <f t="shared" si="342"/>
        <v>NOT EQUAL</v>
      </c>
      <c r="Q2079"/>
      <c r="R2079"/>
      <c r="S2079" s="43">
        <f t="shared" si="343"/>
        <v>314</v>
      </c>
      <c r="T2079" s="96"/>
      <c r="U2079" s="72"/>
      <c r="V2079" s="72"/>
      <c r="W2079" s="44" t="str">
        <f t="shared" si="344"/>
        <v/>
      </c>
      <c r="X2079" s="25" t="str">
        <f t="shared" si="345"/>
        <v/>
      </c>
      <c r="Y2079" s="1">
        <f t="shared" si="346"/>
        <v>2030</v>
      </c>
      <c r="Z2079" t="str">
        <f t="shared" si="347"/>
        <v>USER_SFTf25U</v>
      </c>
    </row>
    <row r="2080" spans="1:26">
      <c r="A2080" s="58">
        <f t="shared" si="349"/>
        <v>2080</v>
      </c>
      <c r="B2080" s="55">
        <f t="shared" si="348"/>
        <v>2031</v>
      </c>
      <c r="C2080" s="101" t="s">
        <v>4910</v>
      </c>
      <c r="D2080" s="101" t="s">
        <v>1239</v>
      </c>
      <c r="E2080" s="102" t="s">
        <v>581</v>
      </c>
      <c r="F2080" s="102" t="s">
        <v>4966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5023</v>
      </c>
      <c r="L2080" s="101" t="s">
        <v>1667</v>
      </c>
      <c r="M2080" s="106" t="s">
        <v>5007</v>
      </c>
      <c r="N2080" s="106"/>
      <c r="O2080"/>
      <c r="P2080" t="str">
        <f t="shared" si="342"/>
        <v>NOT EQUAL</v>
      </c>
      <c r="Q2080"/>
      <c r="R2080"/>
      <c r="S2080" s="43">
        <f t="shared" si="343"/>
        <v>314</v>
      </c>
      <c r="T2080" s="96"/>
      <c r="U2080" s="72"/>
      <c r="V2080" s="72"/>
      <c r="W2080" s="44" t="str">
        <f t="shared" si="344"/>
        <v/>
      </c>
      <c r="X2080" s="25" t="str">
        <f t="shared" si="345"/>
        <v/>
      </c>
      <c r="Y2080" s="1">
        <f t="shared" si="346"/>
        <v>2031</v>
      </c>
      <c r="Z2080" t="str">
        <f t="shared" si="347"/>
        <v>USER_SFTg25U</v>
      </c>
    </row>
    <row r="2081" spans="1:26">
      <c r="A2081" s="58">
        <f t="shared" si="349"/>
        <v>2081</v>
      </c>
      <c r="B2081" s="55">
        <f t="shared" si="348"/>
        <v>2032</v>
      </c>
      <c r="C2081" s="101" t="s">
        <v>4908</v>
      </c>
      <c r="D2081" s="101" t="s">
        <v>1240</v>
      </c>
      <c r="E2081" s="102" t="s">
        <v>581</v>
      </c>
      <c r="F2081" s="102" t="s">
        <v>4044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5023</v>
      </c>
      <c r="L2081" s="101" t="s">
        <v>1667</v>
      </c>
      <c r="M2081" s="106" t="s">
        <v>4518</v>
      </c>
      <c r="N2081" s="106"/>
      <c r="O2081"/>
      <c r="P2081" t="str">
        <f t="shared" si="342"/>
        <v>NOT EQUAL</v>
      </c>
      <c r="Q2081"/>
      <c r="R2081"/>
      <c r="S2081" s="43">
        <f t="shared" si="343"/>
        <v>314</v>
      </c>
      <c r="T2081" s="96"/>
      <c r="U2081" s="72"/>
      <c r="V2081" s="72"/>
      <c r="W2081" s="44" t="str">
        <f t="shared" si="344"/>
        <v/>
      </c>
      <c r="X2081" s="25" t="str">
        <f t="shared" si="345"/>
        <v/>
      </c>
      <c r="Y2081" s="1">
        <f t="shared" si="346"/>
        <v>2032</v>
      </c>
      <c r="Z2081" t="str">
        <f t="shared" si="347"/>
        <v>USER_PRIM26U</v>
      </c>
    </row>
    <row r="2082" spans="1:26">
      <c r="A2082" s="58">
        <f t="shared" si="349"/>
        <v>2082</v>
      </c>
      <c r="B2082" s="55">
        <f t="shared" si="348"/>
        <v>2033</v>
      </c>
      <c r="C2082" s="101" t="s">
        <v>4909</v>
      </c>
      <c r="D2082" s="101" t="s">
        <v>1240</v>
      </c>
      <c r="E2082" s="102" t="s">
        <v>581</v>
      </c>
      <c r="F2082" s="102" t="s">
        <v>4045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5023</v>
      </c>
      <c r="L2082" s="101" t="s">
        <v>1667</v>
      </c>
      <c r="M2082" s="106" t="s">
        <v>4519</v>
      </c>
      <c r="N2082" s="106"/>
      <c r="O2082"/>
      <c r="P2082" t="str">
        <f t="shared" si="342"/>
        <v>NOT EQUAL</v>
      </c>
      <c r="Q2082"/>
      <c r="R2082"/>
      <c r="S2082" s="43">
        <f t="shared" si="343"/>
        <v>314</v>
      </c>
      <c r="T2082" s="96"/>
      <c r="U2082" s="72"/>
      <c r="V2082" s="72"/>
      <c r="W2082" s="44" t="str">
        <f t="shared" si="344"/>
        <v/>
      </c>
      <c r="X2082" s="25" t="str">
        <f t="shared" si="345"/>
        <v/>
      </c>
      <c r="Y2082" s="1">
        <f t="shared" si="346"/>
        <v>2033</v>
      </c>
      <c r="Z2082" t="str">
        <f t="shared" si="347"/>
        <v>USER_SFTf26U</v>
      </c>
    </row>
    <row r="2083" spans="1:26">
      <c r="A2083" s="58">
        <f t="shared" si="349"/>
        <v>2083</v>
      </c>
      <c r="B2083" s="55">
        <f t="shared" si="348"/>
        <v>2034</v>
      </c>
      <c r="C2083" s="101" t="s">
        <v>4910</v>
      </c>
      <c r="D2083" s="101" t="s">
        <v>1240</v>
      </c>
      <c r="E2083" s="102" t="s">
        <v>581</v>
      </c>
      <c r="F2083" s="102" t="s">
        <v>4967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5023</v>
      </c>
      <c r="L2083" s="101" t="s">
        <v>1667</v>
      </c>
      <c r="M2083" s="106" t="s">
        <v>5008</v>
      </c>
      <c r="N2083" s="106"/>
      <c r="O2083"/>
      <c r="P2083" t="str">
        <f t="shared" si="342"/>
        <v>NOT EQUAL</v>
      </c>
      <c r="Q2083"/>
      <c r="R2083"/>
      <c r="S2083" s="43">
        <f t="shared" si="343"/>
        <v>314</v>
      </c>
      <c r="T2083" s="96"/>
      <c r="U2083" s="72"/>
      <c r="V2083" s="72"/>
      <c r="W2083" s="44" t="str">
        <f t="shared" si="344"/>
        <v/>
      </c>
      <c r="X2083" s="25" t="str">
        <f t="shared" si="345"/>
        <v/>
      </c>
      <c r="Y2083" s="1">
        <f t="shared" si="346"/>
        <v>2034</v>
      </c>
      <c r="Z2083" t="str">
        <f t="shared" si="347"/>
        <v>USER_SFTg26U</v>
      </c>
    </row>
    <row r="2084" spans="1:26">
      <c r="A2084" s="58">
        <f t="shared" si="349"/>
        <v>2084</v>
      </c>
      <c r="B2084" s="55">
        <f t="shared" si="348"/>
        <v>2035</v>
      </c>
      <c r="C2084" s="101" t="s">
        <v>4908</v>
      </c>
      <c r="D2084" s="101" t="s">
        <v>1241</v>
      </c>
      <c r="E2084" s="102" t="s">
        <v>581</v>
      </c>
      <c r="F2084" s="102" t="s">
        <v>4046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5023</v>
      </c>
      <c r="L2084" s="101" t="s">
        <v>1667</v>
      </c>
      <c r="M2084" s="106" t="s">
        <v>4520</v>
      </c>
      <c r="N2084" s="106"/>
      <c r="O2084"/>
      <c r="P2084" t="str">
        <f t="shared" si="342"/>
        <v>NOT EQUAL</v>
      </c>
      <c r="Q2084"/>
      <c r="R2084"/>
      <c r="S2084" s="43">
        <f t="shared" si="343"/>
        <v>314</v>
      </c>
      <c r="T2084" s="96"/>
      <c r="U2084" s="72"/>
      <c r="V2084" s="72"/>
      <c r="W2084" s="44" t="str">
        <f t="shared" si="344"/>
        <v/>
      </c>
      <c r="X2084" s="25" t="str">
        <f t="shared" si="345"/>
        <v/>
      </c>
      <c r="Y2084" s="1">
        <f t="shared" si="346"/>
        <v>2035</v>
      </c>
      <c r="Z2084" t="str">
        <f t="shared" si="347"/>
        <v>USER_PRIM27U</v>
      </c>
    </row>
    <row r="2085" spans="1:26">
      <c r="A2085" s="58">
        <f t="shared" si="349"/>
        <v>2085</v>
      </c>
      <c r="B2085" s="55">
        <f t="shared" si="348"/>
        <v>2036</v>
      </c>
      <c r="C2085" s="101" t="s">
        <v>4909</v>
      </c>
      <c r="D2085" s="101" t="s">
        <v>1241</v>
      </c>
      <c r="E2085" s="102" t="s">
        <v>581</v>
      </c>
      <c r="F2085" s="102" t="s">
        <v>4047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5023</v>
      </c>
      <c r="L2085" s="101" t="s">
        <v>1667</v>
      </c>
      <c r="M2085" s="106" t="s">
        <v>4521</v>
      </c>
      <c r="N2085" s="106"/>
      <c r="O2085"/>
      <c r="P2085" t="str">
        <f t="shared" si="342"/>
        <v>NOT EQUAL</v>
      </c>
      <c r="Q2085"/>
      <c r="R2085"/>
      <c r="S2085" s="43">
        <f t="shared" si="343"/>
        <v>314</v>
      </c>
      <c r="T2085" s="96"/>
      <c r="U2085" s="72"/>
      <c r="V2085" s="72"/>
      <c r="W2085" s="44" t="str">
        <f t="shared" si="344"/>
        <v/>
      </c>
      <c r="X2085" s="25" t="str">
        <f t="shared" si="345"/>
        <v/>
      </c>
      <c r="Y2085" s="1">
        <f t="shared" si="346"/>
        <v>2036</v>
      </c>
      <c r="Z2085" t="str">
        <f t="shared" si="347"/>
        <v>USER_SFTf27U</v>
      </c>
    </row>
    <row r="2086" spans="1:26">
      <c r="A2086" s="58">
        <f t="shared" si="349"/>
        <v>2086</v>
      </c>
      <c r="B2086" s="55">
        <f t="shared" si="348"/>
        <v>2037</v>
      </c>
      <c r="C2086" s="101" t="s">
        <v>4910</v>
      </c>
      <c r="D2086" s="101" t="s">
        <v>1241</v>
      </c>
      <c r="E2086" s="102" t="s">
        <v>581</v>
      </c>
      <c r="F2086" s="102" t="s">
        <v>4968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5023</v>
      </c>
      <c r="L2086" s="101" t="s">
        <v>1667</v>
      </c>
      <c r="M2086" s="106" t="s">
        <v>5009</v>
      </c>
      <c r="N2086" s="106"/>
      <c r="O2086"/>
      <c r="P2086" t="str">
        <f t="shared" si="342"/>
        <v>NOT EQUAL</v>
      </c>
      <c r="Q2086"/>
      <c r="R2086"/>
      <c r="S2086" s="43">
        <f t="shared" si="343"/>
        <v>314</v>
      </c>
      <c r="T2086" s="96"/>
      <c r="U2086" s="72"/>
      <c r="V2086" s="72"/>
      <c r="W2086" s="44" t="str">
        <f t="shared" si="344"/>
        <v/>
      </c>
      <c r="X2086" s="25" t="str">
        <f t="shared" si="345"/>
        <v/>
      </c>
      <c r="Y2086" s="1">
        <f t="shared" si="346"/>
        <v>2037</v>
      </c>
      <c r="Z2086" t="str">
        <f t="shared" si="347"/>
        <v>USER_SFTg27U</v>
      </c>
    </row>
    <row r="2087" spans="1:26">
      <c r="A2087" s="58">
        <f t="shared" si="349"/>
        <v>2087</v>
      </c>
      <c r="B2087" s="55">
        <f t="shared" si="348"/>
        <v>2038</v>
      </c>
      <c r="C2087" s="101" t="s">
        <v>4908</v>
      </c>
      <c r="D2087" s="101" t="s">
        <v>1242</v>
      </c>
      <c r="E2087" s="102" t="s">
        <v>581</v>
      </c>
      <c r="F2087" s="102" t="s">
        <v>4048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5023</v>
      </c>
      <c r="L2087" s="101" t="s">
        <v>1667</v>
      </c>
      <c r="M2087" s="106" t="s">
        <v>4522</v>
      </c>
      <c r="N2087" s="106"/>
      <c r="O2087"/>
      <c r="P2087" t="str">
        <f t="shared" si="342"/>
        <v>NOT EQUAL</v>
      </c>
      <c r="Q2087"/>
      <c r="R2087"/>
      <c r="S2087" s="43">
        <f t="shared" si="343"/>
        <v>314</v>
      </c>
      <c r="T2087" s="96"/>
      <c r="U2087" s="72"/>
      <c r="V2087" s="72"/>
      <c r="W2087" s="44" t="str">
        <f t="shared" si="344"/>
        <v/>
      </c>
      <c r="X2087" s="25" t="str">
        <f t="shared" si="345"/>
        <v/>
      </c>
      <c r="Y2087" s="1">
        <f t="shared" si="346"/>
        <v>2038</v>
      </c>
      <c r="Z2087" t="str">
        <f t="shared" si="347"/>
        <v>USER_PRIM28U</v>
      </c>
    </row>
    <row r="2088" spans="1:26">
      <c r="A2088" s="58">
        <f t="shared" si="349"/>
        <v>2088</v>
      </c>
      <c r="B2088" s="55">
        <f t="shared" si="348"/>
        <v>2039</v>
      </c>
      <c r="C2088" s="101" t="s">
        <v>4909</v>
      </c>
      <c r="D2088" s="101" t="s">
        <v>1242</v>
      </c>
      <c r="E2088" s="102" t="s">
        <v>581</v>
      </c>
      <c r="F2088" s="102" t="s">
        <v>4049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5023</v>
      </c>
      <c r="L2088" s="101" t="s">
        <v>1667</v>
      </c>
      <c r="M2088" s="106" t="s">
        <v>4523</v>
      </c>
      <c r="N2088" s="106"/>
      <c r="O2088"/>
      <c r="P2088" t="str">
        <f t="shared" si="342"/>
        <v>NOT EQUAL</v>
      </c>
      <c r="Q2088"/>
      <c r="R2088"/>
      <c r="S2088" s="43">
        <f t="shared" si="343"/>
        <v>314</v>
      </c>
      <c r="T2088" s="96"/>
      <c r="U2088" s="72"/>
      <c r="V2088" s="72"/>
      <c r="W2088" s="44" t="str">
        <f t="shared" si="344"/>
        <v/>
      </c>
      <c r="X2088" s="25" t="str">
        <f t="shared" si="345"/>
        <v/>
      </c>
      <c r="Y2088" s="1">
        <f t="shared" si="346"/>
        <v>2039</v>
      </c>
      <c r="Z2088" t="str">
        <f t="shared" si="347"/>
        <v>USER_SFTf28U</v>
      </c>
    </row>
    <row r="2089" spans="1:26">
      <c r="A2089" s="58">
        <f t="shared" si="349"/>
        <v>2089</v>
      </c>
      <c r="B2089" s="55">
        <f t="shared" si="348"/>
        <v>2040</v>
      </c>
      <c r="C2089" s="101" t="s">
        <v>4910</v>
      </c>
      <c r="D2089" s="101" t="s">
        <v>1242</v>
      </c>
      <c r="E2089" s="102" t="s">
        <v>581</v>
      </c>
      <c r="F2089" s="102" t="s">
        <v>4969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5023</v>
      </c>
      <c r="L2089" s="101" t="s">
        <v>1667</v>
      </c>
      <c r="M2089" s="106" t="s">
        <v>5010</v>
      </c>
      <c r="N2089" s="106"/>
      <c r="O2089"/>
      <c r="P2089" t="str">
        <f t="shared" si="342"/>
        <v>NOT EQUAL</v>
      </c>
      <c r="Q2089"/>
      <c r="R2089"/>
      <c r="S2089" s="43">
        <f t="shared" si="343"/>
        <v>314</v>
      </c>
      <c r="T2089" s="96"/>
      <c r="U2089" s="72"/>
      <c r="V2089" s="72"/>
      <c r="W2089" s="44" t="str">
        <f t="shared" si="344"/>
        <v/>
      </c>
      <c r="X2089" s="25" t="str">
        <f t="shared" si="345"/>
        <v/>
      </c>
      <c r="Y2089" s="1">
        <f t="shared" si="346"/>
        <v>2040</v>
      </c>
      <c r="Z2089" t="str">
        <f t="shared" si="347"/>
        <v>USER_SFTg28U</v>
      </c>
    </row>
    <row r="2090" spans="1:26">
      <c r="A2090" s="58">
        <f t="shared" si="349"/>
        <v>2090</v>
      </c>
      <c r="B2090" s="55">
        <f t="shared" si="348"/>
        <v>2041</v>
      </c>
      <c r="C2090" s="101" t="s">
        <v>4908</v>
      </c>
      <c r="D2090" s="101" t="s">
        <v>1243</v>
      </c>
      <c r="E2090" s="102" t="s">
        <v>581</v>
      </c>
      <c r="F2090" s="102" t="s">
        <v>4050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5023</v>
      </c>
      <c r="L2090" s="101" t="s">
        <v>1667</v>
      </c>
      <c r="M2090" s="106" t="s">
        <v>4524</v>
      </c>
      <c r="N2090" s="106"/>
      <c r="O2090"/>
      <c r="P2090" t="str">
        <f t="shared" si="342"/>
        <v>NOT EQUAL</v>
      </c>
      <c r="Q2090"/>
      <c r="R2090"/>
      <c r="S2090" s="43">
        <f t="shared" si="343"/>
        <v>314</v>
      </c>
      <c r="T2090" s="96"/>
      <c r="U2090" s="72"/>
      <c r="V2090" s="72"/>
      <c r="W2090" s="44" t="str">
        <f t="shared" si="344"/>
        <v/>
      </c>
      <c r="X2090" s="25" t="str">
        <f t="shared" si="345"/>
        <v/>
      </c>
      <c r="Y2090" s="1">
        <f t="shared" si="346"/>
        <v>2041</v>
      </c>
      <c r="Z2090" t="str">
        <f t="shared" si="347"/>
        <v>USER_PRIM29U</v>
      </c>
    </row>
    <row r="2091" spans="1:26">
      <c r="A2091" s="58">
        <f t="shared" si="349"/>
        <v>2091</v>
      </c>
      <c r="B2091" s="55">
        <f t="shared" si="348"/>
        <v>2042</v>
      </c>
      <c r="C2091" s="101" t="s">
        <v>4909</v>
      </c>
      <c r="D2091" s="101" t="s">
        <v>1243</v>
      </c>
      <c r="E2091" s="102" t="s">
        <v>581</v>
      </c>
      <c r="F2091" s="102" t="s">
        <v>4051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5023</v>
      </c>
      <c r="L2091" s="101" t="s">
        <v>1667</v>
      </c>
      <c r="M2091" s="106" t="s">
        <v>4525</v>
      </c>
      <c r="N2091" s="106"/>
      <c r="O2091"/>
      <c r="P2091" t="str">
        <f t="shared" si="342"/>
        <v>NOT EQUAL</v>
      </c>
      <c r="Q2091"/>
      <c r="R2091"/>
      <c r="S2091" s="43">
        <f t="shared" si="343"/>
        <v>314</v>
      </c>
      <c r="T2091" s="96"/>
      <c r="U2091" s="72"/>
      <c r="V2091" s="72"/>
      <c r="W2091" s="44" t="str">
        <f t="shared" si="344"/>
        <v/>
      </c>
      <c r="X2091" s="25" t="str">
        <f t="shared" si="345"/>
        <v/>
      </c>
      <c r="Y2091" s="1">
        <f t="shared" si="346"/>
        <v>2042</v>
      </c>
      <c r="Z2091" t="str">
        <f t="shared" si="347"/>
        <v>USER_SFTf29U</v>
      </c>
    </row>
    <row r="2092" spans="1:26">
      <c r="A2092" s="58">
        <f t="shared" si="349"/>
        <v>2092</v>
      </c>
      <c r="B2092" s="55">
        <f t="shared" si="348"/>
        <v>2043</v>
      </c>
      <c r="C2092" s="101" t="s">
        <v>4910</v>
      </c>
      <c r="D2092" s="101" t="s">
        <v>1243</v>
      </c>
      <c r="E2092" s="102" t="s">
        <v>581</v>
      </c>
      <c r="F2092" s="102" t="s">
        <v>4970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5023</v>
      </c>
      <c r="L2092" s="101" t="s">
        <v>1667</v>
      </c>
      <c r="M2092" s="106" t="s">
        <v>5011</v>
      </c>
      <c r="N2092" s="106"/>
      <c r="O2092"/>
      <c r="P2092" t="str">
        <f t="shared" si="342"/>
        <v>NOT EQUAL</v>
      </c>
      <c r="Q2092"/>
      <c r="R2092"/>
      <c r="S2092" s="43">
        <f t="shared" si="343"/>
        <v>314</v>
      </c>
      <c r="T2092" s="96"/>
      <c r="U2092" s="72"/>
      <c r="V2092" s="72"/>
      <c r="W2092" s="44" t="str">
        <f t="shared" si="344"/>
        <v/>
      </c>
      <c r="X2092" s="25" t="str">
        <f t="shared" si="345"/>
        <v/>
      </c>
      <c r="Y2092" s="1">
        <f t="shared" si="346"/>
        <v>2043</v>
      </c>
      <c r="Z2092" t="str">
        <f t="shared" si="347"/>
        <v>USER_SFTg29U</v>
      </c>
    </row>
    <row r="2093" spans="1:26">
      <c r="A2093" s="58">
        <f t="shared" si="349"/>
        <v>2093</v>
      </c>
      <c r="B2093" s="55">
        <f t="shared" si="348"/>
        <v>2044</v>
      </c>
      <c r="C2093" s="101" t="s">
        <v>4908</v>
      </c>
      <c r="D2093" s="101" t="s">
        <v>1244</v>
      </c>
      <c r="E2093" s="102" t="s">
        <v>581</v>
      </c>
      <c r="F2093" s="102" t="s">
        <v>4052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5023</v>
      </c>
      <c r="L2093" s="101" t="s">
        <v>1667</v>
      </c>
      <c r="M2093" s="106" t="s">
        <v>4526</v>
      </c>
      <c r="N2093" s="106"/>
      <c r="O2093"/>
      <c r="P2093" t="str">
        <f t="shared" si="342"/>
        <v>NOT EQUAL</v>
      </c>
      <c r="Q2093"/>
      <c r="R2093"/>
      <c r="S2093" s="43">
        <f t="shared" si="343"/>
        <v>314</v>
      </c>
      <c r="T2093" s="96"/>
      <c r="U2093" s="72"/>
      <c r="V2093" s="72"/>
      <c r="W2093" s="44" t="str">
        <f t="shared" si="344"/>
        <v/>
      </c>
      <c r="X2093" s="25" t="str">
        <f t="shared" si="345"/>
        <v/>
      </c>
      <c r="Y2093" s="1">
        <f t="shared" si="346"/>
        <v>2044</v>
      </c>
      <c r="Z2093" t="str">
        <f t="shared" si="347"/>
        <v>USER_PRIM30U</v>
      </c>
    </row>
    <row r="2094" spans="1:26">
      <c r="A2094" s="58">
        <f t="shared" si="349"/>
        <v>2094</v>
      </c>
      <c r="B2094" s="55">
        <f t="shared" si="348"/>
        <v>2045</v>
      </c>
      <c r="C2094" s="101" t="s">
        <v>4909</v>
      </c>
      <c r="D2094" s="101" t="s">
        <v>1244</v>
      </c>
      <c r="E2094" s="102" t="s">
        <v>581</v>
      </c>
      <c r="F2094" s="102" t="s">
        <v>4053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5023</v>
      </c>
      <c r="L2094" s="101" t="s">
        <v>1667</v>
      </c>
      <c r="M2094" s="106" t="s">
        <v>4527</v>
      </c>
      <c r="N2094" s="106"/>
      <c r="O2094"/>
      <c r="P2094" t="str">
        <f t="shared" si="342"/>
        <v>NOT EQUAL</v>
      </c>
      <c r="Q2094"/>
      <c r="R2094"/>
      <c r="S2094" s="43">
        <f t="shared" si="343"/>
        <v>314</v>
      </c>
      <c r="T2094" s="96"/>
      <c r="U2094" s="72"/>
      <c r="V2094" s="72"/>
      <c r="W2094" s="44" t="str">
        <f t="shared" si="344"/>
        <v/>
      </c>
      <c r="X2094" s="25" t="str">
        <f t="shared" si="345"/>
        <v/>
      </c>
      <c r="Y2094" s="1">
        <f t="shared" si="346"/>
        <v>2045</v>
      </c>
      <c r="Z2094" t="str">
        <f t="shared" si="347"/>
        <v>USER_SFTf30U</v>
      </c>
    </row>
    <row r="2095" spans="1:26">
      <c r="A2095" s="58">
        <f t="shared" si="349"/>
        <v>2095</v>
      </c>
      <c r="B2095" s="55">
        <f t="shared" si="348"/>
        <v>2046</v>
      </c>
      <c r="C2095" s="101" t="s">
        <v>4910</v>
      </c>
      <c r="D2095" s="101" t="s">
        <v>1244</v>
      </c>
      <c r="E2095" s="102" t="s">
        <v>581</v>
      </c>
      <c r="F2095" s="102" t="s">
        <v>4971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5023</v>
      </c>
      <c r="L2095" s="101" t="s">
        <v>1667</v>
      </c>
      <c r="M2095" s="106" t="s">
        <v>5012</v>
      </c>
      <c r="N2095" s="106"/>
      <c r="O2095"/>
      <c r="P2095" t="str">
        <f t="shared" si="342"/>
        <v>NOT EQUAL</v>
      </c>
      <c r="Q2095"/>
      <c r="R2095"/>
      <c r="S2095" s="43">
        <f t="shared" si="343"/>
        <v>314</v>
      </c>
      <c r="T2095" s="96"/>
      <c r="U2095" s="72"/>
      <c r="V2095" s="72"/>
      <c r="W2095" s="44" t="str">
        <f t="shared" si="344"/>
        <v/>
      </c>
      <c r="X2095" s="25" t="str">
        <f t="shared" si="345"/>
        <v/>
      </c>
      <c r="Y2095" s="1">
        <f t="shared" si="346"/>
        <v>2046</v>
      </c>
      <c r="Z2095" t="str">
        <f t="shared" si="347"/>
        <v>USER_SFTg30U</v>
      </c>
    </row>
    <row r="2096" spans="1:26">
      <c r="A2096" s="58">
        <f t="shared" si="349"/>
        <v>2096</v>
      </c>
      <c r="B2096" s="55">
        <f t="shared" si="348"/>
        <v>2047</v>
      </c>
      <c r="C2096" s="101" t="s">
        <v>4908</v>
      </c>
      <c r="D2096" s="101" t="s">
        <v>1245</v>
      </c>
      <c r="E2096" s="102" t="s">
        <v>581</v>
      </c>
      <c r="F2096" s="102" t="s">
        <v>4054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5023</v>
      </c>
      <c r="L2096" s="101" t="s">
        <v>1667</v>
      </c>
      <c r="M2096" s="106" t="s">
        <v>4528</v>
      </c>
      <c r="N2096" s="106"/>
      <c r="O2096"/>
      <c r="P2096" t="str">
        <f t="shared" si="342"/>
        <v>NOT EQUAL</v>
      </c>
      <c r="Q2096"/>
      <c r="R2096"/>
      <c r="S2096" s="43">
        <f t="shared" si="343"/>
        <v>314</v>
      </c>
      <c r="T2096" s="96"/>
      <c r="U2096" s="72"/>
      <c r="V2096" s="72"/>
      <c r="W2096" s="44" t="str">
        <f t="shared" si="344"/>
        <v/>
      </c>
      <c r="X2096" s="25" t="str">
        <f t="shared" si="345"/>
        <v/>
      </c>
      <c r="Y2096" s="1">
        <f t="shared" si="346"/>
        <v>2047</v>
      </c>
      <c r="Z2096" t="str">
        <f t="shared" si="347"/>
        <v>USER_PRIM31U</v>
      </c>
    </row>
    <row r="2097" spans="1:26">
      <c r="A2097" s="58">
        <f t="shared" si="349"/>
        <v>2097</v>
      </c>
      <c r="B2097" s="55">
        <f t="shared" si="348"/>
        <v>2048</v>
      </c>
      <c r="C2097" s="101" t="s">
        <v>4909</v>
      </c>
      <c r="D2097" s="101" t="s">
        <v>1245</v>
      </c>
      <c r="E2097" s="102" t="s">
        <v>581</v>
      </c>
      <c r="F2097" s="102" t="s">
        <v>4055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5023</v>
      </c>
      <c r="L2097" s="101" t="s">
        <v>1667</v>
      </c>
      <c r="M2097" s="106" t="s">
        <v>4529</v>
      </c>
      <c r="N2097" s="106"/>
      <c r="O2097"/>
      <c r="P2097" t="str">
        <f t="shared" si="342"/>
        <v>NOT EQUAL</v>
      </c>
      <c r="Q2097"/>
      <c r="R2097"/>
      <c r="S2097" s="43">
        <f t="shared" si="343"/>
        <v>314</v>
      </c>
      <c r="T2097" s="96"/>
      <c r="U2097" s="72"/>
      <c r="V2097" s="72"/>
      <c r="W2097" s="44" t="str">
        <f t="shared" si="344"/>
        <v/>
      </c>
      <c r="X2097" s="25" t="str">
        <f t="shared" si="345"/>
        <v/>
      </c>
      <c r="Y2097" s="1">
        <f t="shared" si="346"/>
        <v>2048</v>
      </c>
      <c r="Z2097" t="str">
        <f t="shared" si="347"/>
        <v>USER_SFTf31U</v>
      </c>
    </row>
    <row r="2098" spans="1:26">
      <c r="A2098" s="58">
        <f t="shared" si="349"/>
        <v>2098</v>
      </c>
      <c r="B2098" s="55">
        <f t="shared" si="348"/>
        <v>2049</v>
      </c>
      <c r="C2098" s="101" t="s">
        <v>4910</v>
      </c>
      <c r="D2098" s="101" t="s">
        <v>1245</v>
      </c>
      <c r="E2098" s="102" t="s">
        <v>581</v>
      </c>
      <c r="F2098" s="102" t="s">
        <v>4972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5023</v>
      </c>
      <c r="L2098" s="101" t="s">
        <v>1667</v>
      </c>
      <c r="M2098" s="106" t="s">
        <v>5013</v>
      </c>
      <c r="N2098" s="106"/>
      <c r="O2098"/>
      <c r="P2098" t="str">
        <f t="shared" si="342"/>
        <v>NOT EQUAL</v>
      </c>
      <c r="Q2098"/>
      <c r="R2098"/>
      <c r="S2098" s="43">
        <f t="shared" si="343"/>
        <v>314</v>
      </c>
      <c r="T2098" s="96"/>
      <c r="U2098" s="72"/>
      <c r="V2098" s="72"/>
      <c r="W2098" s="44" t="str">
        <f t="shared" si="344"/>
        <v/>
      </c>
      <c r="X2098" s="25" t="str">
        <f t="shared" si="345"/>
        <v/>
      </c>
      <c r="Y2098" s="1">
        <f t="shared" si="346"/>
        <v>2049</v>
      </c>
      <c r="Z2098" t="str">
        <f t="shared" si="347"/>
        <v>USER_SFTg31U</v>
      </c>
    </row>
    <row r="2099" spans="1:26">
      <c r="A2099" s="58">
        <f t="shared" si="349"/>
        <v>2099</v>
      </c>
      <c r="B2099" s="55">
        <f t="shared" si="348"/>
        <v>2050</v>
      </c>
      <c r="C2099" s="101" t="s">
        <v>4908</v>
      </c>
      <c r="D2099" s="101" t="s">
        <v>1246</v>
      </c>
      <c r="E2099" s="102" t="s">
        <v>581</v>
      </c>
      <c r="F2099" s="102" t="s">
        <v>4056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5023</v>
      </c>
      <c r="L2099" s="101" t="s">
        <v>1667</v>
      </c>
      <c r="M2099" s="106" t="s">
        <v>4530</v>
      </c>
      <c r="N2099" s="106"/>
      <c r="O2099"/>
      <c r="P2099" t="str">
        <f t="shared" si="342"/>
        <v>NOT EQUAL</v>
      </c>
      <c r="Q2099"/>
      <c r="R2099"/>
      <c r="S2099" s="43">
        <f t="shared" si="343"/>
        <v>314</v>
      </c>
      <c r="T2099" s="96"/>
      <c r="U2099" s="72"/>
      <c r="V2099" s="72"/>
      <c r="W2099" s="44" t="str">
        <f t="shared" si="344"/>
        <v/>
      </c>
      <c r="X2099" s="25" t="str">
        <f t="shared" si="345"/>
        <v/>
      </c>
      <c r="Y2099" s="1">
        <f t="shared" si="346"/>
        <v>2050</v>
      </c>
      <c r="Z2099" t="str">
        <f t="shared" si="347"/>
        <v>USER_PRIM32U</v>
      </c>
    </row>
    <row r="2100" spans="1:26">
      <c r="A2100" s="58">
        <f t="shared" si="349"/>
        <v>2100</v>
      </c>
      <c r="B2100" s="55">
        <f t="shared" si="348"/>
        <v>2051</v>
      </c>
      <c r="C2100" s="101" t="s">
        <v>4909</v>
      </c>
      <c r="D2100" s="101" t="s">
        <v>1246</v>
      </c>
      <c r="E2100" s="102" t="s">
        <v>581</v>
      </c>
      <c r="F2100" s="102" t="s">
        <v>4057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5023</v>
      </c>
      <c r="L2100" s="101" t="s">
        <v>1667</v>
      </c>
      <c r="M2100" s="106" t="s">
        <v>4531</v>
      </c>
      <c r="N2100" s="106"/>
      <c r="O2100"/>
      <c r="P2100" t="str">
        <f t="shared" si="342"/>
        <v>NOT EQUAL</v>
      </c>
      <c r="Q2100"/>
      <c r="R2100"/>
      <c r="S2100" s="43">
        <f t="shared" si="343"/>
        <v>314</v>
      </c>
      <c r="T2100" s="96"/>
      <c r="U2100" s="72"/>
      <c r="V2100" s="72"/>
      <c r="W2100" s="44" t="str">
        <f t="shared" si="344"/>
        <v/>
      </c>
      <c r="X2100" s="25" t="str">
        <f t="shared" si="345"/>
        <v/>
      </c>
      <c r="Y2100" s="1">
        <f t="shared" si="346"/>
        <v>2051</v>
      </c>
      <c r="Z2100" t="str">
        <f t="shared" si="347"/>
        <v>USER_SFTf32U</v>
      </c>
    </row>
    <row r="2101" spans="1:26">
      <c r="A2101" s="58">
        <f t="shared" si="349"/>
        <v>2101</v>
      </c>
      <c r="B2101" s="55">
        <f t="shared" si="348"/>
        <v>2052</v>
      </c>
      <c r="C2101" s="101" t="s">
        <v>4910</v>
      </c>
      <c r="D2101" s="101" t="s">
        <v>1246</v>
      </c>
      <c r="E2101" s="102" t="s">
        <v>581</v>
      </c>
      <c r="F2101" s="102" t="s">
        <v>4973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5023</v>
      </c>
      <c r="L2101" s="101" t="s">
        <v>1667</v>
      </c>
      <c r="M2101" s="106" t="s">
        <v>5014</v>
      </c>
      <c r="N2101" s="106"/>
      <c r="O2101"/>
      <c r="P2101" t="str">
        <f t="shared" si="342"/>
        <v>NOT EQUAL</v>
      </c>
      <c r="Q2101"/>
      <c r="R2101"/>
      <c r="S2101" s="43">
        <f t="shared" si="343"/>
        <v>314</v>
      </c>
      <c r="T2101" s="96"/>
      <c r="U2101" s="72"/>
      <c r="V2101" s="72"/>
      <c r="W2101" s="44" t="str">
        <f t="shared" si="344"/>
        <v/>
      </c>
      <c r="X2101" s="25" t="str">
        <f t="shared" si="345"/>
        <v/>
      </c>
      <c r="Y2101" s="1">
        <f t="shared" si="346"/>
        <v>2052</v>
      </c>
      <c r="Z2101" t="str">
        <f t="shared" si="347"/>
        <v>USER_SFTg32U</v>
      </c>
    </row>
    <row r="2102" spans="1:26">
      <c r="A2102" s="58">
        <f t="shared" si="349"/>
        <v>2102</v>
      </c>
      <c r="B2102" s="55">
        <f t="shared" si="348"/>
        <v>2053</v>
      </c>
      <c r="C2102" s="101" t="s">
        <v>4908</v>
      </c>
      <c r="D2102" s="101" t="s">
        <v>1247</v>
      </c>
      <c r="E2102" s="102" t="s">
        <v>581</v>
      </c>
      <c r="F2102" s="102" t="s">
        <v>4058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5023</v>
      </c>
      <c r="L2102" s="101" t="s">
        <v>1667</v>
      </c>
      <c r="M2102" s="106" t="s">
        <v>4532</v>
      </c>
      <c r="N2102" s="106"/>
      <c r="O2102"/>
      <c r="P2102" t="str">
        <f t="shared" si="342"/>
        <v>NOT EQUAL</v>
      </c>
      <c r="Q2102"/>
      <c r="R2102"/>
      <c r="S2102" s="43">
        <f t="shared" si="343"/>
        <v>314</v>
      </c>
      <c r="T2102" s="96"/>
      <c r="U2102" s="72"/>
      <c r="V2102" s="72"/>
      <c r="W2102" s="44" t="str">
        <f t="shared" si="344"/>
        <v/>
      </c>
      <c r="X2102" s="25" t="str">
        <f t="shared" si="345"/>
        <v/>
      </c>
      <c r="Y2102" s="1">
        <f t="shared" si="346"/>
        <v>2053</v>
      </c>
      <c r="Z2102" t="str">
        <f t="shared" si="347"/>
        <v>USER_PRIM33U</v>
      </c>
    </row>
    <row r="2103" spans="1:26">
      <c r="A2103" s="58">
        <f t="shared" si="349"/>
        <v>2103</v>
      </c>
      <c r="B2103" s="55">
        <f t="shared" si="348"/>
        <v>2054</v>
      </c>
      <c r="C2103" s="101" t="s">
        <v>4909</v>
      </c>
      <c r="D2103" s="101" t="s">
        <v>1247</v>
      </c>
      <c r="E2103" s="102" t="s">
        <v>581</v>
      </c>
      <c r="F2103" s="102" t="s">
        <v>4059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5023</v>
      </c>
      <c r="L2103" s="101" t="s">
        <v>1667</v>
      </c>
      <c r="M2103" s="106" t="s">
        <v>4533</v>
      </c>
      <c r="N2103" s="106"/>
      <c r="O2103"/>
      <c r="P2103" t="str">
        <f t="shared" si="342"/>
        <v>NOT EQUAL</v>
      </c>
      <c r="Q2103"/>
      <c r="R2103"/>
      <c r="S2103" s="43">
        <f t="shared" si="343"/>
        <v>314</v>
      </c>
      <c r="T2103" s="96"/>
      <c r="U2103" s="72"/>
      <c r="V2103" s="72"/>
      <c r="W2103" s="44" t="str">
        <f t="shared" si="344"/>
        <v/>
      </c>
      <c r="X2103" s="25" t="str">
        <f t="shared" si="345"/>
        <v/>
      </c>
      <c r="Y2103" s="1">
        <f t="shared" si="346"/>
        <v>2054</v>
      </c>
      <c r="Z2103" t="str">
        <f t="shared" si="347"/>
        <v>USER_SFTf33U</v>
      </c>
    </row>
    <row r="2104" spans="1:26">
      <c r="A2104" s="58">
        <f t="shared" si="349"/>
        <v>2104</v>
      </c>
      <c r="B2104" s="55">
        <f t="shared" si="348"/>
        <v>2055</v>
      </c>
      <c r="C2104" s="101" t="s">
        <v>4910</v>
      </c>
      <c r="D2104" s="101" t="s">
        <v>1247</v>
      </c>
      <c r="E2104" s="102" t="s">
        <v>581</v>
      </c>
      <c r="F2104" s="102" t="s">
        <v>4974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5023</v>
      </c>
      <c r="L2104" s="101" t="s">
        <v>1667</v>
      </c>
      <c r="M2104" s="106" t="s">
        <v>5015</v>
      </c>
      <c r="N2104" s="106"/>
      <c r="O2104"/>
      <c r="P2104" t="str">
        <f t="shared" si="342"/>
        <v>NOT EQUAL</v>
      </c>
      <c r="Q2104"/>
      <c r="R2104"/>
      <c r="S2104" s="43">
        <f t="shared" si="343"/>
        <v>314</v>
      </c>
      <c r="T2104" s="96"/>
      <c r="U2104" s="72"/>
      <c r="V2104" s="72"/>
      <c r="W2104" s="44" t="str">
        <f t="shared" si="344"/>
        <v/>
      </c>
      <c r="X2104" s="25" t="str">
        <f t="shared" si="345"/>
        <v/>
      </c>
      <c r="Y2104" s="1">
        <f t="shared" si="346"/>
        <v>2055</v>
      </c>
      <c r="Z2104" t="str">
        <f t="shared" si="347"/>
        <v>USER_SFTg33U</v>
      </c>
    </row>
    <row r="2105" spans="1:26">
      <c r="A2105" s="58">
        <f t="shared" si="349"/>
        <v>2105</v>
      </c>
      <c r="B2105" s="55">
        <f t="shared" si="348"/>
        <v>2056</v>
      </c>
      <c r="C2105" s="101" t="s">
        <v>4908</v>
      </c>
      <c r="D2105" s="101" t="s">
        <v>1248</v>
      </c>
      <c r="E2105" s="102" t="s">
        <v>581</v>
      </c>
      <c r="F2105" s="102" t="s">
        <v>4060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5023</v>
      </c>
      <c r="L2105" s="101" t="s">
        <v>1667</v>
      </c>
      <c r="M2105" s="106" t="s">
        <v>4534</v>
      </c>
      <c r="N2105" s="106"/>
      <c r="O2105"/>
      <c r="P2105" t="str">
        <f t="shared" si="342"/>
        <v>NOT EQUAL</v>
      </c>
      <c r="Q2105"/>
      <c r="R2105"/>
      <c r="S2105" s="43">
        <f t="shared" si="343"/>
        <v>314</v>
      </c>
      <c r="T2105" s="96"/>
      <c r="U2105" s="72"/>
      <c r="V2105" s="72"/>
      <c r="W2105" s="44" t="str">
        <f t="shared" si="344"/>
        <v/>
      </c>
      <c r="X2105" s="25" t="str">
        <f t="shared" si="345"/>
        <v/>
      </c>
      <c r="Y2105" s="1">
        <f t="shared" si="346"/>
        <v>2056</v>
      </c>
      <c r="Z2105" t="str">
        <f t="shared" si="347"/>
        <v>USER_PRIM34U</v>
      </c>
    </row>
    <row r="2106" spans="1:26">
      <c r="A2106" s="58">
        <f t="shared" si="349"/>
        <v>2106</v>
      </c>
      <c r="B2106" s="55">
        <f t="shared" si="348"/>
        <v>2057</v>
      </c>
      <c r="C2106" s="101" t="s">
        <v>4909</v>
      </c>
      <c r="D2106" s="101" t="s">
        <v>1248</v>
      </c>
      <c r="E2106" s="102" t="s">
        <v>581</v>
      </c>
      <c r="F2106" s="102" t="s">
        <v>4061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5023</v>
      </c>
      <c r="L2106" s="101" t="s">
        <v>1667</v>
      </c>
      <c r="M2106" s="106" t="s">
        <v>4535</v>
      </c>
      <c r="N2106" s="106"/>
      <c r="O2106"/>
      <c r="P2106" t="str">
        <f t="shared" si="342"/>
        <v>NOT EQUAL</v>
      </c>
      <c r="Q2106"/>
      <c r="R2106"/>
      <c r="S2106" s="43">
        <f t="shared" si="343"/>
        <v>314</v>
      </c>
      <c r="T2106" s="96"/>
      <c r="U2106" s="72"/>
      <c r="V2106" s="72"/>
      <c r="W2106" s="44" t="str">
        <f t="shared" si="344"/>
        <v/>
      </c>
      <c r="X2106" s="25" t="str">
        <f t="shared" si="345"/>
        <v/>
      </c>
      <c r="Y2106" s="1">
        <f t="shared" si="346"/>
        <v>2057</v>
      </c>
      <c r="Z2106" t="str">
        <f t="shared" si="347"/>
        <v>USER_SFTf34U</v>
      </c>
    </row>
    <row r="2107" spans="1:26">
      <c r="A2107" s="58">
        <f t="shared" si="349"/>
        <v>2107</v>
      </c>
      <c r="B2107" s="55">
        <f t="shared" si="348"/>
        <v>2058</v>
      </c>
      <c r="C2107" s="101" t="s">
        <v>4910</v>
      </c>
      <c r="D2107" s="101" t="s">
        <v>1248</v>
      </c>
      <c r="E2107" s="102" t="s">
        <v>581</v>
      </c>
      <c r="F2107" s="102" t="s">
        <v>4975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5023</v>
      </c>
      <c r="L2107" s="101" t="s">
        <v>1667</v>
      </c>
      <c r="M2107" s="106" t="s">
        <v>5016</v>
      </c>
      <c r="N2107" s="106"/>
      <c r="O2107"/>
      <c r="P2107" t="str">
        <f t="shared" si="342"/>
        <v>NOT EQUAL</v>
      </c>
      <c r="Q2107"/>
      <c r="R2107"/>
      <c r="S2107" s="43">
        <f t="shared" si="343"/>
        <v>314</v>
      </c>
      <c r="T2107" s="96"/>
      <c r="U2107" s="72"/>
      <c r="V2107" s="72"/>
      <c r="W2107" s="44" t="str">
        <f t="shared" si="344"/>
        <v/>
      </c>
      <c r="X2107" s="25" t="str">
        <f t="shared" si="345"/>
        <v/>
      </c>
      <c r="Y2107" s="1">
        <f t="shared" si="346"/>
        <v>2058</v>
      </c>
      <c r="Z2107" t="str">
        <f t="shared" si="347"/>
        <v>USER_SFTg34U</v>
      </c>
    </row>
    <row r="2108" spans="1:26">
      <c r="A2108" s="58">
        <f t="shared" si="349"/>
        <v>2108</v>
      </c>
      <c r="B2108" s="55">
        <f t="shared" si="348"/>
        <v>2059</v>
      </c>
      <c r="C2108" s="101" t="s">
        <v>4908</v>
      </c>
      <c r="D2108" s="101" t="s">
        <v>1249</v>
      </c>
      <c r="E2108" s="102" t="s">
        <v>581</v>
      </c>
      <c r="F2108" s="102" t="s">
        <v>4062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5023</v>
      </c>
      <c r="L2108" s="101" t="s">
        <v>1667</v>
      </c>
      <c r="M2108" s="106" t="s">
        <v>4536</v>
      </c>
      <c r="N2108" s="106"/>
      <c r="O2108"/>
      <c r="P2108" t="str">
        <f t="shared" si="342"/>
        <v>NOT EQUAL</v>
      </c>
      <c r="Q2108"/>
      <c r="R2108"/>
      <c r="S2108" s="43">
        <f t="shared" si="343"/>
        <v>314</v>
      </c>
      <c r="T2108" s="96"/>
      <c r="U2108" s="72"/>
      <c r="V2108" s="72"/>
      <c r="W2108" s="44" t="str">
        <f t="shared" si="344"/>
        <v/>
      </c>
      <c r="X2108" s="25" t="str">
        <f t="shared" si="345"/>
        <v/>
      </c>
      <c r="Y2108" s="1">
        <f t="shared" si="346"/>
        <v>2059</v>
      </c>
      <c r="Z2108" t="str">
        <f t="shared" si="347"/>
        <v>USER_PRIM35U</v>
      </c>
    </row>
    <row r="2109" spans="1:26">
      <c r="A2109" s="58">
        <f t="shared" si="349"/>
        <v>2109</v>
      </c>
      <c r="B2109" s="55">
        <f t="shared" si="348"/>
        <v>2060</v>
      </c>
      <c r="C2109" s="101" t="s">
        <v>4909</v>
      </c>
      <c r="D2109" s="101" t="s">
        <v>1249</v>
      </c>
      <c r="E2109" s="102" t="s">
        <v>581</v>
      </c>
      <c r="F2109" s="102" t="s">
        <v>4063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5023</v>
      </c>
      <c r="L2109" s="101" t="s">
        <v>1667</v>
      </c>
      <c r="M2109" s="106" t="s">
        <v>4537</v>
      </c>
      <c r="N2109" s="106"/>
      <c r="O2109"/>
      <c r="P2109" t="str">
        <f t="shared" si="342"/>
        <v>NOT EQUAL</v>
      </c>
      <c r="Q2109"/>
      <c r="R2109"/>
      <c r="S2109" s="43">
        <f t="shared" si="343"/>
        <v>314</v>
      </c>
      <c r="T2109" s="96"/>
      <c r="U2109" s="72"/>
      <c r="V2109" s="72"/>
      <c r="W2109" s="44" t="str">
        <f t="shared" si="344"/>
        <v/>
      </c>
      <c r="X2109" s="25" t="str">
        <f t="shared" si="345"/>
        <v/>
      </c>
      <c r="Y2109" s="1">
        <f t="shared" si="346"/>
        <v>2060</v>
      </c>
      <c r="Z2109" t="str">
        <f t="shared" si="347"/>
        <v>USER_SFTf35U</v>
      </c>
    </row>
    <row r="2110" spans="1:26">
      <c r="A2110" s="58">
        <f t="shared" si="349"/>
        <v>2110</v>
      </c>
      <c r="B2110" s="55">
        <f t="shared" si="348"/>
        <v>2061</v>
      </c>
      <c r="C2110" s="101" t="s">
        <v>4910</v>
      </c>
      <c r="D2110" s="101" t="s">
        <v>1249</v>
      </c>
      <c r="E2110" s="102" t="s">
        <v>581</v>
      </c>
      <c r="F2110" s="102" t="s">
        <v>4976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5023</v>
      </c>
      <c r="L2110" s="101" t="s">
        <v>1667</v>
      </c>
      <c r="M2110" s="106" t="s">
        <v>5017</v>
      </c>
      <c r="N2110" s="106"/>
      <c r="O2110"/>
      <c r="P2110" t="str">
        <f t="shared" ref="P2110:P2134" si="350">IF(E2110=F2110,"","NOT EQUAL")</f>
        <v>NOT EQUAL</v>
      </c>
      <c r="Q2110"/>
      <c r="R2110"/>
      <c r="S2110" s="43">
        <f t="shared" ref="S2110:S2134" si="351">IF(X2110&lt;&gt;"",S2109+1,S2109)</f>
        <v>314</v>
      </c>
      <c r="T2110" s="96"/>
      <c r="U2110" s="72"/>
      <c r="V2110" s="72"/>
      <c r="W2110" s="44" t="str">
        <f t="shared" ref="W2110:W2134" si="352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3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4">B2110</f>
        <v>2061</v>
      </c>
      <c r="Z2110" t="str">
        <f t="shared" ref="Z2110:Z2134" si="355">M2110</f>
        <v>USER_SFTg35U</v>
      </c>
    </row>
    <row r="2111" spans="1:26">
      <c r="A2111" s="58">
        <f t="shared" si="349"/>
        <v>2111</v>
      </c>
      <c r="B2111" s="55">
        <f t="shared" si="348"/>
        <v>2062</v>
      </c>
      <c r="C2111" s="101" t="s">
        <v>4908</v>
      </c>
      <c r="D2111" s="101" t="s">
        <v>1250</v>
      </c>
      <c r="E2111" s="102" t="s">
        <v>581</v>
      </c>
      <c r="F2111" s="102" t="s">
        <v>4064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5023</v>
      </c>
      <c r="L2111" s="101" t="s">
        <v>1667</v>
      </c>
      <c r="M2111" s="106" t="s">
        <v>4538</v>
      </c>
      <c r="N2111" s="106"/>
      <c r="O2111"/>
      <c r="P2111" t="str">
        <f t="shared" si="350"/>
        <v>NOT EQUAL</v>
      </c>
      <c r="Q2111"/>
      <c r="R2111"/>
      <c r="S2111" s="43">
        <f t="shared" si="351"/>
        <v>314</v>
      </c>
      <c r="T2111" s="96"/>
      <c r="U2111" s="72"/>
      <c r="V2111" s="72"/>
      <c r="W2111" s="44" t="str">
        <f t="shared" si="352"/>
        <v/>
      </c>
      <c r="X2111" s="25" t="str">
        <f t="shared" si="353"/>
        <v/>
      </c>
      <c r="Y2111" s="1">
        <f t="shared" si="354"/>
        <v>2062</v>
      </c>
      <c r="Z2111" t="str">
        <f t="shared" si="355"/>
        <v>USER_PRIM36U</v>
      </c>
    </row>
    <row r="2112" spans="1:26">
      <c r="A2112" s="58">
        <f t="shared" si="349"/>
        <v>2112</v>
      </c>
      <c r="B2112" s="55">
        <f t="shared" si="348"/>
        <v>2063</v>
      </c>
      <c r="C2112" s="101" t="s">
        <v>4909</v>
      </c>
      <c r="D2112" s="101" t="s">
        <v>1250</v>
      </c>
      <c r="E2112" s="102" t="s">
        <v>581</v>
      </c>
      <c r="F2112" s="102" t="s">
        <v>4065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5023</v>
      </c>
      <c r="L2112" s="101" t="s">
        <v>1667</v>
      </c>
      <c r="M2112" s="106" t="s">
        <v>4539</v>
      </c>
      <c r="N2112" s="106"/>
      <c r="O2112"/>
      <c r="P2112" t="str">
        <f t="shared" si="350"/>
        <v>NOT EQUAL</v>
      </c>
      <c r="Q2112"/>
      <c r="R2112"/>
      <c r="S2112" s="43">
        <f t="shared" si="351"/>
        <v>314</v>
      </c>
      <c r="T2112" s="96"/>
      <c r="U2112" s="72"/>
      <c r="V2112" s="72"/>
      <c r="W2112" s="44" t="str">
        <f t="shared" si="352"/>
        <v/>
      </c>
      <c r="X2112" s="25" t="str">
        <f t="shared" si="353"/>
        <v/>
      </c>
      <c r="Y2112" s="1">
        <f t="shared" si="354"/>
        <v>2063</v>
      </c>
      <c r="Z2112" t="str">
        <f t="shared" si="355"/>
        <v>USER_SFTf36U</v>
      </c>
    </row>
    <row r="2113" spans="1:26">
      <c r="A2113" s="58">
        <f t="shared" si="349"/>
        <v>2113</v>
      </c>
      <c r="B2113" s="55">
        <f t="shared" ref="B2113:B2176" si="356">IF(AND(MID(C2113,2,1)&lt;&gt;"/",MID(C2113,1,1)="/"),INT(B2112)+1,B2112+0.01)</f>
        <v>2064</v>
      </c>
      <c r="C2113" s="101" t="s">
        <v>4910</v>
      </c>
      <c r="D2113" s="101" t="s">
        <v>1250</v>
      </c>
      <c r="E2113" s="102" t="s">
        <v>581</v>
      </c>
      <c r="F2113" s="102" t="s">
        <v>4977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5023</v>
      </c>
      <c r="L2113" s="101" t="s">
        <v>1667</v>
      </c>
      <c r="M2113" s="106" t="s">
        <v>5018</v>
      </c>
      <c r="N2113" s="106"/>
      <c r="O2113"/>
      <c r="P2113" t="str">
        <f t="shared" si="350"/>
        <v>NOT EQUAL</v>
      </c>
      <c r="Q2113"/>
      <c r="R2113"/>
      <c r="S2113" s="43">
        <f t="shared" si="351"/>
        <v>314</v>
      </c>
      <c r="T2113" s="96"/>
      <c r="U2113" s="72"/>
      <c r="V2113" s="72"/>
      <c r="W2113" s="44" t="str">
        <f t="shared" si="352"/>
        <v/>
      </c>
      <c r="X2113" s="25" t="str">
        <f t="shared" si="353"/>
        <v/>
      </c>
      <c r="Y2113" s="1">
        <f t="shared" si="354"/>
        <v>2064</v>
      </c>
      <c r="Z2113" t="str">
        <f t="shared" si="355"/>
        <v>USER_SFTg36U</v>
      </c>
    </row>
    <row r="2114" spans="1:26">
      <c r="A2114" s="58">
        <f t="shared" si="349"/>
        <v>2114</v>
      </c>
      <c r="B2114" s="55">
        <f t="shared" si="356"/>
        <v>2065</v>
      </c>
      <c r="C2114" s="101" t="s">
        <v>4911</v>
      </c>
      <c r="D2114" s="101">
        <v>1</v>
      </c>
      <c r="E2114" s="102" t="s">
        <v>3029</v>
      </c>
      <c r="F2114" s="102" t="s">
        <v>3029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5198</v>
      </c>
      <c r="L2114" s="101" t="s">
        <v>2953</v>
      </c>
      <c r="M2114" s="106" t="s">
        <v>3030</v>
      </c>
      <c r="N2114" s="106"/>
      <c r="O2114"/>
      <c r="P2114" t="str">
        <f t="shared" si="350"/>
        <v/>
      </c>
      <c r="Q2114"/>
      <c r="R2114"/>
      <c r="S2114" s="43">
        <f t="shared" si="351"/>
        <v>315</v>
      </c>
      <c r="T2114" s="96" t="s">
        <v>3172</v>
      </c>
      <c r="U2114" s="72" t="s">
        <v>2643</v>
      </c>
      <c r="V2114" s="72" t="s">
        <v>2643</v>
      </c>
      <c r="W2114" s="44" t="str">
        <f t="shared" si="352"/>
        <v>"XEQM01"</v>
      </c>
      <c r="X2114" s="25" t="str">
        <f t="shared" si="353"/>
        <v>XEQM01</v>
      </c>
      <c r="Y2114" s="1">
        <f t="shared" si="354"/>
        <v>2065</v>
      </c>
      <c r="Z2114" t="str">
        <f t="shared" si="355"/>
        <v>ITM_X_P1</v>
      </c>
    </row>
    <row r="2115" spans="1:26">
      <c r="A2115" s="58">
        <f t="shared" si="349"/>
        <v>2115</v>
      </c>
      <c r="B2115" s="55">
        <f t="shared" si="356"/>
        <v>2066</v>
      </c>
      <c r="C2115" s="101" t="s">
        <v>4911</v>
      </c>
      <c r="D2115" s="101">
        <v>2</v>
      </c>
      <c r="E2115" s="106" t="s">
        <v>3032</v>
      </c>
      <c r="F2115" s="106" t="s">
        <v>3032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5198</v>
      </c>
      <c r="L2115" s="109" t="s">
        <v>2953</v>
      </c>
      <c r="M2115" s="106" t="s">
        <v>3031</v>
      </c>
      <c r="N2115" s="106"/>
      <c r="O2115"/>
      <c r="P2115" t="str">
        <f t="shared" si="350"/>
        <v/>
      </c>
      <c r="Q2115"/>
      <c r="R2115"/>
      <c r="S2115" s="43">
        <f t="shared" si="351"/>
        <v>316</v>
      </c>
      <c r="T2115" s="96" t="s">
        <v>3172</v>
      </c>
      <c r="U2115" s="72" t="s">
        <v>2643</v>
      </c>
      <c r="V2115" s="72" t="s">
        <v>2643</v>
      </c>
      <c r="W2115" s="44" t="str">
        <f t="shared" si="352"/>
        <v>"XEQM02"</v>
      </c>
      <c r="X2115" s="25" t="str">
        <f t="shared" si="353"/>
        <v>XEQM02</v>
      </c>
      <c r="Y2115" s="1">
        <f t="shared" si="354"/>
        <v>2066</v>
      </c>
      <c r="Z2115" t="str">
        <f t="shared" si="355"/>
        <v>ITM_X_P2</v>
      </c>
    </row>
    <row r="2116" spans="1:26">
      <c r="A2116" s="58">
        <f t="shared" si="349"/>
        <v>2116</v>
      </c>
      <c r="B2116" s="55">
        <f t="shared" si="356"/>
        <v>2067</v>
      </c>
      <c r="C2116" s="101" t="s">
        <v>4911</v>
      </c>
      <c r="D2116" s="101">
        <v>3</v>
      </c>
      <c r="E2116" s="106" t="s">
        <v>3049</v>
      </c>
      <c r="F2116" s="106" t="s">
        <v>3049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5198</v>
      </c>
      <c r="L2116" s="109" t="s">
        <v>2953</v>
      </c>
      <c r="M2116" s="106" t="s">
        <v>3033</v>
      </c>
      <c r="N2116" s="106"/>
      <c r="O2116"/>
      <c r="P2116" t="str">
        <f t="shared" si="350"/>
        <v/>
      </c>
      <c r="Q2116"/>
      <c r="R2116"/>
      <c r="S2116" s="43">
        <f t="shared" si="351"/>
        <v>317</v>
      </c>
      <c r="T2116" s="96" t="s">
        <v>3172</v>
      </c>
      <c r="U2116" s="72" t="s">
        <v>2643</v>
      </c>
      <c r="V2116" s="72" t="s">
        <v>2643</v>
      </c>
      <c r="W2116" s="44" t="str">
        <f t="shared" si="352"/>
        <v>"XEQM03"</v>
      </c>
      <c r="X2116" s="25" t="str">
        <f t="shared" si="353"/>
        <v>XEQM03</v>
      </c>
      <c r="Y2116" s="1">
        <f t="shared" si="354"/>
        <v>2067</v>
      </c>
      <c r="Z2116" t="str">
        <f t="shared" si="355"/>
        <v>ITM_X_P3</v>
      </c>
    </row>
    <row r="2117" spans="1:26">
      <c r="A2117" s="58">
        <f t="shared" si="349"/>
        <v>2117</v>
      </c>
      <c r="B2117" s="55">
        <f t="shared" si="356"/>
        <v>2068</v>
      </c>
      <c r="C2117" s="101" t="s">
        <v>4911</v>
      </c>
      <c r="D2117" s="101">
        <v>4</v>
      </c>
      <c r="E2117" s="106" t="s">
        <v>3050</v>
      </c>
      <c r="F2117" s="106" t="s">
        <v>3050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5198</v>
      </c>
      <c r="L2117" s="109" t="s">
        <v>2953</v>
      </c>
      <c r="M2117" s="106" t="s">
        <v>3034</v>
      </c>
      <c r="N2117" s="106"/>
      <c r="O2117" s="45"/>
      <c r="P2117" t="str">
        <f t="shared" si="350"/>
        <v/>
      </c>
      <c r="Q2117" s="45"/>
      <c r="R2117" s="45"/>
      <c r="S2117" s="43">
        <f t="shared" si="351"/>
        <v>318</v>
      </c>
      <c r="T2117" s="96" t="s">
        <v>3172</v>
      </c>
      <c r="U2117" s="72" t="s">
        <v>2643</v>
      </c>
      <c r="V2117" s="72" t="s">
        <v>2643</v>
      </c>
      <c r="W2117" s="44" t="str">
        <f t="shared" si="352"/>
        <v>"XEQM04"</v>
      </c>
      <c r="X2117" s="25" t="str">
        <f t="shared" si="353"/>
        <v>XEQM04</v>
      </c>
      <c r="Y2117" s="1">
        <f t="shared" si="354"/>
        <v>2068</v>
      </c>
      <c r="Z2117" t="str">
        <f t="shared" si="355"/>
        <v>ITM_X_P4</v>
      </c>
    </row>
    <row r="2118" spans="1:26">
      <c r="A2118" s="58">
        <f t="shared" si="349"/>
        <v>2118</v>
      </c>
      <c r="B2118" s="55">
        <f t="shared" si="356"/>
        <v>2069</v>
      </c>
      <c r="C2118" s="101" t="s">
        <v>4911</v>
      </c>
      <c r="D2118" s="101">
        <v>5</v>
      </c>
      <c r="E2118" s="106" t="s">
        <v>3051</v>
      </c>
      <c r="F2118" s="106" t="s">
        <v>3051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5198</v>
      </c>
      <c r="L2118" s="109" t="s">
        <v>2953</v>
      </c>
      <c r="M2118" s="106" t="s">
        <v>3035</v>
      </c>
      <c r="N2118" s="106"/>
      <c r="O2118" s="45"/>
      <c r="P2118" t="str">
        <f t="shared" si="350"/>
        <v/>
      </c>
      <c r="Q2118" s="45"/>
      <c r="R2118" s="45"/>
      <c r="S2118" s="43">
        <f t="shared" si="351"/>
        <v>319</v>
      </c>
      <c r="T2118" s="96" t="s">
        <v>3172</v>
      </c>
      <c r="U2118" s="72" t="s">
        <v>2643</v>
      </c>
      <c r="V2118" s="72" t="s">
        <v>2643</v>
      </c>
      <c r="W2118" s="44" t="str">
        <f t="shared" si="352"/>
        <v>"XEQM05"</v>
      </c>
      <c r="X2118" s="25" t="str">
        <f t="shared" si="353"/>
        <v>XEQM05</v>
      </c>
      <c r="Y2118" s="1">
        <f t="shared" si="354"/>
        <v>2069</v>
      </c>
      <c r="Z2118" t="str">
        <f t="shared" si="355"/>
        <v>ITM_X_P5</v>
      </c>
    </row>
    <row r="2119" spans="1:26">
      <c r="A2119" s="58">
        <f t="shared" ref="A2119:A2182" si="357">IF(B2119=INT(B2119),ROW(),"")</f>
        <v>2119</v>
      </c>
      <c r="B2119" s="55">
        <f t="shared" si="356"/>
        <v>2070</v>
      </c>
      <c r="C2119" s="101" t="s">
        <v>4911</v>
      </c>
      <c r="D2119" s="101">
        <v>6</v>
      </c>
      <c r="E2119" s="106" t="s">
        <v>3052</v>
      </c>
      <c r="F2119" s="106" t="s">
        <v>3052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5198</v>
      </c>
      <c r="L2119" s="109" t="s">
        <v>2953</v>
      </c>
      <c r="M2119" s="106" t="s">
        <v>3036</v>
      </c>
      <c r="N2119" s="106"/>
      <c r="O2119" s="45"/>
      <c r="P2119" t="str">
        <f t="shared" si="350"/>
        <v/>
      </c>
      <c r="Q2119" s="45"/>
      <c r="R2119" s="45"/>
      <c r="S2119" s="43">
        <f t="shared" si="351"/>
        <v>320</v>
      </c>
      <c r="T2119" s="96" t="s">
        <v>3172</v>
      </c>
      <c r="U2119" s="72" t="s">
        <v>2643</v>
      </c>
      <c r="V2119" s="72" t="s">
        <v>2643</v>
      </c>
      <c r="W2119" s="44" t="str">
        <f t="shared" si="352"/>
        <v>"XEQM06"</v>
      </c>
      <c r="X2119" s="25" t="str">
        <f t="shared" si="353"/>
        <v>XEQM06</v>
      </c>
      <c r="Y2119" s="1">
        <f t="shared" si="354"/>
        <v>2070</v>
      </c>
      <c r="Z2119" t="str">
        <f t="shared" si="355"/>
        <v>ITM_X_P6</v>
      </c>
    </row>
    <row r="2120" spans="1:26">
      <c r="A2120" s="58">
        <f t="shared" si="357"/>
        <v>2120</v>
      </c>
      <c r="B2120" s="55">
        <f t="shared" si="356"/>
        <v>2071</v>
      </c>
      <c r="C2120" s="101" t="s">
        <v>4911</v>
      </c>
      <c r="D2120" s="101">
        <v>7</v>
      </c>
      <c r="E2120" s="106" t="s">
        <v>3053</v>
      </c>
      <c r="F2120" s="106" t="s">
        <v>3053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5198</v>
      </c>
      <c r="L2120" s="109" t="s">
        <v>2953</v>
      </c>
      <c r="M2120" s="106" t="s">
        <v>3037</v>
      </c>
      <c r="N2120" s="106"/>
      <c r="O2120" s="45"/>
      <c r="P2120" t="str">
        <f t="shared" si="350"/>
        <v/>
      </c>
      <c r="Q2120" s="45"/>
      <c r="R2120" s="45"/>
      <c r="S2120" s="43">
        <f t="shared" si="351"/>
        <v>321</v>
      </c>
      <c r="T2120" s="96" t="s">
        <v>3172</v>
      </c>
      <c r="U2120" s="72" t="s">
        <v>2643</v>
      </c>
      <c r="V2120" s="72" t="s">
        <v>2643</v>
      </c>
      <c r="W2120" s="44" t="str">
        <f t="shared" si="352"/>
        <v>"XEQM07"</v>
      </c>
      <c r="X2120" s="25" t="str">
        <f t="shared" si="353"/>
        <v>XEQM07</v>
      </c>
      <c r="Y2120" s="1">
        <f t="shared" si="354"/>
        <v>2071</v>
      </c>
      <c r="Z2120" t="str">
        <f t="shared" si="355"/>
        <v>ITM_X_f1</v>
      </c>
    </row>
    <row r="2121" spans="1:26">
      <c r="A2121" s="58">
        <f t="shared" si="357"/>
        <v>2121</v>
      </c>
      <c r="B2121" s="55">
        <f t="shared" si="356"/>
        <v>2072</v>
      </c>
      <c r="C2121" s="101" t="s">
        <v>4911</v>
      </c>
      <c r="D2121" s="101">
        <v>8</v>
      </c>
      <c r="E2121" s="106" t="s">
        <v>3054</v>
      </c>
      <c r="F2121" s="106" t="s">
        <v>3054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5198</v>
      </c>
      <c r="L2121" s="109" t="s">
        <v>2953</v>
      </c>
      <c r="M2121" s="106" t="s">
        <v>3038</v>
      </c>
      <c r="N2121" s="106"/>
      <c r="O2121" s="45"/>
      <c r="P2121" t="str">
        <f t="shared" si="350"/>
        <v/>
      </c>
      <c r="Q2121" s="45"/>
      <c r="R2121" s="45"/>
      <c r="S2121" s="43">
        <f t="shared" si="351"/>
        <v>322</v>
      </c>
      <c r="T2121" s="96" t="s">
        <v>3172</v>
      </c>
      <c r="U2121" s="72" t="s">
        <v>2643</v>
      </c>
      <c r="V2121" s="72" t="s">
        <v>2643</v>
      </c>
      <c r="W2121" s="44" t="str">
        <f t="shared" si="352"/>
        <v>"XEQM08"</v>
      </c>
      <c r="X2121" s="25" t="str">
        <f t="shared" si="353"/>
        <v>XEQM08</v>
      </c>
      <c r="Y2121" s="1">
        <f t="shared" si="354"/>
        <v>2072</v>
      </c>
      <c r="Z2121" t="str">
        <f t="shared" si="355"/>
        <v>ITM_X_f2</v>
      </c>
    </row>
    <row r="2122" spans="1:26">
      <c r="A2122" s="58">
        <f t="shared" si="357"/>
        <v>2122</v>
      </c>
      <c r="B2122" s="55">
        <f t="shared" si="356"/>
        <v>2073</v>
      </c>
      <c r="C2122" s="101" t="s">
        <v>4911</v>
      </c>
      <c r="D2122" s="101">
        <v>9</v>
      </c>
      <c r="E2122" s="106" t="s">
        <v>3055</v>
      </c>
      <c r="F2122" s="106" t="s">
        <v>3055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5198</v>
      </c>
      <c r="L2122" s="109" t="s">
        <v>2953</v>
      </c>
      <c r="M2122" s="106" t="s">
        <v>3039</v>
      </c>
      <c r="N2122" s="106"/>
      <c r="O2122" s="45"/>
      <c r="P2122" t="str">
        <f t="shared" si="350"/>
        <v/>
      </c>
      <c r="Q2122" s="45"/>
      <c r="R2122" s="45"/>
      <c r="S2122" s="43">
        <f t="shared" si="351"/>
        <v>323</v>
      </c>
      <c r="T2122" s="96" t="s">
        <v>3172</v>
      </c>
      <c r="U2122" s="72" t="s">
        <v>2643</v>
      </c>
      <c r="V2122" s="72" t="s">
        <v>2643</v>
      </c>
      <c r="W2122" s="44" t="str">
        <f t="shared" si="352"/>
        <v>"XEQM09"</v>
      </c>
      <c r="X2122" s="25" t="str">
        <f t="shared" si="353"/>
        <v>XEQM09</v>
      </c>
      <c r="Y2122" s="1">
        <f t="shared" si="354"/>
        <v>2073</v>
      </c>
      <c r="Z2122" t="str">
        <f t="shared" si="355"/>
        <v>ITM_X_f3</v>
      </c>
    </row>
    <row r="2123" spans="1:26">
      <c r="A2123" s="58">
        <f t="shared" si="357"/>
        <v>2123</v>
      </c>
      <c r="B2123" s="55">
        <f t="shared" si="356"/>
        <v>2074</v>
      </c>
      <c r="C2123" s="101" t="s">
        <v>4911</v>
      </c>
      <c r="D2123" s="101">
        <v>10</v>
      </c>
      <c r="E2123" s="106" t="s">
        <v>3056</v>
      </c>
      <c r="F2123" s="106" t="s">
        <v>3056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5198</v>
      </c>
      <c r="L2123" s="109" t="s">
        <v>2953</v>
      </c>
      <c r="M2123" s="106" t="s">
        <v>3040</v>
      </c>
      <c r="N2123" s="106"/>
      <c r="O2123" s="45"/>
      <c r="P2123" t="str">
        <f t="shared" si="350"/>
        <v/>
      </c>
      <c r="Q2123" s="45"/>
      <c r="R2123" s="45"/>
      <c r="S2123" s="43">
        <f t="shared" si="351"/>
        <v>324</v>
      </c>
      <c r="T2123" s="96" t="s">
        <v>3172</v>
      </c>
      <c r="U2123" s="72" t="s">
        <v>2643</v>
      </c>
      <c r="V2123" s="72" t="s">
        <v>2643</v>
      </c>
      <c r="W2123" s="44" t="str">
        <f t="shared" si="352"/>
        <v>"XEQM10"</v>
      </c>
      <c r="X2123" s="25" t="str">
        <f t="shared" si="353"/>
        <v>XEQM10</v>
      </c>
      <c r="Y2123" s="1">
        <f t="shared" si="354"/>
        <v>2074</v>
      </c>
      <c r="Z2123" t="str">
        <f t="shared" si="355"/>
        <v>ITM_X_f4</v>
      </c>
    </row>
    <row r="2124" spans="1:26">
      <c r="A2124" s="58">
        <f t="shared" si="357"/>
        <v>2124</v>
      </c>
      <c r="B2124" s="55">
        <f t="shared" si="356"/>
        <v>2075</v>
      </c>
      <c r="C2124" s="101" t="s">
        <v>4911</v>
      </c>
      <c r="D2124" s="101">
        <v>11</v>
      </c>
      <c r="E2124" s="106" t="s">
        <v>3057</v>
      </c>
      <c r="F2124" s="106" t="s">
        <v>3057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5198</v>
      </c>
      <c r="L2124" s="109" t="s">
        <v>2953</v>
      </c>
      <c r="M2124" s="106" t="s">
        <v>3041</v>
      </c>
      <c r="N2124" s="106"/>
      <c r="O2124" s="45"/>
      <c r="P2124" t="str">
        <f t="shared" si="350"/>
        <v/>
      </c>
      <c r="Q2124" s="45"/>
      <c r="R2124" s="45"/>
      <c r="S2124" s="43">
        <f t="shared" si="351"/>
        <v>325</v>
      </c>
      <c r="T2124" s="96" t="s">
        <v>3172</v>
      </c>
      <c r="U2124" s="72" t="s">
        <v>2643</v>
      </c>
      <c r="V2124" s="72" t="s">
        <v>2643</v>
      </c>
      <c r="W2124" s="44" t="str">
        <f t="shared" si="352"/>
        <v>"XEQM11"</v>
      </c>
      <c r="X2124" s="25" t="str">
        <f t="shared" si="353"/>
        <v>XEQM11</v>
      </c>
      <c r="Y2124" s="1">
        <f t="shared" si="354"/>
        <v>2075</v>
      </c>
      <c r="Z2124" t="str">
        <f t="shared" si="355"/>
        <v>ITM_X_f5</v>
      </c>
    </row>
    <row r="2125" spans="1:26">
      <c r="A2125" s="58">
        <f t="shared" si="357"/>
        <v>2125</v>
      </c>
      <c r="B2125" s="55">
        <f t="shared" si="356"/>
        <v>2076</v>
      </c>
      <c r="C2125" s="101" t="s">
        <v>4911</v>
      </c>
      <c r="D2125" s="101">
        <v>12</v>
      </c>
      <c r="E2125" s="106" t="s">
        <v>3058</v>
      </c>
      <c r="F2125" s="106" t="s">
        <v>3058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5198</v>
      </c>
      <c r="L2125" s="109" t="s">
        <v>2953</v>
      </c>
      <c r="M2125" s="106" t="s">
        <v>3042</v>
      </c>
      <c r="N2125" s="106"/>
      <c r="O2125" s="45"/>
      <c r="P2125" t="str">
        <f t="shared" si="350"/>
        <v/>
      </c>
      <c r="Q2125" s="45"/>
      <c r="R2125" s="45"/>
      <c r="S2125" s="43">
        <f t="shared" si="351"/>
        <v>326</v>
      </c>
      <c r="T2125" s="96" t="s">
        <v>3172</v>
      </c>
      <c r="U2125" s="72" t="s">
        <v>2643</v>
      </c>
      <c r="V2125" s="72" t="s">
        <v>2643</v>
      </c>
      <c r="W2125" s="44" t="str">
        <f t="shared" si="352"/>
        <v>"XEQM12"</v>
      </c>
      <c r="X2125" s="25" t="str">
        <f t="shared" si="353"/>
        <v>XEQM12</v>
      </c>
      <c r="Y2125" s="1">
        <f t="shared" si="354"/>
        <v>2076</v>
      </c>
      <c r="Z2125" t="str">
        <f t="shared" si="355"/>
        <v>ITM_X_f6</v>
      </c>
    </row>
    <row r="2126" spans="1:26">
      <c r="A2126" s="58">
        <f t="shared" si="357"/>
        <v>2126</v>
      </c>
      <c r="B2126" s="55">
        <f t="shared" si="356"/>
        <v>2077</v>
      </c>
      <c r="C2126" s="101" t="s">
        <v>4911</v>
      </c>
      <c r="D2126" s="101">
        <v>13</v>
      </c>
      <c r="E2126" s="106" t="s">
        <v>3059</v>
      </c>
      <c r="F2126" s="106" t="s">
        <v>3059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5198</v>
      </c>
      <c r="L2126" s="109" t="s">
        <v>2953</v>
      </c>
      <c r="M2126" s="106" t="s">
        <v>3043</v>
      </c>
      <c r="N2126" s="106"/>
      <c r="O2126" s="45"/>
      <c r="P2126" t="str">
        <f t="shared" si="350"/>
        <v/>
      </c>
      <c r="Q2126" s="45"/>
      <c r="R2126" s="45"/>
      <c r="S2126" s="43">
        <f t="shared" si="351"/>
        <v>327</v>
      </c>
      <c r="T2126" s="96" t="s">
        <v>3172</v>
      </c>
      <c r="U2126" s="72" t="s">
        <v>2643</v>
      </c>
      <c r="V2126" s="72" t="s">
        <v>2643</v>
      </c>
      <c r="W2126" s="44" t="str">
        <f t="shared" si="352"/>
        <v>"XEQM13"</v>
      </c>
      <c r="X2126" s="25" t="str">
        <f t="shared" si="353"/>
        <v>XEQM13</v>
      </c>
      <c r="Y2126" s="1">
        <f t="shared" si="354"/>
        <v>2077</v>
      </c>
      <c r="Z2126" t="str">
        <f t="shared" si="355"/>
        <v>ITM_X_g1</v>
      </c>
    </row>
    <row r="2127" spans="1:26">
      <c r="A2127" s="58">
        <f t="shared" si="357"/>
        <v>2127</v>
      </c>
      <c r="B2127" s="55">
        <f t="shared" si="356"/>
        <v>2078</v>
      </c>
      <c r="C2127" s="101" t="s">
        <v>4911</v>
      </c>
      <c r="D2127" s="101">
        <v>14</v>
      </c>
      <c r="E2127" s="106" t="s">
        <v>3060</v>
      </c>
      <c r="F2127" s="106" t="s">
        <v>3060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5198</v>
      </c>
      <c r="L2127" s="109" t="s">
        <v>2953</v>
      </c>
      <c r="M2127" s="106" t="s">
        <v>3044</v>
      </c>
      <c r="N2127" s="106"/>
      <c r="O2127" s="45"/>
      <c r="P2127" t="str">
        <f t="shared" si="350"/>
        <v/>
      </c>
      <c r="Q2127" s="45"/>
      <c r="R2127" s="45"/>
      <c r="S2127" s="43">
        <f t="shared" si="351"/>
        <v>328</v>
      </c>
      <c r="T2127" s="96" t="s">
        <v>3172</v>
      </c>
      <c r="U2127" s="72" t="s">
        <v>2643</v>
      </c>
      <c r="V2127" s="72" t="s">
        <v>2643</v>
      </c>
      <c r="W2127" s="44" t="str">
        <f t="shared" si="352"/>
        <v>"XEQM14"</v>
      </c>
      <c r="X2127" s="25" t="str">
        <f t="shared" si="353"/>
        <v>XEQM14</v>
      </c>
      <c r="Y2127" s="1">
        <f t="shared" si="354"/>
        <v>2078</v>
      </c>
      <c r="Z2127" t="str">
        <f t="shared" si="355"/>
        <v>ITM_X_g2</v>
      </c>
    </row>
    <row r="2128" spans="1:26">
      <c r="A2128" s="58">
        <f t="shared" si="357"/>
        <v>2128</v>
      </c>
      <c r="B2128" s="55">
        <f t="shared" si="356"/>
        <v>2079</v>
      </c>
      <c r="C2128" s="101" t="s">
        <v>4911</v>
      </c>
      <c r="D2128" s="101">
        <v>15</v>
      </c>
      <c r="E2128" s="106" t="s">
        <v>3061</v>
      </c>
      <c r="F2128" s="106" t="s">
        <v>3061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5198</v>
      </c>
      <c r="L2128" s="109" t="s">
        <v>2953</v>
      </c>
      <c r="M2128" s="106" t="s">
        <v>3045</v>
      </c>
      <c r="N2128" s="106"/>
      <c r="O2128" s="45"/>
      <c r="P2128" t="str">
        <f t="shared" si="350"/>
        <v/>
      </c>
      <c r="Q2128" s="45"/>
      <c r="R2128" s="45"/>
      <c r="S2128" s="43">
        <f t="shared" si="351"/>
        <v>329</v>
      </c>
      <c r="T2128" s="96" t="s">
        <v>3172</v>
      </c>
      <c r="U2128" s="72" t="s">
        <v>2643</v>
      </c>
      <c r="V2128" s="72" t="s">
        <v>2643</v>
      </c>
      <c r="W2128" s="44" t="str">
        <f t="shared" si="352"/>
        <v>"XEQM15"</v>
      </c>
      <c r="X2128" s="25" t="str">
        <f t="shared" si="353"/>
        <v>XEQM15</v>
      </c>
      <c r="Y2128" s="1">
        <f t="shared" si="354"/>
        <v>2079</v>
      </c>
      <c r="Z2128" t="str">
        <f t="shared" si="355"/>
        <v>ITM_X_g3</v>
      </c>
    </row>
    <row r="2129" spans="1:26">
      <c r="A2129" s="58">
        <f t="shared" si="357"/>
        <v>2129</v>
      </c>
      <c r="B2129" s="55">
        <f t="shared" si="356"/>
        <v>2080</v>
      </c>
      <c r="C2129" s="101" t="s">
        <v>4911</v>
      </c>
      <c r="D2129" s="101">
        <v>16</v>
      </c>
      <c r="E2129" s="106" t="s">
        <v>3062</v>
      </c>
      <c r="F2129" s="106" t="s">
        <v>3062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5198</v>
      </c>
      <c r="L2129" s="109" t="s">
        <v>2953</v>
      </c>
      <c r="M2129" s="106" t="s">
        <v>3046</v>
      </c>
      <c r="N2129" s="106"/>
      <c r="O2129" s="45"/>
      <c r="P2129" t="str">
        <f t="shared" si="350"/>
        <v/>
      </c>
      <c r="Q2129" s="45"/>
      <c r="R2129" s="45"/>
      <c r="S2129" s="43">
        <f t="shared" si="351"/>
        <v>330</v>
      </c>
      <c r="T2129" s="96" t="s">
        <v>3172</v>
      </c>
      <c r="U2129" s="72" t="s">
        <v>2643</v>
      </c>
      <c r="V2129" s="72" t="s">
        <v>2643</v>
      </c>
      <c r="W2129" s="44" t="str">
        <f t="shared" si="352"/>
        <v>"XEQM16"</v>
      </c>
      <c r="X2129" s="25" t="str">
        <f t="shared" si="353"/>
        <v>XEQM16</v>
      </c>
      <c r="Y2129" s="1">
        <f t="shared" si="354"/>
        <v>2080</v>
      </c>
      <c r="Z2129" t="str">
        <f t="shared" si="355"/>
        <v>ITM_X_g4</v>
      </c>
    </row>
    <row r="2130" spans="1:26">
      <c r="A2130" s="58">
        <f t="shared" si="357"/>
        <v>2130</v>
      </c>
      <c r="B2130" s="55">
        <f t="shared" si="356"/>
        <v>2081</v>
      </c>
      <c r="C2130" s="101" t="s">
        <v>4911</v>
      </c>
      <c r="D2130" s="101">
        <v>17</v>
      </c>
      <c r="E2130" s="106" t="s">
        <v>3063</v>
      </c>
      <c r="F2130" s="106" t="s">
        <v>3063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5198</v>
      </c>
      <c r="L2130" s="109" t="s">
        <v>2953</v>
      </c>
      <c r="M2130" s="106" t="s">
        <v>3047</v>
      </c>
      <c r="N2130" s="106"/>
      <c r="O2130" s="45"/>
      <c r="P2130" t="str">
        <f t="shared" si="350"/>
        <v/>
      </c>
      <c r="Q2130" s="45"/>
      <c r="R2130" s="45"/>
      <c r="S2130" s="43">
        <f t="shared" si="351"/>
        <v>331</v>
      </c>
      <c r="T2130" s="96" t="s">
        <v>3172</v>
      </c>
      <c r="U2130" s="72" t="s">
        <v>2643</v>
      </c>
      <c r="V2130" s="72" t="s">
        <v>2643</v>
      </c>
      <c r="W2130" s="44" t="str">
        <f t="shared" si="352"/>
        <v>"XEQM17"</v>
      </c>
      <c r="X2130" s="25" t="str">
        <f t="shared" si="353"/>
        <v>XEQM17</v>
      </c>
      <c r="Y2130" s="1">
        <f t="shared" si="354"/>
        <v>2081</v>
      </c>
      <c r="Z2130" t="str">
        <f t="shared" si="355"/>
        <v>ITM_X_g5</v>
      </c>
    </row>
    <row r="2131" spans="1:26">
      <c r="A2131" s="58">
        <f t="shared" si="357"/>
        <v>2131</v>
      </c>
      <c r="B2131" s="55">
        <f t="shared" si="356"/>
        <v>2082</v>
      </c>
      <c r="C2131" s="101" t="s">
        <v>4911</v>
      </c>
      <c r="D2131" s="101">
        <v>18</v>
      </c>
      <c r="E2131" s="106" t="s">
        <v>3064</v>
      </c>
      <c r="F2131" s="106" t="s">
        <v>3064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5198</v>
      </c>
      <c r="L2131" s="109" t="s">
        <v>2953</v>
      </c>
      <c r="M2131" s="106" t="s">
        <v>3048</v>
      </c>
      <c r="N2131" s="106"/>
      <c r="O2131" s="45"/>
      <c r="P2131" t="str">
        <f t="shared" si="350"/>
        <v/>
      </c>
      <c r="Q2131" s="45"/>
      <c r="R2131" s="45"/>
      <c r="S2131" s="43">
        <f t="shared" si="351"/>
        <v>332</v>
      </c>
      <c r="T2131" s="96" t="s">
        <v>3172</v>
      </c>
      <c r="U2131" s="72" t="s">
        <v>2643</v>
      </c>
      <c r="V2131" s="72" t="s">
        <v>2643</v>
      </c>
      <c r="W2131" s="44" t="str">
        <f t="shared" si="352"/>
        <v>"XEQM18"</v>
      </c>
      <c r="X2131" s="25" t="str">
        <f t="shared" si="353"/>
        <v>XEQM18</v>
      </c>
      <c r="Y2131" s="1">
        <f t="shared" si="354"/>
        <v>2082</v>
      </c>
      <c r="Z2131" t="str">
        <f t="shared" si="355"/>
        <v>ITM_X_g6</v>
      </c>
    </row>
    <row r="2132" spans="1:26">
      <c r="A2132" s="58">
        <f t="shared" si="357"/>
        <v>2132</v>
      </c>
      <c r="B2132" s="55">
        <f t="shared" si="356"/>
        <v>2083</v>
      </c>
      <c r="C2132" s="101" t="s">
        <v>4912</v>
      </c>
      <c r="D2132" s="101" t="s">
        <v>14</v>
      </c>
      <c r="E2132" s="106" t="s">
        <v>3110</v>
      </c>
      <c r="F2132" s="106" t="s">
        <v>3110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5023</v>
      </c>
      <c r="L2132" s="109"/>
      <c r="M2132" s="106" t="s">
        <v>3108</v>
      </c>
      <c r="N2132" s="106"/>
      <c r="O2132" s="45"/>
      <c r="P2132" t="str">
        <f t="shared" si="350"/>
        <v/>
      </c>
      <c r="Q2132" s="45"/>
      <c r="R2132" s="45"/>
      <c r="S2132" s="43">
        <f t="shared" si="351"/>
        <v>333</v>
      </c>
      <c r="T2132" s="96" t="s">
        <v>3172</v>
      </c>
      <c r="U2132" s="72" t="s">
        <v>3082</v>
      </c>
      <c r="V2132" s="72" t="s">
        <v>2643</v>
      </c>
      <c r="W2132" s="44" t="str">
        <f t="shared" si="352"/>
        <v>"X.SAVE"</v>
      </c>
      <c r="X2132" s="25" t="str">
        <f t="shared" si="353"/>
        <v>X.SAVE</v>
      </c>
      <c r="Y2132" s="1">
        <f t="shared" si="354"/>
        <v>2083</v>
      </c>
      <c r="Z2132" t="str">
        <f t="shared" si="355"/>
        <v>ITM_XSAVE</v>
      </c>
    </row>
    <row r="2133" spans="1:26">
      <c r="A2133" s="58">
        <f t="shared" si="357"/>
        <v>2133</v>
      </c>
      <c r="B2133" s="55">
        <f t="shared" si="356"/>
        <v>2084</v>
      </c>
      <c r="C2133" s="101" t="s">
        <v>4913</v>
      </c>
      <c r="D2133" s="101" t="s">
        <v>14</v>
      </c>
      <c r="E2133" s="104" t="s">
        <v>3111</v>
      </c>
      <c r="F2133" s="104" t="s">
        <v>3111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5198</v>
      </c>
      <c r="L2133" s="101"/>
      <c r="M2133" s="106" t="s">
        <v>3109</v>
      </c>
      <c r="N2133" s="106"/>
      <c r="O2133"/>
      <c r="P2133" t="str">
        <f t="shared" si="350"/>
        <v/>
      </c>
      <c r="Q2133"/>
      <c r="R2133"/>
      <c r="S2133" s="43">
        <f t="shared" si="351"/>
        <v>334</v>
      </c>
      <c r="T2133" s="96" t="s">
        <v>3172</v>
      </c>
      <c r="U2133" s="72" t="s">
        <v>3082</v>
      </c>
      <c r="V2133" s="72" t="s">
        <v>2643</v>
      </c>
      <c r="W2133" s="44" t="str">
        <f t="shared" si="352"/>
        <v>"X.LOAD"</v>
      </c>
      <c r="X2133" s="25" t="str">
        <f t="shared" si="353"/>
        <v>X.LOAD</v>
      </c>
      <c r="Y2133" s="1">
        <f t="shared" si="354"/>
        <v>2084</v>
      </c>
      <c r="Z2133" t="str">
        <f t="shared" si="355"/>
        <v>ITM_XLOAD</v>
      </c>
    </row>
    <row r="2134" spans="1:26">
      <c r="A2134" s="58">
        <f t="shared" si="357"/>
        <v>2134</v>
      </c>
      <c r="B2134" s="55">
        <f t="shared" si="356"/>
        <v>2085</v>
      </c>
      <c r="C2134" s="101" t="s">
        <v>4701</v>
      </c>
      <c r="D2134" s="101">
        <v>0</v>
      </c>
      <c r="E2134" s="104" t="s">
        <v>3367</v>
      </c>
      <c r="F2134" s="104" t="s">
        <v>3367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5198</v>
      </c>
      <c r="L2134" s="101" t="s">
        <v>3237</v>
      </c>
      <c r="M2134" s="106" t="s">
        <v>3368</v>
      </c>
      <c r="N2134" s="106"/>
      <c r="O2134"/>
      <c r="P2134" t="str">
        <f t="shared" si="350"/>
        <v/>
      </c>
      <c r="Q2134"/>
      <c r="R2134"/>
      <c r="S2134" s="43">
        <f t="shared" si="351"/>
        <v>334</v>
      </c>
      <c r="T2134" s="96" t="s">
        <v>3239</v>
      </c>
      <c r="U2134" s="72" t="s">
        <v>3075</v>
      </c>
      <c r="V2134" s="72" t="s">
        <v>2643</v>
      </c>
      <c r="W2134" s="44" t="str">
        <f t="shared" si="352"/>
        <v/>
      </c>
      <c r="X2134" s="25" t="str">
        <f t="shared" si="353"/>
        <v/>
      </c>
      <c r="Y2134" s="1">
        <f t="shared" si="354"/>
        <v>2085</v>
      </c>
      <c r="Z2134" t="str">
        <f t="shared" si="355"/>
        <v>ITM_FB00</v>
      </c>
    </row>
    <row r="2135" spans="1:26">
      <c r="A2135" s="58">
        <f t="shared" si="357"/>
        <v>2135</v>
      </c>
      <c r="B2135" s="55">
        <f t="shared" si="356"/>
        <v>2086</v>
      </c>
      <c r="C2135" s="101" t="s">
        <v>4701</v>
      </c>
      <c r="D2135" s="101">
        <v>1</v>
      </c>
      <c r="E2135" s="106" t="s">
        <v>3304</v>
      </c>
      <c r="F2135" s="106" t="s">
        <v>3304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5198</v>
      </c>
      <c r="L2135" s="109" t="s">
        <v>3237</v>
      </c>
      <c r="M2135" s="106" t="s">
        <v>3238</v>
      </c>
      <c r="N2135" s="109"/>
      <c r="O2135" s="45"/>
      <c r="P2135" t="str">
        <f t="shared" ref="P2135" si="358">IF(E2135=F2135,"","NOT EQUAL")</f>
        <v/>
      </c>
      <c r="Q2135" s="45"/>
      <c r="R2135" s="45"/>
      <c r="S2135" s="43">
        <f t="shared" ref="S2135" si="359">IF(X2135&lt;&gt;"",S2134+1,S2134)</f>
        <v>334</v>
      </c>
      <c r="T2135" s="96" t="s">
        <v>3239</v>
      </c>
      <c r="U2135" s="72" t="s">
        <v>3075</v>
      </c>
      <c r="V2135" s="72" t="s">
        <v>2643</v>
      </c>
      <c r="W2135" s="44" t="str">
        <f t="shared" ref="W2135" si="360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1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2">B2135</f>
        <v>2086</v>
      </c>
      <c r="Z2135" t="str">
        <f t="shared" ref="Z2135" si="363">M2135</f>
        <v>ITM_FB01</v>
      </c>
    </row>
    <row r="2136" spans="1:26">
      <c r="A2136" s="58">
        <f t="shared" si="357"/>
        <v>2136</v>
      </c>
      <c r="B2136" s="55">
        <f t="shared" si="356"/>
        <v>2087</v>
      </c>
      <c r="C2136" s="101" t="s">
        <v>4701</v>
      </c>
      <c r="D2136" s="101">
        <v>2</v>
      </c>
      <c r="E2136" s="106" t="s">
        <v>3305</v>
      </c>
      <c r="F2136" s="106" t="s">
        <v>3305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5198</v>
      </c>
      <c r="L2136" s="109" t="s">
        <v>3237</v>
      </c>
      <c r="M2136" s="106" t="s">
        <v>3240</v>
      </c>
      <c r="N2136" s="109"/>
      <c r="O2136" s="45"/>
      <c r="P2136" t="str">
        <f t="shared" ref="P2136" si="364">IF(E2136=F2136,"","NOT EQUAL")</f>
        <v/>
      </c>
      <c r="Q2136" s="45"/>
      <c r="R2136" s="45"/>
      <c r="S2136" s="43">
        <f t="shared" ref="S2136" si="365">IF(X2136&lt;&gt;"",S2135+1,S2135)</f>
        <v>334</v>
      </c>
      <c r="T2136" s="96" t="s">
        <v>3239</v>
      </c>
      <c r="U2136" s="72" t="s">
        <v>3075</v>
      </c>
      <c r="V2136" s="72" t="s">
        <v>2643</v>
      </c>
      <c r="W2136" s="44" t="str">
        <f t="shared" ref="W2136" si="366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7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8">B2136</f>
        <v>2087</v>
      </c>
      <c r="Z2136" t="str">
        <f t="shared" ref="Z2136" si="369">M2136</f>
        <v>ITM_FB02</v>
      </c>
    </row>
    <row r="2137" spans="1:26">
      <c r="A2137" s="58">
        <f t="shared" si="357"/>
        <v>2137</v>
      </c>
      <c r="B2137" s="55">
        <f t="shared" si="356"/>
        <v>2088</v>
      </c>
      <c r="C2137" s="101" t="s">
        <v>4701</v>
      </c>
      <c r="D2137" s="101">
        <v>3</v>
      </c>
      <c r="E2137" s="106" t="s">
        <v>3306</v>
      </c>
      <c r="F2137" s="106" t="s">
        <v>3306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5198</v>
      </c>
      <c r="L2137" s="109" t="s">
        <v>3237</v>
      </c>
      <c r="M2137" s="106" t="s">
        <v>3241</v>
      </c>
      <c r="N2137" s="109"/>
      <c r="O2137" s="45"/>
      <c r="P2137" t="str">
        <f t="shared" ref="P2137:P2152" si="370">IF(E2137=F2137,"","NOT EQUAL")</f>
        <v/>
      </c>
      <c r="Q2137" s="45"/>
      <c r="R2137" s="45"/>
      <c r="S2137" s="43">
        <f t="shared" ref="S2137:S2152" si="371">IF(X2137&lt;&gt;"",S2136+1,S2136)</f>
        <v>334</v>
      </c>
      <c r="T2137" s="96" t="s">
        <v>3239</v>
      </c>
      <c r="U2137" s="72" t="s">
        <v>3075</v>
      </c>
      <c r="V2137" s="72" t="s">
        <v>2643</v>
      </c>
      <c r="W2137" s="44" t="str">
        <f t="shared" ref="W2137:W2152" si="372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3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4">B2137</f>
        <v>2088</v>
      </c>
      <c r="Z2137" t="str">
        <f t="shared" ref="Z2137:Z2152" si="375">M2137</f>
        <v>ITM_FB03</v>
      </c>
    </row>
    <row r="2138" spans="1:26">
      <c r="A2138" s="58">
        <f t="shared" si="357"/>
        <v>2138</v>
      </c>
      <c r="B2138" s="55">
        <f t="shared" si="356"/>
        <v>2089</v>
      </c>
      <c r="C2138" s="101" t="s">
        <v>4701</v>
      </c>
      <c r="D2138" s="101">
        <v>4</v>
      </c>
      <c r="E2138" s="106" t="s">
        <v>3307</v>
      </c>
      <c r="F2138" s="106" t="s">
        <v>3307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5198</v>
      </c>
      <c r="L2138" s="109" t="s">
        <v>3237</v>
      </c>
      <c r="M2138" s="106" t="s">
        <v>3242</v>
      </c>
      <c r="N2138" s="109"/>
      <c r="O2138" s="45"/>
      <c r="P2138" t="str">
        <f t="shared" si="370"/>
        <v/>
      </c>
      <c r="Q2138" s="45"/>
      <c r="R2138" s="45"/>
      <c r="S2138" s="43">
        <f t="shared" si="371"/>
        <v>334</v>
      </c>
      <c r="T2138" s="96" t="s">
        <v>3239</v>
      </c>
      <c r="U2138" s="72" t="s">
        <v>3075</v>
      </c>
      <c r="V2138" s="72" t="s">
        <v>2643</v>
      </c>
      <c r="W2138" s="44" t="str">
        <f t="shared" si="372"/>
        <v/>
      </c>
      <c r="X2138" s="25" t="str">
        <f t="shared" si="373"/>
        <v/>
      </c>
      <c r="Y2138" s="1">
        <f t="shared" si="374"/>
        <v>2089</v>
      </c>
      <c r="Z2138" t="str">
        <f t="shared" si="375"/>
        <v>ITM_FB04</v>
      </c>
    </row>
    <row r="2139" spans="1:26">
      <c r="A2139" s="58">
        <f t="shared" si="357"/>
        <v>2139</v>
      </c>
      <c r="B2139" s="55">
        <f t="shared" si="356"/>
        <v>2090</v>
      </c>
      <c r="C2139" s="101" t="s">
        <v>4701</v>
      </c>
      <c r="D2139" s="101">
        <v>5</v>
      </c>
      <c r="E2139" s="106" t="s">
        <v>3308</v>
      </c>
      <c r="F2139" s="106" t="s">
        <v>3308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5198</v>
      </c>
      <c r="L2139" s="109" t="s">
        <v>3237</v>
      </c>
      <c r="M2139" s="106" t="s">
        <v>3243</v>
      </c>
      <c r="N2139" s="109"/>
      <c r="O2139" s="45"/>
      <c r="P2139" t="str">
        <f t="shared" si="370"/>
        <v/>
      </c>
      <c r="Q2139" s="45"/>
      <c r="R2139" s="45"/>
      <c r="S2139" s="43">
        <f t="shared" si="371"/>
        <v>334</v>
      </c>
      <c r="T2139" s="96" t="s">
        <v>3239</v>
      </c>
      <c r="U2139" s="72" t="s">
        <v>3075</v>
      </c>
      <c r="V2139" s="72" t="s">
        <v>2643</v>
      </c>
      <c r="W2139" s="44" t="str">
        <f t="shared" si="372"/>
        <v/>
      </c>
      <c r="X2139" s="25" t="str">
        <f t="shared" si="373"/>
        <v/>
      </c>
      <c r="Y2139" s="1">
        <f t="shared" si="374"/>
        <v>2090</v>
      </c>
      <c r="Z2139" t="str">
        <f t="shared" si="375"/>
        <v>ITM_FB05</v>
      </c>
    </row>
    <row r="2140" spans="1:26">
      <c r="A2140" s="58">
        <f t="shared" si="357"/>
        <v>2140</v>
      </c>
      <c r="B2140" s="55">
        <f t="shared" si="356"/>
        <v>2091</v>
      </c>
      <c r="C2140" s="101" t="s">
        <v>4701</v>
      </c>
      <c r="D2140" s="101">
        <v>6</v>
      </c>
      <c r="E2140" s="106" t="s">
        <v>3309</v>
      </c>
      <c r="F2140" s="106" t="s">
        <v>3309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5198</v>
      </c>
      <c r="L2140" s="109" t="s">
        <v>3237</v>
      </c>
      <c r="M2140" s="106" t="s">
        <v>3244</v>
      </c>
      <c r="N2140" s="109"/>
      <c r="O2140" s="45"/>
      <c r="P2140" t="str">
        <f t="shared" si="370"/>
        <v/>
      </c>
      <c r="Q2140" s="45"/>
      <c r="R2140" s="45"/>
      <c r="S2140" s="43">
        <f t="shared" si="371"/>
        <v>334</v>
      </c>
      <c r="T2140" s="96" t="s">
        <v>3239</v>
      </c>
      <c r="U2140" s="72" t="s">
        <v>3075</v>
      </c>
      <c r="V2140" s="72" t="s">
        <v>2643</v>
      </c>
      <c r="W2140" s="44" t="str">
        <f t="shared" si="372"/>
        <v/>
      </c>
      <c r="X2140" s="25" t="str">
        <f t="shared" si="373"/>
        <v/>
      </c>
      <c r="Y2140" s="1">
        <f t="shared" si="374"/>
        <v>2091</v>
      </c>
      <c r="Z2140" t="str">
        <f t="shared" si="375"/>
        <v>ITM_FB06</v>
      </c>
    </row>
    <row r="2141" spans="1:26">
      <c r="A2141" s="58">
        <f t="shared" si="357"/>
        <v>2141</v>
      </c>
      <c r="B2141" s="55">
        <f t="shared" si="356"/>
        <v>2092</v>
      </c>
      <c r="C2141" s="101" t="s">
        <v>4701</v>
      </c>
      <c r="D2141" s="101">
        <v>7</v>
      </c>
      <c r="E2141" s="106" t="s">
        <v>3310</v>
      </c>
      <c r="F2141" s="106" t="s">
        <v>3310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5198</v>
      </c>
      <c r="L2141" s="109" t="s">
        <v>3237</v>
      </c>
      <c r="M2141" s="106" t="s">
        <v>3245</v>
      </c>
      <c r="N2141" s="109"/>
      <c r="O2141" s="45"/>
      <c r="P2141" t="str">
        <f t="shared" si="370"/>
        <v/>
      </c>
      <c r="Q2141" s="45"/>
      <c r="R2141" s="45"/>
      <c r="S2141" s="43">
        <f t="shared" si="371"/>
        <v>334</v>
      </c>
      <c r="T2141" s="96" t="s">
        <v>3239</v>
      </c>
      <c r="U2141" s="72" t="s">
        <v>3075</v>
      </c>
      <c r="V2141" s="72" t="s">
        <v>2643</v>
      </c>
      <c r="W2141" s="44" t="str">
        <f t="shared" si="372"/>
        <v/>
      </c>
      <c r="X2141" s="25" t="str">
        <f t="shared" si="373"/>
        <v/>
      </c>
      <c r="Y2141" s="1">
        <f t="shared" si="374"/>
        <v>2092</v>
      </c>
      <c r="Z2141" t="str">
        <f t="shared" si="375"/>
        <v>ITM_FB07</v>
      </c>
    </row>
    <row r="2142" spans="1:26">
      <c r="A2142" s="58">
        <f t="shared" si="357"/>
        <v>2142</v>
      </c>
      <c r="B2142" s="55">
        <f t="shared" si="356"/>
        <v>2093</v>
      </c>
      <c r="C2142" s="101" t="s">
        <v>4701</v>
      </c>
      <c r="D2142" s="101">
        <v>8</v>
      </c>
      <c r="E2142" s="106" t="s">
        <v>3311</v>
      </c>
      <c r="F2142" s="106" t="s">
        <v>3311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5198</v>
      </c>
      <c r="L2142" s="109" t="s">
        <v>3237</v>
      </c>
      <c r="M2142" s="106" t="s">
        <v>3246</v>
      </c>
      <c r="N2142" s="109"/>
      <c r="O2142" s="45"/>
      <c r="P2142" t="str">
        <f t="shared" si="370"/>
        <v/>
      </c>
      <c r="Q2142" s="45"/>
      <c r="R2142" s="45"/>
      <c r="S2142" s="43">
        <f t="shared" si="371"/>
        <v>334</v>
      </c>
      <c r="T2142" s="96" t="s">
        <v>3239</v>
      </c>
      <c r="U2142" s="72" t="s">
        <v>3075</v>
      </c>
      <c r="V2142" s="72" t="s">
        <v>2643</v>
      </c>
      <c r="W2142" s="44" t="str">
        <f t="shared" si="372"/>
        <v/>
      </c>
      <c r="X2142" s="25" t="str">
        <f t="shared" si="373"/>
        <v/>
      </c>
      <c r="Y2142" s="1">
        <f t="shared" si="374"/>
        <v>2093</v>
      </c>
      <c r="Z2142" t="str">
        <f t="shared" si="375"/>
        <v>ITM_FB08</v>
      </c>
    </row>
    <row r="2143" spans="1:26">
      <c r="A2143" s="58">
        <f t="shared" si="357"/>
        <v>2143</v>
      </c>
      <c r="B2143" s="55">
        <f t="shared" si="356"/>
        <v>2094</v>
      </c>
      <c r="C2143" s="101" t="s">
        <v>4701</v>
      </c>
      <c r="D2143" s="101">
        <v>9</v>
      </c>
      <c r="E2143" s="106" t="s">
        <v>3312</v>
      </c>
      <c r="F2143" s="106" t="s">
        <v>3312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5198</v>
      </c>
      <c r="L2143" s="109" t="s">
        <v>3237</v>
      </c>
      <c r="M2143" s="106" t="s">
        <v>3247</v>
      </c>
      <c r="N2143" s="109"/>
      <c r="O2143" s="45"/>
      <c r="P2143" t="str">
        <f t="shared" si="370"/>
        <v/>
      </c>
      <c r="Q2143" s="45"/>
      <c r="R2143" s="45"/>
      <c r="S2143" s="43">
        <f t="shared" si="371"/>
        <v>334</v>
      </c>
      <c r="T2143" s="96" t="s">
        <v>3239</v>
      </c>
      <c r="U2143" s="72" t="s">
        <v>3075</v>
      </c>
      <c r="V2143" s="72" t="s">
        <v>2643</v>
      </c>
      <c r="W2143" s="44" t="str">
        <f t="shared" si="372"/>
        <v/>
      </c>
      <c r="X2143" s="25" t="str">
        <f t="shared" si="373"/>
        <v/>
      </c>
      <c r="Y2143" s="1">
        <f t="shared" si="374"/>
        <v>2094</v>
      </c>
      <c r="Z2143" t="str">
        <f t="shared" si="375"/>
        <v>ITM_FB09</v>
      </c>
    </row>
    <row r="2144" spans="1:26">
      <c r="A2144" s="58">
        <f t="shared" si="357"/>
        <v>2144</v>
      </c>
      <c r="B2144" s="55">
        <f t="shared" si="356"/>
        <v>2095</v>
      </c>
      <c r="C2144" s="101" t="s">
        <v>4701</v>
      </c>
      <c r="D2144" s="101">
        <v>10</v>
      </c>
      <c r="E2144" s="106" t="s">
        <v>3313</v>
      </c>
      <c r="F2144" s="106" t="s">
        <v>3313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5198</v>
      </c>
      <c r="L2144" s="109" t="s">
        <v>3237</v>
      </c>
      <c r="M2144" s="106" t="s">
        <v>3248</v>
      </c>
      <c r="N2144" s="109"/>
      <c r="O2144" s="45"/>
      <c r="P2144" t="str">
        <f t="shared" si="370"/>
        <v/>
      </c>
      <c r="Q2144" s="45"/>
      <c r="R2144" s="45"/>
      <c r="S2144" s="43">
        <f t="shared" si="371"/>
        <v>334</v>
      </c>
      <c r="T2144" s="96" t="s">
        <v>3239</v>
      </c>
      <c r="U2144" s="72" t="s">
        <v>3075</v>
      </c>
      <c r="V2144" s="72" t="s">
        <v>2643</v>
      </c>
      <c r="W2144" s="44" t="str">
        <f t="shared" si="372"/>
        <v/>
      </c>
      <c r="X2144" s="25" t="str">
        <f t="shared" si="373"/>
        <v/>
      </c>
      <c r="Y2144" s="1">
        <f t="shared" si="374"/>
        <v>2095</v>
      </c>
      <c r="Z2144" t="str">
        <f t="shared" si="375"/>
        <v>ITM_FB10</v>
      </c>
    </row>
    <row r="2145" spans="1:26">
      <c r="A2145" s="58">
        <f t="shared" si="357"/>
        <v>2145</v>
      </c>
      <c r="B2145" s="55">
        <f t="shared" si="356"/>
        <v>2096</v>
      </c>
      <c r="C2145" s="101" t="s">
        <v>4701</v>
      </c>
      <c r="D2145" s="101">
        <v>11</v>
      </c>
      <c r="E2145" s="106" t="s">
        <v>3314</v>
      </c>
      <c r="F2145" s="106" t="s">
        <v>3314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5198</v>
      </c>
      <c r="L2145" s="109" t="s">
        <v>3237</v>
      </c>
      <c r="M2145" s="106" t="s">
        <v>3249</v>
      </c>
      <c r="N2145" s="109"/>
      <c r="O2145" s="45"/>
      <c r="P2145" t="str">
        <f t="shared" si="370"/>
        <v/>
      </c>
      <c r="Q2145" s="45"/>
      <c r="R2145" s="45"/>
      <c r="S2145" s="43">
        <f t="shared" si="371"/>
        <v>334</v>
      </c>
      <c r="T2145" s="96" t="s">
        <v>3239</v>
      </c>
      <c r="U2145" s="72" t="s">
        <v>3075</v>
      </c>
      <c r="V2145" s="72" t="s">
        <v>2643</v>
      </c>
      <c r="W2145" s="44" t="str">
        <f t="shared" si="372"/>
        <v/>
      </c>
      <c r="X2145" s="25" t="str">
        <f t="shared" si="373"/>
        <v/>
      </c>
      <c r="Y2145" s="1">
        <f t="shared" si="374"/>
        <v>2096</v>
      </c>
      <c r="Z2145" t="str">
        <f t="shared" si="375"/>
        <v>ITM_FB11</v>
      </c>
    </row>
    <row r="2146" spans="1:26">
      <c r="A2146" s="58">
        <f t="shared" si="357"/>
        <v>2146</v>
      </c>
      <c r="B2146" s="55">
        <f t="shared" si="356"/>
        <v>2097</v>
      </c>
      <c r="C2146" s="101" t="s">
        <v>4701</v>
      </c>
      <c r="D2146" s="101">
        <v>12</v>
      </c>
      <c r="E2146" s="106" t="s">
        <v>3315</v>
      </c>
      <c r="F2146" s="106" t="s">
        <v>3315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5198</v>
      </c>
      <c r="L2146" s="109" t="s">
        <v>3237</v>
      </c>
      <c r="M2146" s="106" t="s">
        <v>3250</v>
      </c>
      <c r="N2146" s="109"/>
      <c r="O2146" s="45"/>
      <c r="P2146" t="str">
        <f t="shared" si="370"/>
        <v/>
      </c>
      <c r="Q2146" s="45"/>
      <c r="R2146" s="45"/>
      <c r="S2146" s="43">
        <f t="shared" si="371"/>
        <v>334</v>
      </c>
      <c r="T2146" s="96" t="s">
        <v>3239</v>
      </c>
      <c r="U2146" s="72" t="s">
        <v>3075</v>
      </c>
      <c r="V2146" s="72" t="s">
        <v>2643</v>
      </c>
      <c r="W2146" s="44" t="str">
        <f t="shared" si="372"/>
        <v/>
      </c>
      <c r="X2146" s="25" t="str">
        <f t="shared" si="373"/>
        <v/>
      </c>
      <c r="Y2146" s="1">
        <f t="shared" si="374"/>
        <v>2097</v>
      </c>
      <c r="Z2146" t="str">
        <f t="shared" si="375"/>
        <v>ITM_FB12</v>
      </c>
    </row>
    <row r="2147" spans="1:26">
      <c r="A2147" s="58">
        <f t="shared" si="357"/>
        <v>2147</v>
      </c>
      <c r="B2147" s="55">
        <f t="shared" si="356"/>
        <v>2098</v>
      </c>
      <c r="C2147" s="101" t="s">
        <v>4701</v>
      </c>
      <c r="D2147" s="101">
        <v>13</v>
      </c>
      <c r="E2147" s="106" t="s">
        <v>3316</v>
      </c>
      <c r="F2147" s="106" t="s">
        <v>3316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5198</v>
      </c>
      <c r="L2147" s="109" t="s">
        <v>3237</v>
      </c>
      <c r="M2147" s="106" t="s">
        <v>3251</v>
      </c>
      <c r="N2147" s="109"/>
      <c r="O2147" s="45"/>
      <c r="P2147" t="str">
        <f t="shared" si="370"/>
        <v/>
      </c>
      <c r="Q2147" s="45"/>
      <c r="R2147" s="45"/>
      <c r="S2147" s="43">
        <f t="shared" si="371"/>
        <v>334</v>
      </c>
      <c r="T2147" s="96" t="s">
        <v>3239</v>
      </c>
      <c r="U2147" s="72" t="s">
        <v>3075</v>
      </c>
      <c r="V2147" s="72" t="s">
        <v>2643</v>
      </c>
      <c r="W2147" s="44" t="str">
        <f t="shared" si="372"/>
        <v/>
      </c>
      <c r="X2147" s="25" t="str">
        <f t="shared" si="373"/>
        <v/>
      </c>
      <c r="Y2147" s="1">
        <f t="shared" si="374"/>
        <v>2098</v>
      </c>
      <c r="Z2147" t="str">
        <f t="shared" si="375"/>
        <v>ITM_FB13</v>
      </c>
    </row>
    <row r="2148" spans="1:26">
      <c r="A2148" s="58">
        <f t="shared" si="357"/>
        <v>2148</v>
      </c>
      <c r="B2148" s="55">
        <f t="shared" si="356"/>
        <v>2099</v>
      </c>
      <c r="C2148" s="101" t="s">
        <v>4701</v>
      </c>
      <c r="D2148" s="101">
        <v>14</v>
      </c>
      <c r="E2148" s="106" t="s">
        <v>3317</v>
      </c>
      <c r="F2148" s="106" t="s">
        <v>3317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5198</v>
      </c>
      <c r="L2148" s="109" t="s">
        <v>3237</v>
      </c>
      <c r="M2148" s="106" t="s">
        <v>3252</v>
      </c>
      <c r="N2148" s="109"/>
      <c r="O2148" s="45"/>
      <c r="P2148" t="str">
        <f t="shared" si="370"/>
        <v/>
      </c>
      <c r="Q2148" s="45"/>
      <c r="R2148" s="45"/>
      <c r="S2148" s="43">
        <f t="shared" si="371"/>
        <v>334</v>
      </c>
      <c r="T2148" s="96" t="s">
        <v>3239</v>
      </c>
      <c r="U2148" s="72" t="s">
        <v>3075</v>
      </c>
      <c r="V2148" s="72" t="s">
        <v>2643</v>
      </c>
      <c r="W2148" s="44" t="str">
        <f t="shared" si="372"/>
        <v/>
      </c>
      <c r="X2148" s="25" t="str">
        <f t="shared" si="373"/>
        <v/>
      </c>
      <c r="Y2148" s="1">
        <f t="shared" si="374"/>
        <v>2099</v>
      </c>
      <c r="Z2148" t="str">
        <f t="shared" si="375"/>
        <v>ITM_FB14</v>
      </c>
    </row>
    <row r="2149" spans="1:26">
      <c r="A2149" s="58">
        <f t="shared" si="357"/>
        <v>2149</v>
      </c>
      <c r="B2149" s="55">
        <f t="shared" si="356"/>
        <v>2100</v>
      </c>
      <c r="C2149" s="101" t="s">
        <v>4701</v>
      </c>
      <c r="D2149" s="101">
        <v>15</v>
      </c>
      <c r="E2149" s="106" t="s">
        <v>3318</v>
      </c>
      <c r="F2149" s="106" t="s">
        <v>3318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5198</v>
      </c>
      <c r="L2149" s="109" t="s">
        <v>3237</v>
      </c>
      <c r="M2149" s="106" t="s">
        <v>3253</v>
      </c>
      <c r="N2149" s="109"/>
      <c r="O2149" s="45"/>
      <c r="P2149" t="str">
        <f t="shared" si="370"/>
        <v/>
      </c>
      <c r="Q2149" s="45"/>
      <c r="R2149" s="45"/>
      <c r="S2149" s="43">
        <f t="shared" si="371"/>
        <v>334</v>
      </c>
      <c r="T2149" s="96" t="s">
        <v>3239</v>
      </c>
      <c r="U2149" s="72" t="s">
        <v>3075</v>
      </c>
      <c r="V2149" s="72" t="s">
        <v>2643</v>
      </c>
      <c r="W2149" s="44" t="str">
        <f t="shared" si="372"/>
        <v/>
      </c>
      <c r="X2149" s="25" t="str">
        <f t="shared" si="373"/>
        <v/>
      </c>
      <c r="Y2149" s="1">
        <f t="shared" si="374"/>
        <v>2100</v>
      </c>
      <c r="Z2149" t="str">
        <f t="shared" si="375"/>
        <v>ITM_FB15</v>
      </c>
    </row>
    <row r="2150" spans="1:26">
      <c r="A2150" s="58">
        <f t="shared" si="357"/>
        <v>2150</v>
      </c>
      <c r="B2150" s="55">
        <f t="shared" si="356"/>
        <v>2101</v>
      </c>
      <c r="C2150" s="101" t="s">
        <v>4701</v>
      </c>
      <c r="D2150" s="101">
        <v>16</v>
      </c>
      <c r="E2150" s="106" t="s">
        <v>3319</v>
      </c>
      <c r="F2150" s="106" t="s">
        <v>3319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5198</v>
      </c>
      <c r="L2150" s="109" t="s">
        <v>3237</v>
      </c>
      <c r="M2150" s="106" t="s">
        <v>3254</v>
      </c>
      <c r="N2150" s="109"/>
      <c r="O2150" s="45"/>
      <c r="P2150" t="str">
        <f t="shared" si="370"/>
        <v/>
      </c>
      <c r="Q2150" s="45"/>
      <c r="R2150" s="45"/>
      <c r="S2150" s="43">
        <f t="shared" si="371"/>
        <v>334</v>
      </c>
      <c r="T2150" s="96" t="s">
        <v>3239</v>
      </c>
      <c r="U2150" s="72" t="s">
        <v>3075</v>
      </c>
      <c r="V2150" s="72" t="s">
        <v>2643</v>
      </c>
      <c r="W2150" s="44" t="str">
        <f t="shared" si="372"/>
        <v/>
      </c>
      <c r="X2150" s="25" t="str">
        <f t="shared" si="373"/>
        <v/>
      </c>
      <c r="Y2150" s="1">
        <f t="shared" si="374"/>
        <v>2101</v>
      </c>
      <c r="Z2150" t="str">
        <f t="shared" si="375"/>
        <v>ITM_FB16</v>
      </c>
    </row>
    <row r="2151" spans="1:26">
      <c r="A2151" s="58">
        <f t="shared" si="357"/>
        <v>2151</v>
      </c>
      <c r="B2151" s="55">
        <f t="shared" si="356"/>
        <v>2102</v>
      </c>
      <c r="C2151" s="101" t="s">
        <v>4701</v>
      </c>
      <c r="D2151" s="101">
        <v>17</v>
      </c>
      <c r="E2151" s="106" t="s">
        <v>3320</v>
      </c>
      <c r="F2151" s="106" t="s">
        <v>3320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5198</v>
      </c>
      <c r="L2151" s="109" t="s">
        <v>3237</v>
      </c>
      <c r="M2151" s="106" t="s">
        <v>3255</v>
      </c>
      <c r="N2151" s="109"/>
      <c r="O2151" s="45"/>
      <c r="P2151" t="str">
        <f t="shared" si="370"/>
        <v/>
      </c>
      <c r="Q2151" s="45"/>
      <c r="R2151" s="45"/>
      <c r="S2151" s="43">
        <f t="shared" si="371"/>
        <v>334</v>
      </c>
      <c r="T2151" s="96" t="s">
        <v>3239</v>
      </c>
      <c r="U2151" s="72" t="s">
        <v>3075</v>
      </c>
      <c r="V2151" s="72" t="s">
        <v>2643</v>
      </c>
      <c r="W2151" s="44" t="str">
        <f t="shared" si="372"/>
        <v/>
      </c>
      <c r="X2151" s="25" t="str">
        <f t="shared" si="373"/>
        <v/>
      </c>
      <c r="Y2151" s="1">
        <f t="shared" si="374"/>
        <v>2102</v>
      </c>
      <c r="Z2151" t="str">
        <f t="shared" si="375"/>
        <v>ITM_FB17</v>
      </c>
    </row>
    <row r="2152" spans="1:26">
      <c r="A2152" s="58">
        <f t="shared" si="357"/>
        <v>2152</v>
      </c>
      <c r="B2152" s="55">
        <f t="shared" si="356"/>
        <v>2103</v>
      </c>
      <c r="C2152" s="101" t="s">
        <v>4701</v>
      </c>
      <c r="D2152" s="101">
        <v>18</v>
      </c>
      <c r="E2152" s="106" t="s">
        <v>3321</v>
      </c>
      <c r="F2152" s="106" t="s">
        <v>3321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5198</v>
      </c>
      <c r="L2152" s="109" t="s">
        <v>3237</v>
      </c>
      <c r="M2152" s="106" t="s">
        <v>3256</v>
      </c>
      <c r="N2152" s="109"/>
      <c r="O2152" s="45"/>
      <c r="P2152" t="str">
        <f t="shared" si="370"/>
        <v/>
      </c>
      <c r="Q2152" s="45"/>
      <c r="R2152" s="45"/>
      <c r="S2152" s="43">
        <f t="shared" si="371"/>
        <v>334</v>
      </c>
      <c r="T2152" s="96" t="s">
        <v>3239</v>
      </c>
      <c r="U2152" s="72" t="s">
        <v>3075</v>
      </c>
      <c r="V2152" s="72" t="s">
        <v>2643</v>
      </c>
      <c r="W2152" s="44" t="str">
        <f t="shared" si="372"/>
        <v/>
      </c>
      <c r="X2152" s="25" t="str">
        <f t="shared" si="373"/>
        <v/>
      </c>
      <c r="Y2152" s="1">
        <f t="shared" si="374"/>
        <v>2103</v>
      </c>
      <c r="Z2152" t="str">
        <f t="shared" si="375"/>
        <v>ITM_FB18</v>
      </c>
    </row>
    <row r="2153" spans="1:26">
      <c r="A2153" s="58">
        <f t="shared" si="357"/>
        <v>2153</v>
      </c>
      <c r="B2153" s="55">
        <f t="shared" si="356"/>
        <v>2104</v>
      </c>
      <c r="C2153" s="101" t="s">
        <v>4701</v>
      </c>
      <c r="D2153" s="101">
        <v>19</v>
      </c>
      <c r="E2153" s="106" t="s">
        <v>3322</v>
      </c>
      <c r="F2153" s="106" t="s">
        <v>3322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5198</v>
      </c>
      <c r="L2153" s="109" t="s">
        <v>3237</v>
      </c>
      <c r="M2153" s="106" t="s">
        <v>3257</v>
      </c>
      <c r="N2153" s="109"/>
      <c r="O2153" s="45"/>
      <c r="P2153" t="str">
        <f t="shared" ref="P2153:P2198" si="376">IF(E2153=F2153,"","NOT EQUAL")</f>
        <v/>
      </c>
      <c r="Q2153" s="45"/>
      <c r="R2153" s="45"/>
      <c r="S2153" s="43">
        <f t="shared" ref="S2153:S2198" si="377">IF(X2153&lt;&gt;"",S2152+1,S2152)</f>
        <v>334</v>
      </c>
      <c r="T2153" s="96" t="s">
        <v>3239</v>
      </c>
      <c r="U2153" s="72" t="s">
        <v>3075</v>
      </c>
      <c r="V2153" s="72" t="s">
        <v>2643</v>
      </c>
      <c r="W2153" s="44" t="str">
        <f t="shared" ref="W2153:W2198" si="378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9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80">B2153</f>
        <v>2104</v>
      </c>
      <c r="Z2153" t="str">
        <f t="shared" ref="Z2153:Z2198" si="381">M2153</f>
        <v>ITM_FB19</v>
      </c>
    </row>
    <row r="2154" spans="1:26">
      <c r="A2154" s="58">
        <f t="shared" si="357"/>
        <v>2154</v>
      </c>
      <c r="B2154" s="55">
        <f t="shared" si="356"/>
        <v>2105</v>
      </c>
      <c r="C2154" s="101" t="s">
        <v>4701</v>
      </c>
      <c r="D2154" s="101">
        <v>20</v>
      </c>
      <c r="E2154" s="106" t="s">
        <v>3323</v>
      </c>
      <c r="F2154" s="106" t="s">
        <v>3323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5198</v>
      </c>
      <c r="L2154" s="109" t="s">
        <v>3237</v>
      </c>
      <c r="M2154" s="106" t="s">
        <v>3258</v>
      </c>
      <c r="N2154" s="109"/>
      <c r="O2154" s="45"/>
      <c r="P2154" t="str">
        <f t="shared" si="376"/>
        <v/>
      </c>
      <c r="Q2154" s="45"/>
      <c r="R2154" s="45"/>
      <c r="S2154" s="43">
        <f t="shared" si="377"/>
        <v>334</v>
      </c>
      <c r="T2154" s="96" t="s">
        <v>3239</v>
      </c>
      <c r="U2154" s="72" t="s">
        <v>3075</v>
      </c>
      <c r="V2154" s="72" t="s">
        <v>2643</v>
      </c>
      <c r="W2154" s="44" t="str">
        <f t="shared" si="378"/>
        <v/>
      </c>
      <c r="X2154" s="25" t="str">
        <f t="shared" si="379"/>
        <v/>
      </c>
      <c r="Y2154" s="1">
        <f t="shared" si="380"/>
        <v>2105</v>
      </c>
      <c r="Z2154" t="str">
        <f t="shared" si="381"/>
        <v>ITM_FB20</v>
      </c>
    </row>
    <row r="2155" spans="1:26">
      <c r="A2155" s="58">
        <f t="shared" si="357"/>
        <v>2155</v>
      </c>
      <c r="B2155" s="55">
        <f t="shared" si="356"/>
        <v>2106</v>
      </c>
      <c r="C2155" s="101" t="s">
        <v>4701</v>
      </c>
      <c r="D2155" s="101">
        <v>21</v>
      </c>
      <c r="E2155" s="106" t="s">
        <v>3324</v>
      </c>
      <c r="F2155" s="106" t="s">
        <v>3324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5198</v>
      </c>
      <c r="L2155" s="109" t="s">
        <v>3237</v>
      </c>
      <c r="M2155" s="106" t="s">
        <v>3259</v>
      </c>
      <c r="N2155" s="109"/>
      <c r="O2155" s="45"/>
      <c r="P2155" t="str">
        <f t="shared" si="376"/>
        <v/>
      </c>
      <c r="Q2155" s="45"/>
      <c r="R2155" s="45"/>
      <c r="S2155" s="43">
        <f t="shared" si="377"/>
        <v>334</v>
      </c>
      <c r="T2155" s="96" t="s">
        <v>3239</v>
      </c>
      <c r="U2155" s="72" t="s">
        <v>3075</v>
      </c>
      <c r="V2155" s="72" t="s">
        <v>2643</v>
      </c>
      <c r="W2155" s="44" t="str">
        <f t="shared" si="378"/>
        <v/>
      </c>
      <c r="X2155" s="25" t="str">
        <f t="shared" si="379"/>
        <v/>
      </c>
      <c r="Y2155" s="1">
        <f t="shared" si="380"/>
        <v>2106</v>
      </c>
      <c r="Z2155" t="str">
        <f t="shared" si="381"/>
        <v>ITM_FB21</v>
      </c>
    </row>
    <row r="2156" spans="1:26">
      <c r="A2156" s="58">
        <f t="shared" si="357"/>
        <v>2156</v>
      </c>
      <c r="B2156" s="55">
        <f t="shared" si="356"/>
        <v>2107</v>
      </c>
      <c r="C2156" s="101" t="s">
        <v>4701</v>
      </c>
      <c r="D2156" s="101">
        <v>22</v>
      </c>
      <c r="E2156" s="106" t="s">
        <v>3325</v>
      </c>
      <c r="F2156" s="106" t="s">
        <v>3325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5198</v>
      </c>
      <c r="L2156" s="109" t="s">
        <v>3237</v>
      </c>
      <c r="M2156" s="106" t="s">
        <v>3260</v>
      </c>
      <c r="N2156" s="109"/>
      <c r="O2156" s="45"/>
      <c r="P2156" t="str">
        <f t="shared" si="376"/>
        <v/>
      </c>
      <c r="Q2156" s="45"/>
      <c r="R2156" s="45"/>
      <c r="S2156" s="43">
        <f t="shared" si="377"/>
        <v>334</v>
      </c>
      <c r="T2156" s="96" t="s">
        <v>3239</v>
      </c>
      <c r="U2156" s="72" t="s">
        <v>3075</v>
      </c>
      <c r="V2156" s="72" t="s">
        <v>2643</v>
      </c>
      <c r="W2156" s="44" t="str">
        <f t="shared" si="378"/>
        <v/>
      </c>
      <c r="X2156" s="25" t="str">
        <f t="shared" si="379"/>
        <v/>
      </c>
      <c r="Y2156" s="1">
        <f t="shared" si="380"/>
        <v>2107</v>
      </c>
      <c r="Z2156" t="str">
        <f t="shared" si="381"/>
        <v>ITM_FB22</v>
      </c>
    </row>
    <row r="2157" spans="1:26">
      <c r="A2157" s="58">
        <f t="shared" si="357"/>
        <v>2157</v>
      </c>
      <c r="B2157" s="55">
        <f t="shared" si="356"/>
        <v>2108</v>
      </c>
      <c r="C2157" s="101" t="s">
        <v>4701</v>
      </c>
      <c r="D2157" s="101">
        <v>23</v>
      </c>
      <c r="E2157" s="106" t="s">
        <v>3326</v>
      </c>
      <c r="F2157" s="106" t="s">
        <v>3326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5198</v>
      </c>
      <c r="L2157" s="109" t="s">
        <v>3237</v>
      </c>
      <c r="M2157" s="106" t="s">
        <v>3261</v>
      </c>
      <c r="N2157" s="109"/>
      <c r="O2157" s="45"/>
      <c r="P2157" t="str">
        <f t="shared" si="376"/>
        <v/>
      </c>
      <c r="Q2157" s="45"/>
      <c r="R2157" s="45"/>
      <c r="S2157" s="43">
        <f t="shared" si="377"/>
        <v>334</v>
      </c>
      <c r="T2157" s="96" t="s">
        <v>3239</v>
      </c>
      <c r="U2157" s="72" t="s">
        <v>3075</v>
      </c>
      <c r="V2157" s="72" t="s">
        <v>2643</v>
      </c>
      <c r="W2157" s="44" t="str">
        <f t="shared" si="378"/>
        <v/>
      </c>
      <c r="X2157" s="25" t="str">
        <f t="shared" si="379"/>
        <v/>
      </c>
      <c r="Y2157" s="1">
        <f t="shared" si="380"/>
        <v>2108</v>
      </c>
      <c r="Z2157" t="str">
        <f t="shared" si="381"/>
        <v>ITM_FB23</v>
      </c>
    </row>
    <row r="2158" spans="1:26">
      <c r="A2158" s="58">
        <f t="shared" si="357"/>
        <v>2158</v>
      </c>
      <c r="B2158" s="55">
        <f t="shared" si="356"/>
        <v>2109</v>
      </c>
      <c r="C2158" s="101" t="s">
        <v>4701</v>
      </c>
      <c r="D2158" s="101">
        <v>24</v>
      </c>
      <c r="E2158" s="106" t="s">
        <v>3327</v>
      </c>
      <c r="F2158" s="106" t="s">
        <v>3327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5198</v>
      </c>
      <c r="L2158" s="109" t="s">
        <v>3237</v>
      </c>
      <c r="M2158" s="106" t="s">
        <v>3262</v>
      </c>
      <c r="N2158" s="109"/>
      <c r="O2158" s="45"/>
      <c r="P2158" t="str">
        <f t="shared" si="376"/>
        <v/>
      </c>
      <c r="Q2158" s="45"/>
      <c r="R2158" s="45"/>
      <c r="S2158" s="43">
        <f t="shared" si="377"/>
        <v>334</v>
      </c>
      <c r="T2158" s="96" t="s">
        <v>3239</v>
      </c>
      <c r="U2158" s="72" t="s">
        <v>3075</v>
      </c>
      <c r="V2158" s="72" t="s">
        <v>2643</v>
      </c>
      <c r="W2158" s="44" t="str">
        <f t="shared" si="378"/>
        <v/>
      </c>
      <c r="X2158" s="25" t="str">
        <f t="shared" si="379"/>
        <v/>
      </c>
      <c r="Y2158" s="1">
        <f t="shared" si="380"/>
        <v>2109</v>
      </c>
      <c r="Z2158" t="str">
        <f t="shared" si="381"/>
        <v>ITM_FB24</v>
      </c>
    </row>
    <row r="2159" spans="1:26">
      <c r="A2159" s="58">
        <f t="shared" si="357"/>
        <v>2159</v>
      </c>
      <c r="B2159" s="55">
        <f t="shared" si="356"/>
        <v>2110</v>
      </c>
      <c r="C2159" s="101" t="s">
        <v>4701</v>
      </c>
      <c r="D2159" s="101">
        <v>25</v>
      </c>
      <c r="E2159" s="106" t="s">
        <v>3328</v>
      </c>
      <c r="F2159" s="106" t="s">
        <v>3328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5198</v>
      </c>
      <c r="L2159" s="109" t="s">
        <v>3237</v>
      </c>
      <c r="M2159" s="106" t="s">
        <v>3263</v>
      </c>
      <c r="N2159" s="109"/>
      <c r="O2159" s="45"/>
      <c r="P2159" t="str">
        <f t="shared" si="376"/>
        <v/>
      </c>
      <c r="Q2159" s="45"/>
      <c r="R2159" s="45"/>
      <c r="S2159" s="43">
        <f t="shared" si="377"/>
        <v>334</v>
      </c>
      <c r="T2159" s="96" t="s">
        <v>3239</v>
      </c>
      <c r="U2159" s="72" t="s">
        <v>3075</v>
      </c>
      <c r="V2159" s="72" t="s">
        <v>2643</v>
      </c>
      <c r="W2159" s="44" t="str">
        <f t="shared" si="378"/>
        <v/>
      </c>
      <c r="X2159" s="25" t="str">
        <f t="shared" si="379"/>
        <v/>
      </c>
      <c r="Y2159" s="1">
        <f t="shared" si="380"/>
        <v>2110</v>
      </c>
      <c r="Z2159" t="str">
        <f t="shared" si="381"/>
        <v>ITM_FB25</v>
      </c>
    </row>
    <row r="2160" spans="1:26">
      <c r="A2160" s="58">
        <f t="shared" si="357"/>
        <v>2160</v>
      </c>
      <c r="B2160" s="55">
        <f t="shared" si="356"/>
        <v>2111</v>
      </c>
      <c r="C2160" s="101" t="s">
        <v>4701</v>
      </c>
      <c r="D2160" s="101">
        <v>26</v>
      </c>
      <c r="E2160" s="106" t="s">
        <v>3329</v>
      </c>
      <c r="F2160" s="106" t="s">
        <v>3329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5198</v>
      </c>
      <c r="L2160" s="109" t="s">
        <v>3237</v>
      </c>
      <c r="M2160" s="106" t="s">
        <v>3264</v>
      </c>
      <c r="N2160" s="109"/>
      <c r="O2160" s="45"/>
      <c r="P2160" t="str">
        <f t="shared" si="376"/>
        <v/>
      </c>
      <c r="Q2160" s="45"/>
      <c r="R2160" s="45"/>
      <c r="S2160" s="43">
        <f t="shared" si="377"/>
        <v>334</v>
      </c>
      <c r="T2160" s="96" t="s">
        <v>3239</v>
      </c>
      <c r="U2160" s="72" t="s">
        <v>3075</v>
      </c>
      <c r="V2160" s="72" t="s">
        <v>2643</v>
      </c>
      <c r="W2160" s="44" t="str">
        <f t="shared" si="378"/>
        <v/>
      </c>
      <c r="X2160" s="25" t="str">
        <f t="shared" si="379"/>
        <v/>
      </c>
      <c r="Y2160" s="1">
        <f t="shared" si="380"/>
        <v>2111</v>
      </c>
      <c r="Z2160" t="str">
        <f t="shared" si="381"/>
        <v>ITM_FB26</v>
      </c>
    </row>
    <row r="2161" spans="1:26">
      <c r="A2161" s="58">
        <f t="shared" si="357"/>
        <v>2161</v>
      </c>
      <c r="B2161" s="55">
        <f t="shared" si="356"/>
        <v>2112</v>
      </c>
      <c r="C2161" s="101" t="s">
        <v>4701</v>
      </c>
      <c r="D2161" s="101">
        <v>27</v>
      </c>
      <c r="E2161" s="106" t="s">
        <v>3330</v>
      </c>
      <c r="F2161" s="106" t="s">
        <v>3330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5198</v>
      </c>
      <c r="L2161" s="109" t="s">
        <v>3237</v>
      </c>
      <c r="M2161" s="106" t="s">
        <v>3265</v>
      </c>
      <c r="N2161" s="109"/>
      <c r="O2161" s="45"/>
      <c r="P2161" t="str">
        <f t="shared" si="376"/>
        <v/>
      </c>
      <c r="Q2161" s="45"/>
      <c r="R2161" s="45"/>
      <c r="S2161" s="43">
        <f t="shared" si="377"/>
        <v>334</v>
      </c>
      <c r="T2161" s="96" t="s">
        <v>3239</v>
      </c>
      <c r="U2161" s="72" t="s">
        <v>3075</v>
      </c>
      <c r="V2161" s="72" t="s">
        <v>2643</v>
      </c>
      <c r="W2161" s="44" t="str">
        <f t="shared" si="378"/>
        <v/>
      </c>
      <c r="X2161" s="25" t="str">
        <f t="shared" si="379"/>
        <v/>
      </c>
      <c r="Y2161" s="1">
        <f t="shared" si="380"/>
        <v>2112</v>
      </c>
      <c r="Z2161" t="str">
        <f t="shared" si="381"/>
        <v>ITM_FB27</v>
      </c>
    </row>
    <row r="2162" spans="1:26">
      <c r="A2162" s="58">
        <f t="shared" si="357"/>
        <v>2162</v>
      </c>
      <c r="B2162" s="55">
        <f t="shared" si="356"/>
        <v>2113</v>
      </c>
      <c r="C2162" s="101" t="s">
        <v>4701</v>
      </c>
      <c r="D2162" s="101">
        <v>28</v>
      </c>
      <c r="E2162" s="106" t="s">
        <v>3331</v>
      </c>
      <c r="F2162" s="106" t="s">
        <v>3331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5198</v>
      </c>
      <c r="L2162" s="109" t="s">
        <v>3237</v>
      </c>
      <c r="M2162" s="106" t="s">
        <v>3266</v>
      </c>
      <c r="N2162" s="109"/>
      <c r="O2162" s="45"/>
      <c r="P2162" t="str">
        <f t="shared" si="376"/>
        <v/>
      </c>
      <c r="Q2162" s="45"/>
      <c r="R2162" s="45"/>
      <c r="S2162" s="43">
        <f t="shared" si="377"/>
        <v>334</v>
      </c>
      <c r="T2162" s="96" t="s">
        <v>3239</v>
      </c>
      <c r="U2162" s="72" t="s">
        <v>3075</v>
      </c>
      <c r="V2162" s="72" t="s">
        <v>2643</v>
      </c>
      <c r="W2162" s="44" t="str">
        <f t="shared" si="378"/>
        <v/>
      </c>
      <c r="X2162" s="25" t="str">
        <f t="shared" si="379"/>
        <v/>
      </c>
      <c r="Y2162" s="1">
        <f t="shared" si="380"/>
        <v>2113</v>
      </c>
      <c r="Z2162" t="str">
        <f t="shared" si="381"/>
        <v>ITM_FB28</v>
      </c>
    </row>
    <row r="2163" spans="1:26">
      <c r="A2163" s="58">
        <f t="shared" si="357"/>
        <v>2163</v>
      </c>
      <c r="B2163" s="55">
        <f t="shared" si="356"/>
        <v>2114</v>
      </c>
      <c r="C2163" s="101" t="s">
        <v>4701</v>
      </c>
      <c r="D2163" s="101">
        <v>29</v>
      </c>
      <c r="E2163" s="106" t="s">
        <v>3332</v>
      </c>
      <c r="F2163" s="106" t="s">
        <v>3332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5198</v>
      </c>
      <c r="L2163" s="109" t="s">
        <v>3237</v>
      </c>
      <c r="M2163" s="106" t="s">
        <v>3267</v>
      </c>
      <c r="N2163" s="109"/>
      <c r="O2163" s="45"/>
      <c r="P2163" t="str">
        <f t="shared" si="376"/>
        <v/>
      </c>
      <c r="Q2163" s="45"/>
      <c r="R2163" s="45"/>
      <c r="S2163" s="43">
        <f t="shared" si="377"/>
        <v>334</v>
      </c>
      <c r="T2163" s="96" t="s">
        <v>3239</v>
      </c>
      <c r="U2163" s="72" t="s">
        <v>3075</v>
      </c>
      <c r="V2163" s="72" t="s">
        <v>2643</v>
      </c>
      <c r="W2163" s="44" t="str">
        <f t="shared" si="378"/>
        <v/>
      </c>
      <c r="X2163" s="25" t="str">
        <f t="shared" si="379"/>
        <v/>
      </c>
      <c r="Y2163" s="1">
        <f t="shared" si="380"/>
        <v>2114</v>
      </c>
      <c r="Z2163" t="str">
        <f t="shared" si="381"/>
        <v>ITM_FB29</v>
      </c>
    </row>
    <row r="2164" spans="1:26">
      <c r="A2164" s="58">
        <f t="shared" si="357"/>
        <v>2164</v>
      </c>
      <c r="B2164" s="55">
        <f t="shared" si="356"/>
        <v>2115</v>
      </c>
      <c r="C2164" s="101" t="s">
        <v>4701</v>
      </c>
      <c r="D2164" s="101">
        <v>30</v>
      </c>
      <c r="E2164" s="106" t="s">
        <v>3333</v>
      </c>
      <c r="F2164" s="106" t="s">
        <v>3333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5198</v>
      </c>
      <c r="L2164" s="109" t="s">
        <v>3237</v>
      </c>
      <c r="M2164" s="106" t="s">
        <v>3268</v>
      </c>
      <c r="N2164" s="109"/>
      <c r="O2164" s="45"/>
      <c r="P2164" t="str">
        <f t="shared" si="376"/>
        <v/>
      </c>
      <c r="Q2164" s="45"/>
      <c r="R2164" s="45"/>
      <c r="S2164" s="43">
        <f t="shared" si="377"/>
        <v>334</v>
      </c>
      <c r="T2164" s="96" t="s">
        <v>3239</v>
      </c>
      <c r="U2164" s="72" t="s">
        <v>3075</v>
      </c>
      <c r="V2164" s="72" t="s">
        <v>2643</v>
      </c>
      <c r="W2164" s="44" t="str">
        <f t="shared" si="378"/>
        <v/>
      </c>
      <c r="X2164" s="25" t="str">
        <f t="shared" si="379"/>
        <v/>
      </c>
      <c r="Y2164" s="1">
        <f t="shared" si="380"/>
        <v>2115</v>
      </c>
      <c r="Z2164" t="str">
        <f t="shared" si="381"/>
        <v>ITM_FB30</v>
      </c>
    </row>
    <row r="2165" spans="1:26">
      <c r="A2165" s="58">
        <f t="shared" si="357"/>
        <v>2165</v>
      </c>
      <c r="B2165" s="55">
        <f t="shared" si="356"/>
        <v>2116</v>
      </c>
      <c r="C2165" s="101" t="s">
        <v>4701</v>
      </c>
      <c r="D2165" s="101">
        <v>31</v>
      </c>
      <c r="E2165" s="106" t="s">
        <v>3334</v>
      </c>
      <c r="F2165" s="106" t="s">
        <v>3334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5198</v>
      </c>
      <c r="L2165" s="109" t="s">
        <v>3237</v>
      </c>
      <c r="M2165" s="106" t="s">
        <v>3269</v>
      </c>
      <c r="N2165" s="109"/>
      <c r="O2165" s="45"/>
      <c r="P2165" t="str">
        <f t="shared" si="376"/>
        <v/>
      </c>
      <c r="Q2165" s="45"/>
      <c r="R2165" s="45"/>
      <c r="S2165" s="43">
        <f t="shared" si="377"/>
        <v>334</v>
      </c>
      <c r="T2165" s="96" t="s">
        <v>3239</v>
      </c>
      <c r="U2165" s="72" t="s">
        <v>3075</v>
      </c>
      <c r="V2165" s="72" t="s">
        <v>2643</v>
      </c>
      <c r="W2165" s="44" t="str">
        <f t="shared" si="378"/>
        <v/>
      </c>
      <c r="X2165" s="25" t="str">
        <f t="shared" si="379"/>
        <v/>
      </c>
      <c r="Y2165" s="1">
        <f t="shared" si="380"/>
        <v>2116</v>
      </c>
      <c r="Z2165" t="str">
        <f t="shared" si="381"/>
        <v>ITM_FB31</v>
      </c>
    </row>
    <row r="2166" spans="1:26">
      <c r="A2166" s="58">
        <f t="shared" si="357"/>
        <v>2166</v>
      </c>
      <c r="B2166" s="55">
        <f t="shared" si="356"/>
        <v>2117</v>
      </c>
      <c r="C2166" s="101" t="s">
        <v>4701</v>
      </c>
      <c r="D2166" s="101">
        <v>32</v>
      </c>
      <c r="E2166" s="106" t="s">
        <v>3335</v>
      </c>
      <c r="F2166" s="106" t="s">
        <v>3335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5198</v>
      </c>
      <c r="L2166" s="109" t="s">
        <v>3237</v>
      </c>
      <c r="M2166" s="106" t="s">
        <v>3270</v>
      </c>
      <c r="N2166" s="109"/>
      <c r="O2166" s="45"/>
      <c r="P2166" t="str">
        <f t="shared" si="376"/>
        <v/>
      </c>
      <c r="Q2166" s="45"/>
      <c r="R2166" s="45"/>
      <c r="S2166" s="43">
        <f t="shared" si="377"/>
        <v>334</v>
      </c>
      <c r="T2166" s="96" t="s">
        <v>3239</v>
      </c>
      <c r="U2166" s="72" t="s">
        <v>3075</v>
      </c>
      <c r="V2166" s="72" t="s">
        <v>2643</v>
      </c>
      <c r="W2166" s="44" t="str">
        <f t="shared" si="378"/>
        <v/>
      </c>
      <c r="X2166" s="25" t="str">
        <f t="shared" si="379"/>
        <v/>
      </c>
      <c r="Y2166" s="1">
        <f t="shared" si="380"/>
        <v>2117</v>
      </c>
      <c r="Z2166" t="str">
        <f t="shared" si="381"/>
        <v>ITM_FB32</v>
      </c>
    </row>
    <row r="2167" spans="1:26">
      <c r="A2167" s="58">
        <f t="shared" si="357"/>
        <v>2167</v>
      </c>
      <c r="B2167" s="55">
        <f t="shared" si="356"/>
        <v>2118</v>
      </c>
      <c r="C2167" s="101" t="s">
        <v>4701</v>
      </c>
      <c r="D2167" s="101">
        <v>33</v>
      </c>
      <c r="E2167" s="106" t="s">
        <v>3336</v>
      </c>
      <c r="F2167" s="106" t="s">
        <v>3336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5198</v>
      </c>
      <c r="L2167" s="109" t="s">
        <v>3237</v>
      </c>
      <c r="M2167" s="106" t="s">
        <v>3271</v>
      </c>
      <c r="N2167" s="109"/>
      <c r="O2167" s="45"/>
      <c r="P2167" t="str">
        <f t="shared" si="376"/>
        <v/>
      </c>
      <c r="Q2167" s="45"/>
      <c r="R2167" s="45"/>
      <c r="S2167" s="43">
        <f t="shared" si="377"/>
        <v>334</v>
      </c>
      <c r="T2167" s="96" t="s">
        <v>3239</v>
      </c>
      <c r="U2167" s="72" t="s">
        <v>3075</v>
      </c>
      <c r="V2167" s="72" t="s">
        <v>2643</v>
      </c>
      <c r="W2167" s="44" t="str">
        <f t="shared" si="378"/>
        <v/>
      </c>
      <c r="X2167" s="25" t="str">
        <f t="shared" si="379"/>
        <v/>
      </c>
      <c r="Y2167" s="1">
        <f t="shared" si="380"/>
        <v>2118</v>
      </c>
      <c r="Z2167" t="str">
        <f t="shared" si="381"/>
        <v>ITM_FB33</v>
      </c>
    </row>
    <row r="2168" spans="1:26">
      <c r="A2168" s="58">
        <f t="shared" si="357"/>
        <v>2168</v>
      </c>
      <c r="B2168" s="55">
        <f t="shared" si="356"/>
        <v>2119</v>
      </c>
      <c r="C2168" s="101" t="s">
        <v>4701</v>
      </c>
      <c r="D2168" s="101">
        <v>34</v>
      </c>
      <c r="E2168" s="106" t="s">
        <v>3337</v>
      </c>
      <c r="F2168" s="106" t="s">
        <v>3337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5198</v>
      </c>
      <c r="L2168" s="109" t="s">
        <v>3237</v>
      </c>
      <c r="M2168" s="106" t="s">
        <v>3272</v>
      </c>
      <c r="N2168" s="109"/>
      <c r="O2168" s="45"/>
      <c r="P2168" t="str">
        <f t="shared" si="376"/>
        <v/>
      </c>
      <c r="Q2168" s="45"/>
      <c r="R2168" s="45"/>
      <c r="S2168" s="43">
        <f t="shared" si="377"/>
        <v>334</v>
      </c>
      <c r="T2168" s="96" t="s">
        <v>3239</v>
      </c>
      <c r="U2168" s="72" t="s">
        <v>3075</v>
      </c>
      <c r="V2168" s="72" t="s">
        <v>2643</v>
      </c>
      <c r="W2168" s="44" t="str">
        <f t="shared" si="378"/>
        <v/>
      </c>
      <c r="X2168" s="25" t="str">
        <f t="shared" si="379"/>
        <v/>
      </c>
      <c r="Y2168" s="1">
        <f t="shared" si="380"/>
        <v>2119</v>
      </c>
      <c r="Z2168" t="str">
        <f t="shared" si="381"/>
        <v>ITM_FB34</v>
      </c>
    </row>
    <row r="2169" spans="1:26">
      <c r="A2169" s="58">
        <f t="shared" si="357"/>
        <v>2169</v>
      </c>
      <c r="B2169" s="55">
        <f t="shared" si="356"/>
        <v>2120</v>
      </c>
      <c r="C2169" s="101" t="s">
        <v>4701</v>
      </c>
      <c r="D2169" s="101">
        <v>35</v>
      </c>
      <c r="E2169" s="106" t="s">
        <v>3338</v>
      </c>
      <c r="F2169" s="106" t="s">
        <v>3338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5198</v>
      </c>
      <c r="L2169" s="109" t="s">
        <v>3237</v>
      </c>
      <c r="M2169" s="106" t="s">
        <v>3273</v>
      </c>
      <c r="N2169" s="109"/>
      <c r="O2169" s="45"/>
      <c r="P2169" t="str">
        <f t="shared" si="376"/>
        <v/>
      </c>
      <c r="Q2169" s="45"/>
      <c r="R2169" s="45"/>
      <c r="S2169" s="43">
        <f t="shared" si="377"/>
        <v>334</v>
      </c>
      <c r="T2169" s="96" t="s">
        <v>3239</v>
      </c>
      <c r="U2169" s="72" t="s">
        <v>3075</v>
      </c>
      <c r="V2169" s="72" t="s">
        <v>2643</v>
      </c>
      <c r="W2169" s="44" t="str">
        <f t="shared" si="378"/>
        <v/>
      </c>
      <c r="X2169" s="25" t="str">
        <f t="shared" si="379"/>
        <v/>
      </c>
      <c r="Y2169" s="1">
        <f t="shared" si="380"/>
        <v>2120</v>
      </c>
      <c r="Z2169" t="str">
        <f t="shared" si="381"/>
        <v>ITM_FB35</v>
      </c>
    </row>
    <row r="2170" spans="1:26">
      <c r="A2170" s="58">
        <f t="shared" si="357"/>
        <v>2170</v>
      </c>
      <c r="B2170" s="55">
        <f t="shared" si="356"/>
        <v>2121</v>
      </c>
      <c r="C2170" s="101" t="s">
        <v>4701</v>
      </c>
      <c r="D2170" s="101">
        <v>36</v>
      </c>
      <c r="E2170" s="106" t="s">
        <v>3339</v>
      </c>
      <c r="F2170" s="106" t="s">
        <v>3339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5198</v>
      </c>
      <c r="L2170" s="109" t="s">
        <v>3237</v>
      </c>
      <c r="M2170" s="106" t="s">
        <v>3274</v>
      </c>
      <c r="N2170" s="109"/>
      <c r="O2170" s="45"/>
      <c r="P2170" t="str">
        <f t="shared" si="376"/>
        <v/>
      </c>
      <c r="Q2170" s="45"/>
      <c r="R2170" s="45"/>
      <c r="S2170" s="43">
        <f t="shared" si="377"/>
        <v>334</v>
      </c>
      <c r="T2170" s="96" t="s">
        <v>3239</v>
      </c>
      <c r="U2170" s="72" t="s">
        <v>3075</v>
      </c>
      <c r="V2170" s="72" t="s">
        <v>2643</v>
      </c>
      <c r="W2170" s="44" t="str">
        <f t="shared" si="378"/>
        <v/>
      </c>
      <c r="X2170" s="25" t="str">
        <f t="shared" si="379"/>
        <v/>
      </c>
      <c r="Y2170" s="1">
        <f t="shared" si="380"/>
        <v>2121</v>
      </c>
      <c r="Z2170" t="str">
        <f t="shared" si="381"/>
        <v>ITM_FB36</v>
      </c>
    </row>
    <row r="2171" spans="1:26">
      <c r="A2171" s="58">
        <f t="shared" si="357"/>
        <v>2171</v>
      </c>
      <c r="B2171" s="55">
        <f t="shared" si="356"/>
        <v>2122</v>
      </c>
      <c r="C2171" s="101" t="s">
        <v>4701</v>
      </c>
      <c r="D2171" s="101">
        <v>37</v>
      </c>
      <c r="E2171" s="106" t="s">
        <v>3340</v>
      </c>
      <c r="F2171" s="106" t="s">
        <v>3340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5198</v>
      </c>
      <c r="L2171" s="109" t="s">
        <v>3237</v>
      </c>
      <c r="M2171" s="106" t="s">
        <v>3275</v>
      </c>
      <c r="N2171" s="109"/>
      <c r="O2171" s="45"/>
      <c r="P2171" t="str">
        <f t="shared" si="376"/>
        <v/>
      </c>
      <c r="Q2171" s="45"/>
      <c r="R2171" s="45"/>
      <c r="S2171" s="43">
        <f t="shared" si="377"/>
        <v>334</v>
      </c>
      <c r="T2171" s="96" t="s">
        <v>3239</v>
      </c>
      <c r="U2171" s="72" t="s">
        <v>3075</v>
      </c>
      <c r="V2171" s="72" t="s">
        <v>2643</v>
      </c>
      <c r="W2171" s="44" t="str">
        <f t="shared" si="378"/>
        <v/>
      </c>
      <c r="X2171" s="25" t="str">
        <f t="shared" si="379"/>
        <v/>
      </c>
      <c r="Y2171" s="1">
        <f t="shared" si="380"/>
        <v>2122</v>
      </c>
      <c r="Z2171" t="str">
        <f t="shared" si="381"/>
        <v>ITM_FB37</v>
      </c>
    </row>
    <row r="2172" spans="1:26">
      <c r="A2172" s="58">
        <f t="shared" si="357"/>
        <v>2172</v>
      </c>
      <c r="B2172" s="55">
        <f t="shared" si="356"/>
        <v>2123</v>
      </c>
      <c r="C2172" s="101" t="s">
        <v>4701</v>
      </c>
      <c r="D2172" s="101">
        <v>38</v>
      </c>
      <c r="E2172" s="106" t="s">
        <v>3341</v>
      </c>
      <c r="F2172" s="106" t="s">
        <v>3341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5198</v>
      </c>
      <c r="L2172" s="109" t="s">
        <v>3237</v>
      </c>
      <c r="M2172" s="106" t="s">
        <v>3276</v>
      </c>
      <c r="N2172" s="109"/>
      <c r="O2172" s="45"/>
      <c r="P2172" t="str">
        <f t="shared" si="376"/>
        <v/>
      </c>
      <c r="Q2172" s="45"/>
      <c r="R2172" s="45"/>
      <c r="S2172" s="43">
        <f t="shared" si="377"/>
        <v>334</v>
      </c>
      <c r="T2172" s="96" t="s">
        <v>3239</v>
      </c>
      <c r="U2172" s="72" t="s">
        <v>3075</v>
      </c>
      <c r="V2172" s="72" t="s">
        <v>2643</v>
      </c>
      <c r="W2172" s="44" t="str">
        <f t="shared" si="378"/>
        <v/>
      </c>
      <c r="X2172" s="25" t="str">
        <f t="shared" si="379"/>
        <v/>
      </c>
      <c r="Y2172" s="1">
        <f t="shared" si="380"/>
        <v>2123</v>
      </c>
      <c r="Z2172" t="str">
        <f t="shared" si="381"/>
        <v>ITM_FB38</v>
      </c>
    </row>
    <row r="2173" spans="1:26">
      <c r="A2173" s="58">
        <f t="shared" si="357"/>
        <v>2173</v>
      </c>
      <c r="B2173" s="55">
        <f t="shared" si="356"/>
        <v>2124</v>
      </c>
      <c r="C2173" s="101" t="s">
        <v>4701</v>
      </c>
      <c r="D2173" s="101">
        <v>39</v>
      </c>
      <c r="E2173" s="106" t="s">
        <v>3342</v>
      </c>
      <c r="F2173" s="106" t="s">
        <v>3342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5198</v>
      </c>
      <c r="L2173" s="109" t="s">
        <v>3237</v>
      </c>
      <c r="M2173" s="106" t="s">
        <v>3277</v>
      </c>
      <c r="N2173" s="109"/>
      <c r="O2173" s="45"/>
      <c r="P2173" t="str">
        <f t="shared" si="376"/>
        <v/>
      </c>
      <c r="Q2173" s="45"/>
      <c r="R2173" s="45"/>
      <c r="S2173" s="43">
        <f t="shared" si="377"/>
        <v>334</v>
      </c>
      <c r="T2173" s="96" t="s">
        <v>3239</v>
      </c>
      <c r="U2173" s="72" t="s">
        <v>3075</v>
      </c>
      <c r="V2173" s="72" t="s">
        <v>2643</v>
      </c>
      <c r="W2173" s="44" t="str">
        <f t="shared" si="378"/>
        <v/>
      </c>
      <c r="X2173" s="25" t="str">
        <f t="shared" si="379"/>
        <v/>
      </c>
      <c r="Y2173" s="1">
        <f t="shared" si="380"/>
        <v>2124</v>
      </c>
      <c r="Z2173" t="str">
        <f t="shared" si="381"/>
        <v>ITM_FB39</v>
      </c>
    </row>
    <row r="2174" spans="1:26">
      <c r="A2174" s="58">
        <f t="shared" si="357"/>
        <v>2174</v>
      </c>
      <c r="B2174" s="55">
        <f t="shared" si="356"/>
        <v>2125</v>
      </c>
      <c r="C2174" s="101" t="s">
        <v>4701</v>
      </c>
      <c r="D2174" s="101">
        <v>40</v>
      </c>
      <c r="E2174" s="106" t="s">
        <v>3343</v>
      </c>
      <c r="F2174" s="106" t="s">
        <v>3343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5198</v>
      </c>
      <c r="L2174" s="109" t="s">
        <v>3237</v>
      </c>
      <c r="M2174" s="106" t="s">
        <v>3278</v>
      </c>
      <c r="N2174" s="109"/>
      <c r="O2174" s="45"/>
      <c r="P2174" t="str">
        <f t="shared" si="376"/>
        <v/>
      </c>
      <c r="Q2174" s="45"/>
      <c r="R2174" s="45"/>
      <c r="S2174" s="43">
        <f t="shared" si="377"/>
        <v>334</v>
      </c>
      <c r="T2174" s="96" t="s">
        <v>3239</v>
      </c>
      <c r="U2174" s="72" t="s">
        <v>3075</v>
      </c>
      <c r="V2174" s="72" t="s">
        <v>2643</v>
      </c>
      <c r="W2174" s="44" t="str">
        <f t="shared" si="378"/>
        <v/>
      </c>
      <c r="X2174" s="25" t="str">
        <f t="shared" si="379"/>
        <v/>
      </c>
      <c r="Y2174" s="1">
        <f t="shared" si="380"/>
        <v>2125</v>
      </c>
      <c r="Z2174" t="str">
        <f t="shared" si="381"/>
        <v>ITM_FB40</v>
      </c>
    </row>
    <row r="2175" spans="1:26">
      <c r="A2175" s="58">
        <f t="shared" si="357"/>
        <v>2175</v>
      </c>
      <c r="B2175" s="55">
        <f t="shared" si="356"/>
        <v>2126</v>
      </c>
      <c r="C2175" s="101" t="s">
        <v>4701</v>
      </c>
      <c r="D2175" s="101">
        <v>41</v>
      </c>
      <c r="E2175" s="106" t="s">
        <v>3344</v>
      </c>
      <c r="F2175" s="106" t="s">
        <v>3344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5198</v>
      </c>
      <c r="L2175" s="109" t="s">
        <v>3237</v>
      </c>
      <c r="M2175" s="106" t="s">
        <v>3279</v>
      </c>
      <c r="N2175" s="109"/>
      <c r="O2175" s="45"/>
      <c r="P2175" t="str">
        <f t="shared" si="376"/>
        <v/>
      </c>
      <c r="Q2175" s="45"/>
      <c r="R2175" s="45"/>
      <c r="S2175" s="43">
        <f t="shared" si="377"/>
        <v>334</v>
      </c>
      <c r="T2175" s="96" t="s">
        <v>3239</v>
      </c>
      <c r="U2175" s="72" t="s">
        <v>3075</v>
      </c>
      <c r="V2175" s="72" t="s">
        <v>2643</v>
      </c>
      <c r="W2175" s="44" t="str">
        <f t="shared" si="378"/>
        <v/>
      </c>
      <c r="X2175" s="25" t="str">
        <f t="shared" si="379"/>
        <v/>
      </c>
      <c r="Y2175" s="1">
        <f t="shared" si="380"/>
        <v>2126</v>
      </c>
      <c r="Z2175" t="str">
        <f t="shared" si="381"/>
        <v>ITM_FB41</v>
      </c>
    </row>
    <row r="2176" spans="1:26">
      <c r="A2176" s="58">
        <f t="shared" si="357"/>
        <v>2176</v>
      </c>
      <c r="B2176" s="55">
        <f t="shared" si="356"/>
        <v>2127</v>
      </c>
      <c r="C2176" s="101" t="s">
        <v>4701</v>
      </c>
      <c r="D2176" s="101">
        <v>42</v>
      </c>
      <c r="E2176" s="106" t="s">
        <v>3345</v>
      </c>
      <c r="F2176" s="106" t="s">
        <v>3345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5198</v>
      </c>
      <c r="L2176" s="109" t="s">
        <v>3237</v>
      </c>
      <c r="M2176" s="106" t="s">
        <v>3280</v>
      </c>
      <c r="N2176" s="109"/>
      <c r="O2176" s="45"/>
      <c r="P2176" t="str">
        <f t="shared" si="376"/>
        <v/>
      </c>
      <c r="Q2176" s="45"/>
      <c r="R2176" s="45"/>
      <c r="S2176" s="43">
        <f t="shared" si="377"/>
        <v>334</v>
      </c>
      <c r="T2176" s="96" t="s">
        <v>3239</v>
      </c>
      <c r="U2176" s="72" t="s">
        <v>3075</v>
      </c>
      <c r="V2176" s="72" t="s">
        <v>2643</v>
      </c>
      <c r="W2176" s="44" t="str">
        <f t="shared" si="378"/>
        <v/>
      </c>
      <c r="X2176" s="25" t="str">
        <f t="shared" si="379"/>
        <v/>
      </c>
      <c r="Y2176" s="1">
        <f t="shared" si="380"/>
        <v>2127</v>
      </c>
      <c r="Z2176" t="str">
        <f t="shared" si="381"/>
        <v>ITM_FB42</v>
      </c>
    </row>
    <row r="2177" spans="1:26">
      <c r="A2177" s="58">
        <f t="shared" si="357"/>
        <v>2177</v>
      </c>
      <c r="B2177" s="55">
        <f t="shared" ref="B2177:B2237" si="382">IF(AND(MID(C2177,2,1)&lt;&gt;"/",MID(C2177,1,1)="/"),INT(B2176)+1,B2176+0.01)</f>
        <v>2128</v>
      </c>
      <c r="C2177" s="101" t="s">
        <v>4701</v>
      </c>
      <c r="D2177" s="101">
        <v>43</v>
      </c>
      <c r="E2177" s="106" t="s">
        <v>3346</v>
      </c>
      <c r="F2177" s="106" t="s">
        <v>3346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5198</v>
      </c>
      <c r="L2177" s="109" t="s">
        <v>3237</v>
      </c>
      <c r="M2177" s="106" t="s">
        <v>3281</v>
      </c>
      <c r="N2177" s="109"/>
      <c r="O2177" s="45"/>
      <c r="P2177" t="str">
        <f t="shared" si="376"/>
        <v/>
      </c>
      <c r="Q2177" s="45"/>
      <c r="R2177" s="45"/>
      <c r="S2177" s="43">
        <f t="shared" si="377"/>
        <v>334</v>
      </c>
      <c r="T2177" s="96" t="s">
        <v>3239</v>
      </c>
      <c r="U2177" s="72" t="s">
        <v>3075</v>
      </c>
      <c r="V2177" s="72" t="s">
        <v>2643</v>
      </c>
      <c r="W2177" s="44" t="str">
        <f t="shared" si="378"/>
        <v/>
      </c>
      <c r="X2177" s="25" t="str">
        <f t="shared" si="379"/>
        <v/>
      </c>
      <c r="Y2177" s="1">
        <f t="shared" si="380"/>
        <v>2128</v>
      </c>
      <c r="Z2177" t="str">
        <f t="shared" si="381"/>
        <v>ITM_FB43</v>
      </c>
    </row>
    <row r="2178" spans="1:26">
      <c r="A2178" s="58">
        <f t="shared" si="357"/>
        <v>2178</v>
      </c>
      <c r="B2178" s="55">
        <f t="shared" si="382"/>
        <v>2129</v>
      </c>
      <c r="C2178" s="101" t="s">
        <v>4701</v>
      </c>
      <c r="D2178" s="101">
        <v>44</v>
      </c>
      <c r="E2178" s="106" t="s">
        <v>3347</v>
      </c>
      <c r="F2178" s="106" t="s">
        <v>3347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5198</v>
      </c>
      <c r="L2178" s="109" t="s">
        <v>3237</v>
      </c>
      <c r="M2178" s="106" t="s">
        <v>3282</v>
      </c>
      <c r="N2178" s="109"/>
      <c r="O2178" s="45"/>
      <c r="P2178" t="str">
        <f t="shared" si="376"/>
        <v/>
      </c>
      <c r="Q2178" s="45"/>
      <c r="R2178" s="45"/>
      <c r="S2178" s="43">
        <f t="shared" si="377"/>
        <v>334</v>
      </c>
      <c r="T2178" s="96" t="s">
        <v>3239</v>
      </c>
      <c r="U2178" s="72" t="s">
        <v>3075</v>
      </c>
      <c r="V2178" s="72" t="s">
        <v>2643</v>
      </c>
      <c r="W2178" s="44" t="str">
        <f t="shared" si="378"/>
        <v/>
      </c>
      <c r="X2178" s="25" t="str">
        <f t="shared" si="379"/>
        <v/>
      </c>
      <c r="Y2178" s="1">
        <f t="shared" si="380"/>
        <v>2129</v>
      </c>
      <c r="Z2178" t="str">
        <f t="shared" si="381"/>
        <v>ITM_FB44</v>
      </c>
    </row>
    <row r="2179" spans="1:26">
      <c r="A2179" s="58">
        <f t="shared" si="357"/>
        <v>2179</v>
      </c>
      <c r="B2179" s="55">
        <f t="shared" si="382"/>
        <v>2130</v>
      </c>
      <c r="C2179" s="101" t="s">
        <v>4701</v>
      </c>
      <c r="D2179" s="101">
        <v>45</v>
      </c>
      <c r="E2179" s="106" t="s">
        <v>3348</v>
      </c>
      <c r="F2179" s="106" t="s">
        <v>3348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5198</v>
      </c>
      <c r="L2179" s="109" t="s">
        <v>3237</v>
      </c>
      <c r="M2179" s="106" t="s">
        <v>3283</v>
      </c>
      <c r="N2179" s="109"/>
      <c r="O2179" s="45"/>
      <c r="P2179" t="str">
        <f t="shared" si="376"/>
        <v/>
      </c>
      <c r="Q2179" s="45"/>
      <c r="R2179" s="45"/>
      <c r="S2179" s="43">
        <f t="shared" si="377"/>
        <v>334</v>
      </c>
      <c r="T2179" s="96" t="s">
        <v>3239</v>
      </c>
      <c r="U2179" s="72" t="s">
        <v>3075</v>
      </c>
      <c r="V2179" s="72" t="s">
        <v>2643</v>
      </c>
      <c r="W2179" s="44" t="str">
        <f t="shared" si="378"/>
        <v/>
      </c>
      <c r="X2179" s="25" t="str">
        <f t="shared" si="379"/>
        <v/>
      </c>
      <c r="Y2179" s="1">
        <f t="shared" si="380"/>
        <v>2130</v>
      </c>
      <c r="Z2179" t="str">
        <f t="shared" si="381"/>
        <v>ITM_FB45</v>
      </c>
    </row>
    <row r="2180" spans="1:26">
      <c r="A2180" s="58">
        <f t="shared" si="357"/>
        <v>2180</v>
      </c>
      <c r="B2180" s="55">
        <f t="shared" si="382"/>
        <v>2131</v>
      </c>
      <c r="C2180" s="101" t="s">
        <v>4701</v>
      </c>
      <c r="D2180" s="101">
        <v>46</v>
      </c>
      <c r="E2180" s="106" t="s">
        <v>3349</v>
      </c>
      <c r="F2180" s="106" t="s">
        <v>3349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5198</v>
      </c>
      <c r="L2180" s="109" t="s">
        <v>3237</v>
      </c>
      <c r="M2180" s="106" t="s">
        <v>3284</v>
      </c>
      <c r="N2180" s="109"/>
      <c r="O2180" s="45"/>
      <c r="P2180" t="str">
        <f t="shared" si="376"/>
        <v/>
      </c>
      <c r="Q2180" s="45"/>
      <c r="R2180" s="45"/>
      <c r="S2180" s="43">
        <f t="shared" si="377"/>
        <v>334</v>
      </c>
      <c r="T2180" s="96" t="s">
        <v>3239</v>
      </c>
      <c r="U2180" s="72" t="s">
        <v>3075</v>
      </c>
      <c r="V2180" s="72" t="s">
        <v>2643</v>
      </c>
      <c r="W2180" s="44" t="str">
        <f t="shared" si="378"/>
        <v/>
      </c>
      <c r="X2180" s="25" t="str">
        <f t="shared" si="379"/>
        <v/>
      </c>
      <c r="Y2180" s="1">
        <f t="shared" si="380"/>
        <v>2131</v>
      </c>
      <c r="Z2180" t="str">
        <f t="shared" si="381"/>
        <v>ITM_FB46</v>
      </c>
    </row>
    <row r="2181" spans="1:26">
      <c r="A2181" s="58">
        <f t="shared" si="357"/>
        <v>2181</v>
      </c>
      <c r="B2181" s="55">
        <f t="shared" si="382"/>
        <v>2132</v>
      </c>
      <c r="C2181" s="101" t="s">
        <v>4701</v>
      </c>
      <c r="D2181" s="101">
        <v>47</v>
      </c>
      <c r="E2181" s="106" t="s">
        <v>3350</v>
      </c>
      <c r="F2181" s="106" t="s">
        <v>3350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5198</v>
      </c>
      <c r="L2181" s="109" t="s">
        <v>3237</v>
      </c>
      <c r="M2181" s="106" t="s">
        <v>3285</v>
      </c>
      <c r="N2181" s="109"/>
      <c r="O2181" s="45"/>
      <c r="P2181" t="str">
        <f t="shared" si="376"/>
        <v/>
      </c>
      <c r="Q2181" s="45"/>
      <c r="R2181" s="45"/>
      <c r="S2181" s="43">
        <f t="shared" si="377"/>
        <v>334</v>
      </c>
      <c r="T2181" s="96" t="s">
        <v>3239</v>
      </c>
      <c r="U2181" s="72" t="s">
        <v>3075</v>
      </c>
      <c r="V2181" s="72" t="s">
        <v>2643</v>
      </c>
      <c r="W2181" s="44" t="str">
        <f t="shared" si="378"/>
        <v/>
      </c>
      <c r="X2181" s="25" t="str">
        <f t="shared" si="379"/>
        <v/>
      </c>
      <c r="Y2181" s="1">
        <f t="shared" si="380"/>
        <v>2132</v>
      </c>
      <c r="Z2181" t="str">
        <f t="shared" si="381"/>
        <v>ITM_FB47</v>
      </c>
    </row>
    <row r="2182" spans="1:26">
      <c r="A2182" s="58">
        <f t="shared" si="357"/>
        <v>2182</v>
      </c>
      <c r="B2182" s="55">
        <f t="shared" si="382"/>
        <v>2133</v>
      </c>
      <c r="C2182" s="101" t="s">
        <v>4701</v>
      </c>
      <c r="D2182" s="101">
        <v>48</v>
      </c>
      <c r="E2182" s="106" t="s">
        <v>3351</v>
      </c>
      <c r="F2182" s="106" t="s">
        <v>3351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5198</v>
      </c>
      <c r="L2182" s="109" t="s">
        <v>3237</v>
      </c>
      <c r="M2182" s="106" t="s">
        <v>3286</v>
      </c>
      <c r="N2182" s="109"/>
      <c r="O2182" s="45"/>
      <c r="P2182" t="str">
        <f t="shared" si="376"/>
        <v/>
      </c>
      <c r="Q2182" s="45"/>
      <c r="R2182" s="45"/>
      <c r="S2182" s="43">
        <f t="shared" si="377"/>
        <v>334</v>
      </c>
      <c r="T2182" s="96" t="s">
        <v>3239</v>
      </c>
      <c r="U2182" s="72" t="s">
        <v>3075</v>
      </c>
      <c r="V2182" s="72" t="s">
        <v>2643</v>
      </c>
      <c r="W2182" s="44" t="str">
        <f t="shared" si="378"/>
        <v/>
      </c>
      <c r="X2182" s="25" t="str">
        <f t="shared" si="379"/>
        <v/>
      </c>
      <c r="Y2182" s="1">
        <f t="shared" si="380"/>
        <v>2133</v>
      </c>
      <c r="Z2182" t="str">
        <f t="shared" si="381"/>
        <v>ITM_FB48</v>
      </c>
    </row>
    <row r="2183" spans="1:26">
      <c r="A2183" s="58">
        <f t="shared" ref="A2183:A2237" si="383">IF(B2183=INT(B2183),ROW(),"")</f>
        <v>2183</v>
      </c>
      <c r="B2183" s="55">
        <f t="shared" si="382"/>
        <v>2134</v>
      </c>
      <c r="C2183" s="101" t="s">
        <v>4701</v>
      </c>
      <c r="D2183" s="101">
        <v>49</v>
      </c>
      <c r="E2183" s="106" t="s">
        <v>3352</v>
      </c>
      <c r="F2183" s="106" t="s">
        <v>3352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5198</v>
      </c>
      <c r="L2183" s="109" t="s">
        <v>3237</v>
      </c>
      <c r="M2183" s="106" t="s">
        <v>3287</v>
      </c>
      <c r="N2183" s="109"/>
      <c r="O2183" s="45"/>
      <c r="P2183" t="str">
        <f t="shared" si="376"/>
        <v/>
      </c>
      <c r="Q2183" s="45"/>
      <c r="R2183" s="45"/>
      <c r="S2183" s="43">
        <f t="shared" si="377"/>
        <v>334</v>
      </c>
      <c r="T2183" s="96" t="s">
        <v>3239</v>
      </c>
      <c r="U2183" s="72" t="s">
        <v>3075</v>
      </c>
      <c r="V2183" s="72" t="s">
        <v>2643</v>
      </c>
      <c r="W2183" s="44" t="str">
        <f t="shared" si="378"/>
        <v/>
      </c>
      <c r="X2183" s="25" t="str">
        <f t="shared" si="379"/>
        <v/>
      </c>
      <c r="Y2183" s="1">
        <f t="shared" si="380"/>
        <v>2134</v>
      </c>
      <c r="Z2183" t="str">
        <f t="shared" si="381"/>
        <v>ITM_FB49</v>
      </c>
    </row>
    <row r="2184" spans="1:26">
      <c r="A2184" s="58">
        <f t="shared" si="383"/>
        <v>2184</v>
      </c>
      <c r="B2184" s="55">
        <f t="shared" si="382"/>
        <v>2135</v>
      </c>
      <c r="C2184" s="101" t="s">
        <v>4701</v>
      </c>
      <c r="D2184" s="101">
        <v>50</v>
      </c>
      <c r="E2184" s="106" t="s">
        <v>3353</v>
      </c>
      <c r="F2184" s="106" t="s">
        <v>3353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5198</v>
      </c>
      <c r="L2184" s="109" t="s">
        <v>3237</v>
      </c>
      <c r="M2184" s="106" t="s">
        <v>3288</v>
      </c>
      <c r="N2184" s="109"/>
      <c r="O2184" s="45"/>
      <c r="P2184" t="str">
        <f t="shared" si="376"/>
        <v/>
      </c>
      <c r="Q2184" s="45"/>
      <c r="R2184" s="45"/>
      <c r="S2184" s="43">
        <f t="shared" si="377"/>
        <v>334</v>
      </c>
      <c r="T2184" s="96" t="s">
        <v>3239</v>
      </c>
      <c r="U2184" s="72" t="s">
        <v>3075</v>
      </c>
      <c r="V2184" s="72" t="s">
        <v>2643</v>
      </c>
      <c r="W2184" s="44" t="str">
        <f t="shared" si="378"/>
        <v/>
      </c>
      <c r="X2184" s="25" t="str">
        <f t="shared" si="379"/>
        <v/>
      </c>
      <c r="Y2184" s="1">
        <f t="shared" si="380"/>
        <v>2135</v>
      </c>
      <c r="Z2184" t="str">
        <f t="shared" si="381"/>
        <v>ITM_FB50</v>
      </c>
    </row>
    <row r="2185" spans="1:26">
      <c r="A2185" s="58">
        <f t="shared" si="383"/>
        <v>2185</v>
      </c>
      <c r="B2185" s="55">
        <f t="shared" si="382"/>
        <v>2136</v>
      </c>
      <c r="C2185" s="101" t="s">
        <v>4701</v>
      </c>
      <c r="D2185" s="101">
        <v>51</v>
      </c>
      <c r="E2185" s="106" t="s">
        <v>3354</v>
      </c>
      <c r="F2185" s="106" t="s">
        <v>3354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5198</v>
      </c>
      <c r="L2185" s="109" t="s">
        <v>3237</v>
      </c>
      <c r="M2185" s="106" t="s">
        <v>3289</v>
      </c>
      <c r="N2185" s="109"/>
      <c r="O2185" s="45"/>
      <c r="P2185" t="str">
        <f t="shared" si="376"/>
        <v/>
      </c>
      <c r="Q2185" s="45"/>
      <c r="R2185" s="45"/>
      <c r="S2185" s="43">
        <f t="shared" si="377"/>
        <v>334</v>
      </c>
      <c r="T2185" s="96" t="s">
        <v>3239</v>
      </c>
      <c r="U2185" s="72" t="s">
        <v>3075</v>
      </c>
      <c r="V2185" s="72" t="s">
        <v>2643</v>
      </c>
      <c r="W2185" s="44" t="str">
        <f t="shared" si="378"/>
        <v/>
      </c>
      <c r="X2185" s="25" t="str">
        <f t="shared" si="379"/>
        <v/>
      </c>
      <c r="Y2185" s="1">
        <f t="shared" si="380"/>
        <v>2136</v>
      </c>
      <c r="Z2185" t="str">
        <f t="shared" si="381"/>
        <v>ITM_FB51</v>
      </c>
    </row>
    <row r="2186" spans="1:26">
      <c r="A2186" s="58">
        <f t="shared" si="383"/>
        <v>2186</v>
      </c>
      <c r="B2186" s="55">
        <f t="shared" si="382"/>
        <v>2137</v>
      </c>
      <c r="C2186" s="101" t="s">
        <v>4701</v>
      </c>
      <c r="D2186" s="101">
        <v>52</v>
      </c>
      <c r="E2186" s="106" t="s">
        <v>3355</v>
      </c>
      <c r="F2186" s="106" t="s">
        <v>3355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5198</v>
      </c>
      <c r="L2186" s="109" t="s">
        <v>3237</v>
      </c>
      <c r="M2186" s="106" t="s">
        <v>3290</v>
      </c>
      <c r="N2186" s="109"/>
      <c r="O2186" s="45"/>
      <c r="P2186" t="str">
        <f t="shared" si="376"/>
        <v/>
      </c>
      <c r="Q2186" s="45"/>
      <c r="R2186" s="45"/>
      <c r="S2186" s="43">
        <f t="shared" si="377"/>
        <v>334</v>
      </c>
      <c r="T2186" s="96" t="s">
        <v>3239</v>
      </c>
      <c r="U2186" s="72" t="s">
        <v>3075</v>
      </c>
      <c r="V2186" s="72" t="s">
        <v>2643</v>
      </c>
      <c r="W2186" s="44" t="str">
        <f t="shared" si="378"/>
        <v/>
      </c>
      <c r="X2186" s="25" t="str">
        <f t="shared" si="379"/>
        <v/>
      </c>
      <c r="Y2186" s="1">
        <f t="shared" si="380"/>
        <v>2137</v>
      </c>
      <c r="Z2186" t="str">
        <f t="shared" si="381"/>
        <v>ITM_FB52</v>
      </c>
    </row>
    <row r="2187" spans="1:26">
      <c r="A2187" s="58">
        <f t="shared" si="383"/>
        <v>2187</v>
      </c>
      <c r="B2187" s="55">
        <f t="shared" si="382"/>
        <v>2138</v>
      </c>
      <c r="C2187" s="101" t="s">
        <v>4701</v>
      </c>
      <c r="D2187" s="101">
        <v>53</v>
      </c>
      <c r="E2187" s="106" t="s">
        <v>3356</v>
      </c>
      <c r="F2187" s="106" t="s">
        <v>3356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5198</v>
      </c>
      <c r="L2187" s="109" t="s">
        <v>3237</v>
      </c>
      <c r="M2187" s="106" t="s">
        <v>3291</v>
      </c>
      <c r="N2187" s="109"/>
      <c r="O2187" s="45"/>
      <c r="P2187" t="str">
        <f t="shared" si="376"/>
        <v/>
      </c>
      <c r="Q2187" s="45"/>
      <c r="R2187" s="45"/>
      <c r="S2187" s="43">
        <f t="shared" si="377"/>
        <v>334</v>
      </c>
      <c r="T2187" s="96" t="s">
        <v>3239</v>
      </c>
      <c r="U2187" s="72" t="s">
        <v>3075</v>
      </c>
      <c r="V2187" s="72" t="s">
        <v>2643</v>
      </c>
      <c r="W2187" s="44" t="str">
        <f t="shared" si="378"/>
        <v/>
      </c>
      <c r="X2187" s="25" t="str">
        <f t="shared" si="379"/>
        <v/>
      </c>
      <c r="Y2187" s="1">
        <f t="shared" si="380"/>
        <v>2138</v>
      </c>
      <c r="Z2187" t="str">
        <f t="shared" si="381"/>
        <v>ITM_FB53</v>
      </c>
    </row>
    <row r="2188" spans="1:26">
      <c r="A2188" s="58">
        <f t="shared" si="383"/>
        <v>2188</v>
      </c>
      <c r="B2188" s="55">
        <f t="shared" si="382"/>
        <v>2139</v>
      </c>
      <c r="C2188" s="101" t="s">
        <v>4701</v>
      </c>
      <c r="D2188" s="101">
        <v>54</v>
      </c>
      <c r="E2188" s="106" t="s">
        <v>3357</v>
      </c>
      <c r="F2188" s="106" t="s">
        <v>3357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5198</v>
      </c>
      <c r="L2188" s="109" t="s">
        <v>3237</v>
      </c>
      <c r="M2188" s="106" t="s">
        <v>3292</v>
      </c>
      <c r="N2188" s="109"/>
      <c r="O2188" s="45"/>
      <c r="P2188" t="str">
        <f t="shared" si="376"/>
        <v/>
      </c>
      <c r="Q2188" s="45"/>
      <c r="R2188" s="45"/>
      <c r="S2188" s="43">
        <f t="shared" si="377"/>
        <v>334</v>
      </c>
      <c r="T2188" s="96" t="s">
        <v>3239</v>
      </c>
      <c r="U2188" s="72" t="s">
        <v>3075</v>
      </c>
      <c r="V2188" s="72" t="s">
        <v>2643</v>
      </c>
      <c r="W2188" s="44" t="str">
        <f t="shared" si="378"/>
        <v/>
      </c>
      <c r="X2188" s="25" t="str">
        <f t="shared" si="379"/>
        <v/>
      </c>
      <c r="Y2188" s="1">
        <f t="shared" si="380"/>
        <v>2139</v>
      </c>
      <c r="Z2188" t="str">
        <f t="shared" si="381"/>
        <v>ITM_FB54</v>
      </c>
    </row>
    <row r="2189" spans="1:26">
      <c r="A2189" s="58">
        <f t="shared" si="383"/>
        <v>2189</v>
      </c>
      <c r="B2189" s="55">
        <f t="shared" si="382"/>
        <v>2140</v>
      </c>
      <c r="C2189" s="101" t="s">
        <v>4701</v>
      </c>
      <c r="D2189" s="101">
        <v>55</v>
      </c>
      <c r="E2189" s="106" t="s">
        <v>3358</v>
      </c>
      <c r="F2189" s="106" t="s">
        <v>3358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5198</v>
      </c>
      <c r="L2189" s="109" t="s">
        <v>3237</v>
      </c>
      <c r="M2189" s="106" t="s">
        <v>3293</v>
      </c>
      <c r="N2189" s="109"/>
      <c r="O2189" s="45"/>
      <c r="P2189" t="str">
        <f t="shared" si="376"/>
        <v/>
      </c>
      <c r="Q2189" s="45"/>
      <c r="R2189" s="45"/>
      <c r="S2189" s="43">
        <f t="shared" si="377"/>
        <v>334</v>
      </c>
      <c r="T2189" s="96" t="s">
        <v>3239</v>
      </c>
      <c r="U2189" s="72" t="s">
        <v>3075</v>
      </c>
      <c r="V2189" s="72" t="s">
        <v>2643</v>
      </c>
      <c r="W2189" s="44" t="str">
        <f t="shared" si="378"/>
        <v/>
      </c>
      <c r="X2189" s="25" t="str">
        <f t="shared" si="379"/>
        <v/>
      </c>
      <c r="Y2189" s="1">
        <f t="shared" si="380"/>
        <v>2140</v>
      </c>
      <c r="Z2189" t="str">
        <f t="shared" si="381"/>
        <v>ITM_FB55</v>
      </c>
    </row>
    <row r="2190" spans="1:26">
      <c r="A2190" s="58">
        <f t="shared" si="383"/>
        <v>2190</v>
      </c>
      <c r="B2190" s="55">
        <f t="shared" si="382"/>
        <v>2141</v>
      </c>
      <c r="C2190" s="101" t="s">
        <v>4701</v>
      </c>
      <c r="D2190" s="101">
        <v>56</v>
      </c>
      <c r="E2190" s="106" t="s">
        <v>3359</v>
      </c>
      <c r="F2190" s="106" t="s">
        <v>3359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5198</v>
      </c>
      <c r="L2190" s="109" t="s">
        <v>3237</v>
      </c>
      <c r="M2190" s="106" t="s">
        <v>3294</v>
      </c>
      <c r="N2190" s="109"/>
      <c r="O2190" s="45"/>
      <c r="P2190" t="str">
        <f t="shared" si="376"/>
        <v/>
      </c>
      <c r="Q2190" s="45"/>
      <c r="R2190" s="45"/>
      <c r="S2190" s="43">
        <f t="shared" si="377"/>
        <v>334</v>
      </c>
      <c r="T2190" s="96" t="s">
        <v>3239</v>
      </c>
      <c r="U2190" s="72" t="s">
        <v>3075</v>
      </c>
      <c r="V2190" s="72" t="s">
        <v>2643</v>
      </c>
      <c r="W2190" s="44" t="str">
        <f t="shared" si="378"/>
        <v/>
      </c>
      <c r="X2190" s="25" t="str">
        <f t="shared" si="379"/>
        <v/>
      </c>
      <c r="Y2190" s="1">
        <f t="shared" si="380"/>
        <v>2141</v>
      </c>
      <c r="Z2190" t="str">
        <f t="shared" si="381"/>
        <v>ITM_FB56</v>
      </c>
    </row>
    <row r="2191" spans="1:26">
      <c r="A2191" s="58">
        <f t="shared" si="383"/>
        <v>2191</v>
      </c>
      <c r="B2191" s="55">
        <f t="shared" si="382"/>
        <v>2142</v>
      </c>
      <c r="C2191" s="101" t="s">
        <v>4701</v>
      </c>
      <c r="D2191" s="101">
        <v>57</v>
      </c>
      <c r="E2191" s="106" t="s">
        <v>3360</v>
      </c>
      <c r="F2191" s="106" t="s">
        <v>3360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5198</v>
      </c>
      <c r="L2191" s="109" t="s">
        <v>3237</v>
      </c>
      <c r="M2191" s="106" t="s">
        <v>3295</v>
      </c>
      <c r="N2191" s="109"/>
      <c r="O2191" s="45"/>
      <c r="P2191" t="str">
        <f t="shared" si="376"/>
        <v/>
      </c>
      <c r="Q2191" s="45"/>
      <c r="R2191" s="45"/>
      <c r="S2191" s="43">
        <f t="shared" si="377"/>
        <v>334</v>
      </c>
      <c r="T2191" s="96" t="s">
        <v>3239</v>
      </c>
      <c r="U2191" s="72" t="s">
        <v>3075</v>
      </c>
      <c r="V2191" s="72" t="s">
        <v>2643</v>
      </c>
      <c r="W2191" s="44" t="str">
        <f t="shared" si="378"/>
        <v/>
      </c>
      <c r="X2191" s="25" t="str">
        <f t="shared" si="379"/>
        <v/>
      </c>
      <c r="Y2191" s="1">
        <f t="shared" si="380"/>
        <v>2142</v>
      </c>
      <c r="Z2191" t="str">
        <f t="shared" si="381"/>
        <v>ITM_FB57</v>
      </c>
    </row>
    <row r="2192" spans="1:26">
      <c r="A2192" s="58">
        <f t="shared" si="383"/>
        <v>2192</v>
      </c>
      <c r="B2192" s="55">
        <f t="shared" si="382"/>
        <v>2143</v>
      </c>
      <c r="C2192" s="101" t="s">
        <v>4701</v>
      </c>
      <c r="D2192" s="101">
        <v>58</v>
      </c>
      <c r="E2192" s="106" t="s">
        <v>3361</v>
      </c>
      <c r="F2192" s="106" t="s">
        <v>3361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5198</v>
      </c>
      <c r="L2192" s="109" t="s">
        <v>3237</v>
      </c>
      <c r="M2192" s="106" t="s">
        <v>3296</v>
      </c>
      <c r="N2192" s="109"/>
      <c r="O2192" s="45"/>
      <c r="P2192" t="str">
        <f t="shared" si="376"/>
        <v/>
      </c>
      <c r="Q2192" s="45"/>
      <c r="R2192" s="45"/>
      <c r="S2192" s="43">
        <f t="shared" si="377"/>
        <v>334</v>
      </c>
      <c r="T2192" s="96" t="s">
        <v>3239</v>
      </c>
      <c r="U2192" s="72" t="s">
        <v>3075</v>
      </c>
      <c r="V2192" s="72" t="s">
        <v>2643</v>
      </c>
      <c r="W2192" s="44" t="str">
        <f t="shared" si="378"/>
        <v/>
      </c>
      <c r="X2192" s="25" t="str">
        <f t="shared" si="379"/>
        <v/>
      </c>
      <c r="Y2192" s="1">
        <f t="shared" si="380"/>
        <v>2143</v>
      </c>
      <c r="Z2192" t="str">
        <f t="shared" si="381"/>
        <v>ITM_FB58</v>
      </c>
    </row>
    <row r="2193" spans="1:26">
      <c r="A2193" s="58">
        <f t="shared" si="383"/>
        <v>2193</v>
      </c>
      <c r="B2193" s="55">
        <f t="shared" si="382"/>
        <v>2144</v>
      </c>
      <c r="C2193" s="101" t="s">
        <v>4701</v>
      </c>
      <c r="D2193" s="101">
        <v>59</v>
      </c>
      <c r="E2193" s="106" t="s">
        <v>3362</v>
      </c>
      <c r="F2193" s="106" t="s">
        <v>3362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5198</v>
      </c>
      <c r="L2193" s="109" t="s">
        <v>3237</v>
      </c>
      <c r="M2193" s="106" t="s">
        <v>3297</v>
      </c>
      <c r="N2193" s="109"/>
      <c r="O2193" s="45"/>
      <c r="P2193" t="str">
        <f t="shared" si="376"/>
        <v/>
      </c>
      <c r="Q2193" s="45"/>
      <c r="R2193" s="45"/>
      <c r="S2193" s="43">
        <f t="shared" si="377"/>
        <v>334</v>
      </c>
      <c r="T2193" s="96" t="s">
        <v>3239</v>
      </c>
      <c r="U2193" s="72" t="s">
        <v>3075</v>
      </c>
      <c r="V2193" s="72" t="s">
        <v>2643</v>
      </c>
      <c r="W2193" s="44" t="str">
        <f t="shared" si="378"/>
        <v/>
      </c>
      <c r="X2193" s="25" t="str">
        <f t="shared" si="379"/>
        <v/>
      </c>
      <c r="Y2193" s="1">
        <f t="shared" si="380"/>
        <v>2144</v>
      </c>
      <c r="Z2193" t="str">
        <f t="shared" si="381"/>
        <v>ITM_FB59</v>
      </c>
    </row>
    <row r="2194" spans="1:26">
      <c r="A2194" s="58">
        <f t="shared" si="383"/>
        <v>2194</v>
      </c>
      <c r="B2194" s="55">
        <f t="shared" si="382"/>
        <v>2145</v>
      </c>
      <c r="C2194" s="101" t="s">
        <v>4701</v>
      </c>
      <c r="D2194" s="101">
        <v>60</v>
      </c>
      <c r="E2194" s="106" t="s">
        <v>3363</v>
      </c>
      <c r="F2194" s="106" t="s">
        <v>3363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5198</v>
      </c>
      <c r="L2194" s="109" t="s">
        <v>3237</v>
      </c>
      <c r="M2194" s="106" t="s">
        <v>3298</v>
      </c>
      <c r="N2194" s="109"/>
      <c r="O2194" s="45"/>
      <c r="P2194" t="str">
        <f t="shared" si="376"/>
        <v/>
      </c>
      <c r="Q2194" s="45"/>
      <c r="R2194" s="45"/>
      <c r="S2194" s="43">
        <f t="shared" si="377"/>
        <v>334</v>
      </c>
      <c r="T2194" s="96" t="s">
        <v>3239</v>
      </c>
      <c r="U2194" s="72" t="s">
        <v>3075</v>
      </c>
      <c r="V2194" s="72" t="s">
        <v>2643</v>
      </c>
      <c r="W2194" s="44" t="str">
        <f t="shared" si="378"/>
        <v/>
      </c>
      <c r="X2194" s="25" t="str">
        <f t="shared" si="379"/>
        <v/>
      </c>
      <c r="Y2194" s="1">
        <f t="shared" si="380"/>
        <v>2145</v>
      </c>
      <c r="Z2194" t="str">
        <f t="shared" si="381"/>
        <v>ITM_FB60</v>
      </c>
    </row>
    <row r="2195" spans="1:26">
      <c r="A2195" s="58">
        <f t="shared" si="383"/>
        <v>2195</v>
      </c>
      <c r="B2195" s="55">
        <f t="shared" si="382"/>
        <v>2146</v>
      </c>
      <c r="C2195" s="101" t="s">
        <v>4701</v>
      </c>
      <c r="D2195" s="101">
        <v>61</v>
      </c>
      <c r="E2195" s="106" t="s">
        <v>3364</v>
      </c>
      <c r="F2195" s="106" t="s">
        <v>3364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5198</v>
      </c>
      <c r="L2195" s="109" t="s">
        <v>3237</v>
      </c>
      <c r="M2195" s="106" t="s">
        <v>3299</v>
      </c>
      <c r="N2195" s="109"/>
      <c r="O2195" s="45"/>
      <c r="P2195" t="str">
        <f t="shared" si="376"/>
        <v/>
      </c>
      <c r="Q2195" s="45"/>
      <c r="R2195" s="45"/>
      <c r="S2195" s="43">
        <f t="shared" si="377"/>
        <v>334</v>
      </c>
      <c r="T2195" s="96" t="s">
        <v>3239</v>
      </c>
      <c r="U2195" s="72" t="s">
        <v>3075</v>
      </c>
      <c r="V2195" s="72" t="s">
        <v>2643</v>
      </c>
      <c r="W2195" s="44" t="str">
        <f t="shared" si="378"/>
        <v/>
      </c>
      <c r="X2195" s="25" t="str">
        <f t="shared" si="379"/>
        <v/>
      </c>
      <c r="Y2195" s="1">
        <f t="shared" si="380"/>
        <v>2146</v>
      </c>
      <c r="Z2195" t="str">
        <f t="shared" si="381"/>
        <v>ITM_FB61</v>
      </c>
    </row>
    <row r="2196" spans="1:26">
      <c r="A2196" s="58">
        <f t="shared" si="383"/>
        <v>2196</v>
      </c>
      <c r="B2196" s="55">
        <f t="shared" si="382"/>
        <v>2147</v>
      </c>
      <c r="C2196" s="101" t="s">
        <v>4701</v>
      </c>
      <c r="D2196" s="101">
        <v>62</v>
      </c>
      <c r="E2196" s="106" t="s">
        <v>3365</v>
      </c>
      <c r="F2196" s="106" t="s">
        <v>3365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5198</v>
      </c>
      <c r="L2196" s="109" t="s">
        <v>3237</v>
      </c>
      <c r="M2196" s="106" t="s">
        <v>3300</v>
      </c>
      <c r="N2196" s="109"/>
      <c r="O2196" s="45"/>
      <c r="P2196" t="str">
        <f t="shared" si="376"/>
        <v/>
      </c>
      <c r="Q2196" s="45"/>
      <c r="R2196" s="45"/>
      <c r="S2196" s="43">
        <f t="shared" si="377"/>
        <v>334</v>
      </c>
      <c r="T2196" s="96" t="s">
        <v>3239</v>
      </c>
      <c r="U2196" s="72" t="s">
        <v>3075</v>
      </c>
      <c r="V2196" s="72" t="s">
        <v>2643</v>
      </c>
      <c r="W2196" s="44" t="str">
        <f t="shared" si="378"/>
        <v/>
      </c>
      <c r="X2196" s="25" t="str">
        <f t="shared" si="379"/>
        <v/>
      </c>
      <c r="Y2196" s="1">
        <f t="shared" si="380"/>
        <v>2147</v>
      </c>
      <c r="Z2196" t="str">
        <f t="shared" si="381"/>
        <v>ITM_FB62</v>
      </c>
    </row>
    <row r="2197" spans="1:26">
      <c r="A2197" s="58">
        <f t="shared" si="383"/>
        <v>2197</v>
      </c>
      <c r="B2197" s="55">
        <f t="shared" si="382"/>
        <v>2148</v>
      </c>
      <c r="C2197" s="101" t="s">
        <v>4701</v>
      </c>
      <c r="D2197" s="101">
        <v>63</v>
      </c>
      <c r="E2197" s="106" t="s">
        <v>3366</v>
      </c>
      <c r="F2197" s="106" t="s">
        <v>3366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5198</v>
      </c>
      <c r="L2197" s="109" t="s">
        <v>3237</v>
      </c>
      <c r="M2197" s="106" t="s">
        <v>3301</v>
      </c>
      <c r="N2197" s="109"/>
      <c r="O2197" s="45"/>
      <c r="P2197" t="str">
        <f t="shared" si="376"/>
        <v/>
      </c>
      <c r="Q2197" s="45"/>
      <c r="R2197" s="45"/>
      <c r="S2197" s="43">
        <f t="shared" si="377"/>
        <v>334</v>
      </c>
      <c r="T2197" s="96" t="s">
        <v>3239</v>
      </c>
      <c r="U2197" s="72" t="s">
        <v>3075</v>
      </c>
      <c r="V2197" s="72" t="s">
        <v>2643</v>
      </c>
      <c r="W2197" s="44" t="str">
        <f t="shared" si="378"/>
        <v/>
      </c>
      <c r="X2197" s="25" t="str">
        <f t="shared" si="379"/>
        <v/>
      </c>
      <c r="Y2197" s="1">
        <f t="shared" si="380"/>
        <v>2148</v>
      </c>
      <c r="Z2197" t="str">
        <f t="shared" si="381"/>
        <v>ITM_FB63</v>
      </c>
    </row>
    <row r="2198" spans="1:26">
      <c r="A2198" s="58">
        <f t="shared" si="383"/>
        <v>2198</v>
      </c>
      <c r="B2198" s="55">
        <f t="shared" si="382"/>
        <v>2149</v>
      </c>
      <c r="C2198" s="101" t="s">
        <v>4914</v>
      </c>
      <c r="D2198" s="101">
        <v>6</v>
      </c>
      <c r="E2198" s="106" t="s">
        <v>3369</v>
      </c>
      <c r="F2198" s="106" t="s">
        <v>3369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5198</v>
      </c>
      <c r="L2198" s="109" t="s">
        <v>3237</v>
      </c>
      <c r="M2198" s="106" t="s">
        <v>3383</v>
      </c>
      <c r="N2198" s="109"/>
      <c r="O2198" s="45"/>
      <c r="P2198" t="str">
        <f t="shared" si="376"/>
        <v/>
      </c>
      <c r="Q2198" s="45"/>
      <c r="R2198" s="45"/>
      <c r="S2198" s="43">
        <f t="shared" si="377"/>
        <v>334</v>
      </c>
      <c r="T2198" s="96" t="s">
        <v>3239</v>
      </c>
      <c r="U2198" s="72" t="s">
        <v>3075</v>
      </c>
      <c r="V2198" s="72" t="s">
        <v>2643</v>
      </c>
      <c r="W2198" s="44" t="str">
        <f t="shared" si="378"/>
        <v/>
      </c>
      <c r="X2198" s="25" t="str">
        <f t="shared" si="379"/>
        <v/>
      </c>
      <c r="Y2198" s="1">
        <f t="shared" si="380"/>
        <v>2149</v>
      </c>
      <c r="Z2198" t="str">
        <f t="shared" si="381"/>
        <v>ITM_S06</v>
      </c>
    </row>
    <row r="2199" spans="1:26">
      <c r="A2199" s="58">
        <f t="shared" si="383"/>
        <v>2199</v>
      </c>
      <c r="B2199" s="55">
        <f t="shared" si="382"/>
        <v>2150</v>
      </c>
      <c r="C2199" s="101" t="s">
        <v>4914</v>
      </c>
      <c r="D2199" s="101">
        <v>8</v>
      </c>
      <c r="E2199" s="104" t="s">
        <v>3370</v>
      </c>
      <c r="F2199" s="106" t="s">
        <v>3370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5198</v>
      </c>
      <c r="L2199" s="109" t="s">
        <v>3237</v>
      </c>
      <c r="M2199" s="106" t="s">
        <v>3384</v>
      </c>
      <c r="N2199" s="109"/>
      <c r="O2199" s="45"/>
      <c r="P2199" t="str">
        <f t="shared" ref="P2199" si="384">IF(E2199=F2199,"","NOT EQUAL")</f>
        <v/>
      </c>
      <c r="Q2199" s="45"/>
      <c r="R2199" s="45"/>
      <c r="S2199" s="43">
        <f t="shared" ref="S2199" si="385">IF(X2199&lt;&gt;"",S2198+1,S2198)</f>
        <v>334</v>
      </c>
      <c r="T2199" s="96" t="s">
        <v>3239</v>
      </c>
      <c r="U2199" s="72" t="s">
        <v>3075</v>
      </c>
      <c r="V2199" s="72" t="s">
        <v>2643</v>
      </c>
      <c r="W2199" s="44" t="str">
        <f t="shared" ref="W2199" si="386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7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8">B2199</f>
        <v>2150</v>
      </c>
      <c r="Z2199" t="str">
        <f t="shared" ref="Z2199" si="389">M2199</f>
        <v>ITM_S08</v>
      </c>
    </row>
    <row r="2200" spans="1:26">
      <c r="A2200" s="58">
        <f t="shared" si="383"/>
        <v>2200</v>
      </c>
      <c r="B2200" s="55">
        <f t="shared" si="382"/>
        <v>2151</v>
      </c>
      <c r="C2200" s="101" t="s">
        <v>4914</v>
      </c>
      <c r="D2200" s="101">
        <v>16</v>
      </c>
      <c r="E2200" s="104" t="s">
        <v>3371</v>
      </c>
      <c r="F2200" s="106" t="s">
        <v>3371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5198</v>
      </c>
      <c r="L2200" s="109" t="s">
        <v>3237</v>
      </c>
      <c r="M2200" s="106" t="s">
        <v>3385</v>
      </c>
      <c r="N2200" s="109"/>
      <c r="O2200" s="45"/>
      <c r="P2200" t="str">
        <f t="shared" ref="P2200" si="390">IF(E2200=F2200,"","NOT EQUAL")</f>
        <v/>
      </c>
      <c r="Q2200" s="45"/>
      <c r="R2200" s="45"/>
      <c r="S2200" s="43">
        <f t="shared" ref="S2200" si="391">IF(X2200&lt;&gt;"",S2199+1,S2199)</f>
        <v>334</v>
      </c>
      <c r="T2200" s="96" t="s">
        <v>3239</v>
      </c>
      <c r="U2200" s="72" t="s">
        <v>3075</v>
      </c>
      <c r="V2200" s="72" t="s">
        <v>2643</v>
      </c>
      <c r="W2200" s="44" t="str">
        <f t="shared" ref="W2200" si="392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3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4">B2200</f>
        <v>2151</v>
      </c>
      <c r="Z2200" t="str">
        <f t="shared" ref="Z2200" si="395">M2200</f>
        <v>ITM_S16</v>
      </c>
    </row>
    <row r="2201" spans="1:26">
      <c r="A2201" s="58">
        <f t="shared" si="383"/>
        <v>2201</v>
      </c>
      <c r="B2201" s="55">
        <f t="shared" si="382"/>
        <v>2152</v>
      </c>
      <c r="C2201" s="101" t="s">
        <v>4914</v>
      </c>
      <c r="D2201" s="101">
        <v>32</v>
      </c>
      <c r="E2201" s="104" t="s">
        <v>3372</v>
      </c>
      <c r="F2201" s="106" t="s">
        <v>3372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5198</v>
      </c>
      <c r="L2201" s="109" t="s">
        <v>3237</v>
      </c>
      <c r="M2201" s="106" t="s">
        <v>3386</v>
      </c>
      <c r="N2201" s="109"/>
      <c r="O2201" s="45"/>
      <c r="P2201" t="str">
        <f t="shared" ref="P2201" si="396">IF(E2201=F2201,"","NOT EQUAL")</f>
        <v/>
      </c>
      <c r="Q2201" s="45"/>
      <c r="R2201" s="45"/>
      <c r="S2201" s="43">
        <f t="shared" ref="S2201" si="397">IF(X2201&lt;&gt;"",S2200+1,S2200)</f>
        <v>334</v>
      </c>
      <c r="T2201" s="96" t="s">
        <v>3239</v>
      </c>
      <c r="U2201" s="72" t="s">
        <v>3075</v>
      </c>
      <c r="V2201" s="72" t="s">
        <v>2643</v>
      </c>
      <c r="W2201" s="44" t="str">
        <f t="shared" ref="W2201" si="398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9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00">B2201</f>
        <v>2152</v>
      </c>
      <c r="Z2201" t="str">
        <f t="shared" ref="Z2201" si="401">M2201</f>
        <v>ITM_S32</v>
      </c>
    </row>
    <row r="2202" spans="1:26">
      <c r="A2202" s="58">
        <f t="shared" si="383"/>
        <v>2202</v>
      </c>
      <c r="B2202" s="55">
        <f t="shared" si="382"/>
        <v>2153</v>
      </c>
      <c r="C2202" s="101" t="s">
        <v>4914</v>
      </c>
      <c r="D2202" s="101">
        <v>64</v>
      </c>
      <c r="E2202" s="104" t="s">
        <v>3373</v>
      </c>
      <c r="F2202" s="106" t="s">
        <v>3373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5198</v>
      </c>
      <c r="L2202" s="109" t="s">
        <v>3237</v>
      </c>
      <c r="M2202" s="106" t="s">
        <v>3387</v>
      </c>
      <c r="N2202" s="109"/>
      <c r="O2202" s="45"/>
      <c r="P2202" t="str">
        <f t="shared" ref="P2202:P2206" si="402">IF(E2202=F2202,"","NOT EQUAL")</f>
        <v/>
      </c>
      <c r="Q2202" s="45"/>
      <c r="R2202" s="45"/>
      <c r="S2202" s="43">
        <f t="shared" ref="S2202:S2206" si="403">IF(X2202&lt;&gt;"",S2201+1,S2201)</f>
        <v>334</v>
      </c>
      <c r="T2202" s="96" t="s">
        <v>3239</v>
      </c>
      <c r="U2202" s="72" t="s">
        <v>3075</v>
      </c>
      <c r="V2202" s="72" t="s">
        <v>2643</v>
      </c>
      <c r="W2202" s="44" t="str">
        <f t="shared" ref="W2202:W2206" si="404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5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6">B2202</f>
        <v>2153</v>
      </c>
      <c r="Z2202" t="str">
        <f t="shared" ref="Z2202:Z2206" si="407">M2202</f>
        <v>ITM_S64</v>
      </c>
    </row>
    <row r="2203" spans="1:26">
      <c r="A2203" s="58">
        <f t="shared" si="383"/>
        <v>2203</v>
      </c>
      <c r="B2203" s="55">
        <f t="shared" si="382"/>
        <v>2154</v>
      </c>
      <c r="C2203" s="101" t="s">
        <v>4915</v>
      </c>
      <c r="D2203" s="101">
        <v>6</v>
      </c>
      <c r="E2203" s="104" t="s">
        <v>3374</v>
      </c>
      <c r="F2203" s="106" t="s">
        <v>3374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5198</v>
      </c>
      <c r="L2203" s="109" t="s">
        <v>3237</v>
      </c>
      <c r="M2203" s="106" t="s">
        <v>3388</v>
      </c>
      <c r="N2203" s="109"/>
      <c r="O2203" s="45"/>
      <c r="P2203" t="str">
        <f t="shared" si="402"/>
        <v/>
      </c>
      <c r="Q2203" s="45"/>
      <c r="R2203" s="45"/>
      <c r="S2203" s="43">
        <f t="shared" si="403"/>
        <v>334</v>
      </c>
      <c r="T2203" s="96" t="s">
        <v>3239</v>
      </c>
      <c r="U2203" s="72" t="s">
        <v>3075</v>
      </c>
      <c r="V2203" s="72" t="s">
        <v>2643</v>
      </c>
      <c r="W2203" s="44" t="str">
        <f t="shared" si="404"/>
        <v/>
      </c>
      <c r="X2203" s="25" t="str">
        <f t="shared" si="405"/>
        <v/>
      </c>
      <c r="Y2203" s="1">
        <f t="shared" si="406"/>
        <v>2154</v>
      </c>
      <c r="Z2203" t="str">
        <f t="shared" si="407"/>
        <v>ITM_U06</v>
      </c>
    </row>
    <row r="2204" spans="1:26">
      <c r="A2204" s="58">
        <f t="shared" si="383"/>
        <v>2204</v>
      </c>
      <c r="B2204" s="55">
        <f t="shared" si="382"/>
        <v>2155</v>
      </c>
      <c r="C2204" s="101" t="s">
        <v>4915</v>
      </c>
      <c r="D2204" s="101">
        <v>8</v>
      </c>
      <c r="E2204" s="104" t="s">
        <v>3375</v>
      </c>
      <c r="F2204" s="106" t="s">
        <v>3375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5198</v>
      </c>
      <c r="L2204" s="109" t="s">
        <v>3237</v>
      </c>
      <c r="M2204" s="106" t="s">
        <v>3389</v>
      </c>
      <c r="N2204" s="109"/>
      <c r="O2204" s="45"/>
      <c r="P2204" t="str">
        <f t="shared" si="402"/>
        <v/>
      </c>
      <c r="Q2204" s="45"/>
      <c r="R2204" s="45"/>
      <c r="S2204" s="43">
        <f t="shared" si="403"/>
        <v>334</v>
      </c>
      <c r="T2204" s="96" t="s">
        <v>3239</v>
      </c>
      <c r="U2204" s="72" t="s">
        <v>3075</v>
      </c>
      <c r="V2204" s="72" t="s">
        <v>2643</v>
      </c>
      <c r="W2204" s="44" t="str">
        <f t="shared" si="404"/>
        <v/>
      </c>
      <c r="X2204" s="25" t="str">
        <f t="shared" si="405"/>
        <v/>
      </c>
      <c r="Y2204" s="1">
        <f t="shared" si="406"/>
        <v>2155</v>
      </c>
      <c r="Z2204" t="str">
        <f t="shared" si="407"/>
        <v>ITM_U08</v>
      </c>
    </row>
    <row r="2205" spans="1:26">
      <c r="A2205" s="58">
        <f t="shared" si="383"/>
        <v>2205</v>
      </c>
      <c r="B2205" s="55">
        <f t="shared" si="382"/>
        <v>2156</v>
      </c>
      <c r="C2205" s="101" t="s">
        <v>4915</v>
      </c>
      <c r="D2205" s="101">
        <v>16</v>
      </c>
      <c r="E2205" s="104" t="s">
        <v>3376</v>
      </c>
      <c r="F2205" s="106" t="s">
        <v>3376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5198</v>
      </c>
      <c r="L2205" s="109" t="s">
        <v>3237</v>
      </c>
      <c r="M2205" s="106" t="s">
        <v>3390</v>
      </c>
      <c r="N2205" s="109"/>
      <c r="O2205" s="45"/>
      <c r="P2205" t="str">
        <f t="shared" si="402"/>
        <v/>
      </c>
      <c r="Q2205" s="45"/>
      <c r="R2205" s="45"/>
      <c r="S2205" s="43">
        <f t="shared" si="403"/>
        <v>334</v>
      </c>
      <c r="T2205" s="96" t="s">
        <v>3239</v>
      </c>
      <c r="U2205" s="72" t="s">
        <v>3075</v>
      </c>
      <c r="V2205" s="72" t="s">
        <v>2643</v>
      </c>
      <c r="W2205" s="44" t="str">
        <f t="shared" si="404"/>
        <v/>
      </c>
      <c r="X2205" s="25" t="str">
        <f t="shared" si="405"/>
        <v/>
      </c>
      <c r="Y2205" s="1">
        <f t="shared" si="406"/>
        <v>2156</v>
      </c>
      <c r="Z2205" t="str">
        <f t="shared" si="407"/>
        <v>ITM_U16</v>
      </c>
    </row>
    <row r="2206" spans="1:26">
      <c r="A2206" s="58">
        <f t="shared" si="383"/>
        <v>2206</v>
      </c>
      <c r="B2206" s="55">
        <f t="shared" si="382"/>
        <v>2157</v>
      </c>
      <c r="C2206" s="101" t="s">
        <v>4915</v>
      </c>
      <c r="D2206" s="101">
        <v>32</v>
      </c>
      <c r="E2206" s="104" t="s">
        <v>3377</v>
      </c>
      <c r="F2206" s="106" t="s">
        <v>3377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5198</v>
      </c>
      <c r="L2206" s="109" t="s">
        <v>3237</v>
      </c>
      <c r="M2206" s="106" t="s">
        <v>3391</v>
      </c>
      <c r="N2206" s="109"/>
      <c r="O2206" s="45"/>
      <c r="P2206" t="str">
        <f t="shared" si="402"/>
        <v/>
      </c>
      <c r="Q2206" s="45"/>
      <c r="R2206" s="45"/>
      <c r="S2206" s="43">
        <f t="shared" si="403"/>
        <v>334</v>
      </c>
      <c r="T2206" s="96" t="s">
        <v>3239</v>
      </c>
      <c r="U2206" s="72" t="s">
        <v>3075</v>
      </c>
      <c r="V2206" s="72" t="s">
        <v>2643</v>
      </c>
      <c r="W2206" s="44" t="str">
        <f t="shared" si="404"/>
        <v/>
      </c>
      <c r="X2206" s="25" t="str">
        <f t="shared" si="405"/>
        <v/>
      </c>
      <c r="Y2206" s="1">
        <f t="shared" si="406"/>
        <v>2157</v>
      </c>
      <c r="Z2206" t="str">
        <f t="shared" si="407"/>
        <v>ITM_U32</v>
      </c>
    </row>
    <row r="2207" spans="1:26">
      <c r="A2207" s="58">
        <f t="shared" si="383"/>
        <v>2207</v>
      </c>
      <c r="B2207" s="55">
        <f t="shared" si="382"/>
        <v>2158</v>
      </c>
      <c r="C2207" s="101" t="s">
        <v>4915</v>
      </c>
      <c r="D2207" s="101">
        <v>64</v>
      </c>
      <c r="E2207" s="104" t="s">
        <v>3378</v>
      </c>
      <c r="F2207" s="106" t="s">
        <v>3378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5198</v>
      </c>
      <c r="L2207" s="109" t="s">
        <v>3237</v>
      </c>
      <c r="M2207" s="106" t="s">
        <v>3392</v>
      </c>
      <c r="N2207" s="109"/>
      <c r="O2207" s="45"/>
      <c r="P2207" t="str">
        <f t="shared" ref="P2207:P2208" si="408">IF(E2207=F2207,"","NOT EQUAL")</f>
        <v/>
      </c>
      <c r="Q2207" s="45"/>
      <c r="R2207" s="45"/>
      <c r="S2207" s="43">
        <f t="shared" ref="S2207:S2208" si="409">IF(X2207&lt;&gt;"",S2206+1,S2206)</f>
        <v>334</v>
      </c>
      <c r="T2207" s="96" t="s">
        <v>3239</v>
      </c>
      <c r="U2207" s="72" t="s">
        <v>3075</v>
      </c>
      <c r="V2207" s="72" t="s">
        <v>2643</v>
      </c>
      <c r="W2207" s="44" t="str">
        <f t="shared" ref="W2207:W2208" si="410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1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2">B2207</f>
        <v>2158</v>
      </c>
      <c r="Z2207" t="str">
        <f t="shared" ref="Z2207:Z2208" si="413">M2207</f>
        <v>ITM_U64</v>
      </c>
    </row>
    <row r="2208" spans="1:26">
      <c r="A2208" s="58">
        <f t="shared" si="383"/>
        <v>2208</v>
      </c>
      <c r="B2208" s="55">
        <f t="shared" si="382"/>
        <v>2159</v>
      </c>
      <c r="C2208" s="101" t="s">
        <v>4916</v>
      </c>
      <c r="D2208" s="101">
        <v>1</v>
      </c>
      <c r="E2208" s="104" t="s">
        <v>3379</v>
      </c>
      <c r="F2208" s="106" t="s">
        <v>3379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5198</v>
      </c>
      <c r="L2208" s="109" t="s">
        <v>3237</v>
      </c>
      <c r="M2208" s="106" t="s">
        <v>3393</v>
      </c>
      <c r="N2208" s="109"/>
      <c r="O2208" s="45"/>
      <c r="P2208" t="str">
        <f t="shared" si="408"/>
        <v/>
      </c>
      <c r="Q2208" s="45"/>
      <c r="R2208" s="45"/>
      <c r="S2208" s="43">
        <f t="shared" si="409"/>
        <v>334</v>
      </c>
      <c r="T2208" s="96" t="s">
        <v>3239</v>
      </c>
      <c r="U2208" s="72" t="s">
        <v>3075</v>
      </c>
      <c r="V2208" s="72" t="s">
        <v>2643</v>
      </c>
      <c r="W2208" s="44" t="str">
        <f t="shared" si="410"/>
        <v/>
      </c>
      <c r="X2208" s="25" t="str">
        <f t="shared" si="411"/>
        <v/>
      </c>
      <c r="Y2208" s="1">
        <f t="shared" si="412"/>
        <v>2159</v>
      </c>
      <c r="Z2208" t="str">
        <f t="shared" si="413"/>
        <v>ITM_SL1</v>
      </c>
    </row>
    <row r="2209" spans="1:26">
      <c r="A2209" s="58">
        <f t="shared" si="383"/>
        <v>2209</v>
      </c>
      <c r="B2209" s="55">
        <f t="shared" si="382"/>
        <v>2160</v>
      </c>
      <c r="C2209" s="101" t="s">
        <v>4916</v>
      </c>
      <c r="D2209" s="101">
        <v>2</v>
      </c>
      <c r="E2209" s="104" t="s">
        <v>3380</v>
      </c>
      <c r="F2209" s="104" t="s">
        <v>3380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5198</v>
      </c>
      <c r="L2209" s="109" t="s">
        <v>3237</v>
      </c>
      <c r="M2209" s="106" t="s">
        <v>3394</v>
      </c>
      <c r="N2209" s="109"/>
      <c r="O2209" s="45"/>
      <c r="P2209" t="str">
        <f t="shared" ref="P2209" si="414">IF(E2209=F2209,"","NOT EQUAL")</f>
        <v/>
      </c>
      <c r="Q2209" s="45"/>
      <c r="R2209" s="45"/>
      <c r="S2209" s="43">
        <f t="shared" ref="S2209" si="415">IF(X2209&lt;&gt;"",S2208+1,S2208)</f>
        <v>334</v>
      </c>
      <c r="T2209" s="96" t="s">
        <v>3239</v>
      </c>
      <c r="U2209" s="72" t="s">
        <v>3075</v>
      </c>
      <c r="V2209" s="72" t="s">
        <v>2643</v>
      </c>
      <c r="W2209" s="44" t="str">
        <f t="shared" ref="W2209" si="416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7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8">B2209</f>
        <v>2160</v>
      </c>
      <c r="Z2209" t="str">
        <f t="shared" ref="Z2209" si="419">M2209</f>
        <v>ITM_SR1</v>
      </c>
    </row>
    <row r="2210" spans="1:26">
      <c r="A2210" s="58">
        <f t="shared" si="383"/>
        <v>2210</v>
      </c>
      <c r="B2210" s="55">
        <f t="shared" si="382"/>
        <v>2161</v>
      </c>
      <c r="C2210" s="101" t="s">
        <v>4916</v>
      </c>
      <c r="D2210" s="101">
        <v>3</v>
      </c>
      <c r="E2210" s="104" t="s">
        <v>3381</v>
      </c>
      <c r="F2210" s="104" t="s">
        <v>3381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5198</v>
      </c>
      <c r="L2210" s="109" t="s">
        <v>3237</v>
      </c>
      <c r="M2210" s="106" t="s">
        <v>3395</v>
      </c>
      <c r="N2210" s="109"/>
      <c r="O2210" s="45"/>
      <c r="P2210" t="str">
        <f t="shared" ref="P2210" si="420">IF(E2210=F2210,"","NOT EQUAL")</f>
        <v/>
      </c>
      <c r="Q2210" s="45"/>
      <c r="R2210" s="45"/>
      <c r="S2210" s="43">
        <f t="shared" ref="S2210" si="421">IF(X2210&lt;&gt;"",S2209+1,S2209)</f>
        <v>334</v>
      </c>
      <c r="T2210" s="96" t="s">
        <v>3239</v>
      </c>
      <c r="U2210" s="72" t="s">
        <v>3075</v>
      </c>
      <c r="V2210" s="72" t="s">
        <v>2643</v>
      </c>
      <c r="W2210" s="44" t="str">
        <f t="shared" ref="W2210" si="422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3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4">B2210</f>
        <v>2161</v>
      </c>
      <c r="Z2210" t="str">
        <f t="shared" ref="Z2210" si="425">M2210</f>
        <v>ITM_RL1</v>
      </c>
    </row>
    <row r="2211" spans="1:26">
      <c r="A2211" s="58">
        <f t="shared" si="383"/>
        <v>2211</v>
      </c>
      <c r="B2211" s="55">
        <f t="shared" si="382"/>
        <v>2162</v>
      </c>
      <c r="C2211" s="101" t="s">
        <v>4916</v>
      </c>
      <c r="D2211" s="101">
        <v>4</v>
      </c>
      <c r="E2211" s="104" t="s">
        <v>3382</v>
      </c>
      <c r="F2211" s="104" t="s">
        <v>3382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5198</v>
      </c>
      <c r="L2211" s="109" t="s">
        <v>3237</v>
      </c>
      <c r="M2211" s="106" t="s">
        <v>3396</v>
      </c>
      <c r="N2211" s="109"/>
      <c r="O2211" s="45"/>
      <c r="P2211" t="str">
        <f t="shared" ref="P2211:P2212" si="426">IF(E2211=F2211,"","NOT EQUAL")</f>
        <v/>
      </c>
      <c r="Q2211" s="45"/>
      <c r="R2211" s="45"/>
      <c r="S2211" s="43">
        <f t="shared" ref="S2211:S2212" si="427">IF(X2211&lt;&gt;"",S2210+1,S2210)</f>
        <v>334</v>
      </c>
      <c r="T2211" s="96" t="s">
        <v>3239</v>
      </c>
      <c r="U2211" s="72" t="s">
        <v>3075</v>
      </c>
      <c r="V2211" s="72" t="s">
        <v>2643</v>
      </c>
      <c r="W2211" s="44" t="str">
        <f t="shared" ref="W2211:W2212" si="428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9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30">B2211</f>
        <v>2162</v>
      </c>
      <c r="Z2211" t="str">
        <f t="shared" ref="Z2211:Z2212" si="431">M2211</f>
        <v>ITM_RR1</v>
      </c>
    </row>
    <row r="2212" spans="1:26">
      <c r="A2212" s="58">
        <f t="shared" si="383"/>
        <v>2212</v>
      </c>
      <c r="B2212" s="55">
        <f t="shared" si="382"/>
        <v>2163</v>
      </c>
      <c r="C2212" s="101" t="s">
        <v>4916</v>
      </c>
      <c r="D2212" s="101">
        <v>5</v>
      </c>
      <c r="E2212" s="104" t="s">
        <v>3404</v>
      </c>
      <c r="F2212" s="104" t="s">
        <v>3404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5198</v>
      </c>
      <c r="L2212" s="109" t="s">
        <v>3237</v>
      </c>
      <c r="M2212" s="106" t="s">
        <v>3397</v>
      </c>
      <c r="N2212" s="109"/>
      <c r="O2212" s="45"/>
      <c r="P2212" t="str">
        <f t="shared" si="426"/>
        <v/>
      </c>
      <c r="Q2212" s="45"/>
      <c r="R2212" s="45"/>
      <c r="S2212" s="43">
        <f t="shared" si="427"/>
        <v>334</v>
      </c>
      <c r="T2212" s="96" t="s">
        <v>3239</v>
      </c>
      <c r="U2212" s="72" t="s">
        <v>3075</v>
      </c>
      <c r="V2212" s="72" t="s">
        <v>2643</v>
      </c>
      <c r="W2212" s="44" t="str">
        <f t="shared" si="428"/>
        <v/>
      </c>
      <c r="X2212" s="25" t="str">
        <f t="shared" si="429"/>
        <v/>
      </c>
      <c r="Y2212" s="1">
        <f t="shared" si="430"/>
        <v>2163</v>
      </c>
      <c r="Z2212" t="str">
        <f t="shared" si="431"/>
        <v>ITM_FWORD</v>
      </c>
    </row>
    <row r="2213" spans="1:26">
      <c r="A2213" s="58">
        <f t="shared" si="383"/>
        <v>2213</v>
      </c>
      <c r="B2213" s="55">
        <f t="shared" si="382"/>
        <v>2164</v>
      </c>
      <c r="C2213" s="101" t="s">
        <v>4916</v>
      </c>
      <c r="D2213" s="101">
        <v>6</v>
      </c>
      <c r="E2213" s="104" t="s">
        <v>3405</v>
      </c>
      <c r="F2213" s="104" t="s">
        <v>3405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5198</v>
      </c>
      <c r="L2213" s="109" t="s">
        <v>3237</v>
      </c>
      <c r="M2213" s="106" t="s">
        <v>3398</v>
      </c>
      <c r="N2213" s="109"/>
      <c r="O2213" s="45"/>
      <c r="P2213" t="str">
        <f t="shared" ref="P2213" si="432">IF(E2213=F2213,"","NOT EQUAL")</f>
        <v/>
      </c>
      <c r="Q2213" s="45"/>
      <c r="R2213" s="45"/>
      <c r="S2213" s="43">
        <f t="shared" ref="S2213" si="433">IF(X2213&lt;&gt;"",S2212+1,S2212)</f>
        <v>334</v>
      </c>
      <c r="T2213" s="96" t="s">
        <v>3239</v>
      </c>
      <c r="U2213" s="72" t="s">
        <v>3075</v>
      </c>
      <c r="V2213" s="72" t="s">
        <v>2643</v>
      </c>
      <c r="W2213" s="44" t="str">
        <f t="shared" ref="W2213" si="434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5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6">B2213</f>
        <v>2164</v>
      </c>
      <c r="Z2213" t="str">
        <f t="shared" ref="Z2213" si="437">M2213</f>
        <v>ITM_FBYTE</v>
      </c>
    </row>
    <row r="2214" spans="1:26">
      <c r="A2214" s="58">
        <f t="shared" si="383"/>
        <v>2214</v>
      </c>
      <c r="B2214" s="55">
        <f t="shared" si="382"/>
        <v>2165</v>
      </c>
      <c r="C2214" s="101" t="s">
        <v>4917</v>
      </c>
      <c r="D2214" s="101" t="s">
        <v>7</v>
      </c>
      <c r="E2214" s="104" t="s">
        <v>3430</v>
      </c>
      <c r="F2214" s="104" t="s">
        <v>3430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5198</v>
      </c>
      <c r="L2214" s="109" t="s">
        <v>3408</v>
      </c>
      <c r="M2214" s="106" t="s">
        <v>3399</v>
      </c>
      <c r="N2214" s="109"/>
      <c r="O2214" s="45"/>
      <c r="P2214" t="str">
        <f t="shared" ref="P2214:P2215" si="438">IF(E2214=F2214,"","NOT EQUAL")</f>
        <v/>
      </c>
      <c r="Q2214" s="45"/>
      <c r="R2214" s="45"/>
      <c r="S2214" s="43">
        <f t="shared" ref="S2214:S2215" si="439">IF(X2214&lt;&gt;"",S2213+1,S2213)</f>
        <v>335</v>
      </c>
      <c r="T2214" s="96" t="s">
        <v>3153</v>
      </c>
      <c r="U2214" s="72" t="s">
        <v>3082</v>
      </c>
      <c r="V2214" s="72" t="s">
        <v>2643</v>
      </c>
      <c r="W2214" s="44" t="str">
        <f t="shared" ref="W2214:W2215" si="440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441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442">B2214</f>
        <v>2165</v>
      </c>
      <c r="Z2214" t="str">
        <f t="shared" ref="Z2214:Z2215" si="443">M2214</f>
        <v>ITM_CLAIM</v>
      </c>
    </row>
    <row r="2215" spans="1:26">
      <c r="A2215" s="58">
        <f t="shared" si="383"/>
        <v>2215</v>
      </c>
      <c r="B2215" s="55">
        <f t="shared" si="382"/>
        <v>2166</v>
      </c>
      <c r="C2215" s="101" t="s">
        <v>4918</v>
      </c>
      <c r="D2215" s="101" t="s">
        <v>14</v>
      </c>
      <c r="E2215" s="102" t="s">
        <v>3407</v>
      </c>
      <c r="F2215" s="102" t="s">
        <v>3407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5023</v>
      </c>
      <c r="L2215" s="109" t="s">
        <v>3237</v>
      </c>
      <c r="M2215" s="106" t="s">
        <v>3406</v>
      </c>
      <c r="N2215" s="106"/>
      <c r="O2215"/>
      <c r="P2215" t="str">
        <f t="shared" si="438"/>
        <v/>
      </c>
      <c r="Q2215"/>
      <c r="R2215"/>
      <c r="S2215" s="43">
        <f t="shared" si="439"/>
        <v>335</v>
      </c>
      <c r="T2215" s="96" t="s">
        <v>3239</v>
      </c>
      <c r="U2215" s="72" t="s">
        <v>3075</v>
      </c>
      <c r="V2215" s="72" t="s">
        <v>2643</v>
      </c>
      <c r="W2215" s="44" t="str">
        <f t="shared" si="440"/>
        <v/>
      </c>
      <c r="X2215" s="25" t="str">
        <f t="shared" si="441"/>
        <v/>
      </c>
      <c r="Y2215" s="1">
        <f t="shared" si="442"/>
        <v>2166</v>
      </c>
      <c r="Z2215" t="str">
        <f t="shared" si="443"/>
        <v>ITM_SHOIREP</v>
      </c>
    </row>
    <row r="2216" spans="1:26">
      <c r="A2216" s="58">
        <f t="shared" si="383"/>
        <v>2216</v>
      </c>
      <c r="B2216" s="55">
        <f t="shared" si="382"/>
        <v>2167</v>
      </c>
      <c r="C2216" s="101" t="s">
        <v>4919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5023</v>
      </c>
      <c r="L2216" s="109" t="s">
        <v>1181</v>
      </c>
      <c r="M2216" s="106" t="s">
        <v>3429</v>
      </c>
      <c r="N2216" s="109"/>
      <c r="O2216" s="45"/>
      <c r="P2216" t="str">
        <f t="shared" ref="P2216:P2217" si="444">IF(E2216=F2216,"","NOT EQUAL")</f>
        <v/>
      </c>
      <c r="Q2216" s="45"/>
      <c r="R2216" s="45"/>
      <c r="S2216" s="43">
        <f t="shared" ref="S2216:S2217" si="445">IF(X2216&lt;&gt;"",S2215+1,S2215)</f>
        <v>335</v>
      </c>
      <c r="T2216" s="96" t="s">
        <v>2643</v>
      </c>
      <c r="U2216" s="72" t="s">
        <v>3075</v>
      </c>
      <c r="V2216" s="72" t="s">
        <v>2643</v>
      </c>
      <c r="W2216" s="44" t="str">
        <f t="shared" ref="W2216:W2217" si="446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7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8">B2216</f>
        <v>2167</v>
      </c>
      <c r="Z2216" t="str">
        <f t="shared" ref="Z2216:Z2217" si="449">M2216</f>
        <v>ITM_SCALE</v>
      </c>
    </row>
    <row r="2217" spans="1:26">
      <c r="A2217" s="58">
        <f t="shared" si="383"/>
        <v>2217</v>
      </c>
      <c r="B2217" s="55">
        <f t="shared" si="382"/>
        <v>2168</v>
      </c>
      <c r="C2217" s="101" t="s">
        <v>4920</v>
      </c>
      <c r="D2217" s="101" t="s">
        <v>7</v>
      </c>
      <c r="E2217" s="104" t="s">
        <v>3415</v>
      </c>
      <c r="F2217" s="104" t="s">
        <v>3415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5023</v>
      </c>
      <c r="L2217" s="109"/>
      <c r="M2217" s="106" t="s">
        <v>3416</v>
      </c>
      <c r="N2217" s="109"/>
      <c r="O2217" s="45"/>
      <c r="P2217" t="str">
        <f t="shared" si="444"/>
        <v/>
      </c>
      <c r="Q2217" s="45"/>
      <c r="R2217" s="45"/>
      <c r="S2217" s="43">
        <f t="shared" si="445"/>
        <v>336</v>
      </c>
      <c r="T2217" s="96" t="s">
        <v>3178</v>
      </c>
      <c r="U2217" s="72" t="s">
        <v>3082</v>
      </c>
      <c r="V2217" s="72" t="s">
        <v>2643</v>
      </c>
      <c r="W2217" s="44" t="str">
        <f t="shared" si="446"/>
        <v>"PLOTLS"</v>
      </c>
      <c r="X2217" s="25" t="str">
        <f t="shared" si="447"/>
        <v>PLOTLS</v>
      </c>
      <c r="Y2217" s="1">
        <f t="shared" si="448"/>
        <v>2168</v>
      </c>
      <c r="Z2217" t="str">
        <f t="shared" si="449"/>
        <v>ITM_PLOTLS</v>
      </c>
    </row>
    <row r="2218" spans="1:26">
      <c r="A2218" s="58">
        <f t="shared" si="383"/>
        <v>2218</v>
      </c>
      <c r="B2218" s="55">
        <f t="shared" si="382"/>
        <v>2169</v>
      </c>
      <c r="C2218" s="101" t="s">
        <v>4921</v>
      </c>
      <c r="D2218" s="101" t="s">
        <v>7</v>
      </c>
      <c r="E2218" s="102" t="s">
        <v>3419</v>
      </c>
      <c r="F2218" s="102" t="s">
        <v>3419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5023</v>
      </c>
      <c r="L2218" s="105" t="s">
        <v>3421</v>
      </c>
      <c r="M2218" s="106" t="s">
        <v>3422</v>
      </c>
      <c r="N2218" s="106"/>
      <c r="O2218"/>
      <c r="P2218" t="str">
        <f t="shared" ref="P2218:P2222" si="450">IF(E2218=F2218,"","NOT EQUAL")</f>
        <v/>
      </c>
      <c r="Q2218"/>
      <c r="R2218"/>
      <c r="S2218" s="43">
        <f t="shared" ref="S2218:S2222" si="451">IF(X2218&lt;&gt;"",S2217+1,S2217)</f>
        <v>336</v>
      </c>
      <c r="T2218" s="96" t="s">
        <v>3173</v>
      </c>
      <c r="U2218" s="72" t="s">
        <v>2643</v>
      </c>
      <c r="V2218" s="72" t="s">
        <v>2643</v>
      </c>
      <c r="W2218" s="44" t="str">
        <f t="shared" ref="W2218:W2222" si="452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3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4">B2218</f>
        <v>2169</v>
      </c>
      <c r="Z2218" t="str">
        <f t="shared" ref="Z2218:Z2222" si="455">M2218</f>
        <v>ITM_PLINE</v>
      </c>
    </row>
    <row r="2219" spans="1:26">
      <c r="A2219" s="58">
        <f t="shared" si="383"/>
        <v>2219</v>
      </c>
      <c r="B2219" s="55">
        <f t="shared" si="382"/>
        <v>2170</v>
      </c>
      <c r="C2219" s="101" t="s">
        <v>4922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5023</v>
      </c>
      <c r="L2219" s="101" t="s">
        <v>3421</v>
      </c>
      <c r="M2219" s="106" t="s">
        <v>3423</v>
      </c>
      <c r="N2219" s="106"/>
      <c r="O2219"/>
      <c r="P2219" t="str">
        <f t="shared" si="450"/>
        <v/>
      </c>
      <c r="Q2219"/>
      <c r="R2219"/>
      <c r="S2219" s="43">
        <f t="shared" si="451"/>
        <v>336</v>
      </c>
      <c r="T2219" s="96" t="s">
        <v>3173</v>
      </c>
      <c r="U2219" s="72" t="s">
        <v>2643</v>
      </c>
      <c r="V2219" s="72" t="s">
        <v>2643</v>
      </c>
      <c r="W2219" s="44" t="str">
        <f t="shared" si="452"/>
        <v/>
      </c>
      <c r="X2219" s="25" t="str">
        <f t="shared" si="453"/>
        <v/>
      </c>
      <c r="Y2219" s="1">
        <f t="shared" si="454"/>
        <v>2170</v>
      </c>
      <c r="Z2219" t="str">
        <f t="shared" si="455"/>
        <v>ITM_PCROS</v>
      </c>
    </row>
    <row r="2220" spans="1:26">
      <c r="A2220" s="58">
        <f t="shared" si="383"/>
        <v>2220</v>
      </c>
      <c r="B2220" s="55">
        <f t="shared" si="382"/>
        <v>2171</v>
      </c>
      <c r="C2220" s="101" t="s">
        <v>4923</v>
      </c>
      <c r="D2220" s="101" t="s">
        <v>7</v>
      </c>
      <c r="E2220" s="102" t="s">
        <v>3420</v>
      </c>
      <c r="F2220" s="102" t="s">
        <v>3420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5023</v>
      </c>
      <c r="L2220" s="101" t="s">
        <v>3421</v>
      </c>
      <c r="M2220" s="106" t="s">
        <v>3424</v>
      </c>
      <c r="N2220" s="106"/>
      <c r="O2220"/>
      <c r="P2220" t="str">
        <f t="shared" si="450"/>
        <v/>
      </c>
      <c r="Q2220"/>
      <c r="R2220"/>
      <c r="S2220" s="43">
        <f t="shared" si="451"/>
        <v>336</v>
      </c>
      <c r="T2220" s="96" t="s">
        <v>3173</v>
      </c>
      <c r="U2220" s="72" t="s">
        <v>2643</v>
      </c>
      <c r="V2220" s="72" t="s">
        <v>2643</v>
      </c>
      <c r="W2220" s="44" t="str">
        <f t="shared" si="452"/>
        <v/>
      </c>
      <c r="X2220" s="25" t="str">
        <f t="shared" si="453"/>
        <v/>
      </c>
      <c r="Y2220" s="1">
        <f t="shared" si="454"/>
        <v>2171</v>
      </c>
      <c r="Z2220" t="str">
        <f t="shared" si="455"/>
        <v>ITM_PBOX</v>
      </c>
    </row>
    <row r="2221" spans="1:26">
      <c r="A2221" s="58">
        <f t="shared" si="383"/>
        <v>2221</v>
      </c>
      <c r="B2221" s="55">
        <f t="shared" si="382"/>
        <v>2172</v>
      </c>
      <c r="C2221" s="101" t="s">
        <v>4924</v>
      </c>
      <c r="D2221" s="101" t="s">
        <v>7</v>
      </c>
      <c r="E2221" s="102" t="s">
        <v>3425</v>
      </c>
      <c r="F2221" s="102" t="s">
        <v>3425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5023</v>
      </c>
      <c r="L2221" s="101" t="s">
        <v>2724</v>
      </c>
      <c r="M2221" s="106" t="s">
        <v>2725</v>
      </c>
      <c r="N2221" s="106"/>
      <c r="O2221"/>
      <c r="P2221" t="str">
        <f t="shared" si="450"/>
        <v/>
      </c>
      <c r="Q2221"/>
      <c r="R2221"/>
      <c r="S2221" s="43">
        <f t="shared" si="451"/>
        <v>336</v>
      </c>
      <c r="T2221" s="96" t="s">
        <v>3173</v>
      </c>
      <c r="U2221" s="72" t="s">
        <v>2643</v>
      </c>
      <c r="V2221" s="72" t="s">
        <v>2643</v>
      </c>
      <c r="W2221" s="44" t="str">
        <f t="shared" si="452"/>
        <v/>
      </c>
      <c r="X2221" s="25" t="str">
        <f t="shared" si="453"/>
        <v/>
      </c>
      <c r="Y2221" s="1">
        <f t="shared" si="454"/>
        <v>2172</v>
      </c>
      <c r="Z2221" t="str">
        <f t="shared" si="455"/>
        <v>ITM_VECT</v>
      </c>
    </row>
    <row r="2222" spans="1:26">
      <c r="A2222" s="58">
        <f t="shared" si="383"/>
        <v>2222</v>
      </c>
      <c r="B2222" s="55">
        <f t="shared" si="382"/>
        <v>2173</v>
      </c>
      <c r="C2222" s="101" t="s">
        <v>4925</v>
      </c>
      <c r="D2222" s="101" t="s">
        <v>7</v>
      </c>
      <c r="E2222" s="102" t="s">
        <v>3426</v>
      </c>
      <c r="F2222" s="102" t="s">
        <v>3426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5023</v>
      </c>
      <c r="L2222" s="101" t="s">
        <v>2724</v>
      </c>
      <c r="M2222" s="106" t="s">
        <v>3427</v>
      </c>
      <c r="N2222" s="106"/>
      <c r="O2222"/>
      <c r="P2222" t="str">
        <f t="shared" si="450"/>
        <v/>
      </c>
      <c r="Q2222"/>
      <c r="R2222"/>
      <c r="S2222" s="43">
        <f t="shared" si="451"/>
        <v>336</v>
      </c>
      <c r="T2222" s="96" t="s">
        <v>3173</v>
      </c>
      <c r="U2222" s="72" t="s">
        <v>2643</v>
      </c>
      <c r="V2222" s="72" t="s">
        <v>2643</v>
      </c>
      <c r="W2222" s="44" t="str">
        <f t="shared" si="452"/>
        <v/>
      </c>
      <c r="X2222" s="25" t="str">
        <f t="shared" si="453"/>
        <v/>
      </c>
      <c r="Y2222" s="1">
        <f t="shared" si="454"/>
        <v>2173</v>
      </c>
      <c r="Z2222" t="str">
        <f t="shared" si="455"/>
        <v>ITM_NVECT</v>
      </c>
    </row>
    <row r="2223" spans="1:26">
      <c r="A2223" s="58">
        <f t="shared" si="383"/>
        <v>2223</v>
      </c>
      <c r="B2223" s="55">
        <f t="shared" si="382"/>
        <v>2174</v>
      </c>
      <c r="C2223" s="101" t="s">
        <v>4926</v>
      </c>
      <c r="D2223" s="101" t="s">
        <v>7</v>
      </c>
      <c r="E2223" s="102" t="s">
        <v>3127</v>
      </c>
      <c r="F2223" s="102" t="s">
        <v>3127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5023</v>
      </c>
      <c r="L2223" s="101"/>
      <c r="M2223" s="106" t="s">
        <v>3129</v>
      </c>
      <c r="N2223" s="106"/>
      <c r="O2223"/>
      <c r="P2223" t="str">
        <f t="shared" ref="P2223:P2237" si="456">IF(E2223=F2223,"","NOT EQUAL")</f>
        <v/>
      </c>
      <c r="Q2223"/>
      <c r="R2223"/>
      <c r="S2223" s="43">
        <f t="shared" ref="S2223:S2237" si="457">IF(X2223&lt;&gt;"",S2222+1,S2222)</f>
        <v>336</v>
      </c>
      <c r="T2223" s="96" t="s">
        <v>3225</v>
      </c>
      <c r="U2223" s="72" t="s">
        <v>2643</v>
      </c>
      <c r="V2223" s="72" t="s">
        <v>2643</v>
      </c>
      <c r="W2223" s="44" t="str">
        <f t="shared" ref="W2223:W2237" si="458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9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60">B2223</f>
        <v>2174</v>
      </c>
      <c r="Z2223" t="str">
        <f t="shared" ref="Z2223:Z2237" si="461">M2223</f>
        <v>ITM_EXTX</v>
      </c>
    </row>
    <row r="2224" spans="1:26">
      <c r="A2224" s="58">
        <f t="shared" si="383"/>
        <v>2224</v>
      </c>
      <c r="B2224" s="55">
        <f t="shared" si="382"/>
        <v>2175</v>
      </c>
      <c r="C2224" s="101" t="s">
        <v>4927</v>
      </c>
      <c r="D2224" s="101" t="s">
        <v>7</v>
      </c>
      <c r="E2224" s="102" t="s">
        <v>3128</v>
      </c>
      <c r="F2224" s="102" t="s">
        <v>3128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5023</v>
      </c>
      <c r="L2224" s="101"/>
      <c r="M2224" s="106" t="s">
        <v>3130</v>
      </c>
      <c r="N2224" s="106"/>
      <c r="O2224"/>
      <c r="P2224" t="str">
        <f t="shared" si="456"/>
        <v/>
      </c>
      <c r="Q2224"/>
      <c r="R2224"/>
      <c r="S2224" s="43">
        <f t="shared" si="457"/>
        <v>336</v>
      </c>
      <c r="T2224" s="96" t="s">
        <v>3225</v>
      </c>
      <c r="U2224" s="72" t="s">
        <v>2643</v>
      </c>
      <c r="V2224" s="72" t="s">
        <v>2643</v>
      </c>
      <c r="W2224" s="44" t="str">
        <f t="shared" si="458"/>
        <v/>
      </c>
      <c r="X2224" s="25" t="str">
        <f t="shared" si="459"/>
        <v/>
      </c>
      <c r="Y2224" s="1">
        <f t="shared" si="460"/>
        <v>2175</v>
      </c>
      <c r="Z2224" t="str">
        <f t="shared" si="461"/>
        <v>ITM_EXTY</v>
      </c>
    </row>
    <row r="2225" spans="1:26">
      <c r="A2225" s="58">
        <f t="shared" si="383"/>
        <v>2225</v>
      </c>
      <c r="B2225" s="55">
        <f t="shared" si="382"/>
        <v>2176</v>
      </c>
      <c r="C2225" s="101" t="s">
        <v>4928</v>
      </c>
      <c r="D2225" s="101">
        <v>4</v>
      </c>
      <c r="E2225" s="102" t="s">
        <v>3417</v>
      </c>
      <c r="F2225" s="102" t="s">
        <v>3417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5023</v>
      </c>
      <c r="L2225" s="101"/>
      <c r="M2225" s="106" t="s">
        <v>3418</v>
      </c>
      <c r="N2225" s="106"/>
      <c r="O2225"/>
      <c r="P2225" t="str">
        <f t="shared" si="456"/>
        <v/>
      </c>
      <c r="Q2225"/>
      <c r="R2225"/>
      <c r="S2225" s="43">
        <f t="shared" si="457"/>
        <v>337</v>
      </c>
      <c r="T2225" s="96" t="s">
        <v>3178</v>
      </c>
      <c r="U2225" s="72" t="s">
        <v>3082</v>
      </c>
      <c r="V2225" s="72" t="s">
        <v>2643</v>
      </c>
      <c r="W2225" s="44" t="str">
        <f t="shared" si="458"/>
        <v>"GRF"</v>
      </c>
      <c r="X2225" s="25" t="str">
        <f t="shared" si="459"/>
        <v>GRF</v>
      </c>
      <c r="Y2225" s="1">
        <f t="shared" si="460"/>
        <v>2176</v>
      </c>
      <c r="Z2225" t="str">
        <f t="shared" si="461"/>
        <v>ITM_PLOTJM</v>
      </c>
    </row>
    <row r="2226" spans="1:26">
      <c r="A2226" s="58">
        <f t="shared" si="383"/>
        <v>2226</v>
      </c>
      <c r="B2226" s="55">
        <f t="shared" si="382"/>
        <v>2177</v>
      </c>
      <c r="C2226" s="101" t="s">
        <v>4928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5023</v>
      </c>
      <c r="L2226" s="105" t="s">
        <v>1181</v>
      </c>
      <c r="M2226" s="106" t="s">
        <v>2634</v>
      </c>
      <c r="N2226" s="106"/>
      <c r="O2226"/>
      <c r="P2226" t="str">
        <f t="shared" si="456"/>
        <v/>
      </c>
      <c r="Q2226"/>
      <c r="R2226"/>
      <c r="S2226" s="43">
        <f t="shared" si="457"/>
        <v>337</v>
      </c>
      <c r="T2226" s="96" t="s">
        <v>3223</v>
      </c>
      <c r="U2226" s="72" t="s">
        <v>2643</v>
      </c>
      <c r="V2226" s="72" t="s">
        <v>2643</v>
      </c>
      <c r="W2226" s="44" t="str">
        <f t="shared" si="458"/>
        <v/>
      </c>
      <c r="X2226" s="25" t="str">
        <f t="shared" si="459"/>
        <v/>
      </c>
      <c r="Y2226" s="1">
        <f t="shared" si="460"/>
        <v>2177</v>
      </c>
      <c r="Z2226" t="str">
        <f t="shared" si="461"/>
        <v>ITM_GRAPH</v>
      </c>
    </row>
    <row r="2227" spans="1:26">
      <c r="A2227" s="58">
        <f t="shared" si="383"/>
        <v>2227</v>
      </c>
      <c r="B2227" s="55">
        <f t="shared" si="382"/>
        <v>2178</v>
      </c>
      <c r="C2227" s="101" t="s">
        <v>4928</v>
      </c>
      <c r="D2227" s="101">
        <v>11</v>
      </c>
      <c r="E2227" s="102" t="s">
        <v>2712</v>
      </c>
      <c r="F2227" s="102" t="s">
        <v>2712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5023</v>
      </c>
      <c r="L2227" s="101"/>
      <c r="M2227" s="106" t="s">
        <v>2718</v>
      </c>
      <c r="N2227" s="106"/>
      <c r="O2227"/>
      <c r="P2227" t="str">
        <f t="shared" si="456"/>
        <v/>
      </c>
      <c r="Q2227"/>
      <c r="R2227"/>
      <c r="S2227" s="43">
        <f t="shared" si="457"/>
        <v>337</v>
      </c>
      <c r="T2227" s="96" t="s">
        <v>3225</v>
      </c>
      <c r="U2227" s="72" t="s">
        <v>3075</v>
      </c>
      <c r="V2227" s="72" t="s">
        <v>2643</v>
      </c>
      <c r="W2227" s="44" t="str">
        <f t="shared" si="458"/>
        <v/>
      </c>
      <c r="X2227" s="25" t="str">
        <f t="shared" si="459"/>
        <v/>
      </c>
      <c r="Y2227" s="1">
        <f t="shared" si="460"/>
        <v>2178</v>
      </c>
      <c r="Z2227" t="str">
        <f t="shared" si="461"/>
        <v>ITM_DEMO1</v>
      </c>
    </row>
    <row r="2228" spans="1:26">
      <c r="A2228" s="58">
        <f t="shared" si="383"/>
        <v>2228</v>
      </c>
      <c r="B2228" s="55">
        <f t="shared" si="382"/>
        <v>2179</v>
      </c>
      <c r="C2228" s="101" t="s">
        <v>4928</v>
      </c>
      <c r="D2228" s="101">
        <v>12</v>
      </c>
      <c r="E2228" s="102" t="s">
        <v>2713</v>
      </c>
      <c r="F2228" s="102" t="s">
        <v>2713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5023</v>
      </c>
      <c r="L2228" s="101"/>
      <c r="M2228" s="106" t="s">
        <v>2719</v>
      </c>
      <c r="N2228" s="106"/>
      <c r="O2228"/>
      <c r="P2228" t="str">
        <f t="shared" si="456"/>
        <v/>
      </c>
      <c r="Q2228"/>
      <c r="R2228"/>
      <c r="S2228" s="43">
        <f t="shared" si="457"/>
        <v>337</v>
      </c>
      <c r="T2228" s="96" t="s">
        <v>3225</v>
      </c>
      <c r="U2228" s="72" t="s">
        <v>3075</v>
      </c>
      <c r="V2228" s="72" t="s">
        <v>2643</v>
      </c>
      <c r="W2228" s="44" t="str">
        <f t="shared" si="458"/>
        <v/>
      </c>
      <c r="X2228" s="25" t="str">
        <f t="shared" si="459"/>
        <v/>
      </c>
      <c r="Y2228" s="1">
        <f t="shared" si="460"/>
        <v>2179</v>
      </c>
      <c r="Z2228" t="str">
        <f t="shared" si="461"/>
        <v>ITM_DEMO2</v>
      </c>
    </row>
    <row r="2229" spans="1:26">
      <c r="A2229" s="58">
        <f t="shared" si="383"/>
        <v>2229</v>
      </c>
      <c r="B2229" s="55">
        <f t="shared" si="382"/>
        <v>2180</v>
      </c>
      <c r="C2229" s="101" t="s">
        <v>4928</v>
      </c>
      <c r="D2229" s="101">
        <v>13</v>
      </c>
      <c r="E2229" s="102" t="s">
        <v>2714</v>
      </c>
      <c r="F2229" s="102" t="s">
        <v>2714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5023</v>
      </c>
      <c r="L2229" s="101"/>
      <c r="M2229" s="106" t="s">
        <v>2720</v>
      </c>
      <c r="N2229" s="106"/>
      <c r="O2229"/>
      <c r="P2229" t="str">
        <f t="shared" si="456"/>
        <v/>
      </c>
      <c r="Q2229"/>
      <c r="R2229"/>
      <c r="S2229" s="43">
        <f t="shared" si="457"/>
        <v>337</v>
      </c>
      <c r="T2229" s="96" t="s">
        <v>3225</v>
      </c>
      <c r="U2229" s="72" t="s">
        <v>3075</v>
      </c>
      <c r="V2229" s="72" t="s">
        <v>2643</v>
      </c>
      <c r="W2229" s="44" t="str">
        <f t="shared" si="458"/>
        <v/>
      </c>
      <c r="X2229" s="25" t="str">
        <f t="shared" si="459"/>
        <v/>
      </c>
      <c r="Y2229" s="1">
        <f t="shared" si="460"/>
        <v>2180</v>
      </c>
      <c r="Z2229" t="str">
        <f t="shared" si="461"/>
        <v>ITM_DEMO3</v>
      </c>
    </row>
    <row r="2230" spans="1:26">
      <c r="A2230" s="58">
        <f t="shared" si="383"/>
        <v>2230</v>
      </c>
      <c r="B2230" s="55">
        <f t="shared" si="382"/>
        <v>2181</v>
      </c>
      <c r="C2230" s="101" t="s">
        <v>4928</v>
      </c>
      <c r="D2230" s="101">
        <v>14</v>
      </c>
      <c r="E2230" s="102" t="s">
        <v>2715</v>
      </c>
      <c r="F2230" s="102" t="s">
        <v>2715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5023</v>
      </c>
      <c r="L2230" s="101"/>
      <c r="M2230" s="106" t="s">
        <v>2721</v>
      </c>
      <c r="N2230" s="106"/>
      <c r="O2230"/>
      <c r="P2230" t="str">
        <f t="shared" si="456"/>
        <v/>
      </c>
      <c r="Q2230"/>
      <c r="R2230"/>
      <c r="S2230" s="43">
        <f t="shared" si="457"/>
        <v>337</v>
      </c>
      <c r="T2230" s="96" t="s">
        <v>3225</v>
      </c>
      <c r="U2230" s="72" t="s">
        <v>3075</v>
      </c>
      <c r="V2230" s="72" t="s">
        <v>2643</v>
      </c>
      <c r="W2230" s="44" t="str">
        <f t="shared" si="458"/>
        <v/>
      </c>
      <c r="X2230" s="25" t="str">
        <f t="shared" si="459"/>
        <v/>
      </c>
      <c r="Y2230" s="1">
        <f t="shared" si="460"/>
        <v>2181</v>
      </c>
      <c r="Z2230" t="str">
        <f t="shared" si="461"/>
        <v>ITM_DEMO4</v>
      </c>
    </row>
    <row r="2231" spans="1:26">
      <c r="A2231" s="58">
        <f t="shared" si="383"/>
        <v>2231</v>
      </c>
      <c r="B2231" s="55">
        <f t="shared" si="382"/>
        <v>2182</v>
      </c>
      <c r="C2231" s="101" t="s">
        <v>4928</v>
      </c>
      <c r="D2231" s="101">
        <v>15</v>
      </c>
      <c r="E2231" s="102" t="s">
        <v>2716</v>
      </c>
      <c r="F2231" s="102" t="s">
        <v>2716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5023</v>
      </c>
      <c r="L2231" s="101"/>
      <c r="M2231" s="106" t="s">
        <v>2722</v>
      </c>
      <c r="N2231" s="106"/>
      <c r="O2231"/>
      <c r="P2231" t="str">
        <f t="shared" si="456"/>
        <v/>
      </c>
      <c r="Q2231"/>
      <c r="R2231"/>
      <c r="S2231" s="43">
        <f t="shared" si="457"/>
        <v>337</v>
      </c>
      <c r="T2231" s="96" t="s">
        <v>3225</v>
      </c>
      <c r="U2231" s="72" t="s">
        <v>3075</v>
      </c>
      <c r="V2231" s="72" t="s">
        <v>2643</v>
      </c>
      <c r="W2231" s="44" t="str">
        <f t="shared" si="458"/>
        <v/>
      </c>
      <c r="X2231" s="25" t="str">
        <f t="shared" si="459"/>
        <v/>
      </c>
      <c r="Y2231" s="1">
        <f t="shared" si="460"/>
        <v>2182</v>
      </c>
      <c r="Z2231" t="str">
        <f t="shared" si="461"/>
        <v>ITM_DEMO5</v>
      </c>
    </row>
    <row r="2232" spans="1:26">
      <c r="A2232" s="58">
        <f t="shared" si="383"/>
        <v>2232</v>
      </c>
      <c r="B2232" s="55">
        <f t="shared" si="382"/>
        <v>2183</v>
      </c>
      <c r="C2232" s="101" t="s">
        <v>4928</v>
      </c>
      <c r="D2232" s="101">
        <v>16</v>
      </c>
      <c r="E2232" s="102" t="s">
        <v>2717</v>
      </c>
      <c r="F2232" s="102" t="s">
        <v>2717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5023</v>
      </c>
      <c r="L2232" s="101"/>
      <c r="M2232" s="106" t="s">
        <v>2723</v>
      </c>
      <c r="N2232" s="106"/>
      <c r="O2232"/>
      <c r="P2232" t="str">
        <f t="shared" si="456"/>
        <v/>
      </c>
      <c r="Q2232"/>
      <c r="R2232"/>
      <c r="S2232" s="43">
        <f t="shared" si="457"/>
        <v>337</v>
      </c>
      <c r="T2232" s="96" t="s">
        <v>3225</v>
      </c>
      <c r="U2232" s="72" t="s">
        <v>3075</v>
      </c>
      <c r="V2232" s="72" t="s">
        <v>2643</v>
      </c>
      <c r="W2232" s="44" t="str">
        <f t="shared" si="458"/>
        <v/>
      </c>
      <c r="X2232" s="25" t="str">
        <f t="shared" si="459"/>
        <v/>
      </c>
      <c r="Y2232" s="1">
        <f t="shared" si="460"/>
        <v>2183</v>
      </c>
      <c r="Z2232" t="str">
        <f t="shared" si="461"/>
        <v>ITM_DEMO6</v>
      </c>
    </row>
    <row r="2233" spans="1:26">
      <c r="A2233" s="58">
        <f t="shared" si="383"/>
        <v>2233</v>
      </c>
      <c r="B2233" s="55">
        <f t="shared" si="382"/>
        <v>2184</v>
      </c>
      <c r="C2233" s="101" t="s">
        <v>4929</v>
      </c>
      <c r="D2233" s="101" t="s">
        <v>7</v>
      </c>
      <c r="E2233" s="102" t="s">
        <v>3434</v>
      </c>
      <c r="F2233" s="102" t="s">
        <v>3434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5023</v>
      </c>
      <c r="L2233" s="101" t="s">
        <v>3421</v>
      </c>
      <c r="M2233" s="106" t="s">
        <v>3431</v>
      </c>
      <c r="N2233" s="106"/>
      <c r="O2233"/>
      <c r="P2233" t="str">
        <f t="shared" si="456"/>
        <v/>
      </c>
      <c r="Q2233"/>
      <c r="R2233"/>
      <c r="S2233" s="43">
        <f t="shared" si="457"/>
        <v>337</v>
      </c>
      <c r="T2233" s="96" t="s">
        <v>3173</v>
      </c>
      <c r="U2233" s="72" t="s">
        <v>2643</v>
      </c>
      <c r="V2233" s="72" t="s">
        <v>2643</v>
      </c>
      <c r="W2233" s="44" t="str">
        <f t="shared" si="458"/>
        <v/>
      </c>
      <c r="X2233" s="25" t="str">
        <f t="shared" si="459"/>
        <v/>
      </c>
      <c r="Y2233" s="1">
        <f t="shared" si="460"/>
        <v>2184</v>
      </c>
      <c r="Z2233" t="str">
        <f t="shared" si="461"/>
        <v>ITM_INTG</v>
      </c>
    </row>
    <row r="2234" spans="1:26">
      <c r="A2234" s="58">
        <f t="shared" si="383"/>
        <v>2234</v>
      </c>
      <c r="B2234" s="55">
        <f t="shared" si="382"/>
        <v>2185</v>
      </c>
      <c r="C2234" s="101" t="s">
        <v>4930</v>
      </c>
      <c r="D2234" s="101" t="s">
        <v>7</v>
      </c>
      <c r="E2234" s="102" t="s">
        <v>3435</v>
      </c>
      <c r="F2234" s="102" t="s">
        <v>3435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5023</v>
      </c>
      <c r="L2234" s="101" t="s">
        <v>3421</v>
      </c>
      <c r="M2234" s="106" t="s">
        <v>3432</v>
      </c>
      <c r="N2234" s="106"/>
      <c r="O2234"/>
      <c r="P2234" t="str">
        <f t="shared" si="456"/>
        <v/>
      </c>
      <c r="Q2234"/>
      <c r="R2234"/>
      <c r="S2234" s="43">
        <f t="shared" si="457"/>
        <v>337</v>
      </c>
      <c r="T2234" s="96" t="s">
        <v>3173</v>
      </c>
      <c r="U2234" s="72" t="s">
        <v>2643</v>
      </c>
      <c r="V2234" s="72" t="s">
        <v>2643</v>
      </c>
      <c r="W2234" s="44" t="str">
        <f t="shared" si="458"/>
        <v/>
      </c>
      <c r="X2234" s="25" t="str">
        <f t="shared" si="459"/>
        <v/>
      </c>
      <c r="Y2234" s="1">
        <f t="shared" si="460"/>
        <v>2185</v>
      </c>
      <c r="Z2234" t="str">
        <f t="shared" si="461"/>
        <v>ITM_DIFF</v>
      </c>
    </row>
    <row r="2235" spans="1:26">
      <c r="A2235" s="58">
        <f t="shared" si="383"/>
        <v>2235</v>
      </c>
      <c r="B2235" s="55">
        <f t="shared" si="382"/>
        <v>2186</v>
      </c>
      <c r="C2235" s="101" t="s">
        <v>4931</v>
      </c>
      <c r="D2235" s="101" t="s">
        <v>7</v>
      </c>
      <c r="E2235" s="102" t="s">
        <v>3433</v>
      </c>
      <c r="F2235" s="102" t="s">
        <v>3433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5023</v>
      </c>
      <c r="L2235" s="101" t="s">
        <v>3421</v>
      </c>
      <c r="M2235" s="106" t="s">
        <v>4540</v>
      </c>
      <c r="N2235" s="106"/>
      <c r="O2235"/>
      <c r="P2235" t="str">
        <f t="shared" si="456"/>
        <v/>
      </c>
      <c r="Q2235"/>
      <c r="R2235"/>
      <c r="S2235" s="43">
        <f t="shared" si="457"/>
        <v>337</v>
      </c>
      <c r="T2235" s="96"/>
      <c r="U2235" s="72"/>
      <c r="V2235" s="72"/>
      <c r="W2235" s="44" t="str">
        <f t="shared" si="458"/>
        <v/>
      </c>
      <c r="X2235" s="25" t="str">
        <f t="shared" si="459"/>
        <v/>
      </c>
      <c r="Y2235" s="1">
        <f t="shared" si="460"/>
        <v>2186</v>
      </c>
      <c r="Z2235" t="str">
        <f t="shared" si="461"/>
        <v>ITM_RMS</v>
      </c>
    </row>
    <row r="2236" spans="1:26">
      <c r="A2236" s="58">
        <f t="shared" si="383"/>
        <v>2236</v>
      </c>
      <c r="B2236" s="55">
        <f t="shared" si="382"/>
        <v>2187</v>
      </c>
      <c r="C2236" s="101" t="s">
        <v>4932</v>
      </c>
      <c r="D2236" s="101" t="s">
        <v>7</v>
      </c>
      <c r="E2236" s="102" t="s">
        <v>3440</v>
      </c>
      <c r="F2236" s="102" t="s">
        <v>3440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5023</v>
      </c>
      <c r="L2236" s="101" t="s">
        <v>3421</v>
      </c>
      <c r="M2236" s="106" t="s">
        <v>3441</v>
      </c>
      <c r="N2236" s="106"/>
      <c r="O2236"/>
      <c r="P2236" t="str">
        <f t="shared" si="456"/>
        <v/>
      </c>
      <c r="Q2236"/>
      <c r="R2236"/>
      <c r="S2236" s="43">
        <f t="shared" si="457"/>
        <v>337</v>
      </c>
      <c r="T2236" s="96"/>
      <c r="U2236" s="72"/>
      <c r="V2236" s="72"/>
      <c r="W2236" s="44" t="str">
        <f t="shared" si="458"/>
        <v/>
      </c>
      <c r="X2236" s="25" t="str">
        <f t="shared" si="459"/>
        <v/>
      </c>
      <c r="Y2236" s="1">
        <f t="shared" si="460"/>
        <v>2187</v>
      </c>
      <c r="Z2236" t="str">
        <f t="shared" si="461"/>
        <v>ITM_SHADE</v>
      </c>
    </row>
    <row r="2237" spans="1:26">
      <c r="A2237" s="58">
        <f t="shared" si="383"/>
        <v>2237</v>
      </c>
      <c r="B2237" s="55">
        <f t="shared" si="382"/>
        <v>2188</v>
      </c>
      <c r="C2237" s="101" t="s">
        <v>4933</v>
      </c>
      <c r="D2237" s="101" t="s">
        <v>7</v>
      </c>
      <c r="E2237" s="102" t="s">
        <v>3413</v>
      </c>
      <c r="F2237" s="102" t="s">
        <v>3413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5023</v>
      </c>
      <c r="L2237" s="101"/>
      <c r="M2237" s="106" t="s">
        <v>3414</v>
      </c>
      <c r="N2237" s="106"/>
      <c r="O2237"/>
      <c r="P2237" t="str">
        <f t="shared" si="456"/>
        <v/>
      </c>
      <c r="Q2237"/>
      <c r="R2237"/>
      <c r="S2237" s="43">
        <f t="shared" si="457"/>
        <v>337</v>
      </c>
      <c r="T2237" s="96" t="s">
        <v>2643</v>
      </c>
      <c r="U2237" s="72" t="s">
        <v>2643</v>
      </c>
      <c r="V2237" s="72" t="s">
        <v>2643</v>
      </c>
      <c r="W2237" s="44" t="str">
        <f t="shared" si="458"/>
        <v/>
      </c>
      <c r="X2237" s="25" t="str">
        <f t="shared" si="459"/>
        <v/>
      </c>
      <c r="Y2237" s="1">
        <f t="shared" si="460"/>
        <v>2188</v>
      </c>
      <c r="Z2237" t="str">
        <f t="shared" si="461"/>
        <v>MNU_PLOT</v>
      </c>
    </row>
    <row r="2238" spans="1:26">
      <c r="A2238" s="58">
        <f t="shared" ref="A2238:A2241" si="462">IF(B2238=INT(B2238),ROW(),"")</f>
        <v>2238</v>
      </c>
      <c r="B2238" s="55">
        <f t="shared" ref="B2238:B2241" si="463">IF(AND(MID(C2238,2,1)&lt;&gt;"/",MID(C2238,1,1)="/"),INT(B2237)+1,B2237+0.01)</f>
        <v>2189</v>
      </c>
      <c r="C2238" s="101" t="s">
        <v>4933</v>
      </c>
      <c r="D2238" s="101" t="s">
        <v>7</v>
      </c>
      <c r="E2238" s="102" t="s">
        <v>581</v>
      </c>
      <c r="F2238" s="102" t="s">
        <v>4981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5023</v>
      </c>
      <c r="L2238" s="101"/>
      <c r="M2238" s="106" t="s">
        <v>5019</v>
      </c>
      <c r="N2238" s="106"/>
      <c r="O2238"/>
      <c r="P2238" t="str">
        <f t="shared" ref="P2238:P2241" si="464">IF(E2238=F2238,"","NOT EQUAL")</f>
        <v>NOT EQUAL</v>
      </c>
      <c r="Q2238"/>
      <c r="R2238"/>
      <c r="S2238" s="43">
        <f t="shared" ref="S2238:S2241" si="465">IF(X2238&lt;&gt;"",S2237+1,S2237)</f>
        <v>337</v>
      </c>
      <c r="T2238" s="96"/>
      <c r="U2238" s="72"/>
      <c r="V2238" s="72"/>
      <c r="W2238" s="44" t="str">
        <f t="shared" ref="W2238:W2241" si="466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7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8">B2238</f>
        <v>2189</v>
      </c>
      <c r="Z2238" t="str">
        <f t="shared" ref="Z2238:Z2241" si="469">M2238</f>
        <v>CHR_num</v>
      </c>
    </row>
    <row r="2239" spans="1:26">
      <c r="A2239" s="58">
        <f t="shared" si="462"/>
        <v>2239</v>
      </c>
      <c r="B2239" s="55">
        <f t="shared" si="463"/>
        <v>2190</v>
      </c>
      <c r="C2239" s="101" t="s">
        <v>4933</v>
      </c>
      <c r="D2239" s="101" t="s">
        <v>7</v>
      </c>
      <c r="E2239" s="102" t="s">
        <v>4979</v>
      </c>
      <c r="F2239" s="102" t="s">
        <v>4979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5023</v>
      </c>
      <c r="L2239" s="101"/>
      <c r="M2239" s="106" t="s">
        <v>5020</v>
      </c>
      <c r="N2239" s="106"/>
      <c r="O2239"/>
      <c r="P2239" t="str">
        <f t="shared" si="464"/>
        <v/>
      </c>
      <c r="Q2239"/>
      <c r="R2239"/>
      <c r="S2239" s="43">
        <f t="shared" si="465"/>
        <v>337</v>
      </c>
      <c r="T2239" s="96"/>
      <c r="U2239" s="72"/>
      <c r="V2239" s="72"/>
      <c r="W2239" s="44" t="str">
        <f t="shared" si="466"/>
        <v/>
      </c>
      <c r="X2239" s="25" t="str">
        <f t="shared" si="467"/>
        <v/>
      </c>
      <c r="Y2239" s="1">
        <f t="shared" si="468"/>
        <v>2190</v>
      </c>
      <c r="Z2239" t="str">
        <f t="shared" si="469"/>
        <v>CHR_numL</v>
      </c>
    </row>
    <row r="2240" spans="1:26">
      <c r="A2240" s="58">
        <f t="shared" si="462"/>
        <v>2240</v>
      </c>
      <c r="B2240" s="55">
        <f t="shared" si="463"/>
        <v>2191</v>
      </c>
      <c r="C2240" s="101" t="s">
        <v>4933</v>
      </c>
      <c r="D2240" s="101" t="s">
        <v>7</v>
      </c>
      <c r="E2240" s="102" t="s">
        <v>4980</v>
      </c>
      <c r="F2240" s="102" t="s">
        <v>4980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5023</v>
      </c>
      <c r="L2240" s="101"/>
      <c r="M2240" s="106" t="s">
        <v>5021</v>
      </c>
      <c r="N2240" s="106"/>
      <c r="O2240"/>
      <c r="P2240" t="str">
        <f t="shared" si="464"/>
        <v/>
      </c>
      <c r="Q2240"/>
      <c r="R2240"/>
      <c r="S2240" s="43">
        <f t="shared" si="465"/>
        <v>337</v>
      </c>
      <c r="T2240" s="96"/>
      <c r="U2240" s="72"/>
      <c r="V2240" s="72"/>
      <c r="W2240" s="44" t="str">
        <f t="shared" si="466"/>
        <v/>
      </c>
      <c r="X2240" s="25" t="str">
        <f t="shared" si="467"/>
        <v/>
      </c>
      <c r="Y2240" s="1">
        <f t="shared" si="468"/>
        <v>2191</v>
      </c>
      <c r="Z2240" t="str">
        <f t="shared" si="469"/>
        <v>CHR_numU</v>
      </c>
    </row>
    <row r="2241" spans="1:26">
      <c r="A2241" s="58">
        <f t="shared" si="462"/>
        <v>2241</v>
      </c>
      <c r="B2241" s="55">
        <f t="shared" si="463"/>
        <v>2192</v>
      </c>
      <c r="C2241" s="101" t="s">
        <v>4934</v>
      </c>
      <c r="D2241" s="101" t="s">
        <v>4978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5023</v>
      </c>
      <c r="L2241" s="101"/>
      <c r="M2241" s="106" t="s">
        <v>4978</v>
      </c>
      <c r="N2241" s="106"/>
      <c r="O2241"/>
      <c r="P2241" t="str">
        <f t="shared" si="464"/>
        <v/>
      </c>
      <c r="Q2241"/>
      <c r="R2241"/>
      <c r="S2241" s="43">
        <f t="shared" si="465"/>
        <v>337</v>
      </c>
      <c r="T2241" s="96"/>
      <c r="U2241" s="72"/>
      <c r="V2241" s="72"/>
      <c r="W2241" s="44" t="str">
        <f t="shared" si="466"/>
        <v/>
      </c>
      <c r="X2241" s="25" t="str">
        <f t="shared" si="467"/>
        <v/>
      </c>
      <c r="Y2241" s="1">
        <f t="shared" si="468"/>
        <v>2192</v>
      </c>
      <c r="Z2241" t="str">
        <f t="shared" si="469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63" priority="1870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 J1719:K1755 J1759:K1789">
    <cfRule type="containsText" dxfId="1462" priority="1868" operator="containsText" text="DISABLED">
      <formula>NOT(ISERROR(SEARCH("DISABLED",J1)))</formula>
    </cfRule>
    <cfRule type="containsText" dxfId="1461" priority="1869" operator="containsText" text="ENABLED">
      <formula>NOT(ISERROR(SEARCH("ENABLED",J1)))</formula>
    </cfRule>
  </conditionalFormatting>
  <conditionalFormatting sqref="J3:J4">
    <cfRule type="containsText" dxfId="1460" priority="1866" operator="containsText" text="DISABLED">
      <formula>NOT(ISERROR(SEARCH("DISABLED",J3)))</formula>
    </cfRule>
    <cfRule type="containsText" dxfId="1459" priority="1867" operator="containsText" text="ENABLED">
      <formula>NOT(ISERROR(SEARCH("ENABLED",J3)))</formula>
    </cfRule>
  </conditionalFormatting>
  <conditionalFormatting sqref="O2:V2">
    <cfRule type="cellIs" dxfId="1458" priority="1864" operator="greaterThan">
      <formula>0</formula>
    </cfRule>
  </conditionalFormatting>
  <conditionalFormatting sqref="W2225 W2242 W2255:W1048576">
    <cfRule type="cellIs" dxfId="1457" priority="1863" operator="greaterThan">
      <formula>0</formula>
    </cfRule>
  </conditionalFormatting>
  <conditionalFormatting sqref="W2">
    <cfRule type="cellIs" dxfId="1456" priority="1861" operator="greaterThan">
      <formula>0</formula>
    </cfRule>
  </conditionalFormatting>
  <conditionalFormatting sqref="J2080">
    <cfRule type="containsText" dxfId="1455" priority="1855" operator="containsText" text="DISABLED">
      <formula>NOT(ISERROR(SEARCH("DISABLED",J2080)))</formula>
    </cfRule>
    <cfRule type="containsText" dxfId="1454" priority="1856" operator="containsText" text="ENABLED">
      <formula>NOT(ISERROR(SEARCH("ENABLED",J2080)))</formula>
    </cfRule>
  </conditionalFormatting>
  <conditionalFormatting sqref="J2109:J2114">
    <cfRule type="containsText" dxfId="1453" priority="1851" operator="containsText" text="DISABLED">
      <formula>NOT(ISERROR(SEARCH("DISABLED",J2109)))</formula>
    </cfRule>
    <cfRule type="containsText" dxfId="1452" priority="1852" operator="containsText" text="ENABLED">
      <formula>NOT(ISERROR(SEARCH("ENABLED",J2109)))</formula>
    </cfRule>
  </conditionalFormatting>
  <conditionalFormatting sqref="J2072">
    <cfRule type="containsText" dxfId="1451" priority="1849" operator="containsText" text="DISABLED">
      <formula>NOT(ISERROR(SEARCH("DISABLED",J2072)))</formula>
    </cfRule>
    <cfRule type="containsText" dxfId="1450" priority="1850" operator="containsText" text="ENABLED">
      <formula>NOT(ISERROR(SEARCH("ENABLED",J2072)))</formula>
    </cfRule>
  </conditionalFormatting>
  <conditionalFormatting sqref="J2074">
    <cfRule type="containsText" dxfId="1449" priority="1847" operator="containsText" text="DISABLED">
      <formula>NOT(ISERROR(SEARCH("DISABLED",J2074)))</formula>
    </cfRule>
    <cfRule type="containsText" dxfId="1448" priority="1848" operator="containsText" text="ENABLED">
      <formula>NOT(ISERROR(SEARCH("ENABLED",J2074)))</formula>
    </cfRule>
  </conditionalFormatting>
  <conditionalFormatting sqref="J2078">
    <cfRule type="containsText" dxfId="1447" priority="1841" operator="containsText" text="DISABLED">
      <formula>NOT(ISERROR(SEARCH("DISABLED",J2078)))</formula>
    </cfRule>
    <cfRule type="containsText" dxfId="1446" priority="1842" operator="containsText" text="ENABLED">
      <formula>NOT(ISERROR(SEARCH("ENABLED",J2078)))</formula>
    </cfRule>
  </conditionalFormatting>
  <conditionalFormatting sqref="J2076">
    <cfRule type="containsText" dxfId="1445" priority="1839" operator="containsText" text="DISABLED">
      <formula>NOT(ISERROR(SEARCH("DISABLED",J2076)))</formula>
    </cfRule>
    <cfRule type="containsText" dxfId="1444" priority="1840" operator="containsText" text="ENABLED">
      <formula>NOT(ISERROR(SEARCH("ENABLED",J2076)))</formula>
    </cfRule>
  </conditionalFormatting>
  <conditionalFormatting sqref="J2115">
    <cfRule type="containsText" dxfId="1443" priority="1837" operator="containsText" text="DISABLED">
      <formula>NOT(ISERROR(SEARCH("DISABLED",J2115)))</formula>
    </cfRule>
    <cfRule type="containsText" dxfId="1442" priority="1838" operator="containsText" text="ENABLED">
      <formula>NOT(ISERROR(SEARCH("ENABLED",J2115)))</formula>
    </cfRule>
  </conditionalFormatting>
  <conditionalFormatting sqref="J2116">
    <cfRule type="containsText" dxfId="1441" priority="1835" operator="containsText" text="DISABLED">
      <formula>NOT(ISERROR(SEARCH("DISABLED",J2116)))</formula>
    </cfRule>
    <cfRule type="containsText" dxfId="1440" priority="1836" operator="containsText" text="ENABLED">
      <formula>NOT(ISERROR(SEARCH("ENABLED",J2116)))</formula>
    </cfRule>
  </conditionalFormatting>
  <conditionalFormatting sqref="J1922">
    <cfRule type="containsText" dxfId="1439" priority="1829" operator="containsText" text="DISABLED">
      <formula>NOT(ISERROR(SEARCH("DISABLED",J1922)))</formula>
    </cfRule>
    <cfRule type="containsText" dxfId="1438" priority="1830" operator="containsText" text="ENABLED">
      <formula>NOT(ISERROR(SEARCH("ENABLED",J1922)))</formula>
    </cfRule>
  </conditionalFormatting>
  <conditionalFormatting sqref="J2118:J2124">
    <cfRule type="containsText" dxfId="1437" priority="1827" operator="containsText" text="DISABLED">
      <formula>NOT(ISERROR(SEARCH("DISABLED",J2118)))</formula>
    </cfRule>
    <cfRule type="containsText" dxfId="1436" priority="1828" operator="containsText" text="ENABLED">
      <formula>NOT(ISERROR(SEARCH("ENABLED",J2118)))</formula>
    </cfRule>
  </conditionalFormatting>
  <conditionalFormatting sqref="J2125">
    <cfRule type="containsText" dxfId="1435" priority="1825" operator="containsText" text="DISABLED">
      <formula>NOT(ISERROR(SEARCH("DISABLED",J2125)))</formula>
    </cfRule>
    <cfRule type="containsText" dxfId="1434" priority="1826" operator="containsText" text="ENABLED">
      <formula>NOT(ISERROR(SEARCH("ENABLED",J2125)))</formula>
    </cfRule>
  </conditionalFormatting>
  <conditionalFormatting sqref="J2127">
    <cfRule type="containsText" dxfId="1433" priority="1819" operator="containsText" text="DISABLED">
      <formula>NOT(ISERROR(SEARCH("DISABLED",J2127)))</formula>
    </cfRule>
    <cfRule type="containsText" dxfId="1432" priority="1820" operator="containsText" text="ENABLED">
      <formula>NOT(ISERROR(SEARCH("ENABLED",J2127)))</formula>
    </cfRule>
  </conditionalFormatting>
  <conditionalFormatting sqref="J2128:J2130">
    <cfRule type="containsText" dxfId="1431" priority="1817" operator="containsText" text="DISABLED">
      <formula>NOT(ISERROR(SEARCH("DISABLED",J2128)))</formula>
    </cfRule>
    <cfRule type="containsText" dxfId="1430" priority="1818" operator="containsText" text="ENABLED">
      <formula>NOT(ISERROR(SEARCH("ENABLED",J2128)))</formula>
    </cfRule>
  </conditionalFormatting>
  <conditionalFormatting sqref="J2131">
    <cfRule type="containsText" dxfId="1429" priority="1815" operator="containsText" text="DISABLED">
      <formula>NOT(ISERROR(SEARCH("DISABLED",J2131)))</formula>
    </cfRule>
    <cfRule type="containsText" dxfId="1428" priority="1816" operator="containsText" text="ENABLED">
      <formula>NOT(ISERROR(SEARCH("ENABLED",J2131)))</formula>
    </cfRule>
  </conditionalFormatting>
  <conditionalFormatting sqref="J2132">
    <cfRule type="containsText" dxfId="1427" priority="1813" operator="containsText" text="DISABLED">
      <formula>NOT(ISERROR(SEARCH("DISABLED",J2132)))</formula>
    </cfRule>
    <cfRule type="containsText" dxfId="1426" priority="1814" operator="containsText" text="ENABLED">
      <formula>NOT(ISERROR(SEARCH("ENABLED",J2132)))</formula>
    </cfRule>
  </conditionalFormatting>
  <conditionalFormatting sqref="J2133">
    <cfRule type="containsText" dxfId="1425" priority="1811" operator="containsText" text="DISABLED">
      <formula>NOT(ISERROR(SEARCH("DISABLED",J2133)))</formula>
    </cfRule>
    <cfRule type="containsText" dxfId="1424" priority="1812" operator="containsText" text="ENABLED">
      <formula>NOT(ISERROR(SEARCH("ENABLED",J2133)))</formula>
    </cfRule>
  </conditionalFormatting>
  <conditionalFormatting sqref="J2134">
    <cfRule type="containsText" dxfId="1423" priority="1809" operator="containsText" text="DISABLED">
      <formula>NOT(ISERROR(SEARCH("DISABLED",J2134)))</formula>
    </cfRule>
    <cfRule type="containsText" dxfId="1422" priority="1810" operator="containsText" text="ENABLED">
      <formula>NOT(ISERROR(SEARCH("ENABLED",J2134)))</formula>
    </cfRule>
  </conditionalFormatting>
  <conditionalFormatting sqref="J853:J854">
    <cfRule type="containsText" dxfId="1421" priority="1803" operator="containsText" text="DISABLED">
      <formula>NOT(ISERROR(SEARCH("DISABLED",J853)))</formula>
    </cfRule>
    <cfRule type="containsText" dxfId="1420" priority="1804" operator="containsText" text="ENABLED">
      <formula>NOT(ISERROR(SEARCH("ENABLED",J853)))</formula>
    </cfRule>
  </conditionalFormatting>
  <conditionalFormatting sqref="J1702">
    <cfRule type="containsText" dxfId="1419" priority="1793" operator="containsText" text="DISABLED">
      <formula>NOT(ISERROR(SEARCH("DISABLED",J1702)))</formula>
    </cfRule>
    <cfRule type="containsText" dxfId="1418" priority="1794" operator="containsText" text="ENABLED">
      <formula>NOT(ISERROR(SEARCH("ENABLED",J1702)))</formula>
    </cfRule>
  </conditionalFormatting>
  <conditionalFormatting sqref="J81">
    <cfRule type="containsText" dxfId="1417" priority="1789" operator="containsText" text="DISABLED">
      <formula>NOT(ISERROR(SEARCH("DISABLED",J81)))</formula>
    </cfRule>
    <cfRule type="containsText" dxfId="1416" priority="1790" operator="containsText" text="ENABLED">
      <formula>NOT(ISERROR(SEARCH("ENABLED",J81)))</formula>
    </cfRule>
  </conditionalFormatting>
  <conditionalFormatting sqref="J103">
    <cfRule type="containsText" dxfId="1415" priority="1785" operator="containsText" text="DISABLED">
      <formula>NOT(ISERROR(SEARCH("DISABLED",J103)))</formula>
    </cfRule>
    <cfRule type="containsText" dxfId="1414" priority="1786" operator="containsText" text="ENABLED">
      <formula>NOT(ISERROR(SEARCH("ENABLED",J103)))</formula>
    </cfRule>
  </conditionalFormatting>
  <conditionalFormatting sqref="J155">
    <cfRule type="containsText" dxfId="1413" priority="1777" operator="containsText" text="DISABLED">
      <formula>NOT(ISERROR(SEARCH("DISABLED",J155)))</formula>
    </cfRule>
    <cfRule type="containsText" dxfId="1412" priority="1778" operator="containsText" text="ENABLED">
      <formula>NOT(ISERROR(SEARCH("ENABLED",J155)))</formula>
    </cfRule>
  </conditionalFormatting>
  <conditionalFormatting sqref="J263">
    <cfRule type="containsText" dxfId="1411" priority="1775" operator="containsText" text="DISABLED">
      <formula>NOT(ISERROR(SEARCH("DISABLED",J263)))</formula>
    </cfRule>
    <cfRule type="containsText" dxfId="1410" priority="1776" operator="containsText" text="ENABLED">
      <formula>NOT(ISERROR(SEARCH("ENABLED",J263)))</formula>
    </cfRule>
  </conditionalFormatting>
  <conditionalFormatting sqref="J385">
    <cfRule type="containsText" dxfId="1409" priority="1769" operator="containsText" text="DISABLED">
      <formula>NOT(ISERROR(SEARCH("DISABLED",J385)))</formula>
    </cfRule>
    <cfRule type="containsText" dxfId="1408" priority="1770" operator="containsText" text="ENABLED">
      <formula>NOT(ISERROR(SEARCH("ENABLED",J385)))</formula>
    </cfRule>
  </conditionalFormatting>
  <conditionalFormatting sqref="J386">
    <cfRule type="containsText" dxfId="1407" priority="1767" operator="containsText" text="DISABLED">
      <formula>NOT(ISERROR(SEARCH("DISABLED",J386)))</formula>
    </cfRule>
    <cfRule type="containsText" dxfId="1406" priority="1768" operator="containsText" text="ENABLED">
      <formula>NOT(ISERROR(SEARCH("ENABLED",J386)))</formula>
    </cfRule>
  </conditionalFormatting>
  <conditionalFormatting sqref="J494">
    <cfRule type="containsText" dxfId="1405" priority="1763" operator="containsText" text="DISABLED">
      <formula>NOT(ISERROR(SEARCH("DISABLED",J494)))</formula>
    </cfRule>
    <cfRule type="containsText" dxfId="1404" priority="1764" operator="containsText" text="ENABLED">
      <formula>NOT(ISERROR(SEARCH("ENABLED",J494)))</formula>
    </cfRule>
  </conditionalFormatting>
  <conditionalFormatting sqref="J501">
    <cfRule type="containsText" dxfId="1403" priority="1761" operator="containsText" text="DISABLED">
      <formula>NOT(ISERROR(SEARCH("DISABLED",J501)))</formula>
    </cfRule>
    <cfRule type="containsText" dxfId="1402" priority="1762" operator="containsText" text="ENABLED">
      <formula>NOT(ISERROR(SEARCH("ENABLED",J501)))</formula>
    </cfRule>
  </conditionalFormatting>
  <conditionalFormatting sqref="J556:J557">
    <cfRule type="containsText" dxfId="1401" priority="1757" operator="containsText" text="DISABLED">
      <formula>NOT(ISERROR(SEARCH("DISABLED",J556)))</formula>
    </cfRule>
    <cfRule type="containsText" dxfId="1400" priority="1758" operator="containsText" text="ENABLED">
      <formula>NOT(ISERROR(SEARCH("ENABLED",J556)))</formula>
    </cfRule>
  </conditionalFormatting>
  <conditionalFormatting sqref="J560">
    <cfRule type="containsText" dxfId="1399" priority="1753" operator="containsText" text="DISABLED">
      <formula>NOT(ISERROR(SEARCH("DISABLED",J560)))</formula>
    </cfRule>
    <cfRule type="containsText" dxfId="1398" priority="1754" operator="containsText" text="ENABLED">
      <formula>NOT(ISERROR(SEARCH("ENABLED",J560)))</formula>
    </cfRule>
  </conditionalFormatting>
  <conditionalFormatting sqref="J563">
    <cfRule type="containsText" dxfId="1397" priority="1749" operator="containsText" text="DISABLED">
      <formula>NOT(ISERROR(SEARCH("DISABLED",J563)))</formula>
    </cfRule>
    <cfRule type="containsText" dxfId="1396" priority="1750" operator="containsText" text="ENABLED">
      <formula>NOT(ISERROR(SEARCH("ENABLED",J563)))</formula>
    </cfRule>
  </conditionalFormatting>
  <conditionalFormatting sqref="J603">
    <cfRule type="containsText" dxfId="1395" priority="1745" operator="containsText" text="DISABLED">
      <formula>NOT(ISERROR(SEARCH("DISABLED",J603)))</formula>
    </cfRule>
    <cfRule type="containsText" dxfId="1394" priority="1746" operator="containsText" text="ENABLED">
      <formula>NOT(ISERROR(SEARCH("ENABLED",J603)))</formula>
    </cfRule>
  </conditionalFormatting>
  <conditionalFormatting sqref="J644:J645">
    <cfRule type="containsText" dxfId="1393" priority="1743" operator="containsText" text="DISABLED">
      <formula>NOT(ISERROR(SEARCH("DISABLED",J644)))</formula>
    </cfRule>
    <cfRule type="containsText" dxfId="1392" priority="1744" operator="containsText" text="ENABLED">
      <formula>NOT(ISERROR(SEARCH("ENABLED",J644)))</formula>
    </cfRule>
  </conditionalFormatting>
  <conditionalFormatting sqref="J967">
    <cfRule type="containsText" dxfId="1391" priority="1739" operator="containsText" text="DISABLED">
      <formula>NOT(ISERROR(SEARCH("DISABLED",J967)))</formula>
    </cfRule>
    <cfRule type="containsText" dxfId="1390" priority="1740" operator="containsText" text="ENABLED">
      <formula>NOT(ISERROR(SEARCH("ENABLED",J967)))</formula>
    </cfRule>
  </conditionalFormatting>
  <conditionalFormatting sqref="J795:J797">
    <cfRule type="containsText" dxfId="1389" priority="1719" operator="containsText" text="DISABLED">
      <formula>NOT(ISERROR(SEARCH("DISABLED",J795)))</formula>
    </cfRule>
    <cfRule type="containsText" dxfId="1388" priority="1720" operator="containsText" text="ENABLED">
      <formula>NOT(ISERROR(SEARCH("ENABLED",J795)))</formula>
    </cfRule>
  </conditionalFormatting>
  <conditionalFormatting sqref="J1946">
    <cfRule type="containsText" dxfId="1387" priority="1711" operator="containsText" text="DISABLED">
      <formula>NOT(ISERROR(SEARCH("DISABLED",J1946)))</formula>
    </cfRule>
    <cfRule type="containsText" dxfId="1386" priority="1712" operator="containsText" text="ENABLED">
      <formula>NOT(ISERROR(SEARCH("ENABLED",J1946)))</formula>
    </cfRule>
  </conditionalFormatting>
  <conditionalFormatting sqref="J101:J102">
    <cfRule type="containsText" dxfId="1385" priority="1693" operator="containsText" text="DISABLED">
      <formula>NOT(ISERROR(SEARCH("DISABLED",J101)))</formula>
    </cfRule>
    <cfRule type="containsText" dxfId="1384" priority="1694" operator="containsText" text="ENABLED">
      <formula>NOT(ISERROR(SEARCH("ENABLED",J101)))</formula>
    </cfRule>
  </conditionalFormatting>
  <conditionalFormatting sqref="J2126">
    <cfRule type="containsText" dxfId="1383" priority="1687" operator="containsText" text="DISABLED">
      <formula>NOT(ISERROR(SEARCH("DISABLED",J2126)))</formula>
    </cfRule>
    <cfRule type="containsText" dxfId="1382" priority="1688" operator="containsText" text="ENABLED">
      <formula>NOT(ISERROR(SEARCH("ENABLED",J2126)))</formula>
    </cfRule>
  </conditionalFormatting>
  <conditionalFormatting sqref="J114">
    <cfRule type="containsText" dxfId="1381" priority="1685" operator="containsText" text="DISABLED">
      <formula>NOT(ISERROR(SEARCH("DISABLED",J114)))</formula>
    </cfRule>
    <cfRule type="containsText" dxfId="1380" priority="1686" operator="containsText" text="ENABLED">
      <formula>NOT(ISERROR(SEARCH("ENABLED",J114)))</formula>
    </cfRule>
  </conditionalFormatting>
  <conditionalFormatting sqref="J181">
    <cfRule type="containsText" dxfId="1379" priority="1683" operator="containsText" text="DISABLED">
      <formula>NOT(ISERROR(SEARCH("DISABLED",J181)))</formula>
    </cfRule>
    <cfRule type="containsText" dxfId="1378" priority="1684" operator="containsText" text="ENABLED">
      <formula>NOT(ISERROR(SEARCH("ENABLED",J181)))</formula>
    </cfRule>
  </conditionalFormatting>
  <conditionalFormatting sqref="J511">
    <cfRule type="containsText" dxfId="1377" priority="1681" operator="containsText" text="DISABLED">
      <formula>NOT(ISERROR(SEARCH("DISABLED",J511)))</formula>
    </cfRule>
    <cfRule type="containsText" dxfId="1376" priority="1682" operator="containsText" text="ENABLED">
      <formula>NOT(ISERROR(SEARCH("ENABLED",J511)))</formula>
    </cfRule>
  </conditionalFormatting>
  <conditionalFormatting sqref="J632">
    <cfRule type="containsText" dxfId="1375" priority="1679" operator="containsText" text="DISABLED">
      <formula>NOT(ISERROR(SEARCH("DISABLED",J632)))</formula>
    </cfRule>
    <cfRule type="containsText" dxfId="1374" priority="1680" operator="containsText" text="ENABLED">
      <formula>NOT(ISERROR(SEARCH("ENABLED",J632)))</formula>
    </cfRule>
  </conditionalFormatting>
  <conditionalFormatting sqref="J347:J348">
    <cfRule type="containsText" dxfId="1373" priority="1671" operator="containsText" text="DISABLED">
      <formula>NOT(ISERROR(SEARCH("DISABLED",J347)))</formula>
    </cfRule>
    <cfRule type="containsText" dxfId="1372" priority="1672" operator="containsText" text="ENABLED">
      <formula>NOT(ISERROR(SEARCH("ENABLED",J347)))</formula>
    </cfRule>
  </conditionalFormatting>
  <conditionalFormatting sqref="J411">
    <cfRule type="containsText" dxfId="1371" priority="1669" operator="containsText" text="DISABLED">
      <formula>NOT(ISERROR(SEARCH("DISABLED",J411)))</formula>
    </cfRule>
    <cfRule type="containsText" dxfId="1370" priority="1670" operator="containsText" text="ENABLED">
      <formula>NOT(ISERROR(SEARCH("ENABLED",J411)))</formula>
    </cfRule>
  </conditionalFormatting>
  <conditionalFormatting sqref="J792">
    <cfRule type="containsText" dxfId="1369" priority="1655" operator="containsText" text="DISABLED">
      <formula>NOT(ISERROR(SEARCH("DISABLED",J792)))</formula>
    </cfRule>
    <cfRule type="containsText" dxfId="1368" priority="1656" operator="containsText" text="ENABLED">
      <formula>NOT(ISERROR(SEARCH("ENABLED",J792)))</formula>
    </cfRule>
  </conditionalFormatting>
  <conditionalFormatting sqref="J793">
    <cfRule type="containsText" dxfId="1367" priority="1653" operator="containsText" text="DISABLED">
      <formula>NOT(ISERROR(SEARCH("DISABLED",J793)))</formula>
    </cfRule>
    <cfRule type="containsText" dxfId="1366" priority="1654" operator="containsText" text="ENABLED">
      <formula>NOT(ISERROR(SEARCH("ENABLED",J793)))</formula>
    </cfRule>
  </conditionalFormatting>
  <conditionalFormatting sqref="J2108">
    <cfRule type="containsText" dxfId="1365" priority="1651" operator="containsText" text="DISABLED">
      <formula>NOT(ISERROR(SEARCH("DISABLED",J2108)))</formula>
    </cfRule>
    <cfRule type="containsText" dxfId="1364" priority="1652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63" priority="1648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401:I429 I1179 I1459 I1461:I1482 I1484:I1489 I1529:I1567 I1526:I1527 I1569:I1571 I1602 I1604:I1611 I1613:I1641 I1643:I1659 I1661:I1673 I1675:I1709 I1713:I1715 I1717 I1719:I1755 I1759:I1789 I119">
    <cfRule type="cellIs" dxfId="2" priority="1601" operator="equal">
      <formula>"CAT_MENU"</formula>
    </cfRule>
  </conditionalFormatting>
  <conditionalFormatting sqref="J2117">
    <cfRule type="containsText" dxfId="1362" priority="1599" operator="containsText" text="DISABLED">
      <formula>NOT(ISERROR(SEARCH("DISABLED",J2117)))</formula>
    </cfRule>
    <cfRule type="containsText" dxfId="1361" priority="1600" operator="containsText" text="ENABLED">
      <formula>NOT(ISERROR(SEARCH("ENABLED",J2117)))</formula>
    </cfRule>
  </conditionalFormatting>
  <conditionalFormatting sqref="X2117">
    <cfRule type="notContainsBlanks" dxfId="1360" priority="1598">
      <formula>LEN(TRIM(X2117))&gt;0</formula>
    </cfRule>
  </conditionalFormatting>
  <conditionalFormatting sqref="X2107">
    <cfRule type="notContainsBlanks" dxfId="1359" priority="1594">
      <formula>LEN(TRIM(X2107))&gt;0</formula>
    </cfRule>
  </conditionalFormatting>
  <conditionalFormatting sqref="I2117">
    <cfRule type="cellIs" dxfId="1358" priority="1592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57" priority="1590" operator="containsText" text="DISABLED">
      <formula>NOT(ISERROR(SEARCH("DISABLED",K1)))</formula>
    </cfRule>
    <cfRule type="containsText" dxfId="1356" priority="1591" operator="containsText" text="ENABLED">
      <formula>NOT(ISERROR(SEARCH("ENABLED",K1)))</formula>
    </cfRule>
  </conditionalFormatting>
  <conditionalFormatting sqref="I2107">
    <cfRule type="cellIs" dxfId="1355" priority="1589" operator="equal">
      <formula>"CAT_MENU"</formula>
    </cfRule>
  </conditionalFormatting>
  <conditionalFormatting sqref="J2107">
    <cfRule type="containsText" dxfId="1354" priority="1587" operator="containsText" text="DISABLED">
      <formula>NOT(ISERROR(SEARCH("DISABLED",J2107)))</formula>
    </cfRule>
    <cfRule type="containsText" dxfId="1353" priority="1588" operator="containsText" text="ENABLED">
      <formula>NOT(ISERROR(SEARCH("ENABLED",J2107)))</formula>
    </cfRule>
  </conditionalFormatting>
  <conditionalFormatting sqref="J1947">
    <cfRule type="containsText" dxfId="1352" priority="1585" operator="containsText" text="DISABLED">
      <formula>NOT(ISERROR(SEARCH("DISABLED",J1947)))</formula>
    </cfRule>
    <cfRule type="containsText" dxfId="1351" priority="1586" operator="containsText" text="ENABLED">
      <formula>NOT(ISERROR(SEARCH("ENABLED",J1947)))</formula>
    </cfRule>
  </conditionalFormatting>
  <conditionalFormatting sqref="X1947">
    <cfRule type="notContainsBlanks" dxfId="1350" priority="1584">
      <formula>LEN(TRIM(X1947))&gt;0</formula>
    </cfRule>
  </conditionalFormatting>
  <conditionalFormatting sqref="I1947">
    <cfRule type="cellIs" dxfId="1349" priority="1583" operator="equal">
      <formula>"CAT_MENU"</formula>
    </cfRule>
  </conditionalFormatting>
  <conditionalFormatting sqref="K1947">
    <cfRule type="containsText" dxfId="1348" priority="1581" operator="containsText" text="DISABLED">
      <formula>NOT(ISERROR(SEARCH("DISABLED",K1947)))</formula>
    </cfRule>
    <cfRule type="containsText" dxfId="1347" priority="1582" operator="containsText" text="ENABLED">
      <formula>NOT(ISERROR(SEARCH("ENABLED",K1947)))</formula>
    </cfRule>
  </conditionalFormatting>
  <conditionalFormatting sqref="J1948">
    <cfRule type="containsText" dxfId="1346" priority="1579" operator="containsText" text="DISABLED">
      <formula>NOT(ISERROR(SEARCH("DISABLED",J1948)))</formula>
    </cfRule>
    <cfRule type="containsText" dxfId="1345" priority="1580" operator="containsText" text="ENABLED">
      <formula>NOT(ISERROR(SEARCH("ENABLED",J1948)))</formula>
    </cfRule>
  </conditionalFormatting>
  <conditionalFormatting sqref="X1948">
    <cfRule type="notContainsBlanks" dxfId="1344" priority="1578">
      <formula>LEN(TRIM(X1948))&gt;0</formula>
    </cfRule>
  </conditionalFormatting>
  <conditionalFormatting sqref="I1948">
    <cfRule type="cellIs" dxfId="1343" priority="1577" operator="equal">
      <formula>"CAT_MENU"</formula>
    </cfRule>
  </conditionalFormatting>
  <conditionalFormatting sqref="K1948">
    <cfRule type="containsText" dxfId="1342" priority="1575" operator="containsText" text="DISABLED">
      <formula>NOT(ISERROR(SEARCH("DISABLED",K1948)))</formula>
    </cfRule>
    <cfRule type="containsText" dxfId="1341" priority="1576" operator="containsText" text="ENABLED">
      <formula>NOT(ISERROR(SEARCH("ENABLED",K1948)))</formula>
    </cfRule>
  </conditionalFormatting>
  <conditionalFormatting sqref="J1854">
    <cfRule type="containsText" dxfId="1340" priority="1568" operator="containsText" text="DISABLED">
      <formula>NOT(ISERROR(SEARCH("DISABLED",J1854)))</formula>
    </cfRule>
    <cfRule type="containsText" dxfId="1339" priority="1569" operator="containsText" text="ENABLED">
      <formula>NOT(ISERROR(SEARCH("ENABLED",J1854)))</formula>
    </cfRule>
  </conditionalFormatting>
  <conditionalFormatting sqref="I1854:I1855">
    <cfRule type="cellIs" dxfId="1338" priority="1567" operator="equal">
      <formula>"CAT_MENU"</formula>
    </cfRule>
  </conditionalFormatting>
  <conditionalFormatting sqref="K1854">
    <cfRule type="containsText" dxfId="1337" priority="1565" operator="containsText" text="DISABLED">
      <formula>NOT(ISERROR(SEARCH("DISABLED",K1854)))</formula>
    </cfRule>
    <cfRule type="containsText" dxfId="1336" priority="1566" operator="containsText" text="ENABLED">
      <formula>NOT(ISERROR(SEARCH("ENABLED",K1854)))</formula>
    </cfRule>
  </conditionalFormatting>
  <conditionalFormatting sqref="J441">
    <cfRule type="containsText" dxfId="1335" priority="1563" operator="containsText" text="DISABLED">
      <formula>NOT(ISERROR(SEARCH("DISABLED",J441)))</formula>
    </cfRule>
    <cfRule type="containsText" dxfId="1334" priority="1564" operator="containsText" text="ENABLED">
      <formula>NOT(ISERROR(SEARCH("ENABLED",J441)))</formula>
    </cfRule>
  </conditionalFormatting>
  <conditionalFormatting sqref="X441">
    <cfRule type="notContainsBlanks" dxfId="1333" priority="1562">
      <formula>LEN(TRIM(X441))&gt;0</formula>
    </cfRule>
  </conditionalFormatting>
  <conditionalFormatting sqref="I441">
    <cfRule type="cellIs" dxfId="1332" priority="1561" operator="equal">
      <formula>"CAT_MENU"</formula>
    </cfRule>
  </conditionalFormatting>
  <conditionalFormatting sqref="K441">
    <cfRule type="containsText" dxfId="1331" priority="1559" operator="containsText" text="DISABLED">
      <formula>NOT(ISERROR(SEARCH("DISABLED",K441)))</formula>
    </cfRule>
    <cfRule type="containsText" dxfId="1330" priority="1560" operator="containsText" text="ENABLED">
      <formula>NOT(ISERROR(SEARCH("ENABLED",K441)))</formula>
    </cfRule>
  </conditionalFormatting>
  <conditionalFormatting sqref="J467:J469 J474">
    <cfRule type="containsText" dxfId="1329" priority="1557" operator="containsText" text="DISABLED">
      <formula>NOT(ISERROR(SEARCH("DISABLED",J467)))</formula>
    </cfRule>
    <cfRule type="containsText" dxfId="1328" priority="1558" operator="containsText" text="ENABLED">
      <formula>NOT(ISERROR(SEARCH("ENABLED",J467)))</formula>
    </cfRule>
  </conditionalFormatting>
  <conditionalFormatting sqref="X467:X469 X474">
    <cfRule type="notContainsBlanks" dxfId="1327" priority="1556">
      <formula>LEN(TRIM(X467))&gt;0</formula>
    </cfRule>
  </conditionalFormatting>
  <conditionalFormatting sqref="I467:I469 I474">
    <cfRule type="cellIs" dxfId="1326" priority="1555" operator="equal">
      <formula>"CAT_MENU"</formula>
    </cfRule>
  </conditionalFormatting>
  <conditionalFormatting sqref="K467:K469 K474">
    <cfRule type="containsText" dxfId="1325" priority="1553" operator="containsText" text="DISABLED">
      <formula>NOT(ISERROR(SEARCH("DISABLED",K467)))</formula>
    </cfRule>
    <cfRule type="containsText" dxfId="1324" priority="1554" operator="containsText" text="ENABLED">
      <formula>NOT(ISERROR(SEARCH("ENABLED",K467)))</formula>
    </cfRule>
  </conditionalFormatting>
  <conditionalFormatting sqref="J516:J537 J541">
    <cfRule type="containsText" dxfId="1323" priority="1551" operator="containsText" text="DISABLED">
      <formula>NOT(ISERROR(SEARCH("DISABLED",J516)))</formula>
    </cfRule>
    <cfRule type="containsText" dxfId="1322" priority="1552" operator="containsText" text="ENABLED">
      <formula>NOT(ISERROR(SEARCH("ENABLED",J516)))</formula>
    </cfRule>
  </conditionalFormatting>
  <conditionalFormatting sqref="X516:X537 X541">
    <cfRule type="notContainsBlanks" dxfId="1321" priority="1550">
      <formula>LEN(TRIM(X516))&gt;0</formula>
    </cfRule>
  </conditionalFormatting>
  <conditionalFormatting sqref="I516:I537 I541">
    <cfRule type="cellIs" dxfId="1320" priority="1549" operator="equal">
      <formula>"CAT_MENU"</formula>
    </cfRule>
  </conditionalFormatting>
  <conditionalFormatting sqref="K516:K537 K541">
    <cfRule type="containsText" dxfId="1319" priority="1547" operator="containsText" text="DISABLED">
      <formula>NOT(ISERROR(SEARCH("DISABLED",K516)))</formula>
    </cfRule>
    <cfRule type="containsText" dxfId="1318" priority="1548" operator="containsText" text="ENABLED">
      <formula>NOT(ISERROR(SEARCH("ENABLED",K516)))</formula>
    </cfRule>
  </conditionalFormatting>
  <conditionalFormatting sqref="I265:I268">
    <cfRule type="cellIs" dxfId="1317" priority="1546" operator="equal">
      <formula>"CAT_MENU"</formula>
    </cfRule>
  </conditionalFormatting>
  <conditionalFormatting sqref="J626">
    <cfRule type="containsText" dxfId="1316" priority="1543" operator="containsText" text="DISABLED">
      <formula>NOT(ISERROR(SEARCH("DISABLED",J626)))</formula>
    </cfRule>
    <cfRule type="containsText" dxfId="1315" priority="1544" operator="containsText" text="ENABLED">
      <formula>NOT(ISERROR(SEARCH("ENABLED",J626)))</formula>
    </cfRule>
  </conditionalFormatting>
  <conditionalFormatting sqref="X626">
    <cfRule type="notContainsBlanks" dxfId="1314" priority="1542">
      <formula>LEN(TRIM(X626))&gt;0</formula>
    </cfRule>
  </conditionalFormatting>
  <conditionalFormatting sqref="I626">
    <cfRule type="cellIs" dxfId="1313" priority="1541" operator="equal">
      <formula>"CAT_MENU"</formula>
    </cfRule>
  </conditionalFormatting>
  <conditionalFormatting sqref="K626">
    <cfRule type="containsText" dxfId="1312" priority="1539" operator="containsText" text="DISABLED">
      <formula>NOT(ISERROR(SEARCH("DISABLED",K626)))</formula>
    </cfRule>
    <cfRule type="containsText" dxfId="1311" priority="1540" operator="containsText" text="ENABLED">
      <formula>NOT(ISERROR(SEARCH("ENABLED",K626)))</formula>
    </cfRule>
  </conditionalFormatting>
  <conditionalFormatting sqref="J631">
    <cfRule type="containsText" dxfId="1310" priority="1537" operator="containsText" text="DISABLED">
      <formula>NOT(ISERROR(SEARCH("DISABLED",J631)))</formula>
    </cfRule>
    <cfRule type="containsText" dxfId="1309" priority="1538" operator="containsText" text="ENABLED">
      <formula>NOT(ISERROR(SEARCH("ENABLED",J631)))</formula>
    </cfRule>
  </conditionalFormatting>
  <conditionalFormatting sqref="X631">
    <cfRule type="notContainsBlanks" dxfId="1308" priority="1536">
      <formula>LEN(TRIM(X631))&gt;0</formula>
    </cfRule>
  </conditionalFormatting>
  <conditionalFormatting sqref="I631">
    <cfRule type="cellIs" dxfId="1307" priority="1535" operator="equal">
      <formula>"CAT_MENU"</formula>
    </cfRule>
  </conditionalFormatting>
  <conditionalFormatting sqref="K631">
    <cfRule type="containsText" dxfId="1306" priority="1533" operator="containsText" text="DISABLED">
      <formula>NOT(ISERROR(SEARCH("DISABLED",K631)))</formula>
    </cfRule>
    <cfRule type="containsText" dxfId="1305" priority="1534" operator="containsText" text="ENABLED">
      <formula>NOT(ISERROR(SEARCH("ENABLED",K631)))</formula>
    </cfRule>
  </conditionalFormatting>
  <conditionalFormatting sqref="J637">
    <cfRule type="containsText" dxfId="1304" priority="1531" operator="containsText" text="DISABLED">
      <formula>NOT(ISERROR(SEARCH("DISABLED",J637)))</formula>
    </cfRule>
    <cfRule type="containsText" dxfId="1303" priority="1532" operator="containsText" text="ENABLED">
      <formula>NOT(ISERROR(SEARCH("ENABLED",J637)))</formula>
    </cfRule>
  </conditionalFormatting>
  <conditionalFormatting sqref="X637">
    <cfRule type="notContainsBlanks" dxfId="1302" priority="1530">
      <formula>LEN(TRIM(X637))&gt;0</formula>
    </cfRule>
  </conditionalFormatting>
  <conditionalFormatting sqref="I637">
    <cfRule type="cellIs" dxfId="1301" priority="1529" operator="equal">
      <formula>"CAT_MENU"</formula>
    </cfRule>
  </conditionalFormatting>
  <conditionalFormatting sqref="K637">
    <cfRule type="containsText" dxfId="1300" priority="1527" operator="containsText" text="DISABLED">
      <formula>NOT(ISERROR(SEARCH("DISABLED",K637)))</formula>
    </cfRule>
    <cfRule type="containsText" dxfId="1299" priority="1528" operator="containsText" text="ENABLED">
      <formula>NOT(ISERROR(SEARCH("ENABLED",K637)))</formula>
    </cfRule>
  </conditionalFormatting>
  <conditionalFormatting sqref="J638">
    <cfRule type="containsText" dxfId="1298" priority="1525" operator="containsText" text="DISABLED">
      <formula>NOT(ISERROR(SEARCH("DISABLED",J638)))</formula>
    </cfRule>
    <cfRule type="containsText" dxfId="1297" priority="1526" operator="containsText" text="ENABLED">
      <formula>NOT(ISERROR(SEARCH("ENABLED",J638)))</formula>
    </cfRule>
  </conditionalFormatting>
  <conditionalFormatting sqref="X638">
    <cfRule type="notContainsBlanks" dxfId="1296" priority="1524">
      <formula>LEN(TRIM(X638))&gt;0</formula>
    </cfRule>
  </conditionalFormatting>
  <conditionalFormatting sqref="I638">
    <cfRule type="cellIs" dxfId="1295" priority="1523" operator="equal">
      <formula>"CAT_MENU"</formula>
    </cfRule>
  </conditionalFormatting>
  <conditionalFormatting sqref="K638">
    <cfRule type="containsText" dxfId="1294" priority="1521" operator="containsText" text="DISABLED">
      <formula>NOT(ISERROR(SEARCH("DISABLED",K638)))</formula>
    </cfRule>
    <cfRule type="containsText" dxfId="1293" priority="1522" operator="containsText" text="ENABLED">
      <formula>NOT(ISERROR(SEARCH("ENABLED",K638)))</formula>
    </cfRule>
  </conditionalFormatting>
  <conditionalFormatting sqref="J646">
    <cfRule type="containsText" dxfId="1292" priority="1519" operator="containsText" text="DISABLED">
      <formula>NOT(ISERROR(SEARCH("DISABLED",J646)))</formula>
    </cfRule>
    <cfRule type="containsText" dxfId="1291" priority="1520" operator="containsText" text="ENABLED">
      <formula>NOT(ISERROR(SEARCH("ENABLED",J646)))</formula>
    </cfRule>
  </conditionalFormatting>
  <conditionalFormatting sqref="X646">
    <cfRule type="notContainsBlanks" dxfId="1290" priority="1518">
      <formula>LEN(TRIM(X646))&gt;0</formula>
    </cfRule>
  </conditionalFormatting>
  <conditionalFormatting sqref="I646">
    <cfRule type="cellIs" dxfId="1289" priority="1517" operator="equal">
      <formula>"CAT_MENU"</formula>
    </cfRule>
  </conditionalFormatting>
  <conditionalFormatting sqref="K646">
    <cfRule type="containsText" dxfId="1288" priority="1515" operator="containsText" text="DISABLED">
      <formula>NOT(ISERROR(SEARCH("DISABLED",K646)))</formula>
    </cfRule>
    <cfRule type="containsText" dxfId="1287" priority="1516" operator="containsText" text="ENABLED">
      <formula>NOT(ISERROR(SEARCH("ENABLED",K646)))</formula>
    </cfRule>
  </conditionalFormatting>
  <conditionalFormatting sqref="J650">
    <cfRule type="containsText" dxfId="1286" priority="1513" operator="containsText" text="DISABLED">
      <formula>NOT(ISERROR(SEARCH("DISABLED",J650)))</formula>
    </cfRule>
    <cfRule type="containsText" dxfId="1285" priority="1514" operator="containsText" text="ENABLED">
      <formula>NOT(ISERROR(SEARCH("ENABLED",J650)))</formula>
    </cfRule>
  </conditionalFormatting>
  <conditionalFormatting sqref="X650">
    <cfRule type="notContainsBlanks" dxfId="1284" priority="1512">
      <formula>LEN(TRIM(X650))&gt;0</formula>
    </cfRule>
  </conditionalFormatting>
  <conditionalFormatting sqref="I650">
    <cfRule type="cellIs" dxfId="1283" priority="1511" operator="equal">
      <formula>"CAT_MENU"</formula>
    </cfRule>
  </conditionalFormatting>
  <conditionalFormatting sqref="K650">
    <cfRule type="containsText" dxfId="1282" priority="1509" operator="containsText" text="DISABLED">
      <formula>NOT(ISERROR(SEARCH("DISABLED",K650)))</formula>
    </cfRule>
    <cfRule type="containsText" dxfId="1281" priority="1510" operator="containsText" text="ENABLED">
      <formula>NOT(ISERROR(SEARCH("ENABLED",K650)))</formula>
    </cfRule>
  </conditionalFormatting>
  <conditionalFormatting sqref="J653">
    <cfRule type="containsText" dxfId="1280" priority="1507" operator="containsText" text="DISABLED">
      <formula>NOT(ISERROR(SEARCH("DISABLED",J653)))</formula>
    </cfRule>
    <cfRule type="containsText" dxfId="1279" priority="1508" operator="containsText" text="ENABLED">
      <formula>NOT(ISERROR(SEARCH("ENABLED",J653)))</formula>
    </cfRule>
  </conditionalFormatting>
  <conditionalFormatting sqref="X653">
    <cfRule type="notContainsBlanks" dxfId="1278" priority="1506">
      <formula>LEN(TRIM(X653))&gt;0</formula>
    </cfRule>
  </conditionalFormatting>
  <conditionalFormatting sqref="I653">
    <cfRule type="cellIs" dxfId="1277" priority="1505" operator="equal">
      <formula>"CAT_MENU"</formula>
    </cfRule>
  </conditionalFormatting>
  <conditionalFormatting sqref="K653">
    <cfRule type="containsText" dxfId="1276" priority="1503" operator="containsText" text="DISABLED">
      <formula>NOT(ISERROR(SEARCH("DISABLED",K653)))</formula>
    </cfRule>
    <cfRule type="containsText" dxfId="1275" priority="1504" operator="containsText" text="ENABLED">
      <formula>NOT(ISERROR(SEARCH("ENABLED",K653)))</formula>
    </cfRule>
  </conditionalFormatting>
  <conditionalFormatting sqref="J655">
    <cfRule type="containsText" dxfId="1274" priority="1501" operator="containsText" text="DISABLED">
      <formula>NOT(ISERROR(SEARCH("DISABLED",J655)))</formula>
    </cfRule>
    <cfRule type="containsText" dxfId="1273" priority="1502" operator="containsText" text="ENABLED">
      <formula>NOT(ISERROR(SEARCH("ENABLED",J655)))</formula>
    </cfRule>
  </conditionalFormatting>
  <conditionalFormatting sqref="X655">
    <cfRule type="notContainsBlanks" dxfId="1272" priority="1500">
      <formula>LEN(TRIM(X655))&gt;0</formula>
    </cfRule>
  </conditionalFormatting>
  <conditionalFormatting sqref="I655">
    <cfRule type="cellIs" dxfId="1271" priority="1499" operator="equal">
      <formula>"CAT_MENU"</formula>
    </cfRule>
  </conditionalFormatting>
  <conditionalFormatting sqref="K655">
    <cfRule type="containsText" dxfId="1270" priority="1497" operator="containsText" text="DISABLED">
      <formula>NOT(ISERROR(SEARCH("DISABLED",K655)))</formula>
    </cfRule>
    <cfRule type="containsText" dxfId="1269" priority="1498" operator="containsText" text="ENABLED">
      <formula>NOT(ISERROR(SEARCH("ENABLED",K655)))</formula>
    </cfRule>
  </conditionalFormatting>
  <conditionalFormatting sqref="J660">
    <cfRule type="containsText" dxfId="1268" priority="1495" operator="containsText" text="DISABLED">
      <formula>NOT(ISERROR(SEARCH("DISABLED",J660)))</formula>
    </cfRule>
    <cfRule type="containsText" dxfId="1267" priority="1496" operator="containsText" text="ENABLED">
      <formula>NOT(ISERROR(SEARCH("ENABLED",J660)))</formula>
    </cfRule>
  </conditionalFormatting>
  <conditionalFormatting sqref="X660">
    <cfRule type="notContainsBlanks" dxfId="1266" priority="1494">
      <formula>LEN(TRIM(X660))&gt;0</formula>
    </cfRule>
  </conditionalFormatting>
  <conditionalFormatting sqref="I660">
    <cfRule type="cellIs" dxfId="1265" priority="1493" operator="equal">
      <formula>"CAT_MENU"</formula>
    </cfRule>
  </conditionalFormatting>
  <conditionalFormatting sqref="K660">
    <cfRule type="containsText" dxfId="1264" priority="1491" operator="containsText" text="DISABLED">
      <formula>NOT(ISERROR(SEARCH("DISABLED",K660)))</formula>
    </cfRule>
    <cfRule type="containsText" dxfId="1263" priority="1492" operator="containsText" text="ENABLED">
      <formula>NOT(ISERROR(SEARCH("ENABLED",K660)))</formula>
    </cfRule>
  </conditionalFormatting>
  <conditionalFormatting sqref="J697">
    <cfRule type="containsText" dxfId="1262" priority="1489" operator="containsText" text="DISABLED">
      <formula>NOT(ISERROR(SEARCH("DISABLED",J697)))</formula>
    </cfRule>
    <cfRule type="containsText" dxfId="1261" priority="1490" operator="containsText" text="ENABLED">
      <formula>NOT(ISERROR(SEARCH("ENABLED",J697)))</formula>
    </cfRule>
  </conditionalFormatting>
  <conditionalFormatting sqref="X697">
    <cfRule type="notContainsBlanks" dxfId="1260" priority="1488">
      <formula>LEN(TRIM(X697))&gt;0</formula>
    </cfRule>
  </conditionalFormatting>
  <conditionalFormatting sqref="I697">
    <cfRule type="cellIs" dxfId="1259" priority="1487" operator="equal">
      <formula>"CAT_MENU"</formula>
    </cfRule>
  </conditionalFormatting>
  <conditionalFormatting sqref="K697">
    <cfRule type="containsText" dxfId="1258" priority="1485" operator="containsText" text="DISABLED">
      <formula>NOT(ISERROR(SEARCH("DISABLED",K697)))</formula>
    </cfRule>
    <cfRule type="containsText" dxfId="1257" priority="1486" operator="containsText" text="ENABLED">
      <formula>NOT(ISERROR(SEARCH("ENABLED",K697)))</formula>
    </cfRule>
  </conditionalFormatting>
  <conditionalFormatting sqref="J698">
    <cfRule type="containsText" dxfId="1256" priority="1483" operator="containsText" text="DISABLED">
      <formula>NOT(ISERROR(SEARCH("DISABLED",J698)))</formula>
    </cfRule>
    <cfRule type="containsText" dxfId="1255" priority="1484" operator="containsText" text="ENABLED">
      <formula>NOT(ISERROR(SEARCH("ENABLED",J698)))</formula>
    </cfRule>
  </conditionalFormatting>
  <conditionalFormatting sqref="X698">
    <cfRule type="notContainsBlanks" dxfId="1254" priority="1482">
      <formula>LEN(TRIM(X698))&gt;0</formula>
    </cfRule>
  </conditionalFormatting>
  <conditionalFormatting sqref="I698">
    <cfRule type="cellIs" dxfId="1253" priority="1481" operator="equal">
      <formula>"CAT_MENU"</formula>
    </cfRule>
  </conditionalFormatting>
  <conditionalFormatting sqref="K698">
    <cfRule type="containsText" dxfId="1252" priority="1479" operator="containsText" text="DISABLED">
      <formula>NOT(ISERROR(SEARCH("DISABLED",K698)))</formula>
    </cfRule>
    <cfRule type="containsText" dxfId="1251" priority="1480" operator="containsText" text="ENABLED">
      <formula>NOT(ISERROR(SEARCH("ENABLED",K698)))</formula>
    </cfRule>
  </conditionalFormatting>
  <conditionalFormatting sqref="J699">
    <cfRule type="containsText" dxfId="1250" priority="1477" operator="containsText" text="DISABLED">
      <formula>NOT(ISERROR(SEARCH("DISABLED",J699)))</formula>
    </cfRule>
    <cfRule type="containsText" dxfId="1249" priority="1478" operator="containsText" text="ENABLED">
      <formula>NOT(ISERROR(SEARCH("ENABLED",J699)))</formula>
    </cfRule>
  </conditionalFormatting>
  <conditionalFormatting sqref="X699">
    <cfRule type="notContainsBlanks" dxfId="1248" priority="1476">
      <formula>LEN(TRIM(X699))&gt;0</formula>
    </cfRule>
  </conditionalFormatting>
  <conditionalFormatting sqref="I699">
    <cfRule type="cellIs" dxfId="1247" priority="1475" operator="equal">
      <formula>"CAT_MENU"</formula>
    </cfRule>
  </conditionalFormatting>
  <conditionalFormatting sqref="K699">
    <cfRule type="containsText" dxfId="1246" priority="1473" operator="containsText" text="DISABLED">
      <formula>NOT(ISERROR(SEARCH("DISABLED",K699)))</formula>
    </cfRule>
    <cfRule type="containsText" dxfId="1245" priority="1474" operator="containsText" text="ENABLED">
      <formula>NOT(ISERROR(SEARCH("ENABLED",K699)))</formula>
    </cfRule>
  </conditionalFormatting>
  <conditionalFormatting sqref="J700">
    <cfRule type="containsText" dxfId="1244" priority="1471" operator="containsText" text="DISABLED">
      <formula>NOT(ISERROR(SEARCH("DISABLED",J700)))</formula>
    </cfRule>
    <cfRule type="containsText" dxfId="1243" priority="1472" operator="containsText" text="ENABLED">
      <formula>NOT(ISERROR(SEARCH("ENABLED",J700)))</formula>
    </cfRule>
  </conditionalFormatting>
  <conditionalFormatting sqref="X700">
    <cfRule type="notContainsBlanks" dxfId="1242" priority="1470">
      <formula>LEN(TRIM(X700))&gt;0</formula>
    </cfRule>
  </conditionalFormatting>
  <conditionalFormatting sqref="I700">
    <cfRule type="cellIs" dxfId="1241" priority="1469" operator="equal">
      <formula>"CAT_MENU"</formula>
    </cfRule>
  </conditionalFormatting>
  <conditionalFormatting sqref="K700">
    <cfRule type="containsText" dxfId="1240" priority="1467" operator="containsText" text="DISABLED">
      <formula>NOT(ISERROR(SEARCH("DISABLED",K700)))</formula>
    </cfRule>
    <cfRule type="containsText" dxfId="1239" priority="1468" operator="containsText" text="ENABLED">
      <formula>NOT(ISERROR(SEARCH("ENABLED",K700)))</formula>
    </cfRule>
  </conditionalFormatting>
  <conditionalFormatting sqref="J701">
    <cfRule type="containsText" dxfId="1238" priority="1465" operator="containsText" text="DISABLED">
      <formula>NOT(ISERROR(SEARCH("DISABLED",J701)))</formula>
    </cfRule>
    <cfRule type="containsText" dxfId="1237" priority="1466" operator="containsText" text="ENABLED">
      <formula>NOT(ISERROR(SEARCH("ENABLED",J701)))</formula>
    </cfRule>
  </conditionalFormatting>
  <conditionalFormatting sqref="X701">
    <cfRule type="notContainsBlanks" dxfId="1236" priority="1464">
      <formula>LEN(TRIM(X701))&gt;0</formula>
    </cfRule>
  </conditionalFormatting>
  <conditionalFormatting sqref="I701">
    <cfRule type="cellIs" dxfId="1235" priority="1463" operator="equal">
      <formula>"CAT_MENU"</formula>
    </cfRule>
  </conditionalFormatting>
  <conditionalFormatting sqref="K701">
    <cfRule type="containsText" dxfId="1234" priority="1461" operator="containsText" text="DISABLED">
      <formula>NOT(ISERROR(SEARCH("DISABLED",K701)))</formula>
    </cfRule>
    <cfRule type="containsText" dxfId="1233" priority="1462" operator="containsText" text="ENABLED">
      <formula>NOT(ISERROR(SEARCH("ENABLED",K701)))</formula>
    </cfRule>
  </conditionalFormatting>
  <conditionalFormatting sqref="J702">
    <cfRule type="containsText" dxfId="1232" priority="1459" operator="containsText" text="DISABLED">
      <formula>NOT(ISERROR(SEARCH("DISABLED",J702)))</formula>
    </cfRule>
    <cfRule type="containsText" dxfId="1231" priority="1460" operator="containsText" text="ENABLED">
      <formula>NOT(ISERROR(SEARCH("ENABLED",J702)))</formula>
    </cfRule>
  </conditionalFormatting>
  <conditionalFormatting sqref="X702">
    <cfRule type="notContainsBlanks" dxfId="1230" priority="1458">
      <formula>LEN(TRIM(X702))&gt;0</formula>
    </cfRule>
  </conditionalFormatting>
  <conditionalFormatting sqref="I702">
    <cfRule type="cellIs" dxfId="1229" priority="1457" operator="equal">
      <formula>"CAT_MENU"</formula>
    </cfRule>
  </conditionalFormatting>
  <conditionalFormatting sqref="K702">
    <cfRule type="containsText" dxfId="1228" priority="1455" operator="containsText" text="DISABLED">
      <formula>NOT(ISERROR(SEARCH("DISABLED",K702)))</formula>
    </cfRule>
    <cfRule type="containsText" dxfId="1227" priority="1456" operator="containsText" text="ENABLED">
      <formula>NOT(ISERROR(SEARCH("ENABLED",K702)))</formula>
    </cfRule>
  </conditionalFormatting>
  <conditionalFormatting sqref="J726">
    <cfRule type="containsText" dxfId="1226" priority="1453" operator="containsText" text="DISABLED">
      <formula>NOT(ISERROR(SEARCH("DISABLED",J726)))</formula>
    </cfRule>
    <cfRule type="containsText" dxfId="1225" priority="1454" operator="containsText" text="ENABLED">
      <formula>NOT(ISERROR(SEARCH("ENABLED",J726)))</formula>
    </cfRule>
  </conditionalFormatting>
  <conditionalFormatting sqref="X726">
    <cfRule type="notContainsBlanks" dxfId="1224" priority="1452">
      <formula>LEN(TRIM(X726))&gt;0</formula>
    </cfRule>
  </conditionalFormatting>
  <conditionalFormatting sqref="I726">
    <cfRule type="cellIs" dxfId="1223" priority="1451" operator="equal">
      <formula>"CAT_MENU"</formula>
    </cfRule>
  </conditionalFormatting>
  <conditionalFormatting sqref="K726">
    <cfRule type="containsText" dxfId="1222" priority="1449" operator="containsText" text="DISABLED">
      <formula>NOT(ISERROR(SEARCH("DISABLED",K726)))</formula>
    </cfRule>
    <cfRule type="containsText" dxfId="1221" priority="1450" operator="containsText" text="ENABLED">
      <formula>NOT(ISERROR(SEARCH("ENABLED",K726)))</formula>
    </cfRule>
  </conditionalFormatting>
  <conditionalFormatting sqref="J751">
    <cfRule type="containsText" dxfId="1220" priority="1446" operator="containsText" text="DISABLED">
      <formula>NOT(ISERROR(SEARCH("DISABLED",J751)))</formula>
    </cfRule>
    <cfRule type="containsText" dxfId="1219" priority="1447" operator="containsText" text="ENABLED">
      <formula>NOT(ISERROR(SEARCH("ENABLED",J751)))</formula>
    </cfRule>
  </conditionalFormatting>
  <conditionalFormatting sqref="X751">
    <cfRule type="notContainsBlanks" dxfId="1218" priority="1445">
      <formula>LEN(TRIM(X751))&gt;0</formula>
    </cfRule>
  </conditionalFormatting>
  <conditionalFormatting sqref="I751">
    <cfRule type="cellIs" dxfId="1217" priority="1444" operator="equal">
      <formula>"CAT_MENU"</formula>
    </cfRule>
  </conditionalFormatting>
  <conditionalFormatting sqref="K751">
    <cfRule type="containsText" dxfId="1216" priority="1442" operator="containsText" text="DISABLED">
      <formula>NOT(ISERROR(SEARCH("DISABLED",K751)))</formula>
    </cfRule>
    <cfRule type="containsText" dxfId="1215" priority="1443" operator="containsText" text="ENABLED">
      <formula>NOT(ISERROR(SEARCH("ENABLED",K751)))</formula>
    </cfRule>
  </conditionalFormatting>
  <conditionalFormatting sqref="J752">
    <cfRule type="containsText" dxfId="1214" priority="1439" operator="containsText" text="DISABLED">
      <formula>NOT(ISERROR(SEARCH("DISABLED",J752)))</formula>
    </cfRule>
    <cfRule type="containsText" dxfId="1213" priority="1440" operator="containsText" text="ENABLED">
      <formula>NOT(ISERROR(SEARCH("ENABLED",J752)))</formula>
    </cfRule>
  </conditionalFormatting>
  <conditionalFormatting sqref="X752">
    <cfRule type="notContainsBlanks" dxfId="1212" priority="1438">
      <formula>LEN(TRIM(X752))&gt;0</formula>
    </cfRule>
  </conditionalFormatting>
  <conditionalFormatting sqref="I752">
    <cfRule type="cellIs" dxfId="1211" priority="1437" operator="equal">
      <formula>"CAT_MENU"</formula>
    </cfRule>
  </conditionalFormatting>
  <conditionalFormatting sqref="K752">
    <cfRule type="containsText" dxfId="1210" priority="1435" operator="containsText" text="DISABLED">
      <formula>NOT(ISERROR(SEARCH("DISABLED",K752)))</formula>
    </cfRule>
    <cfRule type="containsText" dxfId="1209" priority="1436" operator="containsText" text="ENABLED">
      <formula>NOT(ISERROR(SEARCH("ENABLED",K752)))</formula>
    </cfRule>
  </conditionalFormatting>
  <conditionalFormatting sqref="J768">
    <cfRule type="containsText" dxfId="1208" priority="1432" operator="containsText" text="DISABLED">
      <formula>NOT(ISERROR(SEARCH("DISABLED",J768)))</formula>
    </cfRule>
    <cfRule type="containsText" dxfId="1207" priority="1433" operator="containsText" text="ENABLED">
      <formula>NOT(ISERROR(SEARCH("ENABLED",J768)))</formula>
    </cfRule>
  </conditionalFormatting>
  <conditionalFormatting sqref="X768">
    <cfRule type="notContainsBlanks" dxfId="1206" priority="1431">
      <formula>LEN(TRIM(X768))&gt;0</formula>
    </cfRule>
  </conditionalFormatting>
  <conditionalFormatting sqref="I768">
    <cfRule type="cellIs" dxfId="1205" priority="1430" operator="equal">
      <formula>"CAT_MENU"</formula>
    </cfRule>
  </conditionalFormatting>
  <conditionalFormatting sqref="K768">
    <cfRule type="containsText" dxfId="1204" priority="1428" operator="containsText" text="DISABLED">
      <formula>NOT(ISERROR(SEARCH("DISABLED",K768)))</formula>
    </cfRule>
    <cfRule type="containsText" dxfId="1203" priority="1429" operator="containsText" text="ENABLED">
      <formula>NOT(ISERROR(SEARCH("ENABLED",K768)))</formula>
    </cfRule>
  </conditionalFormatting>
  <conditionalFormatting sqref="J769">
    <cfRule type="containsText" dxfId="1202" priority="1425" operator="containsText" text="DISABLED">
      <formula>NOT(ISERROR(SEARCH("DISABLED",J769)))</formula>
    </cfRule>
    <cfRule type="containsText" dxfId="1201" priority="1426" operator="containsText" text="ENABLED">
      <formula>NOT(ISERROR(SEARCH("ENABLED",J769)))</formula>
    </cfRule>
  </conditionalFormatting>
  <conditionalFormatting sqref="X769">
    <cfRule type="notContainsBlanks" dxfId="1200" priority="1424">
      <formula>LEN(TRIM(X769))&gt;0</formula>
    </cfRule>
  </conditionalFormatting>
  <conditionalFormatting sqref="I769">
    <cfRule type="cellIs" dxfId="1199" priority="1423" operator="equal">
      <formula>"CAT_MENU"</formula>
    </cfRule>
  </conditionalFormatting>
  <conditionalFormatting sqref="K769">
    <cfRule type="containsText" dxfId="1198" priority="1421" operator="containsText" text="DISABLED">
      <formula>NOT(ISERROR(SEARCH("DISABLED",K769)))</formula>
    </cfRule>
    <cfRule type="containsText" dxfId="1197" priority="1422" operator="containsText" text="ENABLED">
      <formula>NOT(ISERROR(SEARCH("ENABLED",K769)))</formula>
    </cfRule>
  </conditionalFormatting>
  <conditionalFormatting sqref="J770">
    <cfRule type="containsText" dxfId="1196" priority="1418" operator="containsText" text="DISABLED">
      <formula>NOT(ISERROR(SEARCH("DISABLED",J770)))</formula>
    </cfRule>
    <cfRule type="containsText" dxfId="1195" priority="1419" operator="containsText" text="ENABLED">
      <formula>NOT(ISERROR(SEARCH("ENABLED",J770)))</formula>
    </cfRule>
  </conditionalFormatting>
  <conditionalFormatting sqref="X770">
    <cfRule type="notContainsBlanks" dxfId="1194" priority="1417">
      <formula>LEN(TRIM(X770))&gt;0</formula>
    </cfRule>
  </conditionalFormatting>
  <conditionalFormatting sqref="I770">
    <cfRule type="cellIs" dxfId="1193" priority="1416" operator="equal">
      <formula>"CAT_MENU"</formula>
    </cfRule>
  </conditionalFormatting>
  <conditionalFormatting sqref="K770">
    <cfRule type="containsText" dxfId="1192" priority="1414" operator="containsText" text="DISABLED">
      <formula>NOT(ISERROR(SEARCH("DISABLED",K770)))</formula>
    </cfRule>
    <cfRule type="containsText" dxfId="1191" priority="1415" operator="containsText" text="ENABLED">
      <formula>NOT(ISERROR(SEARCH("ENABLED",K770)))</formula>
    </cfRule>
  </conditionalFormatting>
  <conditionalFormatting sqref="J777">
    <cfRule type="containsText" dxfId="1190" priority="1411" operator="containsText" text="DISABLED">
      <formula>NOT(ISERROR(SEARCH("DISABLED",J777)))</formula>
    </cfRule>
    <cfRule type="containsText" dxfId="1189" priority="1412" operator="containsText" text="ENABLED">
      <formula>NOT(ISERROR(SEARCH("ENABLED",J777)))</formula>
    </cfRule>
  </conditionalFormatting>
  <conditionalFormatting sqref="X777">
    <cfRule type="notContainsBlanks" dxfId="1188" priority="1410">
      <formula>LEN(TRIM(X777))&gt;0</formula>
    </cfRule>
  </conditionalFormatting>
  <conditionalFormatting sqref="I777">
    <cfRule type="cellIs" dxfId="1187" priority="1409" operator="equal">
      <formula>"CAT_MENU"</formula>
    </cfRule>
  </conditionalFormatting>
  <conditionalFormatting sqref="K777">
    <cfRule type="containsText" dxfId="1186" priority="1407" operator="containsText" text="DISABLED">
      <formula>NOT(ISERROR(SEARCH("DISABLED",K777)))</formula>
    </cfRule>
    <cfRule type="containsText" dxfId="1185" priority="1408" operator="containsText" text="ENABLED">
      <formula>NOT(ISERROR(SEARCH("ENABLED",K777)))</formula>
    </cfRule>
  </conditionalFormatting>
  <conditionalFormatting sqref="J778">
    <cfRule type="containsText" dxfId="1184" priority="1404" operator="containsText" text="DISABLED">
      <formula>NOT(ISERROR(SEARCH("DISABLED",J778)))</formula>
    </cfRule>
    <cfRule type="containsText" dxfId="1183" priority="1405" operator="containsText" text="ENABLED">
      <formula>NOT(ISERROR(SEARCH("ENABLED",J778)))</formula>
    </cfRule>
  </conditionalFormatting>
  <conditionalFormatting sqref="X778">
    <cfRule type="notContainsBlanks" dxfId="1182" priority="1403">
      <formula>LEN(TRIM(X778))&gt;0</formula>
    </cfRule>
  </conditionalFormatting>
  <conditionalFormatting sqref="I778">
    <cfRule type="cellIs" dxfId="1181" priority="1402" operator="equal">
      <formula>"CAT_MENU"</formula>
    </cfRule>
  </conditionalFormatting>
  <conditionalFormatting sqref="K778">
    <cfRule type="containsText" dxfId="1180" priority="1400" operator="containsText" text="DISABLED">
      <formula>NOT(ISERROR(SEARCH("DISABLED",K778)))</formula>
    </cfRule>
    <cfRule type="containsText" dxfId="1179" priority="1401" operator="containsText" text="ENABLED">
      <formula>NOT(ISERROR(SEARCH("ENABLED",K778)))</formula>
    </cfRule>
  </conditionalFormatting>
  <conditionalFormatting sqref="J779">
    <cfRule type="containsText" dxfId="1178" priority="1397" operator="containsText" text="DISABLED">
      <formula>NOT(ISERROR(SEARCH("DISABLED",J779)))</formula>
    </cfRule>
    <cfRule type="containsText" dxfId="1177" priority="1398" operator="containsText" text="ENABLED">
      <formula>NOT(ISERROR(SEARCH("ENABLED",J779)))</formula>
    </cfRule>
  </conditionalFormatting>
  <conditionalFormatting sqref="X779">
    <cfRule type="notContainsBlanks" dxfId="1176" priority="1396">
      <formula>LEN(TRIM(X779))&gt;0</formula>
    </cfRule>
  </conditionalFormatting>
  <conditionalFormatting sqref="I779">
    <cfRule type="cellIs" dxfId="1175" priority="1395" operator="equal">
      <formula>"CAT_MENU"</formula>
    </cfRule>
  </conditionalFormatting>
  <conditionalFormatting sqref="K779">
    <cfRule type="containsText" dxfId="1174" priority="1393" operator="containsText" text="DISABLED">
      <formula>NOT(ISERROR(SEARCH("DISABLED",K779)))</formula>
    </cfRule>
    <cfRule type="containsText" dxfId="1173" priority="1394" operator="containsText" text="ENABLED">
      <formula>NOT(ISERROR(SEARCH("ENABLED",K779)))</formula>
    </cfRule>
  </conditionalFormatting>
  <conditionalFormatting sqref="J780">
    <cfRule type="containsText" dxfId="1172" priority="1390" operator="containsText" text="DISABLED">
      <formula>NOT(ISERROR(SEARCH("DISABLED",J780)))</formula>
    </cfRule>
    <cfRule type="containsText" dxfId="1171" priority="1391" operator="containsText" text="ENABLED">
      <formula>NOT(ISERROR(SEARCH("ENABLED",J780)))</formula>
    </cfRule>
  </conditionalFormatting>
  <conditionalFormatting sqref="X780">
    <cfRule type="notContainsBlanks" dxfId="1170" priority="1389">
      <formula>LEN(TRIM(X780))&gt;0</formula>
    </cfRule>
  </conditionalFormatting>
  <conditionalFormatting sqref="I780">
    <cfRule type="cellIs" dxfId="1169" priority="1388" operator="equal">
      <formula>"CAT_MENU"</formula>
    </cfRule>
  </conditionalFormatting>
  <conditionalFormatting sqref="K780">
    <cfRule type="containsText" dxfId="1168" priority="1386" operator="containsText" text="DISABLED">
      <formula>NOT(ISERROR(SEARCH("DISABLED",K780)))</formula>
    </cfRule>
    <cfRule type="containsText" dxfId="1167" priority="1387" operator="containsText" text="ENABLED">
      <formula>NOT(ISERROR(SEARCH("ENABLED",K780)))</formula>
    </cfRule>
  </conditionalFormatting>
  <conditionalFormatting sqref="J781">
    <cfRule type="containsText" dxfId="1166" priority="1383" operator="containsText" text="DISABLED">
      <formula>NOT(ISERROR(SEARCH("DISABLED",J781)))</formula>
    </cfRule>
    <cfRule type="containsText" dxfId="1165" priority="1384" operator="containsText" text="ENABLED">
      <formula>NOT(ISERROR(SEARCH("ENABLED",J781)))</formula>
    </cfRule>
  </conditionalFormatting>
  <conditionalFormatting sqref="X781">
    <cfRule type="notContainsBlanks" dxfId="1164" priority="1382">
      <formula>LEN(TRIM(X781))&gt;0</formula>
    </cfRule>
  </conditionalFormatting>
  <conditionalFormatting sqref="I781">
    <cfRule type="cellIs" dxfId="1163" priority="1381" operator="equal">
      <formula>"CAT_MENU"</formula>
    </cfRule>
  </conditionalFormatting>
  <conditionalFormatting sqref="K781">
    <cfRule type="containsText" dxfId="1162" priority="1379" operator="containsText" text="DISABLED">
      <formula>NOT(ISERROR(SEARCH("DISABLED",K781)))</formula>
    </cfRule>
    <cfRule type="containsText" dxfId="1161" priority="1380" operator="containsText" text="ENABLED">
      <formula>NOT(ISERROR(SEARCH("ENABLED",K781)))</formula>
    </cfRule>
  </conditionalFormatting>
  <conditionalFormatting sqref="J782">
    <cfRule type="containsText" dxfId="1160" priority="1376" operator="containsText" text="DISABLED">
      <formula>NOT(ISERROR(SEARCH("DISABLED",J782)))</formula>
    </cfRule>
    <cfRule type="containsText" dxfId="1159" priority="1377" operator="containsText" text="ENABLED">
      <formula>NOT(ISERROR(SEARCH("ENABLED",J782)))</formula>
    </cfRule>
  </conditionalFormatting>
  <conditionalFormatting sqref="X782">
    <cfRule type="notContainsBlanks" dxfId="1158" priority="1375">
      <formula>LEN(TRIM(X782))&gt;0</formula>
    </cfRule>
  </conditionalFormatting>
  <conditionalFormatting sqref="I782">
    <cfRule type="cellIs" dxfId="1157" priority="1374" operator="equal">
      <formula>"CAT_MENU"</formula>
    </cfRule>
  </conditionalFormatting>
  <conditionalFormatting sqref="K782">
    <cfRule type="containsText" dxfId="1156" priority="1372" operator="containsText" text="DISABLED">
      <formula>NOT(ISERROR(SEARCH("DISABLED",K782)))</formula>
    </cfRule>
    <cfRule type="containsText" dxfId="1155" priority="1373" operator="containsText" text="ENABLED">
      <formula>NOT(ISERROR(SEARCH("ENABLED",K782)))</formula>
    </cfRule>
  </conditionalFormatting>
  <conditionalFormatting sqref="J857">
    <cfRule type="containsText" dxfId="1154" priority="1369" operator="containsText" text="DISABLED">
      <formula>NOT(ISERROR(SEARCH("DISABLED",J857)))</formula>
    </cfRule>
    <cfRule type="containsText" dxfId="1153" priority="1370" operator="containsText" text="ENABLED">
      <formula>NOT(ISERROR(SEARCH("ENABLED",J857)))</formula>
    </cfRule>
  </conditionalFormatting>
  <conditionalFormatting sqref="X857">
    <cfRule type="notContainsBlanks" dxfId="1152" priority="1368">
      <formula>LEN(TRIM(X857))&gt;0</formula>
    </cfRule>
  </conditionalFormatting>
  <conditionalFormatting sqref="I857">
    <cfRule type="cellIs" dxfId="1151" priority="1367" operator="equal">
      <formula>"CAT_MENU"</formula>
    </cfRule>
  </conditionalFormatting>
  <conditionalFormatting sqref="K857">
    <cfRule type="containsText" dxfId="1150" priority="1365" operator="containsText" text="DISABLED">
      <formula>NOT(ISERROR(SEARCH("DISABLED",K857)))</formula>
    </cfRule>
    <cfRule type="containsText" dxfId="1149" priority="1366" operator="containsText" text="ENABLED">
      <formula>NOT(ISERROR(SEARCH("ENABLED",K857)))</formula>
    </cfRule>
  </conditionalFormatting>
  <conditionalFormatting sqref="J858">
    <cfRule type="containsText" dxfId="1148" priority="1362" operator="containsText" text="DISABLED">
      <formula>NOT(ISERROR(SEARCH("DISABLED",J858)))</formula>
    </cfRule>
    <cfRule type="containsText" dxfId="1147" priority="1363" operator="containsText" text="ENABLED">
      <formula>NOT(ISERROR(SEARCH("ENABLED",J858)))</formula>
    </cfRule>
  </conditionalFormatting>
  <conditionalFormatting sqref="X858">
    <cfRule type="notContainsBlanks" dxfId="1146" priority="1361">
      <formula>LEN(TRIM(X858))&gt;0</formula>
    </cfRule>
  </conditionalFormatting>
  <conditionalFormatting sqref="I858">
    <cfRule type="cellIs" dxfId="1145" priority="1360" operator="equal">
      <formula>"CAT_MENU"</formula>
    </cfRule>
  </conditionalFormatting>
  <conditionalFormatting sqref="K858">
    <cfRule type="containsText" dxfId="1144" priority="1358" operator="containsText" text="DISABLED">
      <formula>NOT(ISERROR(SEARCH("DISABLED",K858)))</formula>
    </cfRule>
    <cfRule type="containsText" dxfId="1143" priority="1359" operator="containsText" text="ENABLED">
      <formula>NOT(ISERROR(SEARCH("ENABLED",K858)))</formula>
    </cfRule>
  </conditionalFormatting>
  <conditionalFormatting sqref="J859">
    <cfRule type="containsText" dxfId="1142" priority="1355" operator="containsText" text="DISABLED">
      <formula>NOT(ISERROR(SEARCH("DISABLED",J859)))</formula>
    </cfRule>
    <cfRule type="containsText" dxfId="1141" priority="1356" operator="containsText" text="ENABLED">
      <formula>NOT(ISERROR(SEARCH("ENABLED",J859)))</formula>
    </cfRule>
  </conditionalFormatting>
  <conditionalFormatting sqref="X859">
    <cfRule type="notContainsBlanks" dxfId="1140" priority="1354">
      <formula>LEN(TRIM(X859))&gt;0</formula>
    </cfRule>
  </conditionalFormatting>
  <conditionalFormatting sqref="I859">
    <cfRule type="cellIs" dxfId="1139" priority="1353" operator="equal">
      <formula>"CAT_MENU"</formula>
    </cfRule>
  </conditionalFormatting>
  <conditionalFormatting sqref="K859">
    <cfRule type="containsText" dxfId="1138" priority="1351" operator="containsText" text="DISABLED">
      <formula>NOT(ISERROR(SEARCH("DISABLED",K859)))</formula>
    </cfRule>
    <cfRule type="containsText" dxfId="1137" priority="1352" operator="containsText" text="ENABLED">
      <formula>NOT(ISERROR(SEARCH("ENABLED",K859)))</formula>
    </cfRule>
  </conditionalFormatting>
  <conditionalFormatting sqref="J860">
    <cfRule type="containsText" dxfId="1136" priority="1348" operator="containsText" text="DISABLED">
      <formula>NOT(ISERROR(SEARCH("DISABLED",J860)))</formula>
    </cfRule>
    <cfRule type="containsText" dxfId="1135" priority="1349" operator="containsText" text="ENABLED">
      <formula>NOT(ISERROR(SEARCH("ENABLED",J860)))</formula>
    </cfRule>
  </conditionalFormatting>
  <conditionalFormatting sqref="X860">
    <cfRule type="notContainsBlanks" dxfId="1134" priority="1347">
      <formula>LEN(TRIM(X860))&gt;0</formula>
    </cfRule>
  </conditionalFormatting>
  <conditionalFormatting sqref="I860">
    <cfRule type="cellIs" dxfId="1133" priority="1346" operator="equal">
      <formula>"CAT_MENU"</formula>
    </cfRule>
  </conditionalFormatting>
  <conditionalFormatting sqref="K860">
    <cfRule type="containsText" dxfId="1132" priority="1344" operator="containsText" text="DISABLED">
      <formula>NOT(ISERROR(SEARCH("DISABLED",K860)))</formula>
    </cfRule>
    <cfRule type="containsText" dxfId="1131" priority="1345" operator="containsText" text="ENABLED">
      <formula>NOT(ISERROR(SEARCH("ENABLED",K860)))</formula>
    </cfRule>
  </conditionalFormatting>
  <conditionalFormatting sqref="J861">
    <cfRule type="containsText" dxfId="1130" priority="1341" operator="containsText" text="DISABLED">
      <formula>NOT(ISERROR(SEARCH("DISABLED",J861)))</formula>
    </cfRule>
    <cfRule type="containsText" dxfId="1129" priority="1342" operator="containsText" text="ENABLED">
      <formula>NOT(ISERROR(SEARCH("ENABLED",J861)))</formula>
    </cfRule>
  </conditionalFormatting>
  <conditionalFormatting sqref="X861">
    <cfRule type="notContainsBlanks" dxfId="1128" priority="1340">
      <formula>LEN(TRIM(X861))&gt;0</formula>
    </cfRule>
  </conditionalFormatting>
  <conditionalFormatting sqref="I861">
    <cfRule type="cellIs" dxfId="1127" priority="1339" operator="equal">
      <formula>"CAT_MENU"</formula>
    </cfRule>
  </conditionalFormatting>
  <conditionalFormatting sqref="K861">
    <cfRule type="containsText" dxfId="1126" priority="1337" operator="containsText" text="DISABLED">
      <formula>NOT(ISERROR(SEARCH("DISABLED",K861)))</formula>
    </cfRule>
    <cfRule type="containsText" dxfId="1125" priority="1338" operator="containsText" text="ENABLED">
      <formula>NOT(ISERROR(SEARCH("ENABLED",K861)))</formula>
    </cfRule>
  </conditionalFormatting>
  <conditionalFormatting sqref="J862">
    <cfRule type="containsText" dxfId="1124" priority="1334" operator="containsText" text="DISABLED">
      <formula>NOT(ISERROR(SEARCH("DISABLED",J862)))</formula>
    </cfRule>
    <cfRule type="containsText" dxfId="1123" priority="1335" operator="containsText" text="ENABLED">
      <formula>NOT(ISERROR(SEARCH("ENABLED",J862)))</formula>
    </cfRule>
  </conditionalFormatting>
  <conditionalFormatting sqref="X862">
    <cfRule type="notContainsBlanks" dxfId="1122" priority="1333">
      <formula>LEN(TRIM(X862))&gt;0</formula>
    </cfRule>
  </conditionalFormatting>
  <conditionalFormatting sqref="I862">
    <cfRule type="cellIs" dxfId="1121" priority="1332" operator="equal">
      <formula>"CAT_MENU"</formula>
    </cfRule>
  </conditionalFormatting>
  <conditionalFormatting sqref="K862">
    <cfRule type="containsText" dxfId="1120" priority="1330" operator="containsText" text="DISABLED">
      <formula>NOT(ISERROR(SEARCH("DISABLED",K862)))</formula>
    </cfRule>
    <cfRule type="containsText" dxfId="1119" priority="1331" operator="containsText" text="ENABLED">
      <formula>NOT(ISERROR(SEARCH("ENABLED",K862)))</formula>
    </cfRule>
  </conditionalFormatting>
  <conditionalFormatting sqref="J960">
    <cfRule type="containsText" dxfId="1118" priority="1327" operator="containsText" text="DISABLED">
      <formula>NOT(ISERROR(SEARCH("DISABLED",J960)))</formula>
    </cfRule>
    <cfRule type="containsText" dxfId="1117" priority="1328" operator="containsText" text="ENABLED">
      <formula>NOT(ISERROR(SEARCH("ENABLED",J960)))</formula>
    </cfRule>
  </conditionalFormatting>
  <conditionalFormatting sqref="X960">
    <cfRule type="notContainsBlanks" dxfId="1116" priority="1326">
      <formula>LEN(TRIM(X960))&gt;0</formula>
    </cfRule>
  </conditionalFormatting>
  <conditionalFormatting sqref="I960">
    <cfRule type="cellIs" dxfId="1115" priority="1325" operator="equal">
      <formula>"CAT_MENU"</formula>
    </cfRule>
  </conditionalFormatting>
  <conditionalFormatting sqref="K960">
    <cfRule type="containsText" dxfId="1114" priority="1323" operator="containsText" text="DISABLED">
      <formula>NOT(ISERROR(SEARCH("DISABLED",K960)))</formula>
    </cfRule>
    <cfRule type="containsText" dxfId="1113" priority="1324" operator="containsText" text="ENABLED">
      <formula>NOT(ISERROR(SEARCH("ENABLED",K960)))</formula>
    </cfRule>
  </conditionalFormatting>
  <conditionalFormatting sqref="J979">
    <cfRule type="containsText" dxfId="1112" priority="1320" operator="containsText" text="DISABLED">
      <formula>NOT(ISERROR(SEARCH("DISABLED",J979)))</formula>
    </cfRule>
    <cfRule type="containsText" dxfId="1111" priority="1321" operator="containsText" text="ENABLED">
      <formula>NOT(ISERROR(SEARCH("ENABLED",J979)))</formula>
    </cfRule>
  </conditionalFormatting>
  <conditionalFormatting sqref="X979">
    <cfRule type="notContainsBlanks" dxfId="1110" priority="1319">
      <formula>LEN(TRIM(X979))&gt;0</formula>
    </cfRule>
  </conditionalFormatting>
  <conditionalFormatting sqref="I979">
    <cfRule type="cellIs" dxfId="1109" priority="1318" operator="equal">
      <formula>"CAT_MENU"</formula>
    </cfRule>
  </conditionalFormatting>
  <conditionalFormatting sqref="K979">
    <cfRule type="containsText" dxfId="1108" priority="1316" operator="containsText" text="DISABLED">
      <formula>NOT(ISERROR(SEARCH("DISABLED",K979)))</formula>
    </cfRule>
    <cfRule type="containsText" dxfId="1107" priority="1317" operator="containsText" text="ENABLED">
      <formula>NOT(ISERROR(SEARCH("ENABLED",K979)))</formula>
    </cfRule>
  </conditionalFormatting>
  <conditionalFormatting sqref="J1044">
    <cfRule type="containsText" dxfId="1106" priority="1306" operator="containsText" text="DISABLED">
      <formula>NOT(ISERROR(SEARCH("DISABLED",J1044)))</formula>
    </cfRule>
    <cfRule type="containsText" dxfId="1105" priority="1307" operator="containsText" text="ENABLED">
      <formula>NOT(ISERROR(SEARCH("ENABLED",J1044)))</formula>
    </cfRule>
  </conditionalFormatting>
  <conditionalFormatting sqref="X1044">
    <cfRule type="notContainsBlanks" dxfId="1104" priority="1305">
      <formula>LEN(TRIM(X1044))&gt;0</formula>
    </cfRule>
  </conditionalFormatting>
  <conditionalFormatting sqref="I1044">
    <cfRule type="cellIs" dxfId="1103" priority="1304" operator="equal">
      <formula>"CAT_MENU"</formula>
    </cfRule>
  </conditionalFormatting>
  <conditionalFormatting sqref="K1044">
    <cfRule type="containsText" dxfId="1102" priority="1302" operator="containsText" text="DISABLED">
      <formula>NOT(ISERROR(SEARCH("DISABLED",K1044)))</formula>
    </cfRule>
    <cfRule type="containsText" dxfId="1101" priority="1303" operator="containsText" text="ENABLED">
      <formula>NOT(ISERROR(SEARCH("ENABLED",K1044)))</formula>
    </cfRule>
  </conditionalFormatting>
  <conditionalFormatting sqref="J1058">
    <cfRule type="containsText" dxfId="1100" priority="1299" operator="containsText" text="DISABLED">
      <formula>NOT(ISERROR(SEARCH("DISABLED",J1058)))</formula>
    </cfRule>
    <cfRule type="containsText" dxfId="1099" priority="1300" operator="containsText" text="ENABLED">
      <formula>NOT(ISERROR(SEARCH("ENABLED",J1058)))</formula>
    </cfRule>
  </conditionalFormatting>
  <conditionalFormatting sqref="X1058">
    <cfRule type="notContainsBlanks" dxfId="1098" priority="1298">
      <formula>LEN(TRIM(X1058))&gt;0</formula>
    </cfRule>
  </conditionalFormatting>
  <conditionalFormatting sqref="I1058">
    <cfRule type="cellIs" dxfId="1097" priority="1297" operator="equal">
      <formula>"CAT_MENU"</formula>
    </cfRule>
  </conditionalFormatting>
  <conditionalFormatting sqref="K1058">
    <cfRule type="containsText" dxfId="1096" priority="1295" operator="containsText" text="DISABLED">
      <formula>NOT(ISERROR(SEARCH("DISABLED",K1058)))</formula>
    </cfRule>
    <cfRule type="containsText" dxfId="1095" priority="1296" operator="containsText" text="ENABLED">
      <formula>NOT(ISERROR(SEARCH("ENABLED",K1058)))</formula>
    </cfRule>
  </conditionalFormatting>
  <conditionalFormatting sqref="J1061">
    <cfRule type="containsText" dxfId="1094" priority="1292" operator="containsText" text="DISABLED">
      <formula>NOT(ISERROR(SEARCH("DISABLED",J1061)))</formula>
    </cfRule>
    <cfRule type="containsText" dxfId="1093" priority="1293" operator="containsText" text="ENABLED">
      <formula>NOT(ISERROR(SEARCH("ENABLED",J1061)))</formula>
    </cfRule>
  </conditionalFormatting>
  <conditionalFormatting sqref="X1061">
    <cfRule type="notContainsBlanks" dxfId="1092" priority="1291">
      <formula>LEN(TRIM(X1061))&gt;0</formula>
    </cfRule>
  </conditionalFormatting>
  <conditionalFormatting sqref="I1061">
    <cfRule type="cellIs" dxfId="1091" priority="1290" operator="equal">
      <formula>"CAT_MENU"</formula>
    </cfRule>
  </conditionalFormatting>
  <conditionalFormatting sqref="K1061">
    <cfRule type="containsText" dxfId="1090" priority="1288" operator="containsText" text="DISABLED">
      <formula>NOT(ISERROR(SEARCH("DISABLED",K1061)))</formula>
    </cfRule>
    <cfRule type="containsText" dxfId="1089" priority="1289" operator="containsText" text="ENABLED">
      <formula>NOT(ISERROR(SEARCH("ENABLED",K1061)))</formula>
    </cfRule>
  </conditionalFormatting>
  <conditionalFormatting sqref="J1083">
    <cfRule type="containsText" dxfId="1088" priority="1285" operator="containsText" text="DISABLED">
      <formula>NOT(ISERROR(SEARCH("DISABLED",J1083)))</formula>
    </cfRule>
    <cfRule type="containsText" dxfId="1087" priority="1286" operator="containsText" text="ENABLED">
      <formula>NOT(ISERROR(SEARCH("ENABLED",J1083)))</formula>
    </cfRule>
  </conditionalFormatting>
  <conditionalFormatting sqref="X1083">
    <cfRule type="notContainsBlanks" dxfId="1086" priority="1284">
      <formula>LEN(TRIM(X1083))&gt;0</formula>
    </cfRule>
  </conditionalFormatting>
  <conditionalFormatting sqref="I1083">
    <cfRule type="cellIs" dxfId="1085" priority="1283" operator="equal">
      <formula>"CAT_MENU"</formula>
    </cfRule>
  </conditionalFormatting>
  <conditionalFormatting sqref="K1083">
    <cfRule type="containsText" dxfId="1084" priority="1281" operator="containsText" text="DISABLED">
      <formula>NOT(ISERROR(SEARCH("DISABLED",K1083)))</formula>
    </cfRule>
    <cfRule type="containsText" dxfId="1083" priority="1282" operator="containsText" text="ENABLED">
      <formula>NOT(ISERROR(SEARCH("ENABLED",K1083)))</formula>
    </cfRule>
  </conditionalFormatting>
  <conditionalFormatting sqref="J1084">
    <cfRule type="containsText" dxfId="1082" priority="1278" operator="containsText" text="DISABLED">
      <formula>NOT(ISERROR(SEARCH("DISABLED",J1084)))</formula>
    </cfRule>
    <cfRule type="containsText" dxfId="1081" priority="1279" operator="containsText" text="ENABLED">
      <formula>NOT(ISERROR(SEARCH("ENABLED",J1084)))</formula>
    </cfRule>
  </conditionalFormatting>
  <conditionalFormatting sqref="X1084">
    <cfRule type="notContainsBlanks" dxfId="1080" priority="1277">
      <formula>LEN(TRIM(X1084))&gt;0</formula>
    </cfRule>
  </conditionalFormatting>
  <conditionalFormatting sqref="I1084">
    <cfRule type="cellIs" dxfId="1079" priority="1276" operator="equal">
      <formula>"CAT_MENU"</formula>
    </cfRule>
  </conditionalFormatting>
  <conditionalFormatting sqref="K1084">
    <cfRule type="containsText" dxfId="1078" priority="1274" operator="containsText" text="DISABLED">
      <formula>NOT(ISERROR(SEARCH("DISABLED",K1084)))</formula>
    </cfRule>
    <cfRule type="containsText" dxfId="1077" priority="1275" operator="containsText" text="ENABLED">
      <formula>NOT(ISERROR(SEARCH("ENABLED",K1084)))</formula>
    </cfRule>
  </conditionalFormatting>
  <conditionalFormatting sqref="J1086">
    <cfRule type="containsText" dxfId="1076" priority="1271" operator="containsText" text="DISABLED">
      <formula>NOT(ISERROR(SEARCH("DISABLED",J1086)))</formula>
    </cfRule>
    <cfRule type="containsText" dxfId="1075" priority="1272" operator="containsText" text="ENABLED">
      <formula>NOT(ISERROR(SEARCH("ENABLED",J1086)))</formula>
    </cfRule>
  </conditionalFormatting>
  <conditionalFormatting sqref="X1086">
    <cfRule type="notContainsBlanks" dxfId="1074" priority="1270">
      <formula>LEN(TRIM(X1086))&gt;0</formula>
    </cfRule>
  </conditionalFormatting>
  <conditionalFormatting sqref="I1086">
    <cfRule type="cellIs" dxfId="1073" priority="1269" operator="equal">
      <formula>"CAT_MENU"</formula>
    </cfRule>
  </conditionalFormatting>
  <conditionalFormatting sqref="K1086">
    <cfRule type="containsText" dxfId="1072" priority="1267" operator="containsText" text="DISABLED">
      <formula>NOT(ISERROR(SEARCH("DISABLED",K1086)))</formula>
    </cfRule>
    <cfRule type="containsText" dxfId="1071" priority="1268" operator="containsText" text="ENABLED">
      <formula>NOT(ISERROR(SEARCH("ENABLED",K1086)))</formula>
    </cfRule>
  </conditionalFormatting>
  <conditionalFormatting sqref="J1087">
    <cfRule type="containsText" dxfId="1070" priority="1264" operator="containsText" text="DISABLED">
      <formula>NOT(ISERROR(SEARCH("DISABLED",J1087)))</formula>
    </cfRule>
    <cfRule type="containsText" dxfId="1069" priority="1265" operator="containsText" text="ENABLED">
      <formula>NOT(ISERROR(SEARCH("ENABLED",J1087)))</formula>
    </cfRule>
  </conditionalFormatting>
  <conditionalFormatting sqref="X1087">
    <cfRule type="notContainsBlanks" dxfId="1068" priority="1263">
      <formula>LEN(TRIM(X1087))&gt;0</formula>
    </cfRule>
  </conditionalFormatting>
  <conditionalFormatting sqref="I1087">
    <cfRule type="cellIs" dxfId="1067" priority="1262" operator="equal">
      <formula>"CAT_MENU"</formula>
    </cfRule>
  </conditionalFormatting>
  <conditionalFormatting sqref="K1087">
    <cfRule type="containsText" dxfId="1066" priority="1260" operator="containsText" text="DISABLED">
      <formula>NOT(ISERROR(SEARCH("DISABLED",K1087)))</formula>
    </cfRule>
    <cfRule type="containsText" dxfId="1065" priority="1261" operator="containsText" text="ENABLED">
      <formula>NOT(ISERROR(SEARCH("ENABLED",K1087)))</formula>
    </cfRule>
  </conditionalFormatting>
  <conditionalFormatting sqref="J1180">
    <cfRule type="containsText" dxfId="1064" priority="1257" operator="containsText" text="DISABLED">
      <formula>NOT(ISERROR(SEARCH("DISABLED",J1180)))</formula>
    </cfRule>
    <cfRule type="containsText" dxfId="1063" priority="1258" operator="containsText" text="ENABLED">
      <formula>NOT(ISERROR(SEARCH("ENABLED",J1180)))</formula>
    </cfRule>
  </conditionalFormatting>
  <conditionalFormatting sqref="X1180">
    <cfRule type="notContainsBlanks" dxfId="1062" priority="1256">
      <formula>LEN(TRIM(X1180))&gt;0</formula>
    </cfRule>
  </conditionalFormatting>
  <conditionalFormatting sqref="I1180">
    <cfRule type="cellIs" dxfId="1061" priority="1255" operator="equal">
      <formula>"CAT_MENU"</formula>
    </cfRule>
  </conditionalFormatting>
  <conditionalFormatting sqref="K1180">
    <cfRule type="containsText" dxfId="1060" priority="1253" operator="containsText" text="DISABLED">
      <formula>NOT(ISERROR(SEARCH("DISABLED",K1180)))</formula>
    </cfRule>
    <cfRule type="containsText" dxfId="1059" priority="1254" operator="containsText" text="ENABLED">
      <formula>NOT(ISERROR(SEARCH("ENABLED",K1180)))</formula>
    </cfRule>
  </conditionalFormatting>
  <conditionalFormatting sqref="J1181">
    <cfRule type="containsText" dxfId="1058" priority="1250" operator="containsText" text="DISABLED">
      <formula>NOT(ISERROR(SEARCH("DISABLED",J1181)))</formula>
    </cfRule>
    <cfRule type="containsText" dxfId="1057" priority="1251" operator="containsText" text="ENABLED">
      <formula>NOT(ISERROR(SEARCH("ENABLED",J1181)))</formula>
    </cfRule>
  </conditionalFormatting>
  <conditionalFormatting sqref="X1181">
    <cfRule type="notContainsBlanks" dxfId="1056" priority="1249">
      <formula>LEN(TRIM(X1181))&gt;0</formula>
    </cfRule>
  </conditionalFormatting>
  <conditionalFormatting sqref="I1181">
    <cfRule type="cellIs" dxfId="1055" priority="1248" operator="equal">
      <formula>"CAT_MENU"</formula>
    </cfRule>
  </conditionalFormatting>
  <conditionalFormatting sqref="K1181">
    <cfRule type="containsText" dxfId="1054" priority="1246" operator="containsText" text="DISABLED">
      <formula>NOT(ISERROR(SEARCH("DISABLED",K1181)))</formula>
    </cfRule>
    <cfRule type="containsText" dxfId="1053" priority="1247" operator="containsText" text="ENABLED">
      <formula>NOT(ISERROR(SEARCH("ENABLED",K1181)))</formula>
    </cfRule>
  </conditionalFormatting>
  <conditionalFormatting sqref="J1182">
    <cfRule type="containsText" dxfId="1052" priority="1243" operator="containsText" text="DISABLED">
      <formula>NOT(ISERROR(SEARCH("DISABLED",J1182)))</formula>
    </cfRule>
    <cfRule type="containsText" dxfId="1051" priority="1244" operator="containsText" text="ENABLED">
      <formula>NOT(ISERROR(SEARCH("ENABLED",J1182)))</formula>
    </cfRule>
  </conditionalFormatting>
  <conditionalFormatting sqref="X1182">
    <cfRule type="notContainsBlanks" dxfId="1050" priority="1242">
      <formula>LEN(TRIM(X1182))&gt;0</formula>
    </cfRule>
  </conditionalFormatting>
  <conditionalFormatting sqref="I1182">
    <cfRule type="cellIs" dxfId="1049" priority="1241" operator="equal">
      <formula>"CAT_MENU"</formula>
    </cfRule>
  </conditionalFormatting>
  <conditionalFormatting sqref="K1182">
    <cfRule type="containsText" dxfId="1048" priority="1239" operator="containsText" text="DISABLED">
      <formula>NOT(ISERROR(SEARCH("DISABLED",K1182)))</formula>
    </cfRule>
    <cfRule type="containsText" dxfId="1047" priority="1240" operator="containsText" text="ENABLED">
      <formula>NOT(ISERROR(SEARCH("ENABLED",K1182)))</formula>
    </cfRule>
  </conditionalFormatting>
  <conditionalFormatting sqref="J1183">
    <cfRule type="containsText" dxfId="1046" priority="1236" operator="containsText" text="DISABLED">
      <formula>NOT(ISERROR(SEARCH("DISABLED",J1183)))</formula>
    </cfRule>
    <cfRule type="containsText" dxfId="1045" priority="1237" operator="containsText" text="ENABLED">
      <formula>NOT(ISERROR(SEARCH("ENABLED",J1183)))</formula>
    </cfRule>
  </conditionalFormatting>
  <conditionalFormatting sqref="X1183">
    <cfRule type="notContainsBlanks" dxfId="1044" priority="1235">
      <formula>LEN(TRIM(X1183))&gt;0</formula>
    </cfRule>
  </conditionalFormatting>
  <conditionalFormatting sqref="I1183">
    <cfRule type="cellIs" dxfId="1043" priority="1234" operator="equal">
      <formula>"CAT_MENU"</formula>
    </cfRule>
  </conditionalFormatting>
  <conditionalFormatting sqref="K1183">
    <cfRule type="containsText" dxfId="1042" priority="1232" operator="containsText" text="DISABLED">
      <formula>NOT(ISERROR(SEARCH("DISABLED",K1183)))</formula>
    </cfRule>
    <cfRule type="containsText" dxfId="1041" priority="1233" operator="containsText" text="ENABLED">
      <formula>NOT(ISERROR(SEARCH("ENABLED",K1183)))</formula>
    </cfRule>
  </conditionalFormatting>
  <conditionalFormatting sqref="J1184">
    <cfRule type="containsText" dxfId="1040" priority="1229" operator="containsText" text="DISABLED">
      <formula>NOT(ISERROR(SEARCH("DISABLED",J1184)))</formula>
    </cfRule>
    <cfRule type="containsText" dxfId="1039" priority="1230" operator="containsText" text="ENABLED">
      <formula>NOT(ISERROR(SEARCH("ENABLED",J1184)))</formula>
    </cfRule>
  </conditionalFormatting>
  <conditionalFormatting sqref="X1184">
    <cfRule type="notContainsBlanks" dxfId="1038" priority="1228">
      <formula>LEN(TRIM(X1184))&gt;0</formula>
    </cfRule>
  </conditionalFormatting>
  <conditionalFormatting sqref="I1184">
    <cfRule type="cellIs" dxfId="1037" priority="1227" operator="equal">
      <formula>"CAT_MENU"</formula>
    </cfRule>
  </conditionalFormatting>
  <conditionalFormatting sqref="K1184">
    <cfRule type="containsText" dxfId="1036" priority="1225" operator="containsText" text="DISABLED">
      <formula>NOT(ISERROR(SEARCH("DISABLED",K1184)))</formula>
    </cfRule>
    <cfRule type="containsText" dxfId="1035" priority="1226" operator="containsText" text="ENABLED">
      <formula>NOT(ISERROR(SEARCH("ENABLED",K1184)))</formula>
    </cfRule>
  </conditionalFormatting>
  <conditionalFormatting sqref="J1185">
    <cfRule type="containsText" dxfId="1034" priority="1222" operator="containsText" text="DISABLED">
      <formula>NOT(ISERROR(SEARCH("DISABLED",J1185)))</formula>
    </cfRule>
    <cfRule type="containsText" dxfId="1033" priority="1223" operator="containsText" text="ENABLED">
      <formula>NOT(ISERROR(SEARCH("ENABLED",J1185)))</formula>
    </cfRule>
  </conditionalFormatting>
  <conditionalFormatting sqref="X1185">
    <cfRule type="notContainsBlanks" dxfId="1032" priority="1221">
      <formula>LEN(TRIM(X1185))&gt;0</formula>
    </cfRule>
  </conditionalFormatting>
  <conditionalFormatting sqref="I1185">
    <cfRule type="cellIs" dxfId="1031" priority="1220" operator="equal">
      <formula>"CAT_MENU"</formula>
    </cfRule>
  </conditionalFormatting>
  <conditionalFormatting sqref="K1185">
    <cfRule type="containsText" dxfId="1030" priority="1218" operator="containsText" text="DISABLED">
      <formula>NOT(ISERROR(SEARCH("DISABLED",K1185)))</formula>
    </cfRule>
    <cfRule type="containsText" dxfId="1029" priority="1219" operator="containsText" text="ENABLED">
      <formula>NOT(ISERROR(SEARCH("ENABLED",K1185)))</formula>
    </cfRule>
  </conditionalFormatting>
  <conditionalFormatting sqref="J1186">
    <cfRule type="containsText" dxfId="1028" priority="1215" operator="containsText" text="DISABLED">
      <formula>NOT(ISERROR(SEARCH("DISABLED",J1186)))</formula>
    </cfRule>
    <cfRule type="containsText" dxfId="1027" priority="1216" operator="containsText" text="ENABLED">
      <formula>NOT(ISERROR(SEARCH("ENABLED",J1186)))</formula>
    </cfRule>
  </conditionalFormatting>
  <conditionalFormatting sqref="X1186">
    <cfRule type="notContainsBlanks" dxfId="1026" priority="1214">
      <formula>LEN(TRIM(X1186))&gt;0</formula>
    </cfRule>
  </conditionalFormatting>
  <conditionalFormatting sqref="I1186">
    <cfRule type="cellIs" dxfId="1025" priority="1213" operator="equal">
      <formula>"CAT_MENU"</formula>
    </cfRule>
  </conditionalFormatting>
  <conditionalFormatting sqref="K1186">
    <cfRule type="containsText" dxfId="1024" priority="1211" operator="containsText" text="DISABLED">
      <formula>NOT(ISERROR(SEARCH("DISABLED",K1186)))</formula>
    </cfRule>
    <cfRule type="containsText" dxfId="1023" priority="1212" operator="containsText" text="ENABLED">
      <formula>NOT(ISERROR(SEARCH("ENABLED",K1186)))</formula>
    </cfRule>
  </conditionalFormatting>
  <conditionalFormatting sqref="J1187">
    <cfRule type="containsText" dxfId="1022" priority="1208" operator="containsText" text="DISABLED">
      <formula>NOT(ISERROR(SEARCH("DISABLED",J1187)))</formula>
    </cfRule>
    <cfRule type="containsText" dxfId="1021" priority="1209" operator="containsText" text="ENABLED">
      <formula>NOT(ISERROR(SEARCH("ENABLED",J1187)))</formula>
    </cfRule>
  </conditionalFormatting>
  <conditionalFormatting sqref="X1187">
    <cfRule type="notContainsBlanks" dxfId="1020" priority="1207">
      <formula>LEN(TRIM(X1187))&gt;0</formula>
    </cfRule>
  </conditionalFormatting>
  <conditionalFormatting sqref="I1187">
    <cfRule type="cellIs" dxfId="1019" priority="1206" operator="equal">
      <formula>"CAT_MENU"</formula>
    </cfRule>
  </conditionalFormatting>
  <conditionalFormatting sqref="K1187">
    <cfRule type="containsText" dxfId="1018" priority="1204" operator="containsText" text="DISABLED">
      <formula>NOT(ISERROR(SEARCH("DISABLED",K1187)))</formula>
    </cfRule>
    <cfRule type="containsText" dxfId="1017" priority="1205" operator="containsText" text="ENABLED">
      <formula>NOT(ISERROR(SEARCH("ENABLED",K1187)))</formula>
    </cfRule>
  </conditionalFormatting>
  <conditionalFormatting sqref="J1188">
    <cfRule type="containsText" dxfId="1016" priority="1201" operator="containsText" text="DISABLED">
      <formula>NOT(ISERROR(SEARCH("DISABLED",J1188)))</formula>
    </cfRule>
    <cfRule type="containsText" dxfId="1015" priority="1202" operator="containsText" text="ENABLED">
      <formula>NOT(ISERROR(SEARCH("ENABLED",J1188)))</formula>
    </cfRule>
  </conditionalFormatting>
  <conditionalFormatting sqref="X1188">
    <cfRule type="notContainsBlanks" dxfId="1014" priority="1200">
      <formula>LEN(TRIM(X1188))&gt;0</formula>
    </cfRule>
  </conditionalFormatting>
  <conditionalFormatting sqref="I1188">
    <cfRule type="cellIs" dxfId="1013" priority="1199" operator="equal">
      <formula>"CAT_MENU"</formula>
    </cfRule>
  </conditionalFormatting>
  <conditionalFormatting sqref="K1188">
    <cfRule type="containsText" dxfId="1012" priority="1197" operator="containsText" text="DISABLED">
      <formula>NOT(ISERROR(SEARCH("DISABLED",K1188)))</formula>
    </cfRule>
    <cfRule type="containsText" dxfId="1011" priority="1198" operator="containsText" text="ENABLED">
      <formula>NOT(ISERROR(SEARCH("ENABLED",K1188)))</formula>
    </cfRule>
  </conditionalFormatting>
  <conditionalFormatting sqref="J1192">
    <cfRule type="containsText" dxfId="1010" priority="1194" operator="containsText" text="DISABLED">
      <formula>NOT(ISERROR(SEARCH("DISABLED",J1192)))</formula>
    </cfRule>
    <cfRule type="containsText" dxfId="1009" priority="1195" operator="containsText" text="ENABLED">
      <formula>NOT(ISERROR(SEARCH("ENABLED",J1192)))</formula>
    </cfRule>
  </conditionalFormatting>
  <conditionalFormatting sqref="X1192">
    <cfRule type="notContainsBlanks" dxfId="1008" priority="1193">
      <formula>LEN(TRIM(X1192))&gt;0</formula>
    </cfRule>
  </conditionalFormatting>
  <conditionalFormatting sqref="I1192">
    <cfRule type="cellIs" dxfId="1007" priority="1192" operator="equal">
      <formula>"CAT_MENU"</formula>
    </cfRule>
  </conditionalFormatting>
  <conditionalFormatting sqref="K1192">
    <cfRule type="containsText" dxfId="1006" priority="1190" operator="containsText" text="DISABLED">
      <formula>NOT(ISERROR(SEARCH("DISABLED",K1192)))</formula>
    </cfRule>
    <cfRule type="containsText" dxfId="1005" priority="1191" operator="containsText" text="ENABLED">
      <formula>NOT(ISERROR(SEARCH("ENABLED",K1192)))</formula>
    </cfRule>
  </conditionalFormatting>
  <conditionalFormatting sqref="J1218">
    <cfRule type="containsText" dxfId="1004" priority="1187" operator="containsText" text="DISABLED">
      <formula>NOT(ISERROR(SEARCH("DISABLED",J1218)))</formula>
    </cfRule>
    <cfRule type="containsText" dxfId="1003" priority="1188" operator="containsText" text="ENABLED">
      <formula>NOT(ISERROR(SEARCH("ENABLED",J1218)))</formula>
    </cfRule>
  </conditionalFormatting>
  <conditionalFormatting sqref="X1218">
    <cfRule type="notContainsBlanks" dxfId="1002" priority="1186">
      <formula>LEN(TRIM(X1218))&gt;0</formula>
    </cfRule>
  </conditionalFormatting>
  <conditionalFormatting sqref="I1218">
    <cfRule type="cellIs" dxfId="1001" priority="1185" operator="equal">
      <formula>"CAT_MENU"</formula>
    </cfRule>
  </conditionalFormatting>
  <conditionalFormatting sqref="K1218">
    <cfRule type="containsText" dxfId="1000" priority="1183" operator="containsText" text="DISABLED">
      <formula>NOT(ISERROR(SEARCH("DISABLED",K1218)))</formula>
    </cfRule>
    <cfRule type="containsText" dxfId="999" priority="1184" operator="containsText" text="ENABLED">
      <formula>NOT(ISERROR(SEARCH("ENABLED",K1218)))</formula>
    </cfRule>
  </conditionalFormatting>
  <conditionalFormatting sqref="J1219">
    <cfRule type="containsText" dxfId="998" priority="1180" operator="containsText" text="DISABLED">
      <formula>NOT(ISERROR(SEARCH("DISABLED",J1219)))</formula>
    </cfRule>
    <cfRule type="containsText" dxfId="997" priority="1181" operator="containsText" text="ENABLED">
      <formula>NOT(ISERROR(SEARCH("ENABLED",J1219)))</formula>
    </cfRule>
  </conditionalFormatting>
  <conditionalFormatting sqref="X1219">
    <cfRule type="notContainsBlanks" dxfId="996" priority="1179">
      <formula>LEN(TRIM(X1219))&gt;0</formula>
    </cfRule>
  </conditionalFormatting>
  <conditionalFormatting sqref="I1219">
    <cfRule type="cellIs" dxfId="995" priority="1178" operator="equal">
      <formula>"CAT_MENU"</formula>
    </cfRule>
  </conditionalFormatting>
  <conditionalFormatting sqref="K1219">
    <cfRule type="containsText" dxfId="994" priority="1176" operator="containsText" text="DISABLED">
      <formula>NOT(ISERROR(SEARCH("DISABLED",K1219)))</formula>
    </cfRule>
    <cfRule type="containsText" dxfId="993" priority="1177" operator="containsText" text="ENABLED">
      <formula>NOT(ISERROR(SEARCH("ENABLED",K1219)))</formula>
    </cfRule>
  </conditionalFormatting>
  <conditionalFormatting sqref="J1220">
    <cfRule type="containsText" dxfId="992" priority="1173" operator="containsText" text="DISABLED">
      <formula>NOT(ISERROR(SEARCH("DISABLED",J1220)))</formula>
    </cfRule>
    <cfRule type="containsText" dxfId="991" priority="1174" operator="containsText" text="ENABLED">
      <formula>NOT(ISERROR(SEARCH("ENABLED",J1220)))</formula>
    </cfRule>
  </conditionalFormatting>
  <conditionalFormatting sqref="X1220">
    <cfRule type="notContainsBlanks" dxfId="990" priority="1172">
      <formula>LEN(TRIM(X1220))&gt;0</formula>
    </cfRule>
  </conditionalFormatting>
  <conditionalFormatting sqref="I1220">
    <cfRule type="cellIs" dxfId="989" priority="1171" operator="equal">
      <formula>"CAT_MENU"</formula>
    </cfRule>
  </conditionalFormatting>
  <conditionalFormatting sqref="K1220">
    <cfRule type="containsText" dxfId="988" priority="1169" operator="containsText" text="DISABLED">
      <formula>NOT(ISERROR(SEARCH("DISABLED",K1220)))</formula>
    </cfRule>
    <cfRule type="containsText" dxfId="987" priority="1170" operator="containsText" text="ENABLED">
      <formula>NOT(ISERROR(SEARCH("ENABLED",K1220)))</formula>
    </cfRule>
  </conditionalFormatting>
  <conditionalFormatting sqref="J1221">
    <cfRule type="containsText" dxfId="986" priority="1166" operator="containsText" text="DISABLED">
      <formula>NOT(ISERROR(SEARCH("DISABLED",J1221)))</formula>
    </cfRule>
    <cfRule type="containsText" dxfId="985" priority="1167" operator="containsText" text="ENABLED">
      <formula>NOT(ISERROR(SEARCH("ENABLED",J1221)))</formula>
    </cfRule>
  </conditionalFormatting>
  <conditionalFormatting sqref="X1221">
    <cfRule type="notContainsBlanks" dxfId="984" priority="1165">
      <formula>LEN(TRIM(X1221))&gt;0</formula>
    </cfRule>
  </conditionalFormatting>
  <conditionalFormatting sqref="I1221">
    <cfRule type="cellIs" dxfId="983" priority="1164" operator="equal">
      <formula>"CAT_MENU"</formula>
    </cfRule>
  </conditionalFormatting>
  <conditionalFormatting sqref="K1221">
    <cfRule type="containsText" dxfId="982" priority="1162" operator="containsText" text="DISABLED">
      <formula>NOT(ISERROR(SEARCH("DISABLED",K1221)))</formula>
    </cfRule>
    <cfRule type="containsText" dxfId="981" priority="1163" operator="containsText" text="ENABLED">
      <formula>NOT(ISERROR(SEARCH("ENABLED",K1221)))</formula>
    </cfRule>
  </conditionalFormatting>
  <conditionalFormatting sqref="J1222">
    <cfRule type="containsText" dxfId="980" priority="1159" operator="containsText" text="DISABLED">
      <formula>NOT(ISERROR(SEARCH("DISABLED",J1222)))</formula>
    </cfRule>
    <cfRule type="containsText" dxfId="979" priority="1160" operator="containsText" text="ENABLED">
      <formula>NOT(ISERROR(SEARCH("ENABLED",J1222)))</formula>
    </cfRule>
  </conditionalFormatting>
  <conditionalFormatting sqref="X1222">
    <cfRule type="notContainsBlanks" dxfId="978" priority="1158">
      <formula>LEN(TRIM(X1222))&gt;0</formula>
    </cfRule>
  </conditionalFormatting>
  <conditionalFormatting sqref="I1222">
    <cfRule type="cellIs" dxfId="977" priority="1157" operator="equal">
      <formula>"CAT_MENU"</formula>
    </cfRule>
  </conditionalFormatting>
  <conditionalFormatting sqref="K1222">
    <cfRule type="containsText" dxfId="976" priority="1155" operator="containsText" text="DISABLED">
      <formula>NOT(ISERROR(SEARCH("DISABLED",K1222)))</formula>
    </cfRule>
    <cfRule type="containsText" dxfId="975" priority="1156" operator="containsText" text="ENABLED">
      <formula>NOT(ISERROR(SEARCH("ENABLED",K1222)))</formula>
    </cfRule>
  </conditionalFormatting>
  <conditionalFormatting sqref="J1223">
    <cfRule type="containsText" dxfId="974" priority="1152" operator="containsText" text="DISABLED">
      <formula>NOT(ISERROR(SEARCH("DISABLED",J1223)))</formula>
    </cfRule>
    <cfRule type="containsText" dxfId="973" priority="1153" operator="containsText" text="ENABLED">
      <formula>NOT(ISERROR(SEARCH("ENABLED",J1223)))</formula>
    </cfRule>
  </conditionalFormatting>
  <conditionalFormatting sqref="X1223">
    <cfRule type="notContainsBlanks" dxfId="972" priority="1151">
      <formula>LEN(TRIM(X1223))&gt;0</formula>
    </cfRule>
  </conditionalFormatting>
  <conditionalFormatting sqref="I1223">
    <cfRule type="cellIs" dxfId="971" priority="1150" operator="equal">
      <formula>"CAT_MENU"</formula>
    </cfRule>
  </conditionalFormatting>
  <conditionalFormatting sqref="K1223">
    <cfRule type="containsText" dxfId="970" priority="1148" operator="containsText" text="DISABLED">
      <formula>NOT(ISERROR(SEARCH("DISABLED",K1223)))</formula>
    </cfRule>
    <cfRule type="containsText" dxfId="969" priority="1149" operator="containsText" text="ENABLED">
      <formula>NOT(ISERROR(SEARCH("ENABLED",K1223)))</formula>
    </cfRule>
  </conditionalFormatting>
  <conditionalFormatting sqref="J1227">
    <cfRule type="containsText" dxfId="968" priority="1145" operator="containsText" text="DISABLED">
      <formula>NOT(ISERROR(SEARCH("DISABLED",J1227)))</formula>
    </cfRule>
    <cfRule type="containsText" dxfId="967" priority="1146" operator="containsText" text="ENABLED">
      <formula>NOT(ISERROR(SEARCH("ENABLED",J1227)))</formula>
    </cfRule>
  </conditionalFormatting>
  <conditionalFormatting sqref="X1227">
    <cfRule type="notContainsBlanks" dxfId="966" priority="1144">
      <formula>LEN(TRIM(X1227))&gt;0</formula>
    </cfRule>
  </conditionalFormatting>
  <conditionalFormatting sqref="I1227">
    <cfRule type="cellIs" dxfId="965" priority="1143" operator="equal">
      <formula>"CAT_MENU"</formula>
    </cfRule>
  </conditionalFormatting>
  <conditionalFormatting sqref="K1227">
    <cfRule type="containsText" dxfId="964" priority="1141" operator="containsText" text="DISABLED">
      <formula>NOT(ISERROR(SEARCH("DISABLED",K1227)))</formula>
    </cfRule>
    <cfRule type="containsText" dxfId="963" priority="1142" operator="containsText" text="ENABLED">
      <formula>NOT(ISERROR(SEARCH("ENABLED",K1227)))</formula>
    </cfRule>
  </conditionalFormatting>
  <conditionalFormatting sqref="J1298">
    <cfRule type="containsText" dxfId="962" priority="1138" operator="containsText" text="DISABLED">
      <formula>NOT(ISERROR(SEARCH("DISABLED",J1298)))</formula>
    </cfRule>
    <cfRule type="containsText" dxfId="961" priority="1139" operator="containsText" text="ENABLED">
      <formula>NOT(ISERROR(SEARCH("ENABLED",J1298)))</formula>
    </cfRule>
  </conditionalFormatting>
  <conditionalFormatting sqref="X1298">
    <cfRule type="notContainsBlanks" dxfId="960" priority="1137">
      <formula>LEN(TRIM(X1298))&gt;0</formula>
    </cfRule>
  </conditionalFormatting>
  <conditionalFormatting sqref="I1298">
    <cfRule type="cellIs" dxfId="959" priority="1136" operator="equal">
      <formula>"CAT_MENU"</formula>
    </cfRule>
  </conditionalFormatting>
  <conditionalFormatting sqref="K1298">
    <cfRule type="containsText" dxfId="958" priority="1134" operator="containsText" text="DISABLED">
      <formula>NOT(ISERROR(SEARCH("DISABLED",K1298)))</formula>
    </cfRule>
    <cfRule type="containsText" dxfId="957" priority="1135" operator="containsText" text="ENABLED">
      <formula>NOT(ISERROR(SEARCH("ENABLED",K1298)))</formula>
    </cfRule>
  </conditionalFormatting>
  <conditionalFormatting sqref="J1299">
    <cfRule type="containsText" dxfId="956" priority="1131" operator="containsText" text="DISABLED">
      <formula>NOT(ISERROR(SEARCH("DISABLED",J1299)))</formula>
    </cfRule>
    <cfRule type="containsText" dxfId="955" priority="1132" operator="containsText" text="ENABLED">
      <formula>NOT(ISERROR(SEARCH("ENABLED",J1299)))</formula>
    </cfRule>
  </conditionalFormatting>
  <conditionalFormatting sqref="X1299">
    <cfRule type="notContainsBlanks" dxfId="954" priority="1130">
      <formula>LEN(TRIM(X1299))&gt;0</formula>
    </cfRule>
  </conditionalFormatting>
  <conditionalFormatting sqref="I1299">
    <cfRule type="cellIs" dxfId="953" priority="1129" operator="equal">
      <formula>"CAT_MENU"</formula>
    </cfRule>
  </conditionalFormatting>
  <conditionalFormatting sqref="K1299">
    <cfRule type="containsText" dxfId="952" priority="1127" operator="containsText" text="DISABLED">
      <formula>NOT(ISERROR(SEARCH("DISABLED",K1299)))</formula>
    </cfRule>
    <cfRule type="containsText" dxfId="951" priority="1128" operator="containsText" text="ENABLED">
      <formula>NOT(ISERROR(SEARCH("ENABLED",K1299)))</formula>
    </cfRule>
  </conditionalFormatting>
  <conditionalFormatting sqref="J1300">
    <cfRule type="containsText" dxfId="950" priority="1124" operator="containsText" text="DISABLED">
      <formula>NOT(ISERROR(SEARCH("DISABLED",J1300)))</formula>
    </cfRule>
    <cfRule type="containsText" dxfId="949" priority="1125" operator="containsText" text="ENABLED">
      <formula>NOT(ISERROR(SEARCH("ENABLED",J1300)))</formula>
    </cfRule>
  </conditionalFormatting>
  <conditionalFormatting sqref="X1300">
    <cfRule type="notContainsBlanks" dxfId="948" priority="1123">
      <formula>LEN(TRIM(X1300))&gt;0</formula>
    </cfRule>
  </conditionalFormatting>
  <conditionalFormatting sqref="I1300">
    <cfRule type="cellIs" dxfId="947" priority="1122" operator="equal">
      <formula>"CAT_MENU"</formula>
    </cfRule>
  </conditionalFormatting>
  <conditionalFormatting sqref="K1300">
    <cfRule type="containsText" dxfId="946" priority="1120" operator="containsText" text="DISABLED">
      <formula>NOT(ISERROR(SEARCH("DISABLED",K1300)))</formula>
    </cfRule>
    <cfRule type="containsText" dxfId="945" priority="1121" operator="containsText" text="ENABLED">
      <formula>NOT(ISERROR(SEARCH("ENABLED",K1300)))</formula>
    </cfRule>
  </conditionalFormatting>
  <conditionalFormatting sqref="J1301">
    <cfRule type="containsText" dxfId="944" priority="1117" operator="containsText" text="DISABLED">
      <formula>NOT(ISERROR(SEARCH("DISABLED",J1301)))</formula>
    </cfRule>
    <cfRule type="containsText" dxfId="943" priority="1118" operator="containsText" text="ENABLED">
      <formula>NOT(ISERROR(SEARCH("ENABLED",J1301)))</formula>
    </cfRule>
  </conditionalFormatting>
  <conditionalFormatting sqref="X1301">
    <cfRule type="notContainsBlanks" dxfId="942" priority="1116">
      <formula>LEN(TRIM(X1301))&gt;0</formula>
    </cfRule>
  </conditionalFormatting>
  <conditionalFormatting sqref="I1301">
    <cfRule type="cellIs" dxfId="941" priority="1115" operator="equal">
      <formula>"CAT_MENU"</formula>
    </cfRule>
  </conditionalFormatting>
  <conditionalFormatting sqref="K1301">
    <cfRule type="containsText" dxfId="940" priority="1113" operator="containsText" text="DISABLED">
      <formula>NOT(ISERROR(SEARCH("DISABLED",K1301)))</formula>
    </cfRule>
    <cfRule type="containsText" dxfId="939" priority="1114" operator="containsText" text="ENABLED">
      <formula>NOT(ISERROR(SEARCH("ENABLED",K1301)))</formula>
    </cfRule>
  </conditionalFormatting>
  <conditionalFormatting sqref="J1302">
    <cfRule type="containsText" dxfId="938" priority="1110" operator="containsText" text="DISABLED">
      <formula>NOT(ISERROR(SEARCH("DISABLED",J1302)))</formula>
    </cfRule>
    <cfRule type="containsText" dxfId="937" priority="1111" operator="containsText" text="ENABLED">
      <formula>NOT(ISERROR(SEARCH("ENABLED",J1302)))</formula>
    </cfRule>
  </conditionalFormatting>
  <conditionalFormatting sqref="X1302">
    <cfRule type="notContainsBlanks" dxfId="936" priority="1109">
      <formula>LEN(TRIM(X1302))&gt;0</formula>
    </cfRule>
  </conditionalFormatting>
  <conditionalFormatting sqref="I1302">
    <cfRule type="cellIs" dxfId="935" priority="1108" operator="equal">
      <formula>"CAT_MENU"</formula>
    </cfRule>
  </conditionalFormatting>
  <conditionalFormatting sqref="K1302">
    <cfRule type="containsText" dxfId="934" priority="1106" operator="containsText" text="DISABLED">
      <formula>NOT(ISERROR(SEARCH("DISABLED",K1302)))</formula>
    </cfRule>
    <cfRule type="containsText" dxfId="933" priority="1107" operator="containsText" text="ENABLED">
      <formula>NOT(ISERROR(SEARCH("ENABLED",K1302)))</formula>
    </cfRule>
  </conditionalFormatting>
  <conditionalFormatting sqref="J1303">
    <cfRule type="containsText" dxfId="932" priority="1103" operator="containsText" text="DISABLED">
      <formula>NOT(ISERROR(SEARCH("DISABLED",J1303)))</formula>
    </cfRule>
    <cfRule type="containsText" dxfId="931" priority="1104" operator="containsText" text="ENABLED">
      <formula>NOT(ISERROR(SEARCH("ENABLED",J1303)))</formula>
    </cfRule>
  </conditionalFormatting>
  <conditionalFormatting sqref="X1303">
    <cfRule type="notContainsBlanks" dxfId="930" priority="1102">
      <formula>LEN(TRIM(X1303))&gt;0</formula>
    </cfRule>
  </conditionalFormatting>
  <conditionalFormatting sqref="I1303">
    <cfRule type="cellIs" dxfId="929" priority="1101" operator="equal">
      <formula>"CAT_MENU"</formula>
    </cfRule>
  </conditionalFormatting>
  <conditionalFormatting sqref="K1303">
    <cfRule type="containsText" dxfId="928" priority="1099" operator="containsText" text="DISABLED">
      <formula>NOT(ISERROR(SEARCH("DISABLED",K1303)))</formula>
    </cfRule>
    <cfRule type="containsText" dxfId="927" priority="1100" operator="containsText" text="ENABLED">
      <formula>NOT(ISERROR(SEARCH("ENABLED",K1303)))</formula>
    </cfRule>
  </conditionalFormatting>
  <conditionalFormatting sqref="J1304">
    <cfRule type="containsText" dxfId="926" priority="1096" operator="containsText" text="DISABLED">
      <formula>NOT(ISERROR(SEARCH("DISABLED",J1304)))</formula>
    </cfRule>
    <cfRule type="containsText" dxfId="925" priority="1097" operator="containsText" text="ENABLED">
      <formula>NOT(ISERROR(SEARCH("ENABLED",J1304)))</formula>
    </cfRule>
  </conditionalFormatting>
  <conditionalFormatting sqref="X1304">
    <cfRule type="notContainsBlanks" dxfId="924" priority="1095">
      <formula>LEN(TRIM(X1304))&gt;0</formula>
    </cfRule>
  </conditionalFormatting>
  <conditionalFormatting sqref="I1304">
    <cfRule type="cellIs" dxfId="923" priority="1094" operator="equal">
      <formula>"CAT_MENU"</formula>
    </cfRule>
  </conditionalFormatting>
  <conditionalFormatting sqref="K1304">
    <cfRule type="containsText" dxfId="922" priority="1092" operator="containsText" text="DISABLED">
      <formula>NOT(ISERROR(SEARCH("DISABLED",K1304)))</formula>
    </cfRule>
    <cfRule type="containsText" dxfId="921" priority="1093" operator="containsText" text="ENABLED">
      <formula>NOT(ISERROR(SEARCH("ENABLED",K1304)))</formula>
    </cfRule>
  </conditionalFormatting>
  <conditionalFormatting sqref="J1305">
    <cfRule type="containsText" dxfId="920" priority="1089" operator="containsText" text="DISABLED">
      <formula>NOT(ISERROR(SEARCH("DISABLED",J1305)))</formula>
    </cfRule>
    <cfRule type="containsText" dxfId="919" priority="1090" operator="containsText" text="ENABLED">
      <formula>NOT(ISERROR(SEARCH("ENABLED",J1305)))</formula>
    </cfRule>
  </conditionalFormatting>
  <conditionalFormatting sqref="X1305">
    <cfRule type="notContainsBlanks" dxfId="918" priority="1088">
      <formula>LEN(TRIM(X1305))&gt;0</formula>
    </cfRule>
  </conditionalFormatting>
  <conditionalFormatting sqref="I1305">
    <cfRule type="cellIs" dxfId="917" priority="1087" operator="equal">
      <formula>"CAT_MENU"</formula>
    </cfRule>
  </conditionalFormatting>
  <conditionalFormatting sqref="K1305">
    <cfRule type="containsText" dxfId="916" priority="1085" operator="containsText" text="DISABLED">
      <formula>NOT(ISERROR(SEARCH("DISABLED",K1305)))</formula>
    </cfRule>
    <cfRule type="containsText" dxfId="915" priority="1086" operator="containsText" text="ENABLED">
      <formula>NOT(ISERROR(SEARCH("ENABLED",K1305)))</formula>
    </cfRule>
  </conditionalFormatting>
  <conditionalFormatting sqref="J1306">
    <cfRule type="containsText" dxfId="914" priority="1082" operator="containsText" text="DISABLED">
      <formula>NOT(ISERROR(SEARCH("DISABLED",J1306)))</formula>
    </cfRule>
    <cfRule type="containsText" dxfId="913" priority="1083" operator="containsText" text="ENABLED">
      <formula>NOT(ISERROR(SEARCH("ENABLED",J1306)))</formula>
    </cfRule>
  </conditionalFormatting>
  <conditionalFormatting sqref="X1306">
    <cfRule type="notContainsBlanks" dxfId="912" priority="1081">
      <formula>LEN(TRIM(X1306))&gt;0</formula>
    </cfRule>
  </conditionalFormatting>
  <conditionalFormatting sqref="I1306">
    <cfRule type="cellIs" dxfId="911" priority="1080" operator="equal">
      <formula>"CAT_MENU"</formula>
    </cfRule>
  </conditionalFormatting>
  <conditionalFormatting sqref="K1306">
    <cfRule type="containsText" dxfId="910" priority="1078" operator="containsText" text="DISABLED">
      <formula>NOT(ISERROR(SEARCH("DISABLED",K1306)))</formula>
    </cfRule>
    <cfRule type="containsText" dxfId="909" priority="1079" operator="containsText" text="ENABLED">
      <formula>NOT(ISERROR(SEARCH("ENABLED",K1306)))</formula>
    </cfRule>
  </conditionalFormatting>
  <conditionalFormatting sqref="J1307">
    <cfRule type="containsText" dxfId="908" priority="1075" operator="containsText" text="DISABLED">
      <formula>NOT(ISERROR(SEARCH("DISABLED",J1307)))</formula>
    </cfRule>
    <cfRule type="containsText" dxfId="907" priority="1076" operator="containsText" text="ENABLED">
      <formula>NOT(ISERROR(SEARCH("ENABLED",J1307)))</formula>
    </cfRule>
  </conditionalFormatting>
  <conditionalFormatting sqref="X1307">
    <cfRule type="notContainsBlanks" dxfId="906" priority="1074">
      <formula>LEN(TRIM(X1307))&gt;0</formula>
    </cfRule>
  </conditionalFormatting>
  <conditionalFormatting sqref="I1307">
    <cfRule type="cellIs" dxfId="905" priority="1073" operator="equal">
      <formula>"CAT_MENU"</formula>
    </cfRule>
  </conditionalFormatting>
  <conditionalFormatting sqref="K1307">
    <cfRule type="containsText" dxfId="904" priority="1071" operator="containsText" text="DISABLED">
      <formula>NOT(ISERROR(SEARCH("DISABLED",K1307)))</formula>
    </cfRule>
    <cfRule type="containsText" dxfId="903" priority="1072" operator="containsText" text="ENABLED">
      <formula>NOT(ISERROR(SEARCH("ENABLED",K1307)))</formula>
    </cfRule>
  </conditionalFormatting>
  <conditionalFormatting sqref="J1308">
    <cfRule type="containsText" dxfId="902" priority="1068" operator="containsText" text="DISABLED">
      <formula>NOT(ISERROR(SEARCH("DISABLED",J1308)))</formula>
    </cfRule>
    <cfRule type="containsText" dxfId="901" priority="1069" operator="containsText" text="ENABLED">
      <formula>NOT(ISERROR(SEARCH("ENABLED",J1308)))</formula>
    </cfRule>
  </conditionalFormatting>
  <conditionalFormatting sqref="X1308">
    <cfRule type="notContainsBlanks" dxfId="900" priority="1067">
      <formula>LEN(TRIM(X1308))&gt;0</formula>
    </cfRule>
  </conditionalFormatting>
  <conditionalFormatting sqref="I1308">
    <cfRule type="cellIs" dxfId="899" priority="1066" operator="equal">
      <formula>"CAT_MENU"</formula>
    </cfRule>
  </conditionalFormatting>
  <conditionalFormatting sqref="K1308">
    <cfRule type="containsText" dxfId="898" priority="1064" operator="containsText" text="DISABLED">
      <formula>NOT(ISERROR(SEARCH("DISABLED",K1308)))</formula>
    </cfRule>
    <cfRule type="containsText" dxfId="897" priority="1065" operator="containsText" text="ENABLED">
      <formula>NOT(ISERROR(SEARCH("ENABLED",K1308)))</formula>
    </cfRule>
  </conditionalFormatting>
  <conditionalFormatting sqref="J1309">
    <cfRule type="containsText" dxfId="896" priority="1061" operator="containsText" text="DISABLED">
      <formula>NOT(ISERROR(SEARCH("DISABLED",J1309)))</formula>
    </cfRule>
    <cfRule type="containsText" dxfId="895" priority="1062" operator="containsText" text="ENABLED">
      <formula>NOT(ISERROR(SEARCH("ENABLED",J1309)))</formula>
    </cfRule>
  </conditionalFormatting>
  <conditionalFormatting sqref="X1309">
    <cfRule type="notContainsBlanks" dxfId="894" priority="1060">
      <formula>LEN(TRIM(X1309))&gt;0</formula>
    </cfRule>
  </conditionalFormatting>
  <conditionalFormatting sqref="I1309">
    <cfRule type="cellIs" dxfId="893" priority="1059" operator="equal">
      <formula>"CAT_MENU"</formula>
    </cfRule>
  </conditionalFormatting>
  <conditionalFormatting sqref="K1309">
    <cfRule type="containsText" dxfId="892" priority="1057" operator="containsText" text="DISABLED">
      <formula>NOT(ISERROR(SEARCH("DISABLED",K1309)))</formula>
    </cfRule>
    <cfRule type="containsText" dxfId="891" priority="1058" operator="containsText" text="ENABLED">
      <formula>NOT(ISERROR(SEARCH("ENABLED",K1309)))</formula>
    </cfRule>
  </conditionalFormatting>
  <conditionalFormatting sqref="J1310">
    <cfRule type="containsText" dxfId="890" priority="1054" operator="containsText" text="DISABLED">
      <formula>NOT(ISERROR(SEARCH("DISABLED",J1310)))</formula>
    </cfRule>
    <cfRule type="containsText" dxfId="889" priority="1055" operator="containsText" text="ENABLED">
      <formula>NOT(ISERROR(SEARCH("ENABLED",J1310)))</formula>
    </cfRule>
  </conditionalFormatting>
  <conditionalFormatting sqref="X1310">
    <cfRule type="notContainsBlanks" dxfId="888" priority="1053">
      <formula>LEN(TRIM(X1310))&gt;0</formula>
    </cfRule>
  </conditionalFormatting>
  <conditionalFormatting sqref="I1310">
    <cfRule type="cellIs" dxfId="887" priority="1052" operator="equal">
      <formula>"CAT_MENU"</formula>
    </cfRule>
  </conditionalFormatting>
  <conditionalFormatting sqref="K1310">
    <cfRule type="containsText" dxfId="886" priority="1050" operator="containsText" text="DISABLED">
      <formula>NOT(ISERROR(SEARCH("DISABLED",K1310)))</formula>
    </cfRule>
    <cfRule type="containsText" dxfId="885" priority="1051" operator="containsText" text="ENABLED">
      <formula>NOT(ISERROR(SEARCH("ENABLED",K1310)))</formula>
    </cfRule>
  </conditionalFormatting>
  <conditionalFormatting sqref="J1311">
    <cfRule type="containsText" dxfId="884" priority="1047" operator="containsText" text="DISABLED">
      <formula>NOT(ISERROR(SEARCH("DISABLED",J1311)))</formula>
    </cfRule>
    <cfRule type="containsText" dxfId="883" priority="1048" operator="containsText" text="ENABLED">
      <formula>NOT(ISERROR(SEARCH("ENABLED",J1311)))</formula>
    </cfRule>
  </conditionalFormatting>
  <conditionalFormatting sqref="X1311">
    <cfRule type="notContainsBlanks" dxfId="882" priority="1046">
      <formula>LEN(TRIM(X1311))&gt;0</formula>
    </cfRule>
  </conditionalFormatting>
  <conditionalFormatting sqref="I1311">
    <cfRule type="cellIs" dxfId="881" priority="1045" operator="equal">
      <formula>"CAT_MENU"</formula>
    </cfRule>
  </conditionalFormatting>
  <conditionalFormatting sqref="K1311">
    <cfRule type="containsText" dxfId="880" priority="1043" operator="containsText" text="DISABLED">
      <formula>NOT(ISERROR(SEARCH("DISABLED",K1311)))</formula>
    </cfRule>
    <cfRule type="containsText" dxfId="879" priority="1044" operator="containsText" text="ENABLED">
      <formula>NOT(ISERROR(SEARCH("ENABLED",K1311)))</formula>
    </cfRule>
  </conditionalFormatting>
  <conditionalFormatting sqref="J1312">
    <cfRule type="containsText" dxfId="878" priority="1040" operator="containsText" text="DISABLED">
      <formula>NOT(ISERROR(SEARCH("DISABLED",J1312)))</formula>
    </cfRule>
    <cfRule type="containsText" dxfId="877" priority="1041" operator="containsText" text="ENABLED">
      <formula>NOT(ISERROR(SEARCH("ENABLED",J1312)))</formula>
    </cfRule>
  </conditionalFormatting>
  <conditionalFormatting sqref="X1312">
    <cfRule type="notContainsBlanks" dxfId="876" priority="1039">
      <formula>LEN(TRIM(X1312))&gt;0</formula>
    </cfRule>
  </conditionalFormatting>
  <conditionalFormatting sqref="I1312">
    <cfRule type="cellIs" dxfId="875" priority="1038" operator="equal">
      <formula>"CAT_MENU"</formula>
    </cfRule>
  </conditionalFormatting>
  <conditionalFormatting sqref="K1312">
    <cfRule type="containsText" dxfId="874" priority="1036" operator="containsText" text="DISABLED">
      <formula>NOT(ISERROR(SEARCH("DISABLED",K1312)))</formula>
    </cfRule>
    <cfRule type="containsText" dxfId="873" priority="1037" operator="containsText" text="ENABLED">
      <formula>NOT(ISERROR(SEARCH("ENABLED",K1312)))</formula>
    </cfRule>
  </conditionalFormatting>
  <conditionalFormatting sqref="J1313">
    <cfRule type="containsText" dxfId="872" priority="1033" operator="containsText" text="DISABLED">
      <formula>NOT(ISERROR(SEARCH("DISABLED",J1313)))</formula>
    </cfRule>
    <cfRule type="containsText" dxfId="871" priority="1034" operator="containsText" text="ENABLED">
      <formula>NOT(ISERROR(SEARCH("ENABLED",J1313)))</formula>
    </cfRule>
  </conditionalFormatting>
  <conditionalFormatting sqref="X1313">
    <cfRule type="notContainsBlanks" dxfId="870" priority="1032">
      <formula>LEN(TRIM(X1313))&gt;0</formula>
    </cfRule>
  </conditionalFormatting>
  <conditionalFormatting sqref="I1313">
    <cfRule type="cellIs" dxfId="869" priority="1031" operator="equal">
      <formula>"CAT_MENU"</formula>
    </cfRule>
  </conditionalFormatting>
  <conditionalFormatting sqref="K1313">
    <cfRule type="containsText" dxfId="868" priority="1029" operator="containsText" text="DISABLED">
      <formula>NOT(ISERROR(SEARCH("DISABLED",K1313)))</formula>
    </cfRule>
    <cfRule type="containsText" dxfId="867" priority="1030" operator="containsText" text="ENABLED">
      <formula>NOT(ISERROR(SEARCH("ENABLED",K1313)))</formula>
    </cfRule>
  </conditionalFormatting>
  <conditionalFormatting sqref="J1314">
    <cfRule type="containsText" dxfId="866" priority="1026" operator="containsText" text="DISABLED">
      <formula>NOT(ISERROR(SEARCH("DISABLED",J1314)))</formula>
    </cfRule>
    <cfRule type="containsText" dxfId="865" priority="1027" operator="containsText" text="ENABLED">
      <formula>NOT(ISERROR(SEARCH("ENABLED",J1314)))</formula>
    </cfRule>
  </conditionalFormatting>
  <conditionalFormatting sqref="X1314">
    <cfRule type="notContainsBlanks" dxfId="864" priority="1025">
      <formula>LEN(TRIM(X1314))&gt;0</formula>
    </cfRule>
  </conditionalFormatting>
  <conditionalFormatting sqref="I1314">
    <cfRule type="cellIs" dxfId="863" priority="1024" operator="equal">
      <formula>"CAT_MENU"</formula>
    </cfRule>
  </conditionalFormatting>
  <conditionalFormatting sqref="K1314">
    <cfRule type="containsText" dxfId="862" priority="1022" operator="containsText" text="DISABLED">
      <formula>NOT(ISERROR(SEARCH("DISABLED",K1314)))</formula>
    </cfRule>
    <cfRule type="containsText" dxfId="861" priority="1023" operator="containsText" text="ENABLED">
      <formula>NOT(ISERROR(SEARCH("ENABLED",K1314)))</formula>
    </cfRule>
  </conditionalFormatting>
  <conditionalFormatting sqref="J1315">
    <cfRule type="containsText" dxfId="860" priority="1019" operator="containsText" text="DISABLED">
      <formula>NOT(ISERROR(SEARCH("DISABLED",J1315)))</formula>
    </cfRule>
    <cfRule type="containsText" dxfId="859" priority="1020" operator="containsText" text="ENABLED">
      <formula>NOT(ISERROR(SEARCH("ENABLED",J1315)))</formula>
    </cfRule>
  </conditionalFormatting>
  <conditionalFormatting sqref="X1315">
    <cfRule type="notContainsBlanks" dxfId="858" priority="1018">
      <formula>LEN(TRIM(X1315))&gt;0</formula>
    </cfRule>
  </conditionalFormatting>
  <conditionalFormatting sqref="I1315">
    <cfRule type="cellIs" dxfId="857" priority="1017" operator="equal">
      <formula>"CAT_MENU"</formula>
    </cfRule>
  </conditionalFormatting>
  <conditionalFormatting sqref="K1315">
    <cfRule type="containsText" dxfId="856" priority="1015" operator="containsText" text="DISABLED">
      <formula>NOT(ISERROR(SEARCH("DISABLED",K1315)))</formula>
    </cfRule>
    <cfRule type="containsText" dxfId="855" priority="1016" operator="containsText" text="ENABLED">
      <formula>NOT(ISERROR(SEARCH("ENABLED",K1315)))</formula>
    </cfRule>
  </conditionalFormatting>
  <conditionalFormatting sqref="J1316">
    <cfRule type="containsText" dxfId="854" priority="1012" operator="containsText" text="DISABLED">
      <formula>NOT(ISERROR(SEARCH("DISABLED",J1316)))</formula>
    </cfRule>
    <cfRule type="containsText" dxfId="853" priority="1013" operator="containsText" text="ENABLED">
      <formula>NOT(ISERROR(SEARCH("ENABLED",J1316)))</formula>
    </cfRule>
  </conditionalFormatting>
  <conditionalFormatting sqref="X1316">
    <cfRule type="notContainsBlanks" dxfId="852" priority="1011">
      <formula>LEN(TRIM(X1316))&gt;0</formula>
    </cfRule>
  </conditionalFormatting>
  <conditionalFormatting sqref="I1316">
    <cfRule type="cellIs" dxfId="851" priority="1010" operator="equal">
      <formula>"CAT_MENU"</formula>
    </cfRule>
  </conditionalFormatting>
  <conditionalFormatting sqref="K1316">
    <cfRule type="containsText" dxfId="850" priority="1008" operator="containsText" text="DISABLED">
      <formula>NOT(ISERROR(SEARCH("DISABLED",K1316)))</formula>
    </cfRule>
    <cfRule type="containsText" dxfId="849" priority="1009" operator="containsText" text="ENABLED">
      <formula>NOT(ISERROR(SEARCH("ENABLED",K1316)))</formula>
    </cfRule>
  </conditionalFormatting>
  <conditionalFormatting sqref="J1320">
    <cfRule type="containsText" dxfId="848" priority="1005" operator="containsText" text="DISABLED">
      <formula>NOT(ISERROR(SEARCH("DISABLED",J1320)))</formula>
    </cfRule>
    <cfRule type="containsText" dxfId="847" priority="1006" operator="containsText" text="ENABLED">
      <formula>NOT(ISERROR(SEARCH("ENABLED",J1320)))</formula>
    </cfRule>
  </conditionalFormatting>
  <conditionalFormatting sqref="X1320">
    <cfRule type="notContainsBlanks" dxfId="846" priority="1004">
      <formula>LEN(TRIM(X1320))&gt;0</formula>
    </cfRule>
  </conditionalFormatting>
  <conditionalFormatting sqref="I1320">
    <cfRule type="cellIs" dxfId="845" priority="1003" operator="equal">
      <formula>"CAT_MENU"</formula>
    </cfRule>
  </conditionalFormatting>
  <conditionalFormatting sqref="K1320">
    <cfRule type="containsText" dxfId="844" priority="1001" operator="containsText" text="DISABLED">
      <formula>NOT(ISERROR(SEARCH("DISABLED",K1320)))</formula>
    </cfRule>
    <cfRule type="containsText" dxfId="843" priority="1002" operator="containsText" text="ENABLED">
      <formula>NOT(ISERROR(SEARCH("ENABLED",K1320)))</formula>
    </cfRule>
  </conditionalFormatting>
  <conditionalFormatting sqref="J1332">
    <cfRule type="containsText" dxfId="842" priority="998" operator="containsText" text="DISABLED">
      <formula>NOT(ISERROR(SEARCH("DISABLED",J1332)))</formula>
    </cfRule>
    <cfRule type="containsText" dxfId="841" priority="999" operator="containsText" text="ENABLED">
      <formula>NOT(ISERROR(SEARCH("ENABLED",J1332)))</formula>
    </cfRule>
  </conditionalFormatting>
  <conditionalFormatting sqref="X1332">
    <cfRule type="notContainsBlanks" dxfId="840" priority="997">
      <formula>LEN(TRIM(X1332))&gt;0</formula>
    </cfRule>
  </conditionalFormatting>
  <conditionalFormatting sqref="I1332">
    <cfRule type="cellIs" dxfId="839" priority="996" operator="equal">
      <formula>"CAT_MENU"</formula>
    </cfRule>
  </conditionalFormatting>
  <conditionalFormatting sqref="K1332">
    <cfRule type="containsText" dxfId="838" priority="994" operator="containsText" text="DISABLED">
      <formula>NOT(ISERROR(SEARCH("DISABLED",K1332)))</formula>
    </cfRule>
    <cfRule type="containsText" dxfId="837" priority="995" operator="containsText" text="ENABLED">
      <formula>NOT(ISERROR(SEARCH("ENABLED",K1332)))</formula>
    </cfRule>
  </conditionalFormatting>
  <conditionalFormatting sqref="J1333">
    <cfRule type="containsText" dxfId="836" priority="991" operator="containsText" text="DISABLED">
      <formula>NOT(ISERROR(SEARCH("DISABLED",J1333)))</formula>
    </cfRule>
    <cfRule type="containsText" dxfId="835" priority="992" operator="containsText" text="ENABLED">
      <formula>NOT(ISERROR(SEARCH("ENABLED",J1333)))</formula>
    </cfRule>
  </conditionalFormatting>
  <conditionalFormatting sqref="X1333">
    <cfRule type="notContainsBlanks" dxfId="834" priority="990">
      <formula>LEN(TRIM(X1333))&gt;0</formula>
    </cfRule>
  </conditionalFormatting>
  <conditionalFormatting sqref="I1333">
    <cfRule type="cellIs" dxfId="833" priority="989" operator="equal">
      <formula>"CAT_MENU"</formula>
    </cfRule>
  </conditionalFormatting>
  <conditionalFormatting sqref="K1333">
    <cfRule type="containsText" dxfId="832" priority="987" operator="containsText" text="DISABLED">
      <formula>NOT(ISERROR(SEARCH("DISABLED",K1333)))</formula>
    </cfRule>
    <cfRule type="containsText" dxfId="831" priority="988" operator="containsText" text="ENABLED">
      <formula>NOT(ISERROR(SEARCH("ENABLED",K1333)))</formula>
    </cfRule>
  </conditionalFormatting>
  <conditionalFormatting sqref="J1334">
    <cfRule type="containsText" dxfId="830" priority="984" operator="containsText" text="DISABLED">
      <formula>NOT(ISERROR(SEARCH("DISABLED",J1334)))</formula>
    </cfRule>
    <cfRule type="containsText" dxfId="829" priority="985" operator="containsText" text="ENABLED">
      <formula>NOT(ISERROR(SEARCH("ENABLED",J1334)))</formula>
    </cfRule>
  </conditionalFormatting>
  <conditionalFormatting sqref="X1334">
    <cfRule type="notContainsBlanks" dxfId="828" priority="983">
      <formula>LEN(TRIM(X1334))&gt;0</formula>
    </cfRule>
  </conditionalFormatting>
  <conditionalFormatting sqref="I1334">
    <cfRule type="cellIs" dxfId="827" priority="982" operator="equal">
      <formula>"CAT_MENU"</formula>
    </cfRule>
  </conditionalFormatting>
  <conditionalFormatting sqref="K1334">
    <cfRule type="containsText" dxfId="826" priority="980" operator="containsText" text="DISABLED">
      <formula>NOT(ISERROR(SEARCH("DISABLED",K1334)))</formula>
    </cfRule>
    <cfRule type="containsText" dxfId="825" priority="981" operator="containsText" text="ENABLED">
      <formula>NOT(ISERROR(SEARCH("ENABLED",K1334)))</formula>
    </cfRule>
  </conditionalFormatting>
  <conditionalFormatting sqref="J1335">
    <cfRule type="containsText" dxfId="824" priority="977" operator="containsText" text="DISABLED">
      <formula>NOT(ISERROR(SEARCH("DISABLED",J1335)))</formula>
    </cfRule>
    <cfRule type="containsText" dxfId="823" priority="978" operator="containsText" text="ENABLED">
      <formula>NOT(ISERROR(SEARCH("ENABLED",J1335)))</formula>
    </cfRule>
  </conditionalFormatting>
  <conditionalFormatting sqref="X1335">
    <cfRule type="notContainsBlanks" dxfId="822" priority="976">
      <formula>LEN(TRIM(X1335))&gt;0</formula>
    </cfRule>
  </conditionalFormatting>
  <conditionalFormatting sqref="I1335">
    <cfRule type="cellIs" dxfId="821" priority="975" operator="equal">
      <formula>"CAT_MENU"</formula>
    </cfRule>
  </conditionalFormatting>
  <conditionalFormatting sqref="K1335">
    <cfRule type="containsText" dxfId="820" priority="973" operator="containsText" text="DISABLED">
      <formula>NOT(ISERROR(SEARCH("DISABLED",K1335)))</formula>
    </cfRule>
    <cfRule type="containsText" dxfId="819" priority="974" operator="containsText" text="ENABLED">
      <formula>NOT(ISERROR(SEARCH("ENABLED",K1335)))</formula>
    </cfRule>
  </conditionalFormatting>
  <conditionalFormatting sqref="J1339">
    <cfRule type="containsText" dxfId="818" priority="970" operator="containsText" text="DISABLED">
      <formula>NOT(ISERROR(SEARCH("DISABLED",J1339)))</formula>
    </cfRule>
    <cfRule type="containsText" dxfId="817" priority="971" operator="containsText" text="ENABLED">
      <formula>NOT(ISERROR(SEARCH("ENABLED",J1339)))</formula>
    </cfRule>
  </conditionalFormatting>
  <conditionalFormatting sqref="X1339">
    <cfRule type="notContainsBlanks" dxfId="816" priority="969">
      <formula>LEN(TRIM(X1339))&gt;0</formula>
    </cfRule>
  </conditionalFormatting>
  <conditionalFormatting sqref="I1339">
    <cfRule type="cellIs" dxfId="815" priority="968" operator="equal">
      <formula>"CAT_MENU"</formula>
    </cfRule>
  </conditionalFormatting>
  <conditionalFormatting sqref="K1339">
    <cfRule type="containsText" dxfId="814" priority="966" operator="containsText" text="DISABLED">
      <formula>NOT(ISERROR(SEARCH("DISABLED",K1339)))</formula>
    </cfRule>
    <cfRule type="containsText" dxfId="813" priority="967" operator="containsText" text="ENABLED">
      <formula>NOT(ISERROR(SEARCH("ENABLED",K1339)))</formula>
    </cfRule>
  </conditionalFormatting>
  <conditionalFormatting sqref="K1433">
    <cfRule type="containsText" dxfId="812" priority="886" operator="containsText" text="DISABLED">
      <formula>NOT(ISERROR(SEARCH("DISABLED",K1433)))</formula>
    </cfRule>
    <cfRule type="containsText" dxfId="811" priority="887" operator="containsText" text="ENABLED">
      <formula>NOT(ISERROR(SEARCH("ENABLED",K1433)))</formula>
    </cfRule>
  </conditionalFormatting>
  <conditionalFormatting sqref="J1421">
    <cfRule type="containsText" dxfId="810" priority="953" operator="containsText" text="DISABLED">
      <formula>NOT(ISERROR(SEARCH("DISABLED",J1421)))</formula>
    </cfRule>
    <cfRule type="containsText" dxfId="809" priority="954" operator="containsText" text="ENABLED">
      <formula>NOT(ISERROR(SEARCH("ENABLED",J1421)))</formula>
    </cfRule>
  </conditionalFormatting>
  <conditionalFormatting sqref="X1421">
    <cfRule type="notContainsBlanks" dxfId="808" priority="952">
      <formula>LEN(TRIM(X1421))&gt;0</formula>
    </cfRule>
  </conditionalFormatting>
  <conditionalFormatting sqref="I1421">
    <cfRule type="cellIs" dxfId="807" priority="951" operator="equal">
      <formula>"CAT_MENU"</formula>
    </cfRule>
  </conditionalFormatting>
  <conditionalFormatting sqref="K1421">
    <cfRule type="containsText" dxfId="806" priority="949" operator="containsText" text="DISABLED">
      <formula>NOT(ISERROR(SEARCH("DISABLED",K1421)))</formula>
    </cfRule>
    <cfRule type="containsText" dxfId="805" priority="950" operator="containsText" text="ENABLED">
      <formula>NOT(ISERROR(SEARCH("ENABLED",K1421)))</formula>
    </cfRule>
  </conditionalFormatting>
  <conditionalFormatting sqref="J1422">
    <cfRule type="containsText" dxfId="804" priority="946" operator="containsText" text="DISABLED">
      <formula>NOT(ISERROR(SEARCH("DISABLED",J1422)))</formula>
    </cfRule>
    <cfRule type="containsText" dxfId="803" priority="947" operator="containsText" text="ENABLED">
      <formula>NOT(ISERROR(SEARCH("ENABLED",J1422)))</formula>
    </cfRule>
  </conditionalFormatting>
  <conditionalFormatting sqref="X1422">
    <cfRule type="notContainsBlanks" dxfId="802" priority="945">
      <formula>LEN(TRIM(X1422))&gt;0</formula>
    </cfRule>
  </conditionalFormatting>
  <conditionalFormatting sqref="I1422">
    <cfRule type="cellIs" dxfId="801" priority="944" operator="equal">
      <formula>"CAT_MENU"</formula>
    </cfRule>
  </conditionalFormatting>
  <conditionalFormatting sqref="K1422">
    <cfRule type="containsText" dxfId="800" priority="942" operator="containsText" text="DISABLED">
      <formula>NOT(ISERROR(SEARCH("DISABLED",K1422)))</formula>
    </cfRule>
    <cfRule type="containsText" dxfId="799" priority="943" operator="containsText" text="ENABLED">
      <formula>NOT(ISERROR(SEARCH("ENABLED",K1422)))</formula>
    </cfRule>
  </conditionalFormatting>
  <conditionalFormatting sqref="J1423">
    <cfRule type="containsText" dxfId="798" priority="939" operator="containsText" text="DISABLED">
      <formula>NOT(ISERROR(SEARCH("DISABLED",J1423)))</formula>
    </cfRule>
    <cfRule type="containsText" dxfId="797" priority="940" operator="containsText" text="ENABLED">
      <formula>NOT(ISERROR(SEARCH("ENABLED",J1423)))</formula>
    </cfRule>
  </conditionalFormatting>
  <conditionalFormatting sqref="X1423">
    <cfRule type="notContainsBlanks" dxfId="796" priority="938">
      <formula>LEN(TRIM(X1423))&gt;0</formula>
    </cfRule>
  </conditionalFormatting>
  <conditionalFormatting sqref="I1423">
    <cfRule type="cellIs" dxfId="795" priority="937" operator="equal">
      <formula>"CAT_MENU"</formula>
    </cfRule>
  </conditionalFormatting>
  <conditionalFormatting sqref="K1423">
    <cfRule type="containsText" dxfId="794" priority="935" operator="containsText" text="DISABLED">
      <formula>NOT(ISERROR(SEARCH("DISABLED",K1423)))</formula>
    </cfRule>
    <cfRule type="containsText" dxfId="793" priority="936" operator="containsText" text="ENABLED">
      <formula>NOT(ISERROR(SEARCH("ENABLED",K1423)))</formula>
    </cfRule>
  </conditionalFormatting>
  <conditionalFormatting sqref="J1424">
    <cfRule type="containsText" dxfId="792" priority="932" operator="containsText" text="DISABLED">
      <formula>NOT(ISERROR(SEARCH("DISABLED",J1424)))</formula>
    </cfRule>
    <cfRule type="containsText" dxfId="791" priority="933" operator="containsText" text="ENABLED">
      <formula>NOT(ISERROR(SEARCH("ENABLED",J1424)))</formula>
    </cfRule>
  </conditionalFormatting>
  <conditionalFormatting sqref="X1424">
    <cfRule type="notContainsBlanks" dxfId="790" priority="931">
      <formula>LEN(TRIM(X1424))&gt;0</formula>
    </cfRule>
  </conditionalFormatting>
  <conditionalFormatting sqref="I1424">
    <cfRule type="cellIs" dxfId="789" priority="930" operator="equal">
      <formula>"CAT_MENU"</formula>
    </cfRule>
  </conditionalFormatting>
  <conditionalFormatting sqref="K1424">
    <cfRule type="containsText" dxfId="788" priority="928" operator="containsText" text="DISABLED">
      <formula>NOT(ISERROR(SEARCH("DISABLED",K1424)))</formula>
    </cfRule>
    <cfRule type="containsText" dxfId="787" priority="929" operator="containsText" text="ENABLED">
      <formula>NOT(ISERROR(SEARCH("ENABLED",K1424)))</formula>
    </cfRule>
  </conditionalFormatting>
  <conditionalFormatting sqref="J1425">
    <cfRule type="containsText" dxfId="786" priority="925" operator="containsText" text="DISABLED">
      <formula>NOT(ISERROR(SEARCH("DISABLED",J1425)))</formula>
    </cfRule>
    <cfRule type="containsText" dxfId="785" priority="926" operator="containsText" text="ENABLED">
      <formula>NOT(ISERROR(SEARCH("ENABLED",J1425)))</formula>
    </cfRule>
  </conditionalFormatting>
  <conditionalFormatting sqref="X1425">
    <cfRule type="notContainsBlanks" dxfId="784" priority="924">
      <formula>LEN(TRIM(X1425))&gt;0</formula>
    </cfRule>
  </conditionalFormatting>
  <conditionalFormatting sqref="I1425">
    <cfRule type="cellIs" dxfId="783" priority="923" operator="equal">
      <formula>"CAT_MENU"</formula>
    </cfRule>
  </conditionalFormatting>
  <conditionalFormatting sqref="K1425">
    <cfRule type="containsText" dxfId="782" priority="921" operator="containsText" text="DISABLED">
      <formula>NOT(ISERROR(SEARCH("DISABLED",K1425)))</formula>
    </cfRule>
    <cfRule type="containsText" dxfId="781" priority="922" operator="containsText" text="ENABLED">
      <formula>NOT(ISERROR(SEARCH("ENABLED",K1425)))</formula>
    </cfRule>
  </conditionalFormatting>
  <conditionalFormatting sqref="J1426">
    <cfRule type="containsText" dxfId="780" priority="918" operator="containsText" text="DISABLED">
      <formula>NOT(ISERROR(SEARCH("DISABLED",J1426)))</formula>
    </cfRule>
    <cfRule type="containsText" dxfId="779" priority="919" operator="containsText" text="ENABLED">
      <formula>NOT(ISERROR(SEARCH("ENABLED",J1426)))</formula>
    </cfRule>
  </conditionalFormatting>
  <conditionalFormatting sqref="X1426">
    <cfRule type="notContainsBlanks" dxfId="778" priority="917">
      <formula>LEN(TRIM(X1426))&gt;0</formula>
    </cfRule>
  </conditionalFormatting>
  <conditionalFormatting sqref="I1426">
    <cfRule type="cellIs" dxfId="777" priority="916" operator="equal">
      <formula>"CAT_MENU"</formula>
    </cfRule>
  </conditionalFormatting>
  <conditionalFormatting sqref="K1426">
    <cfRule type="containsText" dxfId="776" priority="914" operator="containsText" text="DISABLED">
      <formula>NOT(ISERROR(SEARCH("DISABLED",K1426)))</formula>
    </cfRule>
    <cfRule type="containsText" dxfId="775" priority="915" operator="containsText" text="ENABLED">
      <formula>NOT(ISERROR(SEARCH("ENABLED",K1426)))</formula>
    </cfRule>
  </conditionalFormatting>
  <conditionalFormatting sqref="J1427">
    <cfRule type="containsText" dxfId="774" priority="911" operator="containsText" text="DISABLED">
      <formula>NOT(ISERROR(SEARCH("DISABLED",J1427)))</formula>
    </cfRule>
    <cfRule type="containsText" dxfId="773" priority="912" operator="containsText" text="ENABLED">
      <formula>NOT(ISERROR(SEARCH("ENABLED",J1427)))</formula>
    </cfRule>
  </conditionalFormatting>
  <conditionalFormatting sqref="X1427">
    <cfRule type="notContainsBlanks" dxfId="772" priority="910">
      <formula>LEN(TRIM(X1427))&gt;0</formula>
    </cfRule>
  </conditionalFormatting>
  <conditionalFormatting sqref="I1427">
    <cfRule type="cellIs" dxfId="771" priority="909" operator="equal">
      <formula>"CAT_MENU"</formula>
    </cfRule>
  </conditionalFormatting>
  <conditionalFormatting sqref="K1427">
    <cfRule type="containsText" dxfId="770" priority="907" operator="containsText" text="DISABLED">
      <formula>NOT(ISERROR(SEARCH("DISABLED",K1427)))</formula>
    </cfRule>
    <cfRule type="containsText" dxfId="769" priority="908" operator="containsText" text="ENABLED">
      <formula>NOT(ISERROR(SEARCH("ENABLED",K1427)))</formula>
    </cfRule>
  </conditionalFormatting>
  <conditionalFormatting sqref="J1428">
    <cfRule type="containsText" dxfId="768" priority="904" operator="containsText" text="DISABLED">
      <formula>NOT(ISERROR(SEARCH("DISABLED",J1428)))</formula>
    </cfRule>
    <cfRule type="containsText" dxfId="767" priority="905" operator="containsText" text="ENABLED">
      <formula>NOT(ISERROR(SEARCH("ENABLED",J1428)))</formula>
    </cfRule>
  </conditionalFormatting>
  <conditionalFormatting sqref="X1428">
    <cfRule type="notContainsBlanks" dxfId="766" priority="903">
      <formula>LEN(TRIM(X1428))&gt;0</formula>
    </cfRule>
  </conditionalFormatting>
  <conditionalFormatting sqref="I1428">
    <cfRule type="cellIs" dxfId="765" priority="902" operator="equal">
      <formula>"CAT_MENU"</formula>
    </cfRule>
  </conditionalFormatting>
  <conditionalFormatting sqref="K1428">
    <cfRule type="containsText" dxfId="764" priority="900" operator="containsText" text="DISABLED">
      <formula>NOT(ISERROR(SEARCH("DISABLED",K1428)))</formula>
    </cfRule>
    <cfRule type="containsText" dxfId="763" priority="901" operator="containsText" text="ENABLED">
      <formula>NOT(ISERROR(SEARCH("ENABLED",K1428)))</formula>
    </cfRule>
  </conditionalFormatting>
  <conditionalFormatting sqref="J1429">
    <cfRule type="containsText" dxfId="762" priority="897" operator="containsText" text="DISABLED">
      <formula>NOT(ISERROR(SEARCH("DISABLED",J1429)))</formula>
    </cfRule>
    <cfRule type="containsText" dxfId="761" priority="898" operator="containsText" text="ENABLED">
      <formula>NOT(ISERROR(SEARCH("ENABLED",J1429)))</formula>
    </cfRule>
  </conditionalFormatting>
  <conditionalFormatting sqref="X1429">
    <cfRule type="notContainsBlanks" dxfId="760" priority="896">
      <formula>LEN(TRIM(X1429))&gt;0</formula>
    </cfRule>
  </conditionalFormatting>
  <conditionalFormatting sqref="I1429">
    <cfRule type="cellIs" dxfId="759" priority="895" operator="equal">
      <formula>"CAT_MENU"</formula>
    </cfRule>
  </conditionalFormatting>
  <conditionalFormatting sqref="K1429">
    <cfRule type="containsText" dxfId="758" priority="893" operator="containsText" text="DISABLED">
      <formula>NOT(ISERROR(SEARCH("DISABLED",K1429)))</formula>
    </cfRule>
    <cfRule type="containsText" dxfId="757" priority="894" operator="containsText" text="ENABLED">
      <formula>NOT(ISERROR(SEARCH("ENABLED",K1429)))</formula>
    </cfRule>
  </conditionalFormatting>
  <conditionalFormatting sqref="J1433">
    <cfRule type="containsText" dxfId="756" priority="890" operator="containsText" text="DISABLED">
      <formula>NOT(ISERROR(SEARCH("DISABLED",J1433)))</formula>
    </cfRule>
    <cfRule type="containsText" dxfId="755" priority="891" operator="containsText" text="ENABLED">
      <formula>NOT(ISERROR(SEARCH("ENABLED",J1433)))</formula>
    </cfRule>
  </conditionalFormatting>
  <conditionalFormatting sqref="X1433">
    <cfRule type="notContainsBlanks" dxfId="754" priority="889">
      <formula>LEN(TRIM(X1433))&gt;0</formula>
    </cfRule>
  </conditionalFormatting>
  <conditionalFormatting sqref="I1433">
    <cfRule type="cellIs" dxfId="753" priority="888" operator="equal">
      <formula>"CAT_MENU"</formula>
    </cfRule>
  </conditionalFormatting>
  <conditionalFormatting sqref="J470">
    <cfRule type="containsText" dxfId="752" priority="870" operator="containsText" text="DISABLED">
      <formula>NOT(ISERROR(SEARCH("DISABLED",J470)))</formula>
    </cfRule>
    <cfRule type="containsText" dxfId="751" priority="871" operator="containsText" text="ENABLED">
      <formula>NOT(ISERROR(SEARCH("ENABLED",J470)))</formula>
    </cfRule>
  </conditionalFormatting>
  <conditionalFormatting sqref="X470">
    <cfRule type="notContainsBlanks" dxfId="750" priority="869">
      <formula>LEN(TRIM(X470))&gt;0</formula>
    </cfRule>
  </conditionalFormatting>
  <conditionalFormatting sqref="I470">
    <cfRule type="cellIs" dxfId="749" priority="868" operator="equal">
      <formula>"CAT_MENU"</formula>
    </cfRule>
  </conditionalFormatting>
  <conditionalFormatting sqref="K470">
    <cfRule type="containsText" dxfId="748" priority="866" operator="containsText" text="DISABLED">
      <formula>NOT(ISERROR(SEARCH("DISABLED",K470)))</formula>
    </cfRule>
    <cfRule type="containsText" dxfId="747" priority="867" operator="containsText" text="ENABLED">
      <formula>NOT(ISERROR(SEARCH("ENABLED",K470)))</formula>
    </cfRule>
  </conditionalFormatting>
  <conditionalFormatting sqref="J633:K633">
    <cfRule type="containsText" dxfId="746" priority="864" operator="containsText" text="DISABLED">
      <formula>NOT(ISERROR(SEARCH("DISABLED",J633)))</formula>
    </cfRule>
    <cfRule type="containsText" dxfId="745" priority="865" operator="containsText" text="ENABLED">
      <formula>NOT(ISERROR(SEARCH("ENABLED",J633)))</formula>
    </cfRule>
  </conditionalFormatting>
  <conditionalFormatting sqref="X633">
    <cfRule type="notContainsBlanks" dxfId="744" priority="863">
      <formula>LEN(TRIM(X633))&gt;0</formula>
    </cfRule>
  </conditionalFormatting>
  <conditionalFormatting sqref="I633">
    <cfRule type="cellIs" dxfId="743" priority="861" operator="equal">
      <formula>"CAT_MENU"</formula>
    </cfRule>
  </conditionalFormatting>
  <conditionalFormatting sqref="J5">
    <cfRule type="containsText" dxfId="742" priority="858" operator="containsText" text="DISABLED">
      <formula>NOT(ISERROR(SEARCH("DISABLED",J5)))</formula>
    </cfRule>
    <cfRule type="containsText" dxfId="741" priority="859" operator="containsText" text="ENABLED">
      <formula>NOT(ISERROR(SEARCH("ENABLED",J5)))</formula>
    </cfRule>
  </conditionalFormatting>
  <conditionalFormatting sqref="X5">
    <cfRule type="notContainsBlanks" dxfId="740" priority="857">
      <formula>LEN(TRIM(X5))&gt;0</formula>
    </cfRule>
  </conditionalFormatting>
  <conditionalFormatting sqref="I5">
    <cfRule type="cellIs" dxfId="739" priority="856" operator="equal">
      <formula>"CAT_MENU"</formula>
    </cfRule>
  </conditionalFormatting>
  <conditionalFormatting sqref="K5">
    <cfRule type="containsText" dxfId="738" priority="854" operator="containsText" text="DISABLED">
      <formula>NOT(ISERROR(SEARCH("DISABLED",K5)))</formula>
    </cfRule>
    <cfRule type="containsText" dxfId="737" priority="855" operator="containsText" text="ENABLED">
      <formula>NOT(ISERROR(SEARCH("ENABLED",K5)))</formula>
    </cfRule>
  </conditionalFormatting>
  <conditionalFormatting sqref="I136">
    <cfRule type="cellIs" dxfId="736" priority="826" operator="equal">
      <formula>"CAT_MENU"</formula>
    </cfRule>
  </conditionalFormatting>
  <conditionalFormatting sqref="J133">
    <cfRule type="containsText" dxfId="735" priority="846" operator="containsText" text="DISABLED">
      <formula>NOT(ISERROR(SEARCH("DISABLED",J133)))</formula>
    </cfRule>
    <cfRule type="containsText" dxfId="734" priority="847" operator="containsText" text="ENABLED">
      <formula>NOT(ISERROR(SEARCH("ENABLED",J133)))</formula>
    </cfRule>
  </conditionalFormatting>
  <conditionalFormatting sqref="X133">
    <cfRule type="notContainsBlanks" dxfId="733" priority="845">
      <formula>LEN(TRIM(X133))&gt;0</formula>
    </cfRule>
  </conditionalFormatting>
  <conditionalFormatting sqref="I133">
    <cfRule type="cellIs" dxfId="732" priority="844" operator="equal">
      <formula>"CAT_MENU"</formula>
    </cfRule>
  </conditionalFormatting>
  <conditionalFormatting sqref="K133">
    <cfRule type="containsText" dxfId="731" priority="842" operator="containsText" text="DISABLED">
      <formula>NOT(ISERROR(SEARCH("DISABLED",K133)))</formula>
    </cfRule>
    <cfRule type="containsText" dxfId="730" priority="843" operator="containsText" text="ENABLED">
      <formula>NOT(ISERROR(SEARCH("ENABLED",K133)))</formula>
    </cfRule>
  </conditionalFormatting>
  <conditionalFormatting sqref="J134">
    <cfRule type="containsText" dxfId="729" priority="840" operator="containsText" text="DISABLED">
      <formula>NOT(ISERROR(SEARCH("DISABLED",J134)))</formula>
    </cfRule>
    <cfRule type="containsText" dxfId="728" priority="841" operator="containsText" text="ENABLED">
      <formula>NOT(ISERROR(SEARCH("ENABLED",J134)))</formula>
    </cfRule>
  </conditionalFormatting>
  <conditionalFormatting sqref="X134">
    <cfRule type="notContainsBlanks" dxfId="727" priority="839">
      <formula>LEN(TRIM(X134))&gt;0</formula>
    </cfRule>
  </conditionalFormatting>
  <conditionalFormatting sqref="I134">
    <cfRule type="cellIs" dxfId="726" priority="838" operator="equal">
      <formula>"CAT_MENU"</formula>
    </cfRule>
  </conditionalFormatting>
  <conditionalFormatting sqref="K134">
    <cfRule type="containsText" dxfId="725" priority="836" operator="containsText" text="DISABLED">
      <formula>NOT(ISERROR(SEARCH("DISABLED",K134)))</formula>
    </cfRule>
    <cfRule type="containsText" dxfId="724" priority="837" operator="containsText" text="ENABLED">
      <formula>NOT(ISERROR(SEARCH("ENABLED",K134)))</formula>
    </cfRule>
  </conditionalFormatting>
  <conditionalFormatting sqref="J135">
    <cfRule type="containsText" dxfId="723" priority="834" operator="containsText" text="DISABLED">
      <formula>NOT(ISERROR(SEARCH("DISABLED",J135)))</formula>
    </cfRule>
    <cfRule type="containsText" dxfId="722" priority="835" operator="containsText" text="ENABLED">
      <formula>NOT(ISERROR(SEARCH("ENABLED",J135)))</formula>
    </cfRule>
  </conditionalFormatting>
  <conditionalFormatting sqref="X135">
    <cfRule type="notContainsBlanks" dxfId="721" priority="833">
      <formula>LEN(TRIM(X135))&gt;0</formula>
    </cfRule>
  </conditionalFormatting>
  <conditionalFormatting sqref="I135">
    <cfRule type="cellIs" dxfId="720" priority="832" operator="equal">
      <formula>"CAT_MENU"</formula>
    </cfRule>
  </conditionalFormatting>
  <conditionalFormatting sqref="K135">
    <cfRule type="containsText" dxfId="719" priority="830" operator="containsText" text="DISABLED">
      <formula>NOT(ISERROR(SEARCH("DISABLED",K135)))</formula>
    </cfRule>
    <cfRule type="containsText" dxfId="718" priority="831" operator="containsText" text="ENABLED">
      <formula>NOT(ISERROR(SEARCH("ENABLED",K135)))</formula>
    </cfRule>
  </conditionalFormatting>
  <conditionalFormatting sqref="J136">
    <cfRule type="containsText" dxfId="717" priority="828" operator="containsText" text="DISABLED">
      <formula>NOT(ISERROR(SEARCH("DISABLED",J136)))</formula>
    </cfRule>
    <cfRule type="containsText" dxfId="716" priority="829" operator="containsText" text="ENABLED">
      <formula>NOT(ISERROR(SEARCH("ENABLED",J136)))</formula>
    </cfRule>
  </conditionalFormatting>
  <conditionalFormatting sqref="X136">
    <cfRule type="notContainsBlanks" dxfId="715" priority="827">
      <formula>LEN(TRIM(X136))&gt;0</formula>
    </cfRule>
  </conditionalFormatting>
  <conditionalFormatting sqref="I231">
    <cfRule type="cellIs" dxfId="714" priority="808" operator="equal">
      <formula>"CAT_MENU"</formula>
    </cfRule>
  </conditionalFormatting>
  <conditionalFormatting sqref="K136">
    <cfRule type="containsText" dxfId="713" priority="824" operator="containsText" text="DISABLED">
      <formula>NOT(ISERROR(SEARCH("DISABLED",K136)))</formula>
    </cfRule>
    <cfRule type="containsText" dxfId="712" priority="825" operator="containsText" text="ENABLED">
      <formula>NOT(ISERROR(SEARCH("ENABLED",K136)))</formula>
    </cfRule>
  </conditionalFormatting>
  <conditionalFormatting sqref="I400">
    <cfRule type="cellIs" dxfId="711" priority="790" operator="equal">
      <formula>"CAT_MENU"</formula>
    </cfRule>
  </conditionalFormatting>
  <conditionalFormatting sqref="J229">
    <cfRule type="containsText" dxfId="710" priority="822" operator="containsText" text="DISABLED">
      <formula>NOT(ISERROR(SEARCH("DISABLED",J229)))</formula>
    </cfRule>
    <cfRule type="containsText" dxfId="709" priority="823" operator="containsText" text="ENABLED">
      <formula>NOT(ISERROR(SEARCH("ENABLED",J229)))</formula>
    </cfRule>
  </conditionalFormatting>
  <conditionalFormatting sqref="X229">
    <cfRule type="notContainsBlanks" dxfId="708" priority="821">
      <formula>LEN(TRIM(X229))&gt;0</formula>
    </cfRule>
  </conditionalFormatting>
  <conditionalFormatting sqref="I229">
    <cfRule type="cellIs" dxfId="707" priority="820" operator="equal">
      <formula>"CAT_MENU"</formula>
    </cfRule>
  </conditionalFormatting>
  <conditionalFormatting sqref="K229">
    <cfRule type="containsText" dxfId="706" priority="818" operator="containsText" text="DISABLED">
      <formula>NOT(ISERROR(SEARCH("DISABLED",K229)))</formula>
    </cfRule>
    <cfRule type="containsText" dxfId="705" priority="819" operator="containsText" text="ENABLED">
      <formula>NOT(ISERROR(SEARCH("ENABLED",K229)))</formula>
    </cfRule>
  </conditionalFormatting>
  <conditionalFormatting sqref="J230">
    <cfRule type="containsText" dxfId="704" priority="816" operator="containsText" text="DISABLED">
      <formula>NOT(ISERROR(SEARCH("DISABLED",J230)))</formula>
    </cfRule>
    <cfRule type="containsText" dxfId="703" priority="817" operator="containsText" text="ENABLED">
      <formula>NOT(ISERROR(SEARCH("ENABLED",J230)))</formula>
    </cfRule>
  </conditionalFormatting>
  <conditionalFormatting sqref="X230">
    <cfRule type="notContainsBlanks" dxfId="702" priority="815">
      <formula>LEN(TRIM(X230))&gt;0</formula>
    </cfRule>
  </conditionalFormatting>
  <conditionalFormatting sqref="I230">
    <cfRule type="cellIs" dxfId="701" priority="814" operator="equal">
      <formula>"CAT_MENU"</formula>
    </cfRule>
  </conditionalFormatting>
  <conditionalFormatting sqref="K230">
    <cfRule type="containsText" dxfId="700" priority="812" operator="containsText" text="DISABLED">
      <formula>NOT(ISERROR(SEARCH("DISABLED",K230)))</formula>
    </cfRule>
    <cfRule type="containsText" dxfId="699" priority="813" operator="containsText" text="ENABLED">
      <formula>NOT(ISERROR(SEARCH("ENABLED",K230)))</formula>
    </cfRule>
  </conditionalFormatting>
  <conditionalFormatting sqref="J231">
    <cfRule type="containsText" dxfId="698" priority="810" operator="containsText" text="DISABLED">
      <formula>NOT(ISERROR(SEARCH("DISABLED",J231)))</formula>
    </cfRule>
    <cfRule type="containsText" dxfId="697" priority="811" operator="containsText" text="ENABLED">
      <formula>NOT(ISERROR(SEARCH("ENABLED",J231)))</formula>
    </cfRule>
  </conditionalFormatting>
  <conditionalFormatting sqref="X231">
    <cfRule type="notContainsBlanks" dxfId="696" priority="809">
      <formula>LEN(TRIM(X231))&gt;0</formula>
    </cfRule>
  </conditionalFormatting>
  <conditionalFormatting sqref="K231">
    <cfRule type="containsText" dxfId="695" priority="806" operator="containsText" text="DISABLED">
      <formula>NOT(ISERROR(SEARCH("DISABLED",K231)))</formula>
    </cfRule>
    <cfRule type="containsText" dxfId="694" priority="807" operator="containsText" text="ENABLED">
      <formula>NOT(ISERROR(SEARCH("ENABLED",K231)))</formula>
    </cfRule>
  </conditionalFormatting>
  <conditionalFormatting sqref="I440">
    <cfRule type="cellIs" dxfId="693" priority="772" operator="equal">
      <formula>"CAT_MENU"</formula>
    </cfRule>
  </conditionalFormatting>
  <conditionalFormatting sqref="J398">
    <cfRule type="containsText" dxfId="692" priority="804" operator="containsText" text="DISABLED">
      <formula>NOT(ISERROR(SEARCH("DISABLED",J398)))</formula>
    </cfRule>
    <cfRule type="containsText" dxfId="691" priority="805" operator="containsText" text="ENABLED">
      <formula>NOT(ISERROR(SEARCH("ENABLED",J398)))</formula>
    </cfRule>
  </conditionalFormatting>
  <conditionalFormatting sqref="X398">
    <cfRule type="notContainsBlanks" dxfId="690" priority="803">
      <formula>LEN(TRIM(X398))&gt;0</formula>
    </cfRule>
  </conditionalFormatting>
  <conditionalFormatting sqref="I398">
    <cfRule type="cellIs" dxfId="689" priority="802" operator="equal">
      <formula>"CAT_MENU"</formula>
    </cfRule>
  </conditionalFormatting>
  <conditionalFormatting sqref="K398">
    <cfRule type="containsText" dxfId="688" priority="800" operator="containsText" text="DISABLED">
      <formula>NOT(ISERROR(SEARCH("DISABLED",K398)))</formula>
    </cfRule>
    <cfRule type="containsText" dxfId="687" priority="801" operator="containsText" text="ENABLED">
      <formula>NOT(ISERROR(SEARCH("ENABLED",K398)))</formula>
    </cfRule>
  </conditionalFormatting>
  <conditionalFormatting sqref="J399">
    <cfRule type="containsText" dxfId="686" priority="798" operator="containsText" text="DISABLED">
      <formula>NOT(ISERROR(SEARCH("DISABLED",J399)))</formula>
    </cfRule>
    <cfRule type="containsText" dxfId="685" priority="799" operator="containsText" text="ENABLED">
      <formula>NOT(ISERROR(SEARCH("ENABLED",J399)))</formula>
    </cfRule>
  </conditionalFormatting>
  <conditionalFormatting sqref="X399">
    <cfRule type="notContainsBlanks" dxfId="684" priority="797">
      <formula>LEN(TRIM(X399))&gt;0</formula>
    </cfRule>
  </conditionalFormatting>
  <conditionalFormatting sqref="I399">
    <cfRule type="cellIs" dxfId="683" priority="796" operator="equal">
      <formula>"CAT_MENU"</formula>
    </cfRule>
  </conditionalFormatting>
  <conditionalFormatting sqref="K399">
    <cfRule type="containsText" dxfId="682" priority="794" operator="containsText" text="DISABLED">
      <formula>NOT(ISERROR(SEARCH("DISABLED",K399)))</formula>
    </cfRule>
    <cfRule type="containsText" dxfId="681" priority="795" operator="containsText" text="ENABLED">
      <formula>NOT(ISERROR(SEARCH("ENABLED",K399)))</formula>
    </cfRule>
  </conditionalFormatting>
  <conditionalFormatting sqref="J400">
    <cfRule type="containsText" dxfId="680" priority="792" operator="containsText" text="DISABLED">
      <formula>NOT(ISERROR(SEARCH("DISABLED",J400)))</formula>
    </cfRule>
    <cfRule type="containsText" dxfId="679" priority="793" operator="containsText" text="ENABLED">
      <formula>NOT(ISERROR(SEARCH("ENABLED",J400)))</formula>
    </cfRule>
  </conditionalFormatting>
  <conditionalFormatting sqref="X400">
    <cfRule type="notContainsBlanks" dxfId="678" priority="791">
      <formula>LEN(TRIM(X400))&gt;0</formula>
    </cfRule>
  </conditionalFormatting>
  <conditionalFormatting sqref="K400">
    <cfRule type="containsText" dxfId="677" priority="788" operator="containsText" text="DISABLED">
      <formula>NOT(ISERROR(SEARCH("DISABLED",K400)))</formula>
    </cfRule>
    <cfRule type="containsText" dxfId="676" priority="789" operator="containsText" text="ENABLED">
      <formula>NOT(ISERROR(SEARCH("ENABLED",K400)))</formula>
    </cfRule>
  </conditionalFormatting>
  <conditionalFormatting sqref="I473">
    <cfRule type="cellIs" dxfId="675" priority="754" operator="equal">
      <formula>"CAT_MENU"</formula>
    </cfRule>
  </conditionalFormatting>
  <conditionalFormatting sqref="J438">
    <cfRule type="containsText" dxfId="674" priority="786" operator="containsText" text="DISABLED">
      <formula>NOT(ISERROR(SEARCH("DISABLED",J438)))</formula>
    </cfRule>
    <cfRule type="containsText" dxfId="673" priority="787" operator="containsText" text="ENABLED">
      <formula>NOT(ISERROR(SEARCH("ENABLED",J438)))</formula>
    </cfRule>
  </conditionalFormatting>
  <conditionalFormatting sqref="X438">
    <cfRule type="notContainsBlanks" dxfId="672" priority="785">
      <formula>LEN(TRIM(X438))&gt;0</formula>
    </cfRule>
  </conditionalFormatting>
  <conditionalFormatting sqref="I438">
    <cfRule type="cellIs" dxfId="671" priority="784" operator="equal">
      <formula>"CAT_MENU"</formula>
    </cfRule>
  </conditionalFormatting>
  <conditionalFormatting sqref="K438">
    <cfRule type="containsText" dxfId="670" priority="782" operator="containsText" text="DISABLED">
      <formula>NOT(ISERROR(SEARCH("DISABLED",K438)))</formula>
    </cfRule>
    <cfRule type="containsText" dxfId="669" priority="783" operator="containsText" text="ENABLED">
      <formula>NOT(ISERROR(SEARCH("ENABLED",K438)))</formula>
    </cfRule>
  </conditionalFormatting>
  <conditionalFormatting sqref="J439">
    <cfRule type="containsText" dxfId="668" priority="780" operator="containsText" text="DISABLED">
      <formula>NOT(ISERROR(SEARCH("DISABLED",J439)))</formula>
    </cfRule>
    <cfRule type="containsText" dxfId="667" priority="781" operator="containsText" text="ENABLED">
      <formula>NOT(ISERROR(SEARCH("ENABLED",J439)))</formula>
    </cfRule>
  </conditionalFormatting>
  <conditionalFormatting sqref="X439">
    <cfRule type="notContainsBlanks" dxfId="666" priority="779">
      <formula>LEN(TRIM(X439))&gt;0</formula>
    </cfRule>
  </conditionalFormatting>
  <conditionalFormatting sqref="I439">
    <cfRule type="cellIs" dxfId="665" priority="778" operator="equal">
      <formula>"CAT_MENU"</formula>
    </cfRule>
  </conditionalFormatting>
  <conditionalFormatting sqref="K439">
    <cfRule type="containsText" dxfId="664" priority="776" operator="containsText" text="DISABLED">
      <formula>NOT(ISERROR(SEARCH("DISABLED",K439)))</formula>
    </cfRule>
    <cfRule type="containsText" dxfId="663" priority="777" operator="containsText" text="ENABLED">
      <formula>NOT(ISERROR(SEARCH("ENABLED",K439)))</formula>
    </cfRule>
  </conditionalFormatting>
  <conditionalFormatting sqref="J440">
    <cfRule type="containsText" dxfId="662" priority="774" operator="containsText" text="DISABLED">
      <formula>NOT(ISERROR(SEARCH("DISABLED",J440)))</formula>
    </cfRule>
    <cfRule type="containsText" dxfId="661" priority="775" operator="containsText" text="ENABLED">
      <formula>NOT(ISERROR(SEARCH("ENABLED",J440)))</formula>
    </cfRule>
  </conditionalFormatting>
  <conditionalFormatting sqref="X440">
    <cfRule type="notContainsBlanks" dxfId="660" priority="773">
      <formula>LEN(TRIM(X440))&gt;0</formula>
    </cfRule>
  </conditionalFormatting>
  <conditionalFormatting sqref="K440">
    <cfRule type="containsText" dxfId="659" priority="770" operator="containsText" text="DISABLED">
      <formula>NOT(ISERROR(SEARCH("DISABLED",K440)))</formula>
    </cfRule>
    <cfRule type="containsText" dxfId="658" priority="771" operator="containsText" text="ENABLED">
      <formula>NOT(ISERROR(SEARCH("ENABLED",K440)))</formula>
    </cfRule>
  </conditionalFormatting>
  <conditionalFormatting sqref="I540">
    <cfRule type="cellIs" dxfId="657" priority="736" operator="equal">
      <formula>"CAT_MENU"</formula>
    </cfRule>
  </conditionalFormatting>
  <conditionalFormatting sqref="J471">
    <cfRule type="containsText" dxfId="656" priority="768" operator="containsText" text="DISABLED">
      <formula>NOT(ISERROR(SEARCH("DISABLED",J471)))</formula>
    </cfRule>
    <cfRule type="containsText" dxfId="655" priority="769" operator="containsText" text="ENABLED">
      <formula>NOT(ISERROR(SEARCH("ENABLED",J471)))</formula>
    </cfRule>
  </conditionalFormatting>
  <conditionalFormatting sqref="X471">
    <cfRule type="notContainsBlanks" dxfId="654" priority="767">
      <formula>LEN(TRIM(X471))&gt;0</formula>
    </cfRule>
  </conditionalFormatting>
  <conditionalFormatting sqref="I471">
    <cfRule type="cellIs" dxfId="653" priority="766" operator="equal">
      <formula>"CAT_MENU"</formula>
    </cfRule>
  </conditionalFormatting>
  <conditionalFormatting sqref="K471">
    <cfRule type="containsText" dxfId="652" priority="764" operator="containsText" text="DISABLED">
      <formula>NOT(ISERROR(SEARCH("DISABLED",K471)))</formula>
    </cfRule>
    <cfRule type="containsText" dxfId="651" priority="765" operator="containsText" text="ENABLED">
      <formula>NOT(ISERROR(SEARCH("ENABLED",K471)))</formula>
    </cfRule>
  </conditionalFormatting>
  <conditionalFormatting sqref="J472">
    <cfRule type="containsText" dxfId="650" priority="762" operator="containsText" text="DISABLED">
      <formula>NOT(ISERROR(SEARCH("DISABLED",J472)))</formula>
    </cfRule>
    <cfRule type="containsText" dxfId="649" priority="763" operator="containsText" text="ENABLED">
      <formula>NOT(ISERROR(SEARCH("ENABLED",J472)))</formula>
    </cfRule>
  </conditionalFormatting>
  <conditionalFormatting sqref="X472">
    <cfRule type="notContainsBlanks" dxfId="648" priority="761">
      <formula>LEN(TRIM(X472))&gt;0</formula>
    </cfRule>
  </conditionalFormatting>
  <conditionalFormatting sqref="I472">
    <cfRule type="cellIs" dxfId="647" priority="760" operator="equal">
      <formula>"CAT_MENU"</formula>
    </cfRule>
  </conditionalFormatting>
  <conditionalFormatting sqref="K472">
    <cfRule type="containsText" dxfId="646" priority="758" operator="containsText" text="DISABLED">
      <formula>NOT(ISERROR(SEARCH("DISABLED",K472)))</formula>
    </cfRule>
    <cfRule type="containsText" dxfId="645" priority="759" operator="containsText" text="ENABLED">
      <formula>NOT(ISERROR(SEARCH("ENABLED",K472)))</formula>
    </cfRule>
  </conditionalFormatting>
  <conditionalFormatting sqref="J473">
    <cfRule type="containsText" dxfId="644" priority="756" operator="containsText" text="DISABLED">
      <formula>NOT(ISERROR(SEARCH("DISABLED",J473)))</formula>
    </cfRule>
    <cfRule type="containsText" dxfId="643" priority="757" operator="containsText" text="ENABLED">
      <formula>NOT(ISERROR(SEARCH("ENABLED",J473)))</formula>
    </cfRule>
  </conditionalFormatting>
  <conditionalFormatting sqref="X473">
    <cfRule type="notContainsBlanks" dxfId="642" priority="755">
      <formula>LEN(TRIM(X473))&gt;0</formula>
    </cfRule>
  </conditionalFormatting>
  <conditionalFormatting sqref="K473">
    <cfRule type="containsText" dxfId="641" priority="752" operator="containsText" text="DISABLED">
      <formula>NOT(ISERROR(SEARCH("DISABLED",K473)))</formula>
    </cfRule>
    <cfRule type="containsText" dxfId="640" priority="753" operator="containsText" text="ENABLED">
      <formula>NOT(ISERROR(SEARCH("ENABLED",K473)))</formula>
    </cfRule>
  </conditionalFormatting>
  <conditionalFormatting sqref="I1191">
    <cfRule type="cellIs" dxfId="639" priority="718" operator="equal">
      <formula>"CAT_MENU"</formula>
    </cfRule>
  </conditionalFormatting>
  <conditionalFormatting sqref="J538">
    <cfRule type="containsText" dxfId="638" priority="750" operator="containsText" text="DISABLED">
      <formula>NOT(ISERROR(SEARCH("DISABLED",J538)))</formula>
    </cfRule>
    <cfRule type="containsText" dxfId="637" priority="751" operator="containsText" text="ENABLED">
      <formula>NOT(ISERROR(SEARCH("ENABLED",J538)))</formula>
    </cfRule>
  </conditionalFormatting>
  <conditionalFormatting sqref="X538">
    <cfRule type="notContainsBlanks" dxfId="636" priority="749">
      <formula>LEN(TRIM(X538))&gt;0</formula>
    </cfRule>
  </conditionalFormatting>
  <conditionalFormatting sqref="I538">
    <cfRule type="cellIs" dxfId="635" priority="748" operator="equal">
      <formula>"CAT_MENU"</formula>
    </cfRule>
  </conditionalFormatting>
  <conditionalFormatting sqref="K538">
    <cfRule type="containsText" dxfId="634" priority="746" operator="containsText" text="DISABLED">
      <formula>NOT(ISERROR(SEARCH("DISABLED",K538)))</formula>
    </cfRule>
    <cfRule type="containsText" dxfId="633" priority="747" operator="containsText" text="ENABLED">
      <formula>NOT(ISERROR(SEARCH("ENABLED",K538)))</formula>
    </cfRule>
  </conditionalFormatting>
  <conditionalFormatting sqref="J539">
    <cfRule type="containsText" dxfId="632" priority="744" operator="containsText" text="DISABLED">
      <formula>NOT(ISERROR(SEARCH("DISABLED",J539)))</formula>
    </cfRule>
    <cfRule type="containsText" dxfId="631" priority="745" operator="containsText" text="ENABLED">
      <formula>NOT(ISERROR(SEARCH("ENABLED",J539)))</formula>
    </cfRule>
  </conditionalFormatting>
  <conditionalFormatting sqref="X539">
    <cfRule type="notContainsBlanks" dxfId="630" priority="743">
      <formula>LEN(TRIM(X539))&gt;0</formula>
    </cfRule>
  </conditionalFormatting>
  <conditionalFormatting sqref="I539">
    <cfRule type="cellIs" dxfId="629" priority="742" operator="equal">
      <formula>"CAT_MENU"</formula>
    </cfRule>
  </conditionalFormatting>
  <conditionalFormatting sqref="K539">
    <cfRule type="containsText" dxfId="628" priority="740" operator="containsText" text="DISABLED">
      <formula>NOT(ISERROR(SEARCH("DISABLED",K539)))</formula>
    </cfRule>
    <cfRule type="containsText" dxfId="627" priority="741" operator="containsText" text="ENABLED">
      <formula>NOT(ISERROR(SEARCH("ENABLED",K539)))</formula>
    </cfRule>
  </conditionalFormatting>
  <conditionalFormatting sqref="J540">
    <cfRule type="containsText" dxfId="626" priority="738" operator="containsText" text="DISABLED">
      <formula>NOT(ISERROR(SEARCH("DISABLED",J540)))</formula>
    </cfRule>
    <cfRule type="containsText" dxfId="625" priority="739" operator="containsText" text="ENABLED">
      <formula>NOT(ISERROR(SEARCH("ENABLED",J540)))</formula>
    </cfRule>
  </conditionalFormatting>
  <conditionalFormatting sqref="X540">
    <cfRule type="notContainsBlanks" dxfId="624" priority="737">
      <formula>LEN(TRIM(X540))&gt;0</formula>
    </cfRule>
  </conditionalFormatting>
  <conditionalFormatting sqref="K540">
    <cfRule type="containsText" dxfId="623" priority="734" operator="containsText" text="DISABLED">
      <formula>NOT(ISERROR(SEARCH("DISABLED",K540)))</formula>
    </cfRule>
    <cfRule type="containsText" dxfId="622" priority="735" operator="containsText" text="ENABLED">
      <formula>NOT(ISERROR(SEARCH("ENABLED",K540)))</formula>
    </cfRule>
  </conditionalFormatting>
  <conditionalFormatting sqref="I1226">
    <cfRule type="cellIs" dxfId="621" priority="700" operator="equal">
      <formula>"CAT_MENU"</formula>
    </cfRule>
  </conditionalFormatting>
  <conditionalFormatting sqref="J1189">
    <cfRule type="containsText" dxfId="620" priority="732" operator="containsText" text="DISABLED">
      <formula>NOT(ISERROR(SEARCH("DISABLED",J1189)))</formula>
    </cfRule>
    <cfRule type="containsText" dxfId="619" priority="733" operator="containsText" text="ENABLED">
      <formula>NOT(ISERROR(SEARCH("ENABLED",J1189)))</formula>
    </cfRule>
  </conditionalFormatting>
  <conditionalFormatting sqref="X1189">
    <cfRule type="notContainsBlanks" dxfId="618" priority="731">
      <formula>LEN(TRIM(X1189))&gt;0</formula>
    </cfRule>
  </conditionalFormatting>
  <conditionalFormatting sqref="I1189">
    <cfRule type="cellIs" dxfId="617" priority="730" operator="equal">
      <formula>"CAT_MENU"</formula>
    </cfRule>
  </conditionalFormatting>
  <conditionalFormatting sqref="K1189">
    <cfRule type="containsText" dxfId="616" priority="728" operator="containsText" text="DISABLED">
      <formula>NOT(ISERROR(SEARCH("DISABLED",K1189)))</formula>
    </cfRule>
    <cfRule type="containsText" dxfId="615" priority="729" operator="containsText" text="ENABLED">
      <formula>NOT(ISERROR(SEARCH("ENABLED",K1189)))</formula>
    </cfRule>
  </conditionalFormatting>
  <conditionalFormatting sqref="J1190">
    <cfRule type="containsText" dxfId="614" priority="726" operator="containsText" text="DISABLED">
      <formula>NOT(ISERROR(SEARCH("DISABLED",J1190)))</formula>
    </cfRule>
    <cfRule type="containsText" dxfId="613" priority="727" operator="containsText" text="ENABLED">
      <formula>NOT(ISERROR(SEARCH("ENABLED",J1190)))</formula>
    </cfRule>
  </conditionalFormatting>
  <conditionalFormatting sqref="X1190">
    <cfRule type="notContainsBlanks" dxfId="612" priority="725">
      <formula>LEN(TRIM(X1190))&gt;0</formula>
    </cfRule>
  </conditionalFormatting>
  <conditionalFormatting sqref="I1190">
    <cfRule type="cellIs" dxfId="611" priority="724" operator="equal">
      <formula>"CAT_MENU"</formula>
    </cfRule>
  </conditionalFormatting>
  <conditionalFormatting sqref="K1190">
    <cfRule type="containsText" dxfId="610" priority="722" operator="containsText" text="DISABLED">
      <formula>NOT(ISERROR(SEARCH("DISABLED",K1190)))</formula>
    </cfRule>
    <cfRule type="containsText" dxfId="609" priority="723" operator="containsText" text="ENABLED">
      <formula>NOT(ISERROR(SEARCH("ENABLED",K1190)))</formula>
    </cfRule>
  </conditionalFormatting>
  <conditionalFormatting sqref="J1191">
    <cfRule type="containsText" dxfId="608" priority="720" operator="containsText" text="DISABLED">
      <formula>NOT(ISERROR(SEARCH("DISABLED",J1191)))</formula>
    </cfRule>
    <cfRule type="containsText" dxfId="607" priority="721" operator="containsText" text="ENABLED">
      <formula>NOT(ISERROR(SEARCH("ENABLED",J1191)))</formula>
    </cfRule>
  </conditionalFormatting>
  <conditionalFormatting sqref="X1191">
    <cfRule type="notContainsBlanks" dxfId="606" priority="719">
      <formula>LEN(TRIM(X1191))&gt;0</formula>
    </cfRule>
  </conditionalFormatting>
  <conditionalFormatting sqref="K1191">
    <cfRule type="containsText" dxfId="605" priority="716" operator="containsText" text="DISABLED">
      <formula>NOT(ISERROR(SEARCH("DISABLED",K1191)))</formula>
    </cfRule>
    <cfRule type="containsText" dxfId="604" priority="717" operator="containsText" text="ENABLED">
      <formula>NOT(ISERROR(SEARCH("ENABLED",K1191)))</formula>
    </cfRule>
  </conditionalFormatting>
  <conditionalFormatting sqref="I1319">
    <cfRule type="cellIs" dxfId="603" priority="682" operator="equal">
      <formula>"CAT_MENU"</formula>
    </cfRule>
  </conditionalFormatting>
  <conditionalFormatting sqref="J1224">
    <cfRule type="containsText" dxfId="602" priority="714" operator="containsText" text="DISABLED">
      <formula>NOT(ISERROR(SEARCH("DISABLED",J1224)))</formula>
    </cfRule>
    <cfRule type="containsText" dxfId="601" priority="715" operator="containsText" text="ENABLED">
      <formula>NOT(ISERROR(SEARCH("ENABLED",J1224)))</formula>
    </cfRule>
  </conditionalFormatting>
  <conditionalFormatting sqref="X1224">
    <cfRule type="notContainsBlanks" dxfId="600" priority="713">
      <formula>LEN(TRIM(X1224))&gt;0</formula>
    </cfRule>
  </conditionalFormatting>
  <conditionalFormatting sqref="I1224">
    <cfRule type="cellIs" dxfId="599" priority="712" operator="equal">
      <formula>"CAT_MENU"</formula>
    </cfRule>
  </conditionalFormatting>
  <conditionalFormatting sqref="K1224">
    <cfRule type="containsText" dxfId="598" priority="710" operator="containsText" text="DISABLED">
      <formula>NOT(ISERROR(SEARCH("DISABLED",K1224)))</formula>
    </cfRule>
    <cfRule type="containsText" dxfId="597" priority="711" operator="containsText" text="ENABLED">
      <formula>NOT(ISERROR(SEARCH("ENABLED",K1224)))</formula>
    </cfRule>
  </conditionalFormatting>
  <conditionalFormatting sqref="J1225">
    <cfRule type="containsText" dxfId="596" priority="708" operator="containsText" text="DISABLED">
      <formula>NOT(ISERROR(SEARCH("DISABLED",J1225)))</formula>
    </cfRule>
    <cfRule type="containsText" dxfId="595" priority="709" operator="containsText" text="ENABLED">
      <formula>NOT(ISERROR(SEARCH("ENABLED",J1225)))</formula>
    </cfRule>
  </conditionalFormatting>
  <conditionalFormatting sqref="X1225">
    <cfRule type="notContainsBlanks" dxfId="594" priority="707">
      <formula>LEN(TRIM(X1225))&gt;0</formula>
    </cfRule>
  </conditionalFormatting>
  <conditionalFormatting sqref="I1225">
    <cfRule type="cellIs" dxfId="593" priority="706" operator="equal">
      <formula>"CAT_MENU"</formula>
    </cfRule>
  </conditionalFormatting>
  <conditionalFormatting sqref="K1225">
    <cfRule type="containsText" dxfId="592" priority="704" operator="containsText" text="DISABLED">
      <formula>NOT(ISERROR(SEARCH("DISABLED",K1225)))</formula>
    </cfRule>
    <cfRule type="containsText" dxfId="591" priority="705" operator="containsText" text="ENABLED">
      <formula>NOT(ISERROR(SEARCH("ENABLED",K1225)))</formula>
    </cfRule>
  </conditionalFormatting>
  <conditionalFormatting sqref="J1226">
    <cfRule type="containsText" dxfId="590" priority="702" operator="containsText" text="DISABLED">
      <formula>NOT(ISERROR(SEARCH("DISABLED",J1226)))</formula>
    </cfRule>
    <cfRule type="containsText" dxfId="589" priority="703" operator="containsText" text="ENABLED">
      <formula>NOT(ISERROR(SEARCH("ENABLED",J1226)))</formula>
    </cfRule>
  </conditionalFormatting>
  <conditionalFormatting sqref="X1226">
    <cfRule type="notContainsBlanks" dxfId="588" priority="701">
      <formula>LEN(TRIM(X1226))&gt;0</formula>
    </cfRule>
  </conditionalFormatting>
  <conditionalFormatting sqref="K1226">
    <cfRule type="containsText" dxfId="587" priority="698" operator="containsText" text="DISABLED">
      <formula>NOT(ISERROR(SEARCH("DISABLED",K1226)))</formula>
    </cfRule>
    <cfRule type="containsText" dxfId="586" priority="699" operator="containsText" text="ENABLED">
      <formula>NOT(ISERROR(SEARCH("ENABLED",K1226)))</formula>
    </cfRule>
  </conditionalFormatting>
  <conditionalFormatting sqref="I1338">
    <cfRule type="cellIs" dxfId="585" priority="664" operator="equal">
      <formula>"CAT_MENU"</formula>
    </cfRule>
  </conditionalFormatting>
  <conditionalFormatting sqref="J1317">
    <cfRule type="containsText" dxfId="584" priority="696" operator="containsText" text="DISABLED">
      <formula>NOT(ISERROR(SEARCH("DISABLED",J1317)))</formula>
    </cfRule>
    <cfRule type="containsText" dxfId="583" priority="697" operator="containsText" text="ENABLED">
      <formula>NOT(ISERROR(SEARCH("ENABLED",J1317)))</formula>
    </cfRule>
  </conditionalFormatting>
  <conditionalFormatting sqref="X1317">
    <cfRule type="notContainsBlanks" dxfId="582" priority="695">
      <formula>LEN(TRIM(X1317))&gt;0</formula>
    </cfRule>
  </conditionalFormatting>
  <conditionalFormatting sqref="I1317">
    <cfRule type="cellIs" dxfId="581" priority="694" operator="equal">
      <formula>"CAT_MENU"</formula>
    </cfRule>
  </conditionalFormatting>
  <conditionalFormatting sqref="K1317">
    <cfRule type="containsText" dxfId="580" priority="692" operator="containsText" text="DISABLED">
      <formula>NOT(ISERROR(SEARCH("DISABLED",K1317)))</formula>
    </cfRule>
    <cfRule type="containsText" dxfId="579" priority="693" operator="containsText" text="ENABLED">
      <formula>NOT(ISERROR(SEARCH("ENABLED",K1317)))</formula>
    </cfRule>
  </conditionalFormatting>
  <conditionalFormatting sqref="J1318">
    <cfRule type="containsText" dxfId="578" priority="690" operator="containsText" text="DISABLED">
      <formula>NOT(ISERROR(SEARCH("DISABLED",J1318)))</formula>
    </cfRule>
    <cfRule type="containsText" dxfId="577" priority="691" operator="containsText" text="ENABLED">
      <formula>NOT(ISERROR(SEARCH("ENABLED",J1318)))</formula>
    </cfRule>
  </conditionalFormatting>
  <conditionalFormatting sqref="X1318">
    <cfRule type="notContainsBlanks" dxfId="576" priority="689">
      <formula>LEN(TRIM(X1318))&gt;0</formula>
    </cfRule>
  </conditionalFormatting>
  <conditionalFormatting sqref="I1318">
    <cfRule type="cellIs" dxfId="575" priority="688" operator="equal">
      <formula>"CAT_MENU"</formula>
    </cfRule>
  </conditionalFormatting>
  <conditionalFormatting sqref="K1318">
    <cfRule type="containsText" dxfId="574" priority="686" operator="containsText" text="DISABLED">
      <formula>NOT(ISERROR(SEARCH("DISABLED",K1318)))</formula>
    </cfRule>
    <cfRule type="containsText" dxfId="573" priority="687" operator="containsText" text="ENABLED">
      <formula>NOT(ISERROR(SEARCH("ENABLED",K1318)))</formula>
    </cfRule>
  </conditionalFormatting>
  <conditionalFormatting sqref="J1319">
    <cfRule type="containsText" dxfId="572" priority="684" operator="containsText" text="DISABLED">
      <formula>NOT(ISERROR(SEARCH("DISABLED",J1319)))</formula>
    </cfRule>
    <cfRule type="containsText" dxfId="571" priority="685" operator="containsText" text="ENABLED">
      <formula>NOT(ISERROR(SEARCH("ENABLED",J1319)))</formula>
    </cfRule>
  </conditionalFormatting>
  <conditionalFormatting sqref="X1319">
    <cfRule type="notContainsBlanks" dxfId="570" priority="683">
      <formula>LEN(TRIM(X1319))&gt;0</formula>
    </cfRule>
  </conditionalFormatting>
  <conditionalFormatting sqref="K1319">
    <cfRule type="containsText" dxfId="569" priority="680" operator="containsText" text="DISABLED">
      <formula>NOT(ISERROR(SEARCH("DISABLED",K1319)))</formula>
    </cfRule>
    <cfRule type="containsText" dxfId="568" priority="681" operator="containsText" text="ENABLED">
      <formula>NOT(ISERROR(SEARCH("ENABLED",K1319)))</formula>
    </cfRule>
  </conditionalFormatting>
  <conditionalFormatting sqref="I1500">
    <cfRule type="cellIs" dxfId="567" priority="640" operator="equal">
      <formula>"CAT_MENU"</formula>
    </cfRule>
  </conditionalFormatting>
  <conditionalFormatting sqref="J1336">
    <cfRule type="containsText" dxfId="566" priority="678" operator="containsText" text="DISABLED">
      <formula>NOT(ISERROR(SEARCH("DISABLED",J1336)))</formula>
    </cfRule>
    <cfRule type="containsText" dxfId="565" priority="679" operator="containsText" text="ENABLED">
      <formula>NOT(ISERROR(SEARCH("ENABLED",J1336)))</formula>
    </cfRule>
  </conditionalFormatting>
  <conditionalFormatting sqref="X1336">
    <cfRule type="notContainsBlanks" dxfId="564" priority="677">
      <formula>LEN(TRIM(X1336))&gt;0</formula>
    </cfRule>
  </conditionalFormatting>
  <conditionalFormatting sqref="I1336">
    <cfRule type="cellIs" dxfId="563" priority="676" operator="equal">
      <formula>"CAT_MENU"</formula>
    </cfRule>
  </conditionalFormatting>
  <conditionalFormatting sqref="K1336">
    <cfRule type="containsText" dxfId="562" priority="674" operator="containsText" text="DISABLED">
      <formula>NOT(ISERROR(SEARCH("DISABLED",K1336)))</formula>
    </cfRule>
    <cfRule type="containsText" dxfId="561" priority="675" operator="containsText" text="ENABLED">
      <formula>NOT(ISERROR(SEARCH("ENABLED",K1336)))</formula>
    </cfRule>
  </conditionalFormatting>
  <conditionalFormatting sqref="J1337">
    <cfRule type="containsText" dxfId="560" priority="672" operator="containsText" text="DISABLED">
      <formula>NOT(ISERROR(SEARCH("DISABLED",J1337)))</formula>
    </cfRule>
    <cfRule type="containsText" dxfId="559" priority="673" operator="containsText" text="ENABLED">
      <formula>NOT(ISERROR(SEARCH("ENABLED",J1337)))</formula>
    </cfRule>
  </conditionalFormatting>
  <conditionalFormatting sqref="X1337">
    <cfRule type="notContainsBlanks" dxfId="558" priority="671">
      <formula>LEN(TRIM(X1337))&gt;0</formula>
    </cfRule>
  </conditionalFormatting>
  <conditionalFormatting sqref="I1337">
    <cfRule type="cellIs" dxfId="557" priority="670" operator="equal">
      <formula>"CAT_MENU"</formula>
    </cfRule>
  </conditionalFormatting>
  <conditionalFormatting sqref="K1337">
    <cfRule type="containsText" dxfId="556" priority="668" operator="containsText" text="DISABLED">
      <formula>NOT(ISERROR(SEARCH("DISABLED",K1337)))</formula>
    </cfRule>
    <cfRule type="containsText" dxfId="555" priority="669" operator="containsText" text="ENABLED">
      <formula>NOT(ISERROR(SEARCH("ENABLED",K1337)))</formula>
    </cfRule>
  </conditionalFormatting>
  <conditionalFormatting sqref="J1338">
    <cfRule type="containsText" dxfId="554" priority="666" operator="containsText" text="DISABLED">
      <formula>NOT(ISERROR(SEARCH("DISABLED",J1338)))</formula>
    </cfRule>
    <cfRule type="containsText" dxfId="553" priority="667" operator="containsText" text="ENABLED">
      <formula>NOT(ISERROR(SEARCH("ENABLED",J1338)))</formula>
    </cfRule>
  </conditionalFormatting>
  <conditionalFormatting sqref="X1338">
    <cfRule type="notContainsBlanks" dxfId="552" priority="665">
      <formula>LEN(TRIM(X1338))&gt;0</formula>
    </cfRule>
  </conditionalFormatting>
  <conditionalFormatting sqref="K1338">
    <cfRule type="containsText" dxfId="551" priority="662" operator="containsText" text="DISABLED">
      <formula>NOT(ISERROR(SEARCH("DISABLED",K1338)))</formula>
    </cfRule>
    <cfRule type="containsText" dxfId="550" priority="663" operator="containsText" text="ENABLED">
      <formula>NOT(ISERROR(SEARCH("ENABLED",K1338)))</formula>
    </cfRule>
  </conditionalFormatting>
  <conditionalFormatting sqref="I1432">
    <cfRule type="cellIs" dxfId="549" priority="646" operator="equal">
      <formula>"CAT_MENU"</formula>
    </cfRule>
  </conditionalFormatting>
  <conditionalFormatting sqref="J1430">
    <cfRule type="containsText" dxfId="548" priority="660" operator="containsText" text="DISABLED">
      <formula>NOT(ISERROR(SEARCH("DISABLED",J1430)))</formula>
    </cfRule>
    <cfRule type="containsText" dxfId="547" priority="661" operator="containsText" text="ENABLED">
      <formula>NOT(ISERROR(SEARCH("ENABLED",J1430)))</formula>
    </cfRule>
  </conditionalFormatting>
  <conditionalFormatting sqref="X1430">
    <cfRule type="notContainsBlanks" dxfId="546" priority="659">
      <formula>LEN(TRIM(X1430))&gt;0</formula>
    </cfRule>
  </conditionalFormatting>
  <conditionalFormatting sqref="I1430">
    <cfRule type="cellIs" dxfId="545" priority="658" operator="equal">
      <formula>"CAT_MENU"</formula>
    </cfRule>
  </conditionalFormatting>
  <conditionalFormatting sqref="K1430">
    <cfRule type="containsText" dxfId="544" priority="656" operator="containsText" text="DISABLED">
      <formula>NOT(ISERROR(SEARCH("DISABLED",K1430)))</formula>
    </cfRule>
    <cfRule type="containsText" dxfId="543" priority="657" operator="containsText" text="ENABLED">
      <formula>NOT(ISERROR(SEARCH("ENABLED",K1430)))</formula>
    </cfRule>
  </conditionalFormatting>
  <conditionalFormatting sqref="J1431">
    <cfRule type="containsText" dxfId="542" priority="654" operator="containsText" text="DISABLED">
      <formula>NOT(ISERROR(SEARCH("DISABLED",J1431)))</formula>
    </cfRule>
    <cfRule type="containsText" dxfId="541" priority="655" operator="containsText" text="ENABLED">
      <formula>NOT(ISERROR(SEARCH("ENABLED",J1431)))</formula>
    </cfRule>
  </conditionalFormatting>
  <conditionalFormatting sqref="X1431">
    <cfRule type="notContainsBlanks" dxfId="540" priority="653">
      <formula>LEN(TRIM(X1431))&gt;0</formula>
    </cfRule>
  </conditionalFormatting>
  <conditionalFormatting sqref="I1431">
    <cfRule type="cellIs" dxfId="539" priority="652" operator="equal">
      <formula>"CAT_MENU"</formula>
    </cfRule>
  </conditionalFormatting>
  <conditionalFormatting sqref="K1431">
    <cfRule type="containsText" dxfId="538" priority="650" operator="containsText" text="DISABLED">
      <formula>NOT(ISERROR(SEARCH("DISABLED",K1431)))</formula>
    </cfRule>
    <cfRule type="containsText" dxfId="537" priority="651" operator="containsText" text="ENABLED">
      <formula>NOT(ISERROR(SEARCH("ENABLED",K1431)))</formula>
    </cfRule>
  </conditionalFormatting>
  <conditionalFormatting sqref="J1432">
    <cfRule type="containsText" dxfId="536" priority="648" operator="containsText" text="DISABLED">
      <formula>NOT(ISERROR(SEARCH("DISABLED",J1432)))</formula>
    </cfRule>
    <cfRule type="containsText" dxfId="535" priority="649" operator="containsText" text="ENABLED">
      <formula>NOT(ISERROR(SEARCH("ENABLED",J1432)))</formula>
    </cfRule>
  </conditionalFormatting>
  <conditionalFormatting sqref="X1432">
    <cfRule type="notContainsBlanks" dxfId="534" priority="647">
      <formula>LEN(TRIM(X1432))&gt;0</formula>
    </cfRule>
  </conditionalFormatting>
  <conditionalFormatting sqref="K1432">
    <cfRule type="containsText" dxfId="533" priority="644" operator="containsText" text="DISABLED">
      <formula>NOT(ISERROR(SEARCH("DISABLED",K1432)))</formula>
    </cfRule>
    <cfRule type="containsText" dxfId="532" priority="645" operator="containsText" text="ENABLED">
      <formula>NOT(ISERROR(SEARCH("ENABLED",K1432)))</formula>
    </cfRule>
  </conditionalFormatting>
  <conditionalFormatting sqref="J1500">
    <cfRule type="containsText" dxfId="531" priority="642" operator="containsText" text="DISABLED">
      <formula>NOT(ISERROR(SEARCH("DISABLED",J1500)))</formula>
    </cfRule>
    <cfRule type="containsText" dxfId="530" priority="643" operator="containsText" text="ENABLED">
      <formula>NOT(ISERROR(SEARCH("ENABLED",J1500)))</formula>
    </cfRule>
  </conditionalFormatting>
  <conditionalFormatting sqref="X1500">
    <cfRule type="notContainsBlanks" dxfId="529" priority="641">
      <formula>LEN(TRIM(X1500))&gt;0</formula>
    </cfRule>
  </conditionalFormatting>
  <conditionalFormatting sqref="K1500">
    <cfRule type="containsText" dxfId="528" priority="638" operator="containsText" text="DISABLED">
      <formula>NOT(ISERROR(SEARCH("DISABLED",K1500)))</formula>
    </cfRule>
    <cfRule type="containsText" dxfId="527" priority="639" operator="containsText" text="ENABLED">
      <formula>NOT(ISERROR(SEARCH("ENABLED",K1500)))</formula>
    </cfRule>
  </conditionalFormatting>
  <conditionalFormatting sqref="J1790:K1792">
    <cfRule type="containsText" dxfId="526" priority="636" operator="containsText" text="DISABLED">
      <formula>NOT(ISERROR(SEARCH("DISABLED",J1790)))</formula>
    </cfRule>
    <cfRule type="containsText" dxfId="525" priority="637" operator="containsText" text="ENABLED">
      <formula>NOT(ISERROR(SEARCH("ENABLED",J1790)))</formula>
    </cfRule>
  </conditionalFormatting>
  <conditionalFormatting sqref="X1790:X1792">
    <cfRule type="notContainsBlanks" dxfId="524" priority="635">
      <formula>LEN(TRIM(X1790))&gt;0</formula>
    </cfRule>
  </conditionalFormatting>
  <conditionalFormatting sqref="I1790:I1792">
    <cfRule type="cellIs" dxfId="523" priority="634" operator="equal">
      <formula>"CAT_MENU"</formula>
    </cfRule>
  </conditionalFormatting>
  <conditionalFormatting sqref="J2135">
    <cfRule type="containsText" dxfId="522" priority="628" operator="containsText" text="DISABLED">
      <formula>NOT(ISERROR(SEARCH("DISABLED",J2135)))</formula>
    </cfRule>
    <cfRule type="containsText" dxfId="521" priority="629" operator="containsText" text="ENABLED">
      <formula>NOT(ISERROR(SEARCH("ENABLED",J2135)))</formula>
    </cfRule>
  </conditionalFormatting>
  <conditionalFormatting sqref="X2135">
    <cfRule type="notContainsBlanks" dxfId="520" priority="627">
      <formula>LEN(TRIM(X2135))&gt;0</formula>
    </cfRule>
  </conditionalFormatting>
  <conditionalFormatting sqref="K2135">
    <cfRule type="containsText" dxfId="519" priority="624" operator="containsText" text="DISABLED">
      <formula>NOT(ISERROR(SEARCH("DISABLED",K2135)))</formula>
    </cfRule>
    <cfRule type="containsText" dxfId="518" priority="625" operator="containsText" text="ENABLED">
      <formula>NOT(ISERROR(SEARCH("ENABLED",K2135)))</formula>
    </cfRule>
  </conditionalFormatting>
  <conditionalFormatting sqref="J2136:J2198">
    <cfRule type="containsText" dxfId="517" priority="622" operator="containsText" text="DISABLED">
      <formula>NOT(ISERROR(SEARCH("DISABLED",J2136)))</formula>
    </cfRule>
    <cfRule type="containsText" dxfId="516" priority="623" operator="containsText" text="ENABLED">
      <formula>NOT(ISERROR(SEARCH("ENABLED",J2136)))</formula>
    </cfRule>
  </conditionalFormatting>
  <conditionalFormatting sqref="X2136:X2198">
    <cfRule type="notContainsBlanks" dxfId="515" priority="621">
      <formula>LEN(TRIM(X2136))&gt;0</formula>
    </cfRule>
  </conditionalFormatting>
  <conditionalFormatting sqref="K2136:K2198">
    <cfRule type="containsText" dxfId="514" priority="618" operator="containsText" text="DISABLED">
      <formula>NOT(ISERROR(SEARCH("DISABLED",K2136)))</formula>
    </cfRule>
    <cfRule type="containsText" dxfId="513" priority="619" operator="containsText" text="ENABLED">
      <formula>NOT(ISERROR(SEARCH("ENABLED",K2136)))</formula>
    </cfRule>
  </conditionalFormatting>
  <conditionalFormatting sqref="J2199">
    <cfRule type="containsText" dxfId="512" priority="616" operator="containsText" text="DISABLED">
      <formula>NOT(ISERROR(SEARCH("DISABLED",J2199)))</formula>
    </cfRule>
    <cfRule type="containsText" dxfId="511" priority="617" operator="containsText" text="ENABLED">
      <formula>NOT(ISERROR(SEARCH("ENABLED",J2199)))</formula>
    </cfRule>
  </conditionalFormatting>
  <conditionalFormatting sqref="X2199">
    <cfRule type="notContainsBlanks" dxfId="510" priority="615">
      <formula>LEN(TRIM(X2199))&gt;0</formula>
    </cfRule>
  </conditionalFormatting>
  <conditionalFormatting sqref="I2199">
    <cfRule type="cellIs" dxfId="509" priority="614" operator="equal">
      <formula>"CAT_MENU"</formula>
    </cfRule>
  </conditionalFormatting>
  <conditionalFormatting sqref="K2199">
    <cfRule type="containsText" dxfId="508" priority="612" operator="containsText" text="DISABLED">
      <formula>NOT(ISERROR(SEARCH("DISABLED",K2199)))</formula>
    </cfRule>
    <cfRule type="containsText" dxfId="507" priority="613" operator="containsText" text="ENABLED">
      <formula>NOT(ISERROR(SEARCH("ENABLED",K2199)))</formula>
    </cfRule>
  </conditionalFormatting>
  <conditionalFormatting sqref="J2200">
    <cfRule type="containsText" dxfId="506" priority="610" operator="containsText" text="DISABLED">
      <formula>NOT(ISERROR(SEARCH("DISABLED",J2200)))</formula>
    </cfRule>
    <cfRule type="containsText" dxfId="505" priority="611" operator="containsText" text="ENABLED">
      <formula>NOT(ISERROR(SEARCH("ENABLED",J2200)))</formula>
    </cfRule>
  </conditionalFormatting>
  <conditionalFormatting sqref="X2200">
    <cfRule type="notContainsBlanks" dxfId="504" priority="609">
      <formula>LEN(TRIM(X2200))&gt;0</formula>
    </cfRule>
  </conditionalFormatting>
  <conditionalFormatting sqref="I2200">
    <cfRule type="cellIs" dxfId="503" priority="608" operator="equal">
      <formula>"CAT_MENU"</formula>
    </cfRule>
  </conditionalFormatting>
  <conditionalFormatting sqref="K2200">
    <cfRule type="containsText" dxfId="502" priority="606" operator="containsText" text="DISABLED">
      <formula>NOT(ISERROR(SEARCH("DISABLED",K2200)))</formula>
    </cfRule>
    <cfRule type="containsText" dxfId="501" priority="607" operator="containsText" text="ENABLED">
      <formula>NOT(ISERROR(SEARCH("ENABLED",K2200)))</formula>
    </cfRule>
  </conditionalFormatting>
  <conditionalFormatting sqref="J2201">
    <cfRule type="containsText" dxfId="500" priority="604" operator="containsText" text="DISABLED">
      <formula>NOT(ISERROR(SEARCH("DISABLED",J2201)))</formula>
    </cfRule>
    <cfRule type="containsText" dxfId="499" priority="605" operator="containsText" text="ENABLED">
      <formula>NOT(ISERROR(SEARCH("ENABLED",J2201)))</formula>
    </cfRule>
  </conditionalFormatting>
  <conditionalFormatting sqref="X2201">
    <cfRule type="notContainsBlanks" dxfId="498" priority="603">
      <formula>LEN(TRIM(X2201))&gt;0</formula>
    </cfRule>
  </conditionalFormatting>
  <conditionalFormatting sqref="I2201">
    <cfRule type="cellIs" dxfId="497" priority="602" operator="equal">
      <formula>"CAT_MENU"</formula>
    </cfRule>
  </conditionalFormatting>
  <conditionalFormatting sqref="K2201">
    <cfRule type="containsText" dxfId="496" priority="600" operator="containsText" text="DISABLED">
      <formula>NOT(ISERROR(SEARCH("DISABLED",K2201)))</formula>
    </cfRule>
    <cfRule type="containsText" dxfId="495" priority="601" operator="containsText" text="ENABLED">
      <formula>NOT(ISERROR(SEARCH("ENABLED",K2201)))</formula>
    </cfRule>
  </conditionalFormatting>
  <conditionalFormatting sqref="J2202">
    <cfRule type="containsText" dxfId="494" priority="598" operator="containsText" text="DISABLED">
      <formula>NOT(ISERROR(SEARCH("DISABLED",J2202)))</formula>
    </cfRule>
    <cfRule type="containsText" dxfId="493" priority="599" operator="containsText" text="ENABLED">
      <formula>NOT(ISERROR(SEARCH("ENABLED",J2202)))</formula>
    </cfRule>
  </conditionalFormatting>
  <conditionalFormatting sqref="X2202">
    <cfRule type="notContainsBlanks" dxfId="492" priority="597">
      <formula>LEN(TRIM(X2202))&gt;0</formula>
    </cfRule>
  </conditionalFormatting>
  <conditionalFormatting sqref="I2202">
    <cfRule type="cellIs" dxfId="491" priority="596" operator="equal">
      <formula>"CAT_MENU"</formula>
    </cfRule>
  </conditionalFormatting>
  <conditionalFormatting sqref="K2202">
    <cfRule type="containsText" dxfId="490" priority="594" operator="containsText" text="DISABLED">
      <formula>NOT(ISERROR(SEARCH("DISABLED",K2202)))</formula>
    </cfRule>
    <cfRule type="containsText" dxfId="489" priority="595" operator="containsText" text="ENABLED">
      <formula>NOT(ISERROR(SEARCH("ENABLED",K2202)))</formula>
    </cfRule>
  </conditionalFormatting>
  <conditionalFormatting sqref="J2203">
    <cfRule type="containsText" dxfId="488" priority="592" operator="containsText" text="DISABLED">
      <formula>NOT(ISERROR(SEARCH("DISABLED",J2203)))</formula>
    </cfRule>
    <cfRule type="containsText" dxfId="487" priority="593" operator="containsText" text="ENABLED">
      <formula>NOT(ISERROR(SEARCH("ENABLED",J2203)))</formula>
    </cfRule>
  </conditionalFormatting>
  <conditionalFormatting sqref="X2203">
    <cfRule type="notContainsBlanks" dxfId="486" priority="591">
      <formula>LEN(TRIM(X2203))&gt;0</formula>
    </cfRule>
  </conditionalFormatting>
  <conditionalFormatting sqref="I2203">
    <cfRule type="cellIs" dxfId="485" priority="590" operator="equal">
      <formula>"CAT_MENU"</formula>
    </cfRule>
  </conditionalFormatting>
  <conditionalFormatting sqref="K2203">
    <cfRule type="containsText" dxfId="484" priority="588" operator="containsText" text="DISABLED">
      <formula>NOT(ISERROR(SEARCH("DISABLED",K2203)))</formula>
    </cfRule>
    <cfRule type="containsText" dxfId="483" priority="589" operator="containsText" text="ENABLED">
      <formula>NOT(ISERROR(SEARCH("ENABLED",K2203)))</formula>
    </cfRule>
  </conditionalFormatting>
  <conditionalFormatting sqref="J2204">
    <cfRule type="containsText" dxfId="482" priority="586" operator="containsText" text="DISABLED">
      <formula>NOT(ISERROR(SEARCH("DISABLED",J2204)))</formula>
    </cfRule>
    <cfRule type="containsText" dxfId="481" priority="587" operator="containsText" text="ENABLED">
      <formula>NOT(ISERROR(SEARCH("ENABLED",J2204)))</formula>
    </cfRule>
  </conditionalFormatting>
  <conditionalFormatting sqref="X2204">
    <cfRule type="notContainsBlanks" dxfId="480" priority="585">
      <formula>LEN(TRIM(X2204))&gt;0</formula>
    </cfRule>
  </conditionalFormatting>
  <conditionalFormatting sqref="I2204">
    <cfRule type="cellIs" dxfId="479" priority="584" operator="equal">
      <formula>"CAT_MENU"</formula>
    </cfRule>
  </conditionalFormatting>
  <conditionalFormatting sqref="K2204">
    <cfRule type="containsText" dxfId="478" priority="582" operator="containsText" text="DISABLED">
      <formula>NOT(ISERROR(SEARCH("DISABLED",K2204)))</formula>
    </cfRule>
    <cfRule type="containsText" dxfId="477" priority="583" operator="containsText" text="ENABLED">
      <formula>NOT(ISERROR(SEARCH("ENABLED",K2204)))</formula>
    </cfRule>
  </conditionalFormatting>
  <conditionalFormatting sqref="J2205">
    <cfRule type="containsText" dxfId="476" priority="580" operator="containsText" text="DISABLED">
      <formula>NOT(ISERROR(SEARCH("DISABLED",J2205)))</formula>
    </cfRule>
    <cfRule type="containsText" dxfId="475" priority="581" operator="containsText" text="ENABLED">
      <formula>NOT(ISERROR(SEARCH("ENABLED",J2205)))</formula>
    </cfRule>
  </conditionalFormatting>
  <conditionalFormatting sqref="X2205">
    <cfRule type="notContainsBlanks" dxfId="474" priority="579">
      <formula>LEN(TRIM(X2205))&gt;0</formula>
    </cfRule>
  </conditionalFormatting>
  <conditionalFormatting sqref="I2205">
    <cfRule type="cellIs" dxfId="473" priority="578" operator="equal">
      <formula>"CAT_MENU"</formula>
    </cfRule>
  </conditionalFormatting>
  <conditionalFormatting sqref="K2205">
    <cfRule type="containsText" dxfId="472" priority="576" operator="containsText" text="DISABLED">
      <formula>NOT(ISERROR(SEARCH("DISABLED",K2205)))</formula>
    </cfRule>
    <cfRule type="containsText" dxfId="471" priority="577" operator="containsText" text="ENABLED">
      <formula>NOT(ISERROR(SEARCH("ENABLED",K2205)))</formula>
    </cfRule>
  </conditionalFormatting>
  <conditionalFormatting sqref="J2206">
    <cfRule type="containsText" dxfId="470" priority="574" operator="containsText" text="DISABLED">
      <formula>NOT(ISERROR(SEARCH("DISABLED",J2206)))</formula>
    </cfRule>
    <cfRule type="containsText" dxfId="469" priority="575" operator="containsText" text="ENABLED">
      <formula>NOT(ISERROR(SEARCH("ENABLED",J2206)))</formula>
    </cfRule>
  </conditionalFormatting>
  <conditionalFormatting sqref="X2206">
    <cfRule type="notContainsBlanks" dxfId="468" priority="573">
      <formula>LEN(TRIM(X2206))&gt;0</formula>
    </cfRule>
  </conditionalFormatting>
  <conditionalFormatting sqref="I2206">
    <cfRule type="cellIs" dxfId="467" priority="572" operator="equal">
      <formula>"CAT_MENU"</formula>
    </cfRule>
  </conditionalFormatting>
  <conditionalFormatting sqref="K2206">
    <cfRule type="containsText" dxfId="466" priority="570" operator="containsText" text="DISABLED">
      <formula>NOT(ISERROR(SEARCH("DISABLED",K2206)))</formula>
    </cfRule>
    <cfRule type="containsText" dxfId="465" priority="571" operator="containsText" text="ENABLED">
      <formula>NOT(ISERROR(SEARCH("ENABLED",K2206)))</formula>
    </cfRule>
  </conditionalFormatting>
  <conditionalFormatting sqref="J2207">
    <cfRule type="containsText" dxfId="464" priority="568" operator="containsText" text="DISABLED">
      <formula>NOT(ISERROR(SEARCH("DISABLED",J2207)))</formula>
    </cfRule>
    <cfRule type="containsText" dxfId="463" priority="569" operator="containsText" text="ENABLED">
      <formula>NOT(ISERROR(SEARCH("ENABLED",J2207)))</formula>
    </cfRule>
  </conditionalFormatting>
  <conditionalFormatting sqref="X2207">
    <cfRule type="notContainsBlanks" dxfId="462" priority="567">
      <formula>LEN(TRIM(X2207))&gt;0</formula>
    </cfRule>
  </conditionalFormatting>
  <conditionalFormatting sqref="I2207">
    <cfRule type="cellIs" dxfId="461" priority="566" operator="equal">
      <formula>"CAT_MENU"</formula>
    </cfRule>
  </conditionalFormatting>
  <conditionalFormatting sqref="K2207">
    <cfRule type="containsText" dxfId="460" priority="564" operator="containsText" text="DISABLED">
      <formula>NOT(ISERROR(SEARCH("DISABLED",K2207)))</formula>
    </cfRule>
    <cfRule type="containsText" dxfId="459" priority="565" operator="containsText" text="ENABLED">
      <formula>NOT(ISERROR(SEARCH("ENABLED",K2207)))</formula>
    </cfRule>
  </conditionalFormatting>
  <conditionalFormatting sqref="J2208">
    <cfRule type="containsText" dxfId="458" priority="562" operator="containsText" text="DISABLED">
      <formula>NOT(ISERROR(SEARCH("DISABLED",J2208)))</formula>
    </cfRule>
    <cfRule type="containsText" dxfId="457" priority="563" operator="containsText" text="ENABLED">
      <formula>NOT(ISERROR(SEARCH("ENABLED",J2208)))</formula>
    </cfRule>
  </conditionalFormatting>
  <conditionalFormatting sqref="X2208">
    <cfRule type="notContainsBlanks" dxfId="456" priority="561">
      <formula>LEN(TRIM(X2208))&gt;0</formula>
    </cfRule>
  </conditionalFormatting>
  <conditionalFormatting sqref="I2208">
    <cfRule type="cellIs" dxfId="455" priority="560" operator="equal">
      <formula>"CAT_MENU"</formula>
    </cfRule>
  </conditionalFormatting>
  <conditionalFormatting sqref="K2208">
    <cfRule type="containsText" dxfId="454" priority="558" operator="containsText" text="DISABLED">
      <formula>NOT(ISERROR(SEARCH("DISABLED",K2208)))</formula>
    </cfRule>
    <cfRule type="containsText" dxfId="453" priority="559" operator="containsText" text="ENABLED">
      <formula>NOT(ISERROR(SEARCH("ENABLED",K2208)))</formula>
    </cfRule>
  </conditionalFormatting>
  <conditionalFormatting sqref="J2209">
    <cfRule type="containsText" dxfId="452" priority="556" operator="containsText" text="DISABLED">
      <formula>NOT(ISERROR(SEARCH("DISABLED",J2209)))</formula>
    </cfRule>
    <cfRule type="containsText" dxfId="451" priority="557" operator="containsText" text="ENABLED">
      <formula>NOT(ISERROR(SEARCH("ENABLED",J2209)))</formula>
    </cfRule>
  </conditionalFormatting>
  <conditionalFormatting sqref="X2209">
    <cfRule type="notContainsBlanks" dxfId="450" priority="555">
      <formula>LEN(TRIM(X2209))&gt;0</formula>
    </cfRule>
  </conditionalFormatting>
  <conditionalFormatting sqref="I2209">
    <cfRule type="cellIs" dxfId="449" priority="554" operator="equal">
      <formula>"CAT_MENU"</formula>
    </cfRule>
  </conditionalFormatting>
  <conditionalFormatting sqref="K2209">
    <cfRule type="containsText" dxfId="448" priority="552" operator="containsText" text="DISABLED">
      <formula>NOT(ISERROR(SEARCH("DISABLED",K2209)))</formula>
    </cfRule>
    <cfRule type="containsText" dxfId="447" priority="553" operator="containsText" text="ENABLED">
      <formula>NOT(ISERROR(SEARCH("ENABLED",K2209)))</formula>
    </cfRule>
  </conditionalFormatting>
  <conditionalFormatting sqref="J2210:J2212">
    <cfRule type="containsText" dxfId="446" priority="550" operator="containsText" text="DISABLED">
      <formula>NOT(ISERROR(SEARCH("DISABLED",J2210)))</formula>
    </cfRule>
    <cfRule type="containsText" dxfId="445" priority="551" operator="containsText" text="ENABLED">
      <formula>NOT(ISERROR(SEARCH("ENABLED",J2210)))</formula>
    </cfRule>
  </conditionalFormatting>
  <conditionalFormatting sqref="X2210:X2212">
    <cfRule type="notContainsBlanks" dxfId="444" priority="549">
      <formula>LEN(TRIM(X2210))&gt;0</formula>
    </cfRule>
  </conditionalFormatting>
  <conditionalFormatting sqref="I2210:I2212">
    <cfRule type="cellIs" dxfId="443" priority="548" operator="equal">
      <formula>"CAT_MENU"</formula>
    </cfRule>
  </conditionalFormatting>
  <conditionalFormatting sqref="K2210:K2212">
    <cfRule type="containsText" dxfId="442" priority="546" operator="containsText" text="DISABLED">
      <formula>NOT(ISERROR(SEARCH("DISABLED",K2210)))</formula>
    </cfRule>
    <cfRule type="containsText" dxfId="441" priority="547" operator="containsText" text="ENABLED">
      <formula>NOT(ISERROR(SEARCH("ENABLED",K2210)))</formula>
    </cfRule>
  </conditionalFormatting>
  <conditionalFormatting sqref="J2213">
    <cfRule type="containsText" dxfId="440" priority="544" operator="containsText" text="DISABLED">
      <formula>NOT(ISERROR(SEARCH("DISABLED",J2213)))</formula>
    </cfRule>
    <cfRule type="containsText" dxfId="439" priority="545" operator="containsText" text="ENABLED">
      <formula>NOT(ISERROR(SEARCH("ENABLED",J2213)))</formula>
    </cfRule>
  </conditionalFormatting>
  <conditionalFormatting sqref="X2213">
    <cfRule type="notContainsBlanks" dxfId="438" priority="543">
      <formula>LEN(TRIM(X2213))&gt;0</formula>
    </cfRule>
  </conditionalFormatting>
  <conditionalFormatting sqref="I2213">
    <cfRule type="cellIs" dxfId="437" priority="542" operator="equal">
      <formula>"CAT_MENU"</formula>
    </cfRule>
  </conditionalFormatting>
  <conditionalFormatting sqref="K2213">
    <cfRule type="containsText" dxfId="436" priority="540" operator="containsText" text="DISABLED">
      <formula>NOT(ISERROR(SEARCH("DISABLED",K2213)))</formula>
    </cfRule>
    <cfRule type="containsText" dxfId="435" priority="541" operator="containsText" text="ENABLED">
      <formula>NOT(ISERROR(SEARCH("ENABLED",K2213)))</formula>
    </cfRule>
  </conditionalFormatting>
  <conditionalFormatting sqref="J2214">
    <cfRule type="containsText" dxfId="434" priority="538" operator="containsText" text="DISABLED">
      <formula>NOT(ISERROR(SEARCH("DISABLED",J2214)))</formula>
    </cfRule>
    <cfRule type="containsText" dxfId="433" priority="539" operator="containsText" text="ENABLED">
      <formula>NOT(ISERROR(SEARCH("ENABLED",J2214)))</formula>
    </cfRule>
  </conditionalFormatting>
  <conditionalFormatting sqref="X2214 X2216">
    <cfRule type="notContainsBlanks" dxfId="432" priority="537">
      <formula>LEN(TRIM(X2214))&gt;0</formula>
    </cfRule>
  </conditionalFormatting>
  <conditionalFormatting sqref="I2214">
    <cfRule type="cellIs" dxfId="431" priority="536" operator="equal">
      <formula>"CAT_MENU"</formula>
    </cfRule>
  </conditionalFormatting>
  <conditionalFormatting sqref="K2214">
    <cfRule type="containsText" dxfId="430" priority="534" operator="containsText" text="DISABLED">
      <formula>NOT(ISERROR(SEARCH("DISABLED",K2214)))</formula>
    </cfRule>
    <cfRule type="containsText" dxfId="429" priority="535" operator="containsText" text="ENABLED">
      <formula>NOT(ISERROR(SEARCH("ENABLED",K2214)))</formula>
    </cfRule>
  </conditionalFormatting>
  <conditionalFormatting sqref="J2215">
    <cfRule type="containsText" dxfId="428" priority="532" operator="containsText" text="DISABLED">
      <formula>NOT(ISERROR(SEARCH("DISABLED",J2215)))</formula>
    </cfRule>
    <cfRule type="containsText" dxfId="427" priority="533" operator="containsText" text="ENABLED">
      <formula>NOT(ISERROR(SEARCH("ENABLED",J2215)))</formula>
    </cfRule>
  </conditionalFormatting>
  <conditionalFormatting sqref="X2215">
    <cfRule type="notContainsBlanks" dxfId="426" priority="531">
      <formula>LEN(TRIM(X2215))&gt;0</formula>
    </cfRule>
  </conditionalFormatting>
  <conditionalFormatting sqref="I2215">
    <cfRule type="cellIs" dxfId="425" priority="530" operator="equal">
      <formula>"CAT_MENU"</formula>
    </cfRule>
  </conditionalFormatting>
  <conditionalFormatting sqref="K2215">
    <cfRule type="containsText" dxfId="424" priority="528" operator="containsText" text="DISABLED">
      <formula>NOT(ISERROR(SEARCH("DISABLED",K2215)))</formula>
    </cfRule>
    <cfRule type="containsText" dxfId="423" priority="529" operator="containsText" text="ENABLED">
      <formula>NOT(ISERROR(SEARCH("ENABLED",K2215)))</formula>
    </cfRule>
  </conditionalFormatting>
  <conditionalFormatting sqref="J2216">
    <cfRule type="containsText" dxfId="422" priority="526" operator="containsText" text="DISABLED">
      <formula>NOT(ISERROR(SEARCH("DISABLED",J2216)))</formula>
    </cfRule>
    <cfRule type="containsText" dxfId="421" priority="527" operator="containsText" text="ENABLED">
      <formula>NOT(ISERROR(SEARCH("ENABLED",J2216)))</formula>
    </cfRule>
  </conditionalFormatting>
  <conditionalFormatting sqref="I2216">
    <cfRule type="cellIs" dxfId="420" priority="525" operator="equal">
      <formula>"CAT_MENU"</formula>
    </cfRule>
  </conditionalFormatting>
  <conditionalFormatting sqref="K2216 K2218">
    <cfRule type="containsText" dxfId="419" priority="523" operator="containsText" text="DISABLED">
      <formula>NOT(ISERROR(SEARCH("DISABLED",K2216)))</formula>
    </cfRule>
    <cfRule type="containsText" dxfId="418" priority="524" operator="containsText" text="ENABLED">
      <formula>NOT(ISERROR(SEARCH("ENABLED",K2216)))</formula>
    </cfRule>
  </conditionalFormatting>
  <conditionalFormatting sqref="J2218">
    <cfRule type="containsText" dxfId="417" priority="497" operator="containsText" text="DISABLED">
      <formula>NOT(ISERROR(SEARCH("DISABLED",J2218)))</formula>
    </cfRule>
    <cfRule type="containsText" dxfId="416" priority="498" operator="containsText" text="ENABLED">
      <formula>NOT(ISERROR(SEARCH("ENABLED",J2218)))</formula>
    </cfRule>
  </conditionalFormatting>
  <conditionalFormatting sqref="X2218">
    <cfRule type="notContainsBlanks" dxfId="415" priority="496">
      <formula>LEN(TRIM(X2218))&gt;0</formula>
    </cfRule>
  </conditionalFormatting>
  <conditionalFormatting sqref="I2218">
    <cfRule type="cellIs" dxfId="414" priority="495" operator="equal">
      <formula>"CAT_MENU"</formula>
    </cfRule>
  </conditionalFormatting>
  <conditionalFormatting sqref="J2219">
    <cfRule type="containsText" dxfId="413" priority="493" operator="containsText" text="DISABLED">
      <formula>NOT(ISERROR(SEARCH("DISABLED",J2219)))</formula>
    </cfRule>
    <cfRule type="containsText" dxfId="412" priority="494" operator="containsText" text="ENABLED">
      <formula>NOT(ISERROR(SEARCH("ENABLED",J2219)))</formula>
    </cfRule>
  </conditionalFormatting>
  <conditionalFormatting sqref="X2219">
    <cfRule type="notContainsBlanks" dxfId="411" priority="492">
      <formula>LEN(TRIM(X2219))&gt;0</formula>
    </cfRule>
  </conditionalFormatting>
  <conditionalFormatting sqref="I2219">
    <cfRule type="cellIs" dxfId="410" priority="491" operator="equal">
      <formula>"CAT_MENU"</formula>
    </cfRule>
  </conditionalFormatting>
  <conditionalFormatting sqref="K2219">
    <cfRule type="containsText" dxfId="409" priority="489" operator="containsText" text="DISABLED">
      <formula>NOT(ISERROR(SEARCH("DISABLED",K2219)))</formula>
    </cfRule>
    <cfRule type="containsText" dxfId="408" priority="490" operator="containsText" text="ENABLED">
      <formula>NOT(ISERROR(SEARCH("ENABLED",K2219)))</formula>
    </cfRule>
  </conditionalFormatting>
  <conditionalFormatting sqref="J2220">
    <cfRule type="containsText" dxfId="407" priority="487" operator="containsText" text="DISABLED">
      <formula>NOT(ISERROR(SEARCH("DISABLED",J2220)))</formula>
    </cfRule>
    <cfRule type="containsText" dxfId="406" priority="488" operator="containsText" text="ENABLED">
      <formula>NOT(ISERROR(SEARCH("ENABLED",J2220)))</formula>
    </cfRule>
  </conditionalFormatting>
  <conditionalFormatting sqref="X2220">
    <cfRule type="notContainsBlanks" dxfId="405" priority="486">
      <formula>LEN(TRIM(X2220))&gt;0</formula>
    </cfRule>
  </conditionalFormatting>
  <conditionalFormatting sqref="I2220">
    <cfRule type="cellIs" dxfId="404" priority="485" operator="equal">
      <formula>"CAT_MENU"</formula>
    </cfRule>
  </conditionalFormatting>
  <conditionalFormatting sqref="K2220">
    <cfRule type="containsText" dxfId="403" priority="483" operator="containsText" text="DISABLED">
      <formula>NOT(ISERROR(SEARCH("DISABLED",K2220)))</formula>
    </cfRule>
    <cfRule type="containsText" dxfId="402" priority="484" operator="containsText" text="ENABLED">
      <formula>NOT(ISERROR(SEARCH("ENABLED",K2220)))</formula>
    </cfRule>
  </conditionalFormatting>
  <conditionalFormatting sqref="J2221">
    <cfRule type="containsText" dxfId="401" priority="481" operator="containsText" text="DISABLED">
      <formula>NOT(ISERROR(SEARCH("DISABLED",J2221)))</formula>
    </cfRule>
    <cfRule type="containsText" dxfId="400" priority="482" operator="containsText" text="ENABLED">
      <formula>NOT(ISERROR(SEARCH("ENABLED",J2221)))</formula>
    </cfRule>
  </conditionalFormatting>
  <conditionalFormatting sqref="X2221">
    <cfRule type="notContainsBlanks" dxfId="399" priority="480">
      <formula>LEN(TRIM(X2221))&gt;0</formula>
    </cfRule>
  </conditionalFormatting>
  <conditionalFormatting sqref="I2221">
    <cfRule type="cellIs" dxfId="398" priority="479" operator="equal">
      <formula>"CAT_MENU"</formula>
    </cfRule>
  </conditionalFormatting>
  <conditionalFormatting sqref="K2221">
    <cfRule type="containsText" dxfId="397" priority="477" operator="containsText" text="DISABLED">
      <formula>NOT(ISERROR(SEARCH("DISABLED",K2221)))</formula>
    </cfRule>
    <cfRule type="containsText" dxfId="396" priority="478" operator="containsText" text="ENABLED">
      <formula>NOT(ISERROR(SEARCH("ENABLED",K2221)))</formula>
    </cfRule>
  </conditionalFormatting>
  <conditionalFormatting sqref="J2222">
    <cfRule type="containsText" dxfId="395" priority="475" operator="containsText" text="DISABLED">
      <formula>NOT(ISERROR(SEARCH("DISABLED",J2222)))</formula>
    </cfRule>
    <cfRule type="containsText" dxfId="394" priority="476" operator="containsText" text="ENABLED">
      <formula>NOT(ISERROR(SEARCH("ENABLED",J2222)))</formula>
    </cfRule>
  </conditionalFormatting>
  <conditionalFormatting sqref="X2222">
    <cfRule type="notContainsBlanks" dxfId="393" priority="474">
      <formula>LEN(TRIM(X2222))&gt;0</formula>
    </cfRule>
  </conditionalFormatting>
  <conditionalFormatting sqref="I2222">
    <cfRule type="cellIs" dxfId="392" priority="473" operator="equal">
      <formula>"CAT_MENU"</formula>
    </cfRule>
  </conditionalFormatting>
  <conditionalFormatting sqref="K2222">
    <cfRule type="containsText" dxfId="391" priority="471" operator="containsText" text="DISABLED">
      <formula>NOT(ISERROR(SEARCH("DISABLED",K2222)))</formula>
    </cfRule>
    <cfRule type="containsText" dxfId="390" priority="472" operator="containsText" text="ENABLED">
      <formula>NOT(ISERROR(SEARCH("ENABLED",K2222)))</formula>
    </cfRule>
  </conditionalFormatting>
  <conditionalFormatting sqref="J1863:K1863">
    <cfRule type="containsText" dxfId="389" priority="469" operator="containsText" text="DISABLED">
      <formula>NOT(ISERROR(SEARCH("DISABLED",J1863)))</formula>
    </cfRule>
    <cfRule type="containsText" dxfId="388" priority="470" operator="containsText" text="ENABLED">
      <formula>NOT(ISERROR(SEARCH("ENABLED",J1863)))</formula>
    </cfRule>
  </conditionalFormatting>
  <conditionalFormatting sqref="X1863">
    <cfRule type="notContainsBlanks" dxfId="387" priority="468">
      <formula>LEN(TRIM(X1863))&gt;0</formula>
    </cfRule>
  </conditionalFormatting>
  <conditionalFormatting sqref="I1863">
    <cfRule type="cellIs" dxfId="386" priority="467" operator="equal">
      <formula>"CAT_MENU"</formula>
    </cfRule>
  </conditionalFormatting>
  <conditionalFormatting sqref="J2223">
    <cfRule type="containsText" dxfId="385" priority="465" operator="containsText" text="DISABLED">
      <formula>NOT(ISERROR(SEARCH("DISABLED",J2223)))</formula>
    </cfRule>
    <cfRule type="containsText" dxfId="384" priority="466" operator="containsText" text="ENABLED">
      <formula>NOT(ISERROR(SEARCH("ENABLED",J2223)))</formula>
    </cfRule>
  </conditionalFormatting>
  <conditionalFormatting sqref="X2223:X2225">
    <cfRule type="notContainsBlanks" dxfId="383" priority="464">
      <formula>LEN(TRIM(X2223))&gt;0</formula>
    </cfRule>
  </conditionalFormatting>
  <conditionalFormatting sqref="J2224">
    <cfRule type="containsText" dxfId="382" priority="462" operator="containsText" text="DISABLED">
      <formula>NOT(ISERROR(SEARCH("DISABLED",J2224)))</formula>
    </cfRule>
    <cfRule type="containsText" dxfId="381" priority="463" operator="containsText" text="ENABLED">
      <formula>NOT(ISERROR(SEARCH("ENABLED",J2224)))</formula>
    </cfRule>
  </conditionalFormatting>
  <conditionalFormatting sqref="X2224">
    <cfRule type="notContainsBlanks" dxfId="380" priority="461">
      <formula>LEN(TRIM(X2224))&gt;0</formula>
    </cfRule>
  </conditionalFormatting>
  <conditionalFormatting sqref="I2223:I2225">
    <cfRule type="cellIs" dxfId="379" priority="460" operator="equal">
      <formula>"CAT_MENU"</formula>
    </cfRule>
  </conditionalFormatting>
  <conditionalFormatting sqref="K2223:K2225">
    <cfRule type="containsText" dxfId="378" priority="458" operator="containsText" text="DISABLED">
      <formula>NOT(ISERROR(SEARCH("DISABLED",K2223)))</formula>
    </cfRule>
    <cfRule type="containsText" dxfId="377" priority="459" operator="containsText" text="ENABLED">
      <formula>NOT(ISERROR(SEARCH("ENABLED",K2223)))</formula>
    </cfRule>
  </conditionalFormatting>
  <conditionalFormatting sqref="J1914:K1915">
    <cfRule type="containsText" dxfId="376" priority="456" operator="containsText" text="DISABLED">
      <formula>NOT(ISERROR(SEARCH("DISABLED",J1914)))</formula>
    </cfRule>
    <cfRule type="containsText" dxfId="375" priority="457" operator="containsText" text="ENABLED">
      <formula>NOT(ISERROR(SEARCH("ENABLED",J1914)))</formula>
    </cfRule>
  </conditionalFormatting>
  <conditionalFormatting sqref="X1914:X1915">
    <cfRule type="notContainsBlanks" dxfId="374" priority="455">
      <formula>LEN(TRIM(X1914))&gt;0</formula>
    </cfRule>
  </conditionalFormatting>
  <conditionalFormatting sqref="I1914:I1915">
    <cfRule type="cellIs" dxfId="373" priority="454" operator="equal">
      <formula>"CAT_MENU"</formula>
    </cfRule>
  </conditionalFormatting>
  <conditionalFormatting sqref="J2223">
    <cfRule type="containsText" dxfId="372" priority="452" operator="containsText" text="DISABLED">
      <formula>NOT(ISERROR(SEARCH("DISABLED",J2223)))</formula>
    </cfRule>
    <cfRule type="containsText" dxfId="371" priority="453" operator="containsText" text="ENABLED">
      <formula>NOT(ISERROR(SEARCH("ENABLED",J2223)))</formula>
    </cfRule>
  </conditionalFormatting>
  <conditionalFormatting sqref="X2223">
    <cfRule type="notContainsBlanks" dxfId="370" priority="451">
      <formula>LEN(TRIM(X2223))&gt;0</formula>
    </cfRule>
  </conditionalFormatting>
  <conditionalFormatting sqref="I2223">
    <cfRule type="cellIs" dxfId="369" priority="450" operator="equal">
      <formula>"CAT_MENU"</formula>
    </cfRule>
  </conditionalFormatting>
  <conditionalFormatting sqref="K2223">
    <cfRule type="containsText" dxfId="368" priority="448" operator="containsText" text="DISABLED">
      <formula>NOT(ISERROR(SEARCH("DISABLED",K2223)))</formula>
    </cfRule>
    <cfRule type="containsText" dxfId="367" priority="449" operator="containsText" text="ENABLED">
      <formula>NOT(ISERROR(SEARCH("ENABLED",K2223)))</formula>
    </cfRule>
  </conditionalFormatting>
  <conditionalFormatting sqref="J2224">
    <cfRule type="containsText" dxfId="366" priority="446" operator="containsText" text="DISABLED">
      <formula>NOT(ISERROR(SEARCH("DISABLED",J2224)))</formula>
    </cfRule>
    <cfRule type="containsText" dxfId="365" priority="447" operator="containsText" text="ENABLED">
      <formula>NOT(ISERROR(SEARCH("ENABLED",J2224)))</formula>
    </cfRule>
  </conditionalFormatting>
  <conditionalFormatting sqref="J2225">
    <cfRule type="containsText" dxfId="364" priority="444" operator="containsText" text="DISABLED">
      <formula>NOT(ISERROR(SEARCH("DISABLED",J2225)))</formula>
    </cfRule>
    <cfRule type="containsText" dxfId="363" priority="445" operator="containsText" text="ENABLED">
      <formula>NOT(ISERROR(SEARCH("ENABLED",J2225)))</formula>
    </cfRule>
  </conditionalFormatting>
  <conditionalFormatting sqref="X2225">
    <cfRule type="notContainsBlanks" dxfId="362" priority="443">
      <formula>LEN(TRIM(X2225))&gt;0</formula>
    </cfRule>
  </conditionalFormatting>
  <conditionalFormatting sqref="K2226">
    <cfRule type="containsText" dxfId="361" priority="429" operator="containsText" text="DISABLED">
      <formula>NOT(ISERROR(SEARCH("DISABLED",K2226)))</formula>
    </cfRule>
    <cfRule type="containsText" dxfId="360" priority="430" operator="containsText" text="ENABLED">
      <formula>NOT(ISERROR(SEARCH("ENABLED",K2226)))</formula>
    </cfRule>
  </conditionalFormatting>
  <conditionalFormatting sqref="J2226">
    <cfRule type="containsText" dxfId="359" priority="427" operator="containsText" text="DISABLED">
      <formula>NOT(ISERROR(SEARCH("DISABLED",J2226)))</formula>
    </cfRule>
    <cfRule type="containsText" dxfId="358" priority="428" operator="containsText" text="ENABLED">
      <formula>NOT(ISERROR(SEARCH("ENABLED",J2226)))</formula>
    </cfRule>
  </conditionalFormatting>
  <conditionalFormatting sqref="X2226">
    <cfRule type="notContainsBlanks" dxfId="357" priority="426">
      <formula>LEN(TRIM(X2226))&gt;0</formula>
    </cfRule>
  </conditionalFormatting>
  <conditionalFormatting sqref="I2226">
    <cfRule type="cellIs" dxfId="356" priority="425" operator="equal">
      <formula>"CAT_MENU"</formula>
    </cfRule>
  </conditionalFormatting>
  <conditionalFormatting sqref="J2227:K2227">
    <cfRule type="containsText" dxfId="355" priority="423" operator="containsText" text="DISABLED">
      <formula>NOT(ISERROR(SEARCH("DISABLED",J2227)))</formula>
    </cfRule>
    <cfRule type="containsText" dxfId="354" priority="424" operator="containsText" text="ENABLED">
      <formula>NOT(ISERROR(SEARCH("ENABLED",J2227)))</formula>
    </cfRule>
  </conditionalFormatting>
  <conditionalFormatting sqref="X2227">
    <cfRule type="notContainsBlanks" dxfId="353" priority="422">
      <formula>LEN(TRIM(X2227))&gt;0</formula>
    </cfRule>
  </conditionalFormatting>
  <conditionalFormatting sqref="I2227">
    <cfRule type="cellIs" dxfId="352" priority="421" operator="equal">
      <formula>"CAT_MENU"</formula>
    </cfRule>
  </conditionalFormatting>
  <conditionalFormatting sqref="J2228:J2233">
    <cfRule type="containsText" dxfId="351" priority="419" operator="containsText" text="DISABLED">
      <formula>NOT(ISERROR(SEARCH("DISABLED",J2228)))</formula>
    </cfRule>
    <cfRule type="containsText" dxfId="350" priority="420" operator="containsText" text="ENABLED">
      <formula>NOT(ISERROR(SEARCH("ENABLED",J2228)))</formula>
    </cfRule>
  </conditionalFormatting>
  <conditionalFormatting sqref="X2228:X2233">
    <cfRule type="notContainsBlanks" dxfId="349" priority="418">
      <formula>LEN(TRIM(X2228))&gt;0</formula>
    </cfRule>
  </conditionalFormatting>
  <conditionalFormatting sqref="I2228:I2233">
    <cfRule type="cellIs" dxfId="348" priority="417" operator="equal">
      <formula>"CAT_MENU"</formula>
    </cfRule>
  </conditionalFormatting>
  <conditionalFormatting sqref="K2228:K2233">
    <cfRule type="containsText" dxfId="347" priority="415" operator="containsText" text="DISABLED">
      <formula>NOT(ISERROR(SEARCH("DISABLED",K2228)))</formula>
    </cfRule>
    <cfRule type="containsText" dxfId="346" priority="416" operator="containsText" text="ENABLED">
      <formula>NOT(ISERROR(SEARCH("ENABLED",K2228)))</formula>
    </cfRule>
  </conditionalFormatting>
  <conditionalFormatting sqref="J1909">
    <cfRule type="containsText" dxfId="345" priority="407" operator="containsText" text="DISABLED">
      <formula>NOT(ISERROR(SEARCH("DISABLED",J1909)))</formula>
    </cfRule>
    <cfRule type="containsText" dxfId="344" priority="408" operator="containsText" text="ENABLED">
      <formula>NOT(ISERROR(SEARCH("ENABLED",J1909)))</formula>
    </cfRule>
  </conditionalFormatting>
  <conditionalFormatting sqref="X1909">
    <cfRule type="notContainsBlanks" dxfId="343" priority="406">
      <formula>LEN(TRIM(X1909))&gt;0</formula>
    </cfRule>
  </conditionalFormatting>
  <conditionalFormatting sqref="I1909">
    <cfRule type="cellIs" dxfId="342" priority="405" operator="equal">
      <formula>"CAT_MENU"</formula>
    </cfRule>
  </conditionalFormatting>
  <conditionalFormatting sqref="K1909">
    <cfRule type="containsText" dxfId="341" priority="403" operator="containsText" text="DISABLED">
      <formula>NOT(ISERROR(SEARCH("DISABLED",K1909)))</formula>
    </cfRule>
    <cfRule type="containsText" dxfId="340" priority="404" operator="containsText" text="ENABLED">
      <formula>NOT(ISERROR(SEARCH("ENABLED",K1909)))</formula>
    </cfRule>
  </conditionalFormatting>
  <conditionalFormatting sqref="X2217">
    <cfRule type="notContainsBlanks" dxfId="339" priority="389">
      <formula>LEN(TRIM(X2217))&gt;0</formula>
    </cfRule>
  </conditionalFormatting>
  <conditionalFormatting sqref="J2217">
    <cfRule type="containsText" dxfId="338" priority="387" operator="containsText" text="DISABLED">
      <formula>NOT(ISERROR(SEARCH("DISABLED",J2217)))</formula>
    </cfRule>
    <cfRule type="containsText" dxfId="337" priority="388" operator="containsText" text="ENABLED">
      <formula>NOT(ISERROR(SEARCH("ENABLED",J2217)))</formula>
    </cfRule>
  </conditionalFormatting>
  <conditionalFormatting sqref="I2217">
    <cfRule type="cellIs" dxfId="336" priority="386" operator="equal">
      <formula>"CAT_MENU"</formula>
    </cfRule>
  </conditionalFormatting>
  <conditionalFormatting sqref="K2217">
    <cfRule type="containsText" dxfId="335" priority="384" operator="containsText" text="DISABLED">
      <formula>NOT(ISERROR(SEARCH("DISABLED",K2217)))</formula>
    </cfRule>
    <cfRule type="containsText" dxfId="334" priority="385" operator="containsText" text="ENABLED">
      <formula>NOT(ISERROR(SEARCH("ENABLED",K2217)))</formula>
    </cfRule>
  </conditionalFormatting>
  <conditionalFormatting sqref="J2234:J2236">
    <cfRule type="containsText" dxfId="333" priority="382" operator="containsText" text="DISABLED">
      <formula>NOT(ISERROR(SEARCH("DISABLED",J2234)))</formula>
    </cfRule>
    <cfRule type="containsText" dxfId="332" priority="383" operator="containsText" text="ENABLED">
      <formula>NOT(ISERROR(SEARCH("ENABLED",J2234)))</formula>
    </cfRule>
  </conditionalFormatting>
  <conditionalFormatting sqref="X2234:X2236">
    <cfRule type="notContainsBlanks" dxfId="331" priority="381">
      <formula>LEN(TRIM(X2234))&gt;0</formula>
    </cfRule>
  </conditionalFormatting>
  <conditionalFormatting sqref="I2234:I2236">
    <cfRule type="cellIs" dxfId="330" priority="380" operator="equal">
      <formula>"CAT_MENU"</formula>
    </cfRule>
  </conditionalFormatting>
  <conditionalFormatting sqref="K2234:K2236">
    <cfRule type="containsText" dxfId="329" priority="378" operator="containsText" text="DISABLED">
      <formula>NOT(ISERROR(SEARCH("DISABLED",K2234)))</formula>
    </cfRule>
    <cfRule type="containsText" dxfId="328" priority="379" operator="containsText" text="ENABLED">
      <formula>NOT(ISERROR(SEARCH("ENABLED",K2234)))</formula>
    </cfRule>
  </conditionalFormatting>
  <conditionalFormatting sqref="J1912">
    <cfRule type="containsText" dxfId="327" priority="370" operator="containsText" text="DISABLED">
      <formula>NOT(ISERROR(SEARCH("DISABLED",J1912)))</formula>
    </cfRule>
    <cfRule type="containsText" dxfId="326" priority="371" operator="containsText" text="ENABLED">
      <formula>NOT(ISERROR(SEARCH("ENABLED",J1912)))</formula>
    </cfRule>
  </conditionalFormatting>
  <conditionalFormatting sqref="X1912">
    <cfRule type="notContainsBlanks" dxfId="325" priority="369">
      <formula>LEN(TRIM(X1912))&gt;0</formula>
    </cfRule>
  </conditionalFormatting>
  <conditionalFormatting sqref="K1912">
    <cfRule type="containsText" dxfId="324" priority="366" operator="containsText" text="DISABLED">
      <formula>NOT(ISERROR(SEARCH("DISABLED",K1912)))</formula>
    </cfRule>
    <cfRule type="containsText" dxfId="323" priority="367" operator="containsText" text="ENABLED">
      <formula>NOT(ISERROR(SEARCH("ENABLED",K1912)))</formula>
    </cfRule>
  </conditionalFormatting>
  <conditionalFormatting sqref="I1912">
    <cfRule type="cellIs" dxfId="322" priority="364" operator="equal">
      <formula>"CAT_MENU"</formula>
    </cfRule>
  </conditionalFormatting>
  <conditionalFormatting sqref="J1968:J1969">
    <cfRule type="containsText" dxfId="321" priority="356" operator="containsText" text="DISABLED">
      <formula>NOT(ISERROR(SEARCH("DISABLED",J1968)))</formula>
    </cfRule>
    <cfRule type="containsText" dxfId="320" priority="357" operator="containsText" text="ENABLED">
      <formula>NOT(ISERROR(SEARCH("ENABLED",J1968)))</formula>
    </cfRule>
  </conditionalFormatting>
  <conditionalFormatting sqref="X1968:X1969">
    <cfRule type="notContainsBlanks" dxfId="319" priority="355">
      <formula>LEN(TRIM(X1968))&gt;0</formula>
    </cfRule>
  </conditionalFormatting>
  <conditionalFormatting sqref="I1968:I1969">
    <cfRule type="cellIs" dxfId="318" priority="354" operator="equal">
      <formula>"CAT_MENU"</formula>
    </cfRule>
  </conditionalFormatting>
  <conditionalFormatting sqref="K1968:K1969">
    <cfRule type="containsText" dxfId="317" priority="352" operator="containsText" text="DISABLED">
      <formula>NOT(ISERROR(SEARCH("DISABLED",K1968)))</formula>
    </cfRule>
    <cfRule type="containsText" dxfId="316" priority="353" operator="containsText" text="ENABLED">
      <formula>NOT(ISERROR(SEARCH("ENABLED",K1968)))</formula>
    </cfRule>
  </conditionalFormatting>
  <conditionalFormatting sqref="J1967">
    <cfRule type="containsText" dxfId="315" priority="350" operator="containsText" text="DISABLED">
      <formula>NOT(ISERROR(SEARCH("DISABLED",J1967)))</formula>
    </cfRule>
    <cfRule type="containsText" dxfId="314" priority="351" operator="containsText" text="ENABLED">
      <formula>NOT(ISERROR(SEARCH("ENABLED",J1967)))</formula>
    </cfRule>
  </conditionalFormatting>
  <conditionalFormatting sqref="X1967">
    <cfRule type="notContainsBlanks" dxfId="313" priority="349">
      <formula>LEN(TRIM(X1967))&gt;0</formula>
    </cfRule>
  </conditionalFormatting>
  <conditionalFormatting sqref="I1967">
    <cfRule type="cellIs" dxfId="312" priority="348" operator="equal">
      <formula>"CAT_MENU"</formula>
    </cfRule>
  </conditionalFormatting>
  <conditionalFormatting sqref="K1967">
    <cfRule type="containsText" dxfId="311" priority="346" operator="containsText" text="DISABLED">
      <formula>NOT(ISERROR(SEARCH("DISABLED",K1967)))</formula>
    </cfRule>
    <cfRule type="containsText" dxfId="310" priority="347" operator="containsText" text="ENABLED">
      <formula>NOT(ISERROR(SEARCH("ENABLED",K1967)))</formula>
    </cfRule>
  </conditionalFormatting>
  <conditionalFormatting sqref="J1965">
    <cfRule type="containsText" dxfId="309" priority="344" operator="containsText" text="DISABLED">
      <formula>NOT(ISERROR(SEARCH("DISABLED",J1965)))</formula>
    </cfRule>
    <cfRule type="containsText" dxfId="308" priority="345" operator="containsText" text="ENABLED">
      <formula>NOT(ISERROR(SEARCH("ENABLED",J1965)))</formula>
    </cfRule>
  </conditionalFormatting>
  <conditionalFormatting sqref="X1965">
    <cfRule type="notContainsBlanks" dxfId="307" priority="343">
      <formula>LEN(TRIM(X1965))&gt;0</formula>
    </cfRule>
  </conditionalFormatting>
  <conditionalFormatting sqref="I1965">
    <cfRule type="cellIs" dxfId="306" priority="342" operator="equal">
      <formula>"CAT_MENU"</formula>
    </cfRule>
  </conditionalFormatting>
  <conditionalFormatting sqref="K1965">
    <cfRule type="containsText" dxfId="305" priority="340" operator="containsText" text="DISABLED">
      <formula>NOT(ISERROR(SEARCH("DISABLED",K1965)))</formula>
    </cfRule>
    <cfRule type="containsText" dxfId="304" priority="341" operator="containsText" text="ENABLED">
      <formula>NOT(ISERROR(SEARCH("ENABLED",K1965)))</formula>
    </cfRule>
  </conditionalFormatting>
  <conditionalFormatting sqref="J1907:J1908">
    <cfRule type="containsText" dxfId="303" priority="326" operator="containsText" text="DISABLED">
      <formula>NOT(ISERROR(SEARCH("DISABLED",J1907)))</formula>
    </cfRule>
    <cfRule type="containsText" dxfId="302" priority="327" operator="containsText" text="ENABLED">
      <formula>NOT(ISERROR(SEARCH("ENABLED",J1907)))</formula>
    </cfRule>
  </conditionalFormatting>
  <conditionalFormatting sqref="X1907:X1908">
    <cfRule type="notContainsBlanks" dxfId="301" priority="325">
      <formula>LEN(TRIM(X1907))&gt;0</formula>
    </cfRule>
  </conditionalFormatting>
  <conditionalFormatting sqref="I1907:I1908">
    <cfRule type="cellIs" dxfId="300" priority="324" operator="equal">
      <formula>"CAT_MENU"</formula>
    </cfRule>
  </conditionalFormatting>
  <conditionalFormatting sqref="K1907:K1908">
    <cfRule type="containsText" dxfId="299" priority="322" operator="containsText" text="DISABLED">
      <formula>NOT(ISERROR(SEARCH("DISABLED",K1907)))</formula>
    </cfRule>
    <cfRule type="containsText" dxfId="298" priority="323" operator="containsText" text="ENABLED">
      <formula>NOT(ISERROR(SEARCH("ENABLED",K1907)))</formula>
    </cfRule>
  </conditionalFormatting>
  <conditionalFormatting sqref="J1796">
    <cfRule type="containsText" dxfId="297" priority="320" operator="containsText" text="DISABLED">
      <formula>NOT(ISERROR(SEARCH("DISABLED",J1796)))</formula>
    </cfRule>
    <cfRule type="containsText" dxfId="296" priority="321" operator="containsText" text="ENABLED">
      <formula>NOT(ISERROR(SEARCH("ENABLED",J1796)))</formula>
    </cfRule>
  </conditionalFormatting>
  <conditionalFormatting sqref="X1796">
    <cfRule type="notContainsBlanks" dxfId="295" priority="319">
      <formula>LEN(TRIM(X1796))&gt;0</formula>
    </cfRule>
  </conditionalFormatting>
  <conditionalFormatting sqref="I1796">
    <cfRule type="cellIs" dxfId="294" priority="318" operator="equal">
      <formula>"CAT_MENU"</formula>
    </cfRule>
  </conditionalFormatting>
  <conditionalFormatting sqref="K1796">
    <cfRule type="containsText" dxfId="293" priority="316" operator="containsText" text="DISABLED">
      <formula>NOT(ISERROR(SEARCH("DISABLED",K1796)))</formula>
    </cfRule>
    <cfRule type="containsText" dxfId="292" priority="317" operator="containsText" text="ENABLED">
      <formula>NOT(ISERROR(SEARCH("ENABLED",K1796)))</formula>
    </cfRule>
  </conditionalFormatting>
  <conditionalFormatting sqref="J2237">
    <cfRule type="containsText" dxfId="291" priority="310" operator="containsText" text="DISABLED">
      <formula>NOT(ISERROR(SEARCH("DISABLED",J2237)))</formula>
    </cfRule>
    <cfRule type="containsText" dxfId="290" priority="311" operator="containsText" text="ENABLED">
      <formula>NOT(ISERROR(SEARCH("ENABLED",J2237)))</formula>
    </cfRule>
  </conditionalFormatting>
  <conditionalFormatting sqref="X2237">
    <cfRule type="notContainsBlanks" dxfId="289" priority="309">
      <formula>LEN(TRIM(X2237))&gt;0</formula>
    </cfRule>
  </conditionalFormatting>
  <conditionalFormatting sqref="I2237">
    <cfRule type="cellIs" dxfId="288" priority="308" operator="equal">
      <formula>"CAT_MENU"</formula>
    </cfRule>
  </conditionalFormatting>
  <conditionalFormatting sqref="K2237">
    <cfRule type="containsText" dxfId="287" priority="306" operator="containsText" text="DISABLED">
      <formula>NOT(ISERROR(SEARCH("DISABLED",K2237)))</formula>
    </cfRule>
    <cfRule type="containsText" dxfId="286" priority="307" operator="containsText" text="ENABLED">
      <formula>NOT(ISERROR(SEARCH("ENABLED",K2237)))</formula>
    </cfRule>
  </conditionalFormatting>
  <conditionalFormatting sqref="J1499">
    <cfRule type="containsText" dxfId="285" priority="304" operator="containsText" text="DISABLED">
      <formula>NOT(ISERROR(SEARCH("DISABLED",J1499)))</formula>
    </cfRule>
    <cfRule type="containsText" dxfId="284" priority="305" operator="containsText" text="ENABLED">
      <formula>NOT(ISERROR(SEARCH("ENABLED",J1499)))</formula>
    </cfRule>
  </conditionalFormatting>
  <conditionalFormatting sqref="X1499">
    <cfRule type="notContainsBlanks" dxfId="283" priority="303">
      <formula>LEN(TRIM(X1499))&gt;0</formula>
    </cfRule>
  </conditionalFormatting>
  <conditionalFormatting sqref="I1499">
    <cfRule type="cellIs" dxfId="282" priority="302" operator="equal">
      <formula>"CAT_MENU"</formula>
    </cfRule>
  </conditionalFormatting>
  <conditionalFormatting sqref="K1499">
    <cfRule type="containsText" dxfId="281" priority="300" operator="containsText" text="DISABLED">
      <formula>NOT(ISERROR(SEARCH("DISABLED",K1499)))</formula>
    </cfRule>
    <cfRule type="containsText" dxfId="280" priority="301" operator="containsText" text="ENABLED">
      <formula>NOT(ISERROR(SEARCH("ENABLED",K1499)))</formula>
    </cfRule>
  </conditionalFormatting>
  <conditionalFormatting sqref="J2238:J2241">
    <cfRule type="containsText" dxfId="279" priority="286" operator="containsText" text="DISABLED">
      <formula>NOT(ISERROR(SEARCH("DISABLED",J2238)))</formula>
    </cfRule>
    <cfRule type="containsText" dxfId="278" priority="287" operator="containsText" text="ENABLED">
      <formula>NOT(ISERROR(SEARCH("ENABLED",J2238)))</formula>
    </cfRule>
  </conditionalFormatting>
  <conditionalFormatting sqref="X2238:X2241">
    <cfRule type="notContainsBlanks" dxfId="277" priority="285">
      <formula>LEN(TRIM(X2238))&gt;0</formula>
    </cfRule>
  </conditionalFormatting>
  <conditionalFormatting sqref="I2238:I2241">
    <cfRule type="cellIs" dxfId="276" priority="284" operator="equal">
      <formula>"CAT_MENU"</formula>
    </cfRule>
  </conditionalFormatting>
  <conditionalFormatting sqref="K2238:K2241">
    <cfRule type="containsText" dxfId="275" priority="282" operator="containsText" text="DISABLED">
      <formula>NOT(ISERROR(SEARCH("DISABLED",K2238)))</formula>
    </cfRule>
    <cfRule type="containsText" dxfId="274" priority="283" operator="containsText" text="ENABLED">
      <formula>NOT(ISERROR(SEARCH("ENABLED",K2238)))</formula>
    </cfRule>
  </conditionalFormatting>
  <conditionalFormatting sqref="J1855">
    <cfRule type="containsText" dxfId="273" priority="280" operator="containsText" text="DISABLED">
      <formula>NOT(ISERROR(SEARCH("DISABLED",J1855)))</formula>
    </cfRule>
    <cfRule type="containsText" dxfId="272" priority="281" operator="containsText" text="ENABLED">
      <formula>NOT(ISERROR(SEARCH("ENABLED",J1855)))</formula>
    </cfRule>
  </conditionalFormatting>
  <conditionalFormatting sqref="X1855">
    <cfRule type="notContainsBlanks" dxfId="271" priority="279">
      <formula>LEN(TRIM(X1855))&gt;0</formula>
    </cfRule>
  </conditionalFormatting>
  <conditionalFormatting sqref="K1855">
    <cfRule type="containsText" dxfId="270" priority="276" operator="containsText" text="DISABLED">
      <formula>NOT(ISERROR(SEARCH("DISABLED",K1855)))</formula>
    </cfRule>
    <cfRule type="containsText" dxfId="269" priority="277" operator="containsText" text="ENABLED">
      <formula>NOT(ISERROR(SEARCH("ENABLED",K1855)))</formula>
    </cfRule>
  </conditionalFormatting>
  <conditionalFormatting sqref="J1910">
    <cfRule type="containsText" dxfId="268" priority="274" operator="containsText" text="DISABLED">
      <formula>NOT(ISERROR(SEARCH("DISABLED",J1910)))</formula>
    </cfRule>
    <cfRule type="containsText" dxfId="267" priority="275" operator="containsText" text="ENABLED">
      <formula>NOT(ISERROR(SEARCH("ENABLED",J1910)))</formula>
    </cfRule>
  </conditionalFormatting>
  <conditionalFormatting sqref="X1910">
    <cfRule type="notContainsBlanks" dxfId="266" priority="273">
      <formula>LEN(TRIM(X1910))&gt;0</formula>
    </cfRule>
  </conditionalFormatting>
  <conditionalFormatting sqref="K1910">
    <cfRule type="containsText" dxfId="265" priority="270" operator="containsText" text="DISABLED">
      <formula>NOT(ISERROR(SEARCH("DISABLED",K1910)))</formula>
    </cfRule>
    <cfRule type="containsText" dxfId="264" priority="271" operator="containsText" text="ENABLED">
      <formula>NOT(ISERROR(SEARCH("ENABLED",K1910)))</formula>
    </cfRule>
  </conditionalFormatting>
  <conditionalFormatting sqref="J1911">
    <cfRule type="containsText" dxfId="263" priority="268" operator="containsText" text="DISABLED">
      <formula>NOT(ISERROR(SEARCH("DISABLED",J1911)))</formula>
    </cfRule>
    <cfRule type="containsText" dxfId="262" priority="269" operator="containsText" text="ENABLED">
      <formula>NOT(ISERROR(SEARCH("ENABLED",J1911)))</formula>
    </cfRule>
  </conditionalFormatting>
  <conditionalFormatting sqref="X1911">
    <cfRule type="notContainsBlanks" dxfId="261" priority="267">
      <formula>LEN(TRIM(X1911))&gt;0</formula>
    </cfRule>
  </conditionalFormatting>
  <conditionalFormatting sqref="K1911">
    <cfRule type="containsText" dxfId="260" priority="265" operator="containsText" text="DISABLED">
      <formula>NOT(ISERROR(SEARCH("DISABLED",K1911)))</formula>
    </cfRule>
    <cfRule type="containsText" dxfId="259" priority="266" operator="containsText" text="ENABLED">
      <formula>NOT(ISERROR(SEARCH("ENABLED",K1911)))</formula>
    </cfRule>
  </conditionalFormatting>
  <conditionalFormatting sqref="I1910">
    <cfRule type="cellIs" dxfId="258" priority="263" operator="equal">
      <formula>"CAT_MENU"</formula>
    </cfRule>
  </conditionalFormatting>
  <conditionalFormatting sqref="I1911">
    <cfRule type="cellIs" dxfId="257" priority="262" operator="equal">
      <formula>"CAT_MENU"</formula>
    </cfRule>
  </conditionalFormatting>
  <conditionalFormatting sqref="J2249:K2249">
    <cfRule type="containsText" dxfId="256" priority="205" operator="containsText" text="DISABLED">
      <formula>NOT(ISERROR(SEARCH("DISABLED",J2249)))</formula>
    </cfRule>
    <cfRule type="containsText" dxfId="255" priority="206" operator="containsText" text="ENABLED">
      <formula>NOT(ISERROR(SEARCH("ENABLED",J2249)))</formula>
    </cfRule>
  </conditionalFormatting>
  <conditionalFormatting sqref="X2249">
    <cfRule type="notContainsBlanks" dxfId="254" priority="204">
      <formula>LEN(TRIM(X2249))&gt;0</formula>
    </cfRule>
  </conditionalFormatting>
  <conditionalFormatting sqref="I2249">
    <cfRule type="cellIs" dxfId="253" priority="203" operator="equal">
      <formula>"CAT_MENU"</formula>
    </cfRule>
  </conditionalFormatting>
  <conditionalFormatting sqref="J43:K43">
    <cfRule type="containsText" dxfId="252" priority="256" operator="containsText" text="DISABLED">
      <formula>NOT(ISERROR(SEARCH("DISABLED",J43)))</formula>
    </cfRule>
    <cfRule type="containsText" dxfId="251" priority="257" operator="containsText" text="ENABLED">
      <formula>NOT(ISERROR(SEARCH("ENABLED",J43)))</formula>
    </cfRule>
  </conditionalFormatting>
  <conditionalFormatting sqref="X43">
    <cfRule type="notContainsBlanks" dxfId="250" priority="255">
      <formula>LEN(TRIM(X43))&gt;0</formula>
    </cfRule>
  </conditionalFormatting>
  <conditionalFormatting sqref="I43">
    <cfRule type="cellIs" dxfId="249" priority="254" operator="equal">
      <formula>"CAT_MENU"</formula>
    </cfRule>
  </conditionalFormatting>
  <conditionalFormatting sqref="J1572:K1572">
    <cfRule type="containsText" dxfId="248" priority="252" operator="containsText" text="DISABLED">
      <formula>NOT(ISERROR(SEARCH("DISABLED",J1572)))</formula>
    </cfRule>
    <cfRule type="containsText" dxfId="247" priority="253" operator="containsText" text="ENABLED">
      <formula>NOT(ISERROR(SEARCH("ENABLED",J1572)))</formula>
    </cfRule>
  </conditionalFormatting>
  <conditionalFormatting sqref="X1572">
    <cfRule type="notContainsBlanks" dxfId="246" priority="251">
      <formula>LEN(TRIM(X1572))&gt;0</formula>
    </cfRule>
  </conditionalFormatting>
  <conditionalFormatting sqref="I1572">
    <cfRule type="cellIs" dxfId="245" priority="250" operator="equal">
      <formula>"CAT_MENU"</formula>
    </cfRule>
  </conditionalFormatting>
  <conditionalFormatting sqref="J2243:K2243">
    <cfRule type="containsText" dxfId="244" priority="248" operator="containsText" text="DISABLED">
      <formula>NOT(ISERROR(SEARCH("DISABLED",J2243)))</formula>
    </cfRule>
    <cfRule type="containsText" dxfId="243" priority="249" operator="containsText" text="ENABLED">
      <formula>NOT(ISERROR(SEARCH("ENABLED",J2243)))</formula>
    </cfRule>
  </conditionalFormatting>
  <conditionalFormatting sqref="X2243">
    <cfRule type="notContainsBlanks" dxfId="242" priority="247">
      <formula>LEN(TRIM(X2243))&gt;0</formula>
    </cfRule>
  </conditionalFormatting>
  <conditionalFormatting sqref="I2243">
    <cfRule type="cellIs" dxfId="241" priority="246" operator="equal">
      <formula>"CAT_MENU"</formula>
    </cfRule>
  </conditionalFormatting>
  <conditionalFormatting sqref="J54:K54">
    <cfRule type="containsText" dxfId="240" priority="244" operator="containsText" text="DISABLED">
      <formula>NOT(ISERROR(SEARCH("DISABLED",J54)))</formula>
    </cfRule>
    <cfRule type="containsText" dxfId="239" priority="245" operator="containsText" text="ENABLED">
      <formula>NOT(ISERROR(SEARCH("ENABLED",J54)))</formula>
    </cfRule>
  </conditionalFormatting>
  <conditionalFormatting sqref="X54">
    <cfRule type="notContainsBlanks" dxfId="238" priority="243">
      <formula>LEN(TRIM(X54))&gt;0</formula>
    </cfRule>
  </conditionalFormatting>
  <conditionalFormatting sqref="I54">
    <cfRule type="cellIs" dxfId="237" priority="242" operator="equal">
      <formula>"CAT_MENU"</formula>
    </cfRule>
  </conditionalFormatting>
  <conditionalFormatting sqref="J55:K55">
    <cfRule type="containsText" dxfId="236" priority="240" operator="containsText" text="DISABLED">
      <formula>NOT(ISERROR(SEARCH("DISABLED",J55)))</formula>
    </cfRule>
    <cfRule type="containsText" dxfId="235" priority="241" operator="containsText" text="ENABLED">
      <formula>NOT(ISERROR(SEARCH("ENABLED",J55)))</formula>
    </cfRule>
  </conditionalFormatting>
  <conditionalFormatting sqref="X55">
    <cfRule type="notContainsBlanks" dxfId="234" priority="239">
      <formula>LEN(TRIM(X55))&gt;0</formula>
    </cfRule>
  </conditionalFormatting>
  <conditionalFormatting sqref="I55">
    <cfRule type="cellIs" dxfId="233" priority="238" operator="equal">
      <formula>"CAT_MENU"</formula>
    </cfRule>
  </conditionalFormatting>
  <conditionalFormatting sqref="J2245:K2246">
    <cfRule type="containsText" dxfId="232" priority="236" operator="containsText" text="DISABLED">
      <formula>NOT(ISERROR(SEARCH("DISABLED",J2245)))</formula>
    </cfRule>
    <cfRule type="containsText" dxfId="231" priority="237" operator="containsText" text="ENABLED">
      <formula>NOT(ISERROR(SEARCH("ENABLED",J2245)))</formula>
    </cfRule>
  </conditionalFormatting>
  <conditionalFormatting sqref="X2245:X2246">
    <cfRule type="notContainsBlanks" dxfId="230" priority="235">
      <formula>LEN(TRIM(X2245))&gt;0</formula>
    </cfRule>
  </conditionalFormatting>
  <conditionalFormatting sqref="I2245:I2246">
    <cfRule type="cellIs" dxfId="229" priority="234" operator="equal">
      <formula>"CAT_MENU"</formula>
    </cfRule>
  </conditionalFormatting>
  <conditionalFormatting sqref="J61:K61">
    <cfRule type="containsText" dxfId="228" priority="232" operator="containsText" text="DISABLED">
      <formula>NOT(ISERROR(SEARCH("DISABLED",J61)))</formula>
    </cfRule>
    <cfRule type="containsText" dxfId="227" priority="233" operator="containsText" text="ENABLED">
      <formula>NOT(ISERROR(SEARCH("ENABLED",J61)))</formula>
    </cfRule>
  </conditionalFormatting>
  <conditionalFormatting sqref="X61">
    <cfRule type="notContainsBlanks" dxfId="226" priority="231">
      <formula>LEN(TRIM(X61))&gt;0</formula>
    </cfRule>
  </conditionalFormatting>
  <conditionalFormatting sqref="I61">
    <cfRule type="cellIs" dxfId="225" priority="230" operator="equal">
      <formula>"CAT_MENU"</formula>
    </cfRule>
  </conditionalFormatting>
  <conditionalFormatting sqref="X62">
    <cfRule type="notContainsBlanks" dxfId="224" priority="229">
      <formula>LEN(TRIM(X62))&gt;0</formula>
    </cfRule>
  </conditionalFormatting>
  <conditionalFormatting sqref="J62">
    <cfRule type="containsText" dxfId="223" priority="227" operator="containsText" text="DISABLED">
      <formula>NOT(ISERROR(SEARCH("DISABLED",J62)))</formula>
    </cfRule>
    <cfRule type="containsText" dxfId="222" priority="228" operator="containsText" text="ENABLED">
      <formula>NOT(ISERROR(SEARCH("ENABLED",J62)))</formula>
    </cfRule>
  </conditionalFormatting>
  <conditionalFormatting sqref="X62">
    <cfRule type="notContainsBlanks" dxfId="221" priority="226">
      <formula>LEN(TRIM(X62))&gt;0</formula>
    </cfRule>
  </conditionalFormatting>
  <conditionalFormatting sqref="I62">
    <cfRule type="cellIs" dxfId="220" priority="225" operator="equal">
      <formula>"CAT_MENU"</formula>
    </cfRule>
  </conditionalFormatting>
  <conditionalFormatting sqref="K62">
    <cfRule type="containsText" dxfId="219" priority="223" operator="containsText" text="DISABLED">
      <formula>NOT(ISERROR(SEARCH("DISABLED",K62)))</formula>
    </cfRule>
    <cfRule type="containsText" dxfId="218" priority="224" operator="containsText" text="ENABLED">
      <formula>NOT(ISERROR(SEARCH("ENABLED",K62)))</formula>
    </cfRule>
  </conditionalFormatting>
  <conditionalFormatting sqref="J2247:K2247">
    <cfRule type="containsText" dxfId="217" priority="221" operator="containsText" text="DISABLED">
      <formula>NOT(ISERROR(SEARCH("DISABLED",J2247)))</formula>
    </cfRule>
    <cfRule type="containsText" dxfId="216" priority="222" operator="containsText" text="ENABLED">
      <formula>NOT(ISERROR(SEARCH("ENABLED",J2247)))</formula>
    </cfRule>
  </conditionalFormatting>
  <conditionalFormatting sqref="X2247">
    <cfRule type="notContainsBlanks" dxfId="215" priority="220">
      <formula>LEN(TRIM(X2247))&gt;0</formula>
    </cfRule>
  </conditionalFormatting>
  <conditionalFormatting sqref="I2247">
    <cfRule type="cellIs" dxfId="214" priority="219" operator="equal">
      <formula>"CAT_MENU"</formula>
    </cfRule>
  </conditionalFormatting>
  <conditionalFormatting sqref="J71:K71">
    <cfRule type="containsText" dxfId="213" priority="217" operator="containsText" text="DISABLED">
      <formula>NOT(ISERROR(SEARCH("DISABLED",J71)))</formula>
    </cfRule>
    <cfRule type="containsText" dxfId="212" priority="218" operator="containsText" text="ENABLED">
      <formula>NOT(ISERROR(SEARCH("ENABLED",J71)))</formula>
    </cfRule>
  </conditionalFormatting>
  <conditionalFormatting sqref="X71">
    <cfRule type="notContainsBlanks" dxfId="211" priority="216">
      <formula>LEN(TRIM(X71))&gt;0</formula>
    </cfRule>
  </conditionalFormatting>
  <conditionalFormatting sqref="I71">
    <cfRule type="cellIs" dxfId="210" priority="215" operator="equal">
      <formula>"CAT_MENU"</formula>
    </cfRule>
  </conditionalFormatting>
  <conditionalFormatting sqref="I2250 I2252:I2254">
    <cfRule type="cellIs" dxfId="209" priority="195" operator="equal">
      <formula>"CAT_MENU"</formula>
    </cfRule>
  </conditionalFormatting>
  <conditionalFormatting sqref="J2248:K2248">
    <cfRule type="containsText" dxfId="208" priority="213" operator="containsText" text="DISABLED">
      <formula>NOT(ISERROR(SEARCH("DISABLED",J2248)))</formula>
    </cfRule>
    <cfRule type="containsText" dxfId="207" priority="214" operator="containsText" text="ENABLED">
      <formula>NOT(ISERROR(SEARCH("ENABLED",J2248)))</formula>
    </cfRule>
  </conditionalFormatting>
  <conditionalFormatting sqref="X2248">
    <cfRule type="notContainsBlanks" dxfId="206" priority="212">
      <formula>LEN(TRIM(X2248))&gt;0</formula>
    </cfRule>
  </conditionalFormatting>
  <conditionalFormatting sqref="I2248">
    <cfRule type="cellIs" dxfId="205" priority="211" operator="equal">
      <formula>"CAT_MENU"</formula>
    </cfRule>
  </conditionalFormatting>
  <conditionalFormatting sqref="J75:K75">
    <cfRule type="containsText" dxfId="204" priority="209" operator="containsText" text="DISABLED">
      <formula>NOT(ISERROR(SEARCH("DISABLED",J75)))</formula>
    </cfRule>
    <cfRule type="containsText" dxfId="203" priority="210" operator="containsText" text="ENABLED">
      <formula>NOT(ISERROR(SEARCH("ENABLED",J75)))</formula>
    </cfRule>
  </conditionalFormatting>
  <conditionalFormatting sqref="X75">
    <cfRule type="notContainsBlanks" dxfId="202" priority="208">
      <formula>LEN(TRIM(X75))&gt;0</formula>
    </cfRule>
  </conditionalFormatting>
  <conditionalFormatting sqref="I75">
    <cfRule type="cellIs" dxfId="201" priority="207" operator="equal">
      <formula>"CAT_MENU"</formula>
    </cfRule>
  </conditionalFormatting>
  <conditionalFormatting sqref="J82:K82">
    <cfRule type="containsText" dxfId="200" priority="201" operator="containsText" text="DISABLED">
      <formula>NOT(ISERROR(SEARCH("DISABLED",J82)))</formula>
    </cfRule>
    <cfRule type="containsText" dxfId="199" priority="202" operator="containsText" text="ENABLED">
      <formula>NOT(ISERROR(SEARCH("ENABLED",J82)))</formula>
    </cfRule>
  </conditionalFormatting>
  <conditionalFormatting sqref="X82">
    <cfRule type="notContainsBlanks" dxfId="198" priority="200">
      <formula>LEN(TRIM(X82))&gt;0</formula>
    </cfRule>
  </conditionalFormatting>
  <conditionalFormatting sqref="I82">
    <cfRule type="cellIs" dxfId="197" priority="199" operator="equal">
      <formula>"CAT_MENU"</formula>
    </cfRule>
  </conditionalFormatting>
  <conditionalFormatting sqref="J2250:K2250 J2252:K2254">
    <cfRule type="containsText" dxfId="196" priority="197" operator="containsText" text="DISABLED">
      <formula>NOT(ISERROR(SEARCH("DISABLED",J2250)))</formula>
    </cfRule>
    <cfRule type="containsText" dxfId="195" priority="198" operator="containsText" text="ENABLED">
      <formula>NOT(ISERROR(SEARCH("ENABLED",J2250)))</formula>
    </cfRule>
  </conditionalFormatting>
  <conditionalFormatting sqref="X2250 X2252:X2254">
    <cfRule type="notContainsBlanks" dxfId="194" priority="196">
      <formula>LEN(TRIM(X2250))&gt;0</formula>
    </cfRule>
  </conditionalFormatting>
  <conditionalFormatting sqref="J106:K106">
    <cfRule type="containsText" dxfId="193" priority="193" operator="containsText" text="DISABLED">
      <formula>NOT(ISERROR(SEARCH("DISABLED",J106)))</formula>
    </cfRule>
    <cfRule type="containsText" dxfId="192" priority="194" operator="containsText" text="ENABLED">
      <formula>NOT(ISERROR(SEARCH("ENABLED",J106)))</formula>
    </cfRule>
  </conditionalFormatting>
  <conditionalFormatting sqref="X106">
    <cfRule type="notContainsBlanks" dxfId="191" priority="192">
      <formula>LEN(TRIM(X106))&gt;0</formula>
    </cfRule>
  </conditionalFormatting>
  <conditionalFormatting sqref="I106">
    <cfRule type="cellIs" dxfId="190" priority="191" operator="equal">
      <formula>"CAT_MENU"</formula>
    </cfRule>
  </conditionalFormatting>
  <conditionalFormatting sqref="J2251">
    <cfRule type="containsText" dxfId="189" priority="189" operator="containsText" text="DISABLED">
      <formula>NOT(ISERROR(SEARCH("DISABLED",J2251)))</formula>
    </cfRule>
    <cfRule type="containsText" dxfId="188" priority="190" operator="containsText" text="ENABLED">
      <formula>NOT(ISERROR(SEARCH("ENABLED",J2251)))</formula>
    </cfRule>
  </conditionalFormatting>
  <conditionalFormatting sqref="X2251">
    <cfRule type="notContainsBlanks" dxfId="187" priority="188">
      <formula>LEN(TRIM(X2251))&gt;0</formula>
    </cfRule>
  </conditionalFormatting>
  <conditionalFormatting sqref="I2251">
    <cfRule type="cellIs" dxfId="186" priority="187" operator="equal">
      <formula>"CAT_MENU"</formula>
    </cfRule>
  </conditionalFormatting>
  <conditionalFormatting sqref="K2251">
    <cfRule type="containsText" dxfId="185" priority="185" operator="containsText" text="DISABLED">
      <formula>NOT(ISERROR(SEARCH("DISABLED",K2251)))</formula>
    </cfRule>
    <cfRule type="containsText" dxfId="184" priority="186" operator="containsText" text="ENABLED">
      <formula>NOT(ISERROR(SEARCH("ENABLED",K2251)))</formula>
    </cfRule>
  </conditionalFormatting>
  <conditionalFormatting sqref="J118:K118">
    <cfRule type="containsText" dxfId="183" priority="183" operator="containsText" text="DISABLED">
      <formula>NOT(ISERROR(SEARCH("DISABLED",J118)))</formula>
    </cfRule>
    <cfRule type="containsText" dxfId="182" priority="184" operator="containsText" text="ENABLED">
      <formula>NOT(ISERROR(SEARCH("ENABLED",J118)))</formula>
    </cfRule>
  </conditionalFormatting>
  <conditionalFormatting sqref="X118">
    <cfRule type="notContainsBlanks" dxfId="181" priority="182">
      <formula>LEN(TRIM(X118))&gt;0</formula>
    </cfRule>
  </conditionalFormatting>
  <conditionalFormatting sqref="I118">
    <cfRule type="cellIs" dxfId="180" priority="181" operator="equal">
      <formula>"CAT_MENU"</formula>
    </cfRule>
  </conditionalFormatting>
  <conditionalFormatting sqref="J120:K122">
    <cfRule type="containsText" dxfId="179" priority="179" operator="containsText" text="DISABLED">
      <formula>NOT(ISERROR(SEARCH("DISABLED",J120)))</formula>
    </cfRule>
    <cfRule type="containsText" dxfId="178" priority="180" operator="containsText" text="ENABLED">
      <formula>NOT(ISERROR(SEARCH("ENABLED",J120)))</formula>
    </cfRule>
  </conditionalFormatting>
  <conditionalFormatting sqref="X120:X122">
    <cfRule type="notContainsBlanks" dxfId="177" priority="178">
      <formula>LEN(TRIM(X120))&gt;0</formula>
    </cfRule>
  </conditionalFormatting>
  <conditionalFormatting sqref="I120:I122">
    <cfRule type="cellIs" dxfId="176" priority="177" operator="equal">
      <formula>"CAT_MENU"</formula>
    </cfRule>
  </conditionalFormatting>
  <conditionalFormatting sqref="J123:K123">
    <cfRule type="containsText" dxfId="175" priority="175" operator="containsText" text="DISABLED">
      <formula>NOT(ISERROR(SEARCH("DISABLED",J123)))</formula>
    </cfRule>
    <cfRule type="containsText" dxfId="174" priority="176" operator="containsText" text="ENABLED">
      <formula>NOT(ISERROR(SEARCH("ENABLED",J123)))</formula>
    </cfRule>
  </conditionalFormatting>
  <conditionalFormatting sqref="X123">
    <cfRule type="notContainsBlanks" dxfId="173" priority="174">
      <formula>LEN(TRIM(X123))&gt;0</formula>
    </cfRule>
  </conditionalFormatting>
  <conditionalFormatting sqref="I123">
    <cfRule type="cellIs" dxfId="172" priority="173" operator="equal">
      <formula>"CAT_MENU"</formula>
    </cfRule>
  </conditionalFormatting>
  <conditionalFormatting sqref="J124:K124">
    <cfRule type="containsText" dxfId="171" priority="171" operator="containsText" text="DISABLED">
      <formula>NOT(ISERROR(SEARCH("DISABLED",J124)))</formula>
    </cfRule>
    <cfRule type="containsText" dxfId="170" priority="172" operator="containsText" text="ENABLED">
      <formula>NOT(ISERROR(SEARCH("ENABLED",J124)))</formula>
    </cfRule>
  </conditionalFormatting>
  <conditionalFormatting sqref="X124">
    <cfRule type="notContainsBlanks" dxfId="169" priority="170">
      <formula>LEN(TRIM(X124))&gt;0</formula>
    </cfRule>
  </conditionalFormatting>
  <conditionalFormatting sqref="I124">
    <cfRule type="cellIs" dxfId="168" priority="169" operator="equal">
      <formula>"CAT_MENU"</formula>
    </cfRule>
  </conditionalFormatting>
  <conditionalFormatting sqref="J125:K125">
    <cfRule type="containsText" dxfId="167" priority="167" operator="containsText" text="DISABLED">
      <formula>NOT(ISERROR(SEARCH("DISABLED",J125)))</formula>
    </cfRule>
    <cfRule type="containsText" dxfId="166" priority="168" operator="containsText" text="ENABLED">
      <formula>NOT(ISERROR(SEARCH("ENABLED",J125)))</formula>
    </cfRule>
  </conditionalFormatting>
  <conditionalFormatting sqref="X125">
    <cfRule type="notContainsBlanks" dxfId="165" priority="166">
      <formula>LEN(TRIM(X125))&gt;0</formula>
    </cfRule>
  </conditionalFormatting>
  <conditionalFormatting sqref="I125">
    <cfRule type="cellIs" dxfId="164" priority="165" operator="equal">
      <formula>"CAT_MENU"</formula>
    </cfRule>
  </conditionalFormatting>
  <conditionalFormatting sqref="J126:K126">
    <cfRule type="containsText" dxfId="163" priority="163" operator="containsText" text="DISABLED">
      <formula>NOT(ISERROR(SEARCH("DISABLED",J126)))</formula>
    </cfRule>
    <cfRule type="containsText" dxfId="162" priority="164" operator="containsText" text="ENABLED">
      <formula>NOT(ISERROR(SEARCH("ENABLED",J126)))</formula>
    </cfRule>
  </conditionalFormatting>
  <conditionalFormatting sqref="X126">
    <cfRule type="notContainsBlanks" dxfId="161" priority="162">
      <formula>LEN(TRIM(X126))&gt;0</formula>
    </cfRule>
  </conditionalFormatting>
  <conditionalFormatting sqref="I126">
    <cfRule type="cellIs" dxfId="160" priority="161" operator="equal">
      <formula>"CAT_MENU"</formula>
    </cfRule>
  </conditionalFormatting>
  <conditionalFormatting sqref="J127:K127">
    <cfRule type="containsText" dxfId="159" priority="159" operator="containsText" text="DISABLED">
      <formula>NOT(ISERROR(SEARCH("DISABLED",J127)))</formula>
    </cfRule>
    <cfRule type="containsText" dxfId="158" priority="160" operator="containsText" text="ENABLED">
      <formula>NOT(ISERROR(SEARCH("ENABLED",J127)))</formula>
    </cfRule>
  </conditionalFormatting>
  <conditionalFormatting sqref="X127">
    <cfRule type="notContainsBlanks" dxfId="157" priority="158">
      <formula>LEN(TRIM(X127))&gt;0</formula>
    </cfRule>
  </conditionalFormatting>
  <conditionalFormatting sqref="I127">
    <cfRule type="cellIs" dxfId="156" priority="157" operator="equal">
      <formula>"CAT_MENU"</formula>
    </cfRule>
  </conditionalFormatting>
  <conditionalFormatting sqref="J128:J131">
    <cfRule type="containsText" dxfId="155" priority="155" operator="containsText" text="DISABLED">
      <formula>NOT(ISERROR(SEARCH("DISABLED",J128)))</formula>
    </cfRule>
    <cfRule type="containsText" dxfId="154" priority="156" operator="containsText" text="ENABLED">
      <formula>NOT(ISERROR(SEARCH("ENABLED",J128)))</formula>
    </cfRule>
  </conditionalFormatting>
  <conditionalFormatting sqref="X128:X131">
    <cfRule type="notContainsBlanks" dxfId="153" priority="154">
      <formula>LEN(TRIM(X128))&gt;0</formula>
    </cfRule>
  </conditionalFormatting>
  <conditionalFormatting sqref="I128:I131">
    <cfRule type="cellIs" dxfId="152" priority="153" operator="equal">
      <formula>"CAT_MENU"</formula>
    </cfRule>
  </conditionalFormatting>
  <conditionalFormatting sqref="K128:K131">
    <cfRule type="containsText" dxfId="151" priority="151" operator="containsText" text="DISABLED">
      <formula>NOT(ISERROR(SEARCH("DISABLED",K128)))</formula>
    </cfRule>
    <cfRule type="containsText" dxfId="150" priority="152" operator="containsText" text="ENABLED">
      <formula>NOT(ISERROR(SEARCH("ENABLED",K128)))</formula>
    </cfRule>
  </conditionalFormatting>
  <conditionalFormatting sqref="J132:K132">
    <cfRule type="containsText" dxfId="149" priority="149" operator="containsText" text="DISABLED">
      <formula>NOT(ISERROR(SEARCH("DISABLED",J132)))</formula>
    </cfRule>
    <cfRule type="containsText" dxfId="148" priority="150" operator="containsText" text="ENABLED">
      <formula>NOT(ISERROR(SEARCH("ENABLED",J132)))</formula>
    </cfRule>
  </conditionalFormatting>
  <conditionalFormatting sqref="X132">
    <cfRule type="notContainsBlanks" dxfId="147" priority="148">
      <formula>LEN(TRIM(X132))&gt;0</formula>
    </cfRule>
  </conditionalFormatting>
  <conditionalFormatting sqref="I132">
    <cfRule type="cellIs" dxfId="146" priority="147" operator="equal">
      <formula>"CAT_MENU"</formula>
    </cfRule>
  </conditionalFormatting>
  <conditionalFormatting sqref="J407">
    <cfRule type="containsText" dxfId="145" priority="145" operator="containsText" text="DISABLED">
      <formula>NOT(ISERROR(SEARCH("DISABLED",J407)))</formula>
    </cfRule>
    <cfRule type="containsText" dxfId="144" priority="146" operator="containsText" text="ENABLED">
      <formula>NOT(ISERROR(SEARCH("ENABLED",J407)))</formula>
    </cfRule>
  </conditionalFormatting>
  <conditionalFormatting sqref="J430:J437">
    <cfRule type="containsText" dxfId="143" priority="137" operator="containsText" text="DISABLED">
      <formula>NOT(ISERROR(SEARCH("DISABLED",J430)))</formula>
    </cfRule>
    <cfRule type="containsText" dxfId="142" priority="138" operator="containsText" text="ENABLED">
      <formula>NOT(ISERROR(SEARCH("ENABLED",J430)))</formula>
    </cfRule>
  </conditionalFormatting>
  <conditionalFormatting sqref="X430:X437">
    <cfRule type="notContainsBlanks" dxfId="141" priority="136">
      <formula>LEN(TRIM(X430))&gt;0</formula>
    </cfRule>
  </conditionalFormatting>
  <conditionalFormatting sqref="I430:I437">
    <cfRule type="cellIs" dxfId="140" priority="135" operator="equal">
      <formula>"CAT_MENU"</formula>
    </cfRule>
  </conditionalFormatting>
  <conditionalFormatting sqref="K430:K437">
    <cfRule type="containsText" dxfId="139" priority="133" operator="containsText" text="DISABLED">
      <formula>NOT(ISERROR(SEARCH("DISABLED",K430)))</formula>
    </cfRule>
    <cfRule type="containsText" dxfId="138" priority="134" operator="containsText" text="ENABLED">
      <formula>NOT(ISERROR(SEARCH("ENABLED",K430)))</formula>
    </cfRule>
  </conditionalFormatting>
  <conditionalFormatting sqref="J959">
    <cfRule type="containsText" dxfId="137" priority="131" operator="containsText" text="DISABLED">
      <formula>NOT(ISERROR(SEARCH("DISABLED",J959)))</formula>
    </cfRule>
    <cfRule type="containsText" dxfId="136" priority="132" operator="containsText" text="ENABLED">
      <formula>NOT(ISERROR(SEARCH("ENABLED",J959)))</formula>
    </cfRule>
  </conditionalFormatting>
  <conditionalFormatting sqref="X959">
    <cfRule type="notContainsBlanks" dxfId="135" priority="130">
      <formula>LEN(TRIM(X959))&gt;0</formula>
    </cfRule>
  </conditionalFormatting>
  <conditionalFormatting sqref="I959">
    <cfRule type="cellIs" dxfId="134" priority="129" operator="equal">
      <formula>"CAT_MENU"</formula>
    </cfRule>
  </conditionalFormatting>
  <conditionalFormatting sqref="K959">
    <cfRule type="containsText" dxfId="133" priority="127" operator="containsText" text="DISABLED">
      <formula>NOT(ISERROR(SEARCH("DISABLED",K959)))</formula>
    </cfRule>
    <cfRule type="containsText" dxfId="132" priority="128" operator="containsText" text="ENABLED">
      <formula>NOT(ISERROR(SEARCH("ENABLED",K959)))</formula>
    </cfRule>
  </conditionalFormatting>
  <conditionalFormatting sqref="J1057">
    <cfRule type="containsText" dxfId="131" priority="125" operator="containsText" text="DISABLED">
      <formula>NOT(ISERROR(SEARCH("DISABLED",J1057)))</formula>
    </cfRule>
    <cfRule type="containsText" dxfId="130" priority="126" operator="containsText" text="ENABLED">
      <formula>NOT(ISERROR(SEARCH("ENABLED",J1057)))</formula>
    </cfRule>
  </conditionalFormatting>
  <conditionalFormatting sqref="X1057">
    <cfRule type="notContainsBlanks" dxfId="129" priority="124">
      <formula>LEN(TRIM(X1057))&gt;0</formula>
    </cfRule>
  </conditionalFormatting>
  <conditionalFormatting sqref="I1057">
    <cfRule type="cellIs" dxfId="128" priority="123" operator="equal">
      <formula>"CAT_MENU"</formula>
    </cfRule>
  </conditionalFormatting>
  <conditionalFormatting sqref="K1057">
    <cfRule type="containsText" dxfId="127" priority="121" operator="containsText" text="DISABLED">
      <formula>NOT(ISERROR(SEARCH("DISABLED",K1057)))</formula>
    </cfRule>
    <cfRule type="containsText" dxfId="126" priority="122" operator="containsText" text="ENABLED">
      <formula>NOT(ISERROR(SEARCH("ENABLED",K1057)))</formula>
    </cfRule>
  </conditionalFormatting>
  <conditionalFormatting sqref="J1060">
    <cfRule type="containsText" dxfId="125" priority="119" operator="containsText" text="DISABLED">
      <formula>NOT(ISERROR(SEARCH("DISABLED",J1060)))</formula>
    </cfRule>
    <cfRule type="containsText" dxfId="124" priority="120" operator="containsText" text="ENABLED">
      <formula>NOT(ISERROR(SEARCH("ENABLED",J1060)))</formula>
    </cfRule>
  </conditionalFormatting>
  <conditionalFormatting sqref="X1060">
    <cfRule type="notContainsBlanks" dxfId="123" priority="118">
      <formula>LEN(TRIM(X1060))&gt;0</formula>
    </cfRule>
  </conditionalFormatting>
  <conditionalFormatting sqref="I1060">
    <cfRule type="cellIs" dxfId="122" priority="117" operator="equal">
      <formula>"CAT_MENU"</formula>
    </cfRule>
  </conditionalFormatting>
  <conditionalFormatting sqref="K1060">
    <cfRule type="containsText" dxfId="121" priority="115" operator="containsText" text="DISABLED">
      <formula>NOT(ISERROR(SEARCH("DISABLED",K1060)))</formula>
    </cfRule>
    <cfRule type="containsText" dxfId="120" priority="116" operator="containsText" text="ENABLED">
      <formula>NOT(ISERROR(SEARCH("ENABLED",K1060)))</formula>
    </cfRule>
  </conditionalFormatting>
  <conditionalFormatting sqref="J1161:J1178">
    <cfRule type="containsText" dxfId="119" priority="113" operator="containsText" text="DISABLED">
      <formula>NOT(ISERROR(SEARCH("DISABLED",J1161)))</formula>
    </cfRule>
    <cfRule type="containsText" dxfId="118" priority="114" operator="containsText" text="ENABLED">
      <formula>NOT(ISERROR(SEARCH("ENABLED",J1161)))</formula>
    </cfRule>
  </conditionalFormatting>
  <conditionalFormatting sqref="X1161:X1178">
    <cfRule type="notContainsBlanks" dxfId="117" priority="112">
      <formula>LEN(TRIM(X1161))&gt;0</formula>
    </cfRule>
  </conditionalFormatting>
  <conditionalFormatting sqref="I1161:I1178">
    <cfRule type="cellIs" dxfId="116" priority="111" operator="equal">
      <formula>"CAT_MENU"</formula>
    </cfRule>
  </conditionalFormatting>
  <conditionalFormatting sqref="K1161:K1178">
    <cfRule type="containsText" dxfId="115" priority="109" operator="containsText" text="DISABLED">
      <formula>NOT(ISERROR(SEARCH("DISABLED",K1161)))</formula>
    </cfRule>
    <cfRule type="containsText" dxfId="114" priority="110" operator="containsText" text="ENABLED">
      <formula>NOT(ISERROR(SEARCH("ENABLED",K1161)))</formula>
    </cfRule>
  </conditionalFormatting>
  <conditionalFormatting sqref="J1458:K1458">
    <cfRule type="containsText" dxfId="113" priority="107" operator="containsText" text="DISABLED">
      <formula>NOT(ISERROR(SEARCH("DISABLED",J1458)))</formula>
    </cfRule>
    <cfRule type="containsText" dxfId="112" priority="108" operator="containsText" text="ENABLED">
      <formula>NOT(ISERROR(SEARCH("ENABLED",J1458)))</formula>
    </cfRule>
  </conditionalFormatting>
  <conditionalFormatting sqref="X1458">
    <cfRule type="notContainsBlanks" dxfId="111" priority="106">
      <formula>LEN(TRIM(X1458))&gt;0</formula>
    </cfRule>
  </conditionalFormatting>
  <conditionalFormatting sqref="I1458">
    <cfRule type="cellIs" dxfId="110" priority="105" operator="equal">
      <formula>"CAT_MENU"</formula>
    </cfRule>
  </conditionalFormatting>
  <conditionalFormatting sqref="K1460">
    <cfRule type="containsText" dxfId="109" priority="103" operator="containsText" text="DISABLED">
      <formula>NOT(ISERROR(SEARCH("DISABLED",K1460)))</formula>
    </cfRule>
    <cfRule type="containsText" dxfId="108" priority="104" operator="containsText" text="ENABLED">
      <formula>NOT(ISERROR(SEARCH("ENABLED",K1460)))</formula>
    </cfRule>
  </conditionalFormatting>
  <conditionalFormatting sqref="X1460">
    <cfRule type="notContainsBlanks" dxfId="107" priority="102">
      <formula>LEN(TRIM(X1460))&gt;0</formula>
    </cfRule>
  </conditionalFormatting>
  <conditionalFormatting sqref="I1460">
    <cfRule type="cellIs" dxfId="106" priority="101" operator="equal">
      <formula>"CAT_MENU"</formula>
    </cfRule>
  </conditionalFormatting>
  <conditionalFormatting sqref="J1483">
    <cfRule type="containsText" dxfId="105" priority="99" operator="containsText" text="DISABLED">
      <formula>NOT(ISERROR(SEARCH("DISABLED",J1483)))</formula>
    </cfRule>
    <cfRule type="containsText" dxfId="104" priority="100" operator="containsText" text="ENABLED">
      <formula>NOT(ISERROR(SEARCH("ENABLED",J1483)))</formula>
    </cfRule>
  </conditionalFormatting>
  <conditionalFormatting sqref="X1483">
    <cfRule type="notContainsBlanks" dxfId="103" priority="98">
      <formula>LEN(TRIM(X1483))&gt;0</formula>
    </cfRule>
  </conditionalFormatting>
  <conditionalFormatting sqref="I1483">
    <cfRule type="cellIs" dxfId="102" priority="97" operator="equal">
      <formula>"CAT_MENU"</formula>
    </cfRule>
  </conditionalFormatting>
  <conditionalFormatting sqref="K1483">
    <cfRule type="containsText" dxfId="101" priority="95" operator="containsText" text="DISABLED">
      <formula>NOT(ISERROR(SEARCH("DISABLED",K1483)))</formula>
    </cfRule>
    <cfRule type="containsText" dxfId="100" priority="96" operator="containsText" text="ENABLED">
      <formula>NOT(ISERROR(SEARCH("ENABLED",K1483)))</formula>
    </cfRule>
  </conditionalFormatting>
  <conditionalFormatting sqref="J2244:K2244">
    <cfRule type="containsText" dxfId="99" priority="93" operator="containsText" text="DISABLED">
      <formula>NOT(ISERROR(SEARCH("DISABLED",J2244)))</formula>
    </cfRule>
    <cfRule type="containsText" dxfId="98" priority="94" operator="containsText" text="ENABLED">
      <formula>NOT(ISERROR(SEARCH("ENABLED",J2244)))</formula>
    </cfRule>
  </conditionalFormatting>
  <conditionalFormatting sqref="X2244">
    <cfRule type="notContainsBlanks" dxfId="97" priority="92">
      <formula>LEN(TRIM(X2244))&gt;0</formula>
    </cfRule>
  </conditionalFormatting>
  <conditionalFormatting sqref="I2244">
    <cfRule type="cellIs" dxfId="96" priority="91" operator="equal">
      <formula>"CAT_MENU"</formula>
    </cfRule>
  </conditionalFormatting>
  <conditionalFormatting sqref="J1528:K1528">
    <cfRule type="containsText" dxfId="95" priority="89" operator="containsText" text="DISABLED">
      <formula>NOT(ISERROR(SEARCH("DISABLED",J1528)))</formula>
    </cfRule>
    <cfRule type="containsText" dxfId="94" priority="90" operator="containsText" text="ENABLED">
      <formula>NOT(ISERROR(SEARCH("ENABLED",J1528)))</formula>
    </cfRule>
  </conditionalFormatting>
  <conditionalFormatting sqref="X1528">
    <cfRule type="notContainsBlanks" dxfId="93" priority="88">
      <formula>LEN(TRIM(X1528))&gt;0</formula>
    </cfRule>
  </conditionalFormatting>
  <conditionalFormatting sqref="I1528">
    <cfRule type="cellIs" dxfId="92" priority="87" operator="equal">
      <formula>"CAT_MENU"</formula>
    </cfRule>
  </conditionalFormatting>
  <conditionalFormatting sqref="J1525:K1525">
    <cfRule type="containsText" dxfId="91" priority="85" operator="containsText" text="DISABLED">
      <formula>NOT(ISERROR(SEARCH("DISABLED",J1525)))</formula>
    </cfRule>
    <cfRule type="containsText" dxfId="90" priority="86" operator="containsText" text="ENABLED">
      <formula>NOT(ISERROR(SEARCH("ENABLED",J1525)))</formula>
    </cfRule>
  </conditionalFormatting>
  <conditionalFormatting sqref="X1525">
    <cfRule type="notContainsBlanks" dxfId="89" priority="84">
      <formula>LEN(TRIM(X1525))&gt;0</formula>
    </cfRule>
  </conditionalFormatting>
  <conditionalFormatting sqref="I1525">
    <cfRule type="cellIs" dxfId="88" priority="83" operator="equal">
      <formula>"CAT_MENU"</formula>
    </cfRule>
  </conditionalFormatting>
  <conditionalFormatting sqref="J1568">
    <cfRule type="containsText" dxfId="87" priority="81" operator="containsText" text="DISABLED">
      <formula>NOT(ISERROR(SEARCH("DISABLED",J1568)))</formula>
    </cfRule>
    <cfRule type="containsText" dxfId="86" priority="82" operator="containsText" text="ENABLED">
      <formula>NOT(ISERROR(SEARCH("ENABLED",J1568)))</formula>
    </cfRule>
  </conditionalFormatting>
  <conditionalFormatting sqref="X1568">
    <cfRule type="notContainsBlanks" dxfId="85" priority="80">
      <formula>LEN(TRIM(X1568))&gt;0</formula>
    </cfRule>
  </conditionalFormatting>
  <conditionalFormatting sqref="I1568">
    <cfRule type="cellIs" dxfId="84" priority="79" operator="equal">
      <formula>"CAT_MENU"</formula>
    </cfRule>
  </conditionalFormatting>
  <conditionalFormatting sqref="K1568">
    <cfRule type="containsText" dxfId="83" priority="77" operator="containsText" text="DISABLED">
      <formula>NOT(ISERROR(SEARCH("DISABLED",K1568)))</formula>
    </cfRule>
    <cfRule type="containsText" dxfId="82" priority="78" operator="containsText" text="ENABLED">
      <formula>NOT(ISERROR(SEARCH("ENABLED",K1568)))</formula>
    </cfRule>
  </conditionalFormatting>
  <conditionalFormatting sqref="K1573">
    <cfRule type="containsText" dxfId="81" priority="75" operator="containsText" text="DISABLED">
      <formula>NOT(ISERROR(SEARCH("DISABLED",K1573)))</formula>
    </cfRule>
    <cfRule type="containsText" dxfId="80" priority="76" operator="containsText" text="ENABLED">
      <formula>NOT(ISERROR(SEARCH("ENABLED",K1573)))</formula>
    </cfRule>
  </conditionalFormatting>
  <conditionalFormatting sqref="X1573">
    <cfRule type="notContainsBlanks" dxfId="79" priority="74">
      <formula>LEN(TRIM(X1573))&gt;0</formula>
    </cfRule>
  </conditionalFormatting>
  <conditionalFormatting sqref="I1573">
    <cfRule type="cellIs" dxfId="78" priority="73" operator="equal">
      <formula>"CAT_MENU"</formula>
    </cfRule>
  </conditionalFormatting>
  <conditionalFormatting sqref="J1601">
    <cfRule type="containsText" dxfId="77" priority="71" operator="containsText" text="DISABLED">
      <formula>NOT(ISERROR(SEARCH("DISABLED",J1601)))</formula>
    </cfRule>
    <cfRule type="containsText" dxfId="76" priority="72" operator="containsText" text="ENABLED">
      <formula>NOT(ISERROR(SEARCH("ENABLED",J1601)))</formula>
    </cfRule>
  </conditionalFormatting>
  <conditionalFormatting sqref="X1601">
    <cfRule type="notContainsBlanks" dxfId="75" priority="70">
      <formula>LEN(TRIM(X1601))&gt;0</formula>
    </cfRule>
  </conditionalFormatting>
  <conditionalFormatting sqref="I1601">
    <cfRule type="cellIs" dxfId="74" priority="69" operator="equal">
      <formula>"CAT_MENU"</formula>
    </cfRule>
  </conditionalFormatting>
  <conditionalFormatting sqref="J1603:K1603">
    <cfRule type="containsText" dxfId="71" priority="65" operator="containsText" text="DISABLED">
      <formula>NOT(ISERROR(SEARCH("DISABLED",J1603)))</formula>
    </cfRule>
    <cfRule type="containsText" dxfId="70" priority="66" operator="containsText" text="ENABLED">
      <formula>NOT(ISERROR(SEARCH("ENABLED",J1603)))</formula>
    </cfRule>
  </conditionalFormatting>
  <conditionalFormatting sqref="X1603">
    <cfRule type="notContainsBlanks" dxfId="69" priority="64">
      <formula>LEN(TRIM(X1603))&gt;0</formula>
    </cfRule>
  </conditionalFormatting>
  <conditionalFormatting sqref="I1603">
    <cfRule type="cellIs" dxfId="68" priority="63" operator="equal">
      <formula>"CAT_MENU"</formula>
    </cfRule>
  </conditionalFormatting>
  <conditionalFormatting sqref="J1612">
    <cfRule type="containsText" dxfId="67" priority="61" operator="containsText" text="DISABLED">
      <formula>NOT(ISERROR(SEARCH("DISABLED",J1612)))</formula>
    </cfRule>
    <cfRule type="containsText" dxfId="66" priority="62" operator="containsText" text="ENABLED">
      <formula>NOT(ISERROR(SEARCH("ENABLED",J1612)))</formula>
    </cfRule>
  </conditionalFormatting>
  <conditionalFormatting sqref="X1612">
    <cfRule type="notContainsBlanks" dxfId="65" priority="60">
      <formula>LEN(TRIM(X1612))&gt;0</formula>
    </cfRule>
  </conditionalFormatting>
  <conditionalFormatting sqref="I1612">
    <cfRule type="cellIs" dxfId="64" priority="59" operator="equal">
      <formula>"CAT_MENU"</formula>
    </cfRule>
  </conditionalFormatting>
  <conditionalFormatting sqref="J1642:K1642">
    <cfRule type="containsText" dxfId="61" priority="55" operator="containsText" text="DISABLED">
      <formula>NOT(ISERROR(SEARCH("DISABLED",J1642)))</formula>
    </cfRule>
    <cfRule type="containsText" dxfId="60" priority="56" operator="containsText" text="ENABLED">
      <formula>NOT(ISERROR(SEARCH("ENABLED",J1642)))</formula>
    </cfRule>
  </conditionalFormatting>
  <conditionalFormatting sqref="X1642">
    <cfRule type="notContainsBlanks" dxfId="59" priority="54">
      <formula>LEN(TRIM(X1642))&gt;0</formula>
    </cfRule>
  </conditionalFormatting>
  <conditionalFormatting sqref="I1642">
    <cfRule type="cellIs" dxfId="58" priority="53" operator="equal">
      <formula>"CAT_MENU"</formula>
    </cfRule>
  </conditionalFormatting>
  <conditionalFormatting sqref="I1660">
    <cfRule type="cellIs" dxfId="57" priority="49" operator="equal">
      <formula>"CAT_MENU"</formula>
    </cfRule>
  </conditionalFormatting>
  <conditionalFormatting sqref="J1660:K1660">
    <cfRule type="containsText" dxfId="56" priority="51" operator="containsText" text="DISABLED">
      <formula>NOT(ISERROR(SEARCH("DISABLED",J1660)))</formula>
    </cfRule>
    <cfRule type="containsText" dxfId="55" priority="52" operator="containsText" text="ENABLED">
      <formula>NOT(ISERROR(SEARCH("ENABLED",J1660)))</formula>
    </cfRule>
  </conditionalFormatting>
  <conditionalFormatting sqref="X1660">
    <cfRule type="notContainsBlanks" dxfId="54" priority="50">
      <formula>LEN(TRIM(X1660))&gt;0</formula>
    </cfRule>
  </conditionalFormatting>
  <conditionalFormatting sqref="J1674">
    <cfRule type="containsText" dxfId="53" priority="47" operator="containsText" text="DISABLED">
      <formula>NOT(ISERROR(SEARCH("DISABLED",J1674)))</formula>
    </cfRule>
    <cfRule type="containsText" dxfId="52" priority="48" operator="containsText" text="ENABLED">
      <formula>NOT(ISERROR(SEARCH("ENABLED",J1674)))</formula>
    </cfRule>
  </conditionalFormatting>
  <conditionalFormatting sqref="X1674">
    <cfRule type="notContainsBlanks" dxfId="51" priority="46">
      <formula>LEN(TRIM(X1674))&gt;0</formula>
    </cfRule>
  </conditionalFormatting>
  <conditionalFormatting sqref="I1674">
    <cfRule type="cellIs" dxfId="50" priority="45" operator="equal">
      <formula>"CAT_MENU"</formula>
    </cfRule>
  </conditionalFormatting>
  <conditionalFormatting sqref="J1710:J1712">
    <cfRule type="containsText" dxfId="47" priority="41" operator="containsText" text="DISABLED">
      <formula>NOT(ISERROR(SEARCH("DISABLED",J1710)))</formula>
    </cfRule>
    <cfRule type="containsText" dxfId="46" priority="42" operator="containsText" text="ENABLED">
      <formula>NOT(ISERROR(SEARCH("ENABLED",J1710)))</formula>
    </cfRule>
  </conditionalFormatting>
  <conditionalFormatting sqref="X1710:X1712">
    <cfRule type="notContainsBlanks" dxfId="45" priority="40">
      <formula>LEN(TRIM(X1710))&gt;0</formula>
    </cfRule>
  </conditionalFormatting>
  <conditionalFormatting sqref="I1710:I1712">
    <cfRule type="cellIs" dxfId="44" priority="39" operator="equal">
      <formula>"CAT_MENU"</formula>
    </cfRule>
  </conditionalFormatting>
  <conditionalFormatting sqref="J1716">
    <cfRule type="containsText" dxfId="41" priority="35" operator="containsText" text="DISABLED">
      <formula>NOT(ISERROR(SEARCH("DISABLED",J1716)))</formula>
    </cfRule>
    <cfRule type="containsText" dxfId="40" priority="36" operator="containsText" text="ENABLED">
      <formula>NOT(ISERROR(SEARCH("ENABLED",J1716)))</formula>
    </cfRule>
  </conditionalFormatting>
  <conditionalFormatting sqref="X1716">
    <cfRule type="notContainsBlanks" dxfId="39" priority="34">
      <formula>LEN(TRIM(X1716))&gt;0</formula>
    </cfRule>
  </conditionalFormatting>
  <conditionalFormatting sqref="I1716">
    <cfRule type="cellIs" dxfId="38" priority="33" operator="equal">
      <formula>"CAT_MENU"</formula>
    </cfRule>
  </conditionalFormatting>
  <conditionalFormatting sqref="J1718">
    <cfRule type="containsText" dxfId="35" priority="29" operator="containsText" text="DISABLED">
      <formula>NOT(ISERROR(SEARCH("DISABLED",J1718)))</formula>
    </cfRule>
    <cfRule type="containsText" dxfId="34" priority="30" operator="containsText" text="ENABLED">
      <formula>NOT(ISERROR(SEARCH("ENABLED",J1718)))</formula>
    </cfRule>
  </conditionalFormatting>
  <conditionalFormatting sqref="X1718">
    <cfRule type="notContainsBlanks" dxfId="33" priority="28">
      <formula>LEN(TRIM(X1718))&gt;0</formula>
    </cfRule>
  </conditionalFormatting>
  <conditionalFormatting sqref="I1718">
    <cfRule type="cellIs" dxfId="32" priority="27" operator="equal">
      <formula>"CAT_MENU"</formula>
    </cfRule>
  </conditionalFormatting>
  <conditionalFormatting sqref="J1756:J1758">
    <cfRule type="containsText" dxfId="29" priority="23" operator="containsText" text="DISABLED">
      <formula>NOT(ISERROR(SEARCH("DISABLED",J1756)))</formula>
    </cfRule>
    <cfRule type="containsText" dxfId="28" priority="24" operator="containsText" text="ENABLED">
      <formula>NOT(ISERROR(SEARCH("ENABLED",J1756)))</formula>
    </cfRule>
  </conditionalFormatting>
  <conditionalFormatting sqref="X1756:X1758">
    <cfRule type="notContainsBlanks" dxfId="27" priority="22">
      <formula>LEN(TRIM(X1756))&gt;0</formula>
    </cfRule>
  </conditionalFormatting>
  <conditionalFormatting sqref="I1756:I1758">
    <cfRule type="cellIs" dxfId="26" priority="21" operator="equal">
      <formula>"CAT_MENU"</formula>
    </cfRule>
  </conditionalFormatting>
  <conditionalFormatting sqref="K1756:K1758">
    <cfRule type="containsText" dxfId="25" priority="19" operator="containsText" text="DISABLED">
      <formula>NOT(ISERROR(SEARCH("DISABLED",K1756)))</formula>
    </cfRule>
    <cfRule type="containsText" dxfId="24" priority="20" operator="containsText" text="ENABLED">
      <formula>NOT(ISERROR(SEARCH("ENABLED",K1756)))</formula>
    </cfRule>
  </conditionalFormatting>
  <conditionalFormatting sqref="J1490:K1490">
    <cfRule type="containsText" dxfId="23" priority="17" operator="containsText" text="DISABLED">
      <formula>NOT(ISERROR(SEARCH("DISABLED",J1490)))</formula>
    </cfRule>
    <cfRule type="containsText" dxfId="22" priority="18" operator="containsText" text="ENABLED">
      <formula>NOT(ISERROR(SEARCH("ENABLED",J1490)))</formula>
    </cfRule>
  </conditionalFormatting>
  <conditionalFormatting sqref="X1490">
    <cfRule type="notContainsBlanks" dxfId="21" priority="16">
      <formula>LEN(TRIM(X1490))&gt;0</formula>
    </cfRule>
  </conditionalFormatting>
  <conditionalFormatting sqref="I1490">
    <cfRule type="cellIs" dxfId="20" priority="15" operator="equal">
      <formula>"CAT_MENU"</formula>
    </cfRule>
  </conditionalFormatting>
  <conditionalFormatting sqref="J1573">
    <cfRule type="containsText" dxfId="14" priority="13" operator="containsText" text="DISABLED">
      <formula>NOT(ISERROR(SEARCH("DISABLED",J1573)))</formula>
    </cfRule>
    <cfRule type="containsText" dxfId="13" priority="14" operator="containsText" text="ENABLED">
      <formula>NOT(ISERROR(SEARCH("ENABLED",J1573)))</formula>
    </cfRule>
  </conditionalFormatting>
  <conditionalFormatting sqref="K1601">
    <cfRule type="containsText" dxfId="12" priority="11" operator="containsText" text="DISABLED">
      <formula>NOT(ISERROR(SEARCH("DISABLED",K1601)))</formula>
    </cfRule>
    <cfRule type="containsText" dxfId="11" priority="12" operator="containsText" text="ENABLED">
      <formula>NOT(ISERROR(SEARCH("ENABLED",K1601)))</formula>
    </cfRule>
  </conditionalFormatting>
  <conditionalFormatting sqref="K1612">
    <cfRule type="containsText" dxfId="10" priority="9" operator="containsText" text="DISABLED">
      <formula>NOT(ISERROR(SEARCH("DISABLED",K1612)))</formula>
    </cfRule>
    <cfRule type="containsText" dxfId="9" priority="10" operator="containsText" text="ENABLED">
      <formula>NOT(ISERROR(SEARCH("ENABLED",K1612)))</formula>
    </cfRule>
  </conditionalFormatting>
  <conditionalFormatting sqref="K1674">
    <cfRule type="containsText" dxfId="8" priority="7" operator="containsText" text="DISABLED">
      <formula>NOT(ISERROR(SEARCH("DISABLED",K1674)))</formula>
    </cfRule>
    <cfRule type="containsText" dxfId="7" priority="8" operator="containsText" text="ENABLED">
      <formula>NOT(ISERROR(SEARCH("ENABLED",K1674)))</formula>
    </cfRule>
  </conditionalFormatting>
  <conditionalFormatting sqref="K1710:K1712">
    <cfRule type="containsText" dxfId="6" priority="5" operator="containsText" text="DISABLED">
      <formula>NOT(ISERROR(SEARCH("DISABLED",K1710)))</formula>
    </cfRule>
    <cfRule type="containsText" dxfId="5" priority="6" operator="containsText" text="ENABLED">
      <formula>NOT(ISERROR(SEARCH("ENABLED",K1710)))</formula>
    </cfRule>
  </conditionalFormatting>
  <conditionalFormatting sqref="K1716:K1718">
    <cfRule type="containsText" dxfId="4" priority="3" operator="containsText" text="DISABLED">
      <formula>NOT(ISERROR(SEARCH("DISABLED",K1716)))</formula>
    </cfRule>
    <cfRule type="containsText" dxfId="3" priority="4" operator="containsText" text="ENABLED">
      <formula>NOT(ISERROR(SEARCH("ENABLED",K1716)))</formula>
    </cfRule>
  </conditionalFormatting>
  <conditionalFormatting sqref="J1460">
    <cfRule type="containsText" dxfId="1" priority="1" operator="containsText" text="DISABLED">
      <formula>NOT(ISERROR(SEARCH("DISABLED",J1460)))</formula>
    </cfRule>
    <cfRule type="containsText" dxfId="0" priority="2" operator="containsText" text="ENABLED">
      <formula>NOT(ISERROR(SEARCH("ENABLED",J1460)))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33" zoomScale="85" zoomScaleNormal="75" zoomScalePageLayoutView="75" workbookViewId="0">
      <selection activeCell="F259" sqref="F259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5" customWidth="1"/>
    <col min="23" max="23" width="10.83203125" style="17"/>
    <col min="24" max="24" width="10.83203125" style="17" customWidth="1"/>
    <col min="25" max="25" width="19.1640625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  <c r="N1" s="159" t="s">
        <v>5048</v>
      </c>
      <c r="W1">
        <f>SUM(W5:W1000)</f>
        <v>56</v>
      </c>
      <c r="X1">
        <f>SUM(X5:X1000)</f>
        <v>599589627.01813853</v>
      </c>
    </row>
    <row r="2" spans="1:26">
      <c r="A2" t="s">
        <v>3090</v>
      </c>
      <c r="B2" t="s">
        <v>3090</v>
      </c>
      <c r="I2" s="31" t="s">
        <v>3094</v>
      </c>
      <c r="J2" s="32" t="s">
        <v>3093</v>
      </c>
      <c r="K2" s="33" t="s">
        <v>3095</v>
      </c>
      <c r="L2" s="38" t="s">
        <v>3148</v>
      </c>
      <c r="N2" s="22" t="str">
        <f>TEST!B2</f>
        <v>CLSUM CLSTK ERPN DEG ALL 00</v>
      </c>
      <c r="Q2" s="26" t="s">
        <v>3131</v>
      </c>
      <c r="U2" t="s">
        <v>5046</v>
      </c>
      <c r="V2" s="165" t="s">
        <v>5046</v>
      </c>
      <c r="W2" t="s">
        <v>5044</v>
      </c>
      <c r="X2" t="s">
        <v>5045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165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165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165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4"/>
        <v>both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165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4"/>
        <v>both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165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4"/>
        <v>both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165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4"/>
        <v>both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165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4"/>
        <v>both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165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4"/>
        <v>both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165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4"/>
        <v>both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165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4"/>
        <v>both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5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4"/>
        <v/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165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165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165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165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165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165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60"/>
      <c r="U22">
        <f t="shared" si="6"/>
        <v>17</v>
      </c>
      <c r="V22" s="165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60"/>
      <c r="U23">
        <f t="shared" si="6"/>
        <v>18</v>
      </c>
      <c r="V23" s="165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60"/>
      <c r="U24">
        <f t="shared" si="6"/>
        <v>19</v>
      </c>
      <c r="V24" s="165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60"/>
      <c r="U25">
        <f t="shared" si="6"/>
        <v>20</v>
      </c>
      <c r="V25" s="165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60"/>
      <c r="U26">
        <f t="shared" si="6"/>
        <v>21</v>
      </c>
      <c r="V26" s="165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61"/>
      <c r="U27">
        <f t="shared" si="6"/>
        <v>22</v>
      </c>
      <c r="V27" s="165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60"/>
      <c r="U28">
        <f t="shared" si="6"/>
        <v>23</v>
      </c>
      <c r="V28" s="165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61"/>
      <c r="U29">
        <f t="shared" si="6"/>
        <v>24</v>
      </c>
      <c r="V29" s="165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60"/>
      <c r="U30">
        <f t="shared" si="6"/>
        <v>25</v>
      </c>
      <c r="V30" s="165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60"/>
      <c r="U31">
        <f t="shared" si="6"/>
        <v>26</v>
      </c>
      <c r="V31" s="165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60"/>
      <c r="U32">
        <f t="shared" si="6"/>
        <v>27</v>
      </c>
      <c r="V32" s="165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60"/>
      <c r="U33">
        <f t="shared" si="6"/>
        <v>28</v>
      </c>
      <c r="V33" s="165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60"/>
      <c r="U34">
        <f t="shared" si="6"/>
        <v>29</v>
      </c>
      <c r="V34" s="165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60"/>
      <c r="U35">
        <f t="shared" si="6"/>
        <v>30</v>
      </c>
      <c r="V35" s="165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165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165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165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165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165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165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165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165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165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165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1"/>
        <v xml:space="preserve">                      if (strcompare(commandnumber,"DEC"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/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34</v>
      </c>
      <c r="V46" s="165">
        <f t="shared" si="3"/>
        <v>3204.2974876380904</v>
      </c>
      <c r="W46" t="str">
        <f>IF(AND(O46,VLOOKUP(I46,SOURCE!B:M,2,0)&lt;&gt;"/  { itemToBeCoded"),IF(ISERROR(VLOOKUP(J46,TEST!A:F,5,0)),"",VLOOKUP(J46,TEST!A:F,5,0)),"")</f>
        <v/>
      </c>
      <c r="X46" t="str">
        <f>IF(VLOOKUP(I46,SOURCE!B:M,2,0)&lt;&gt;"/  { itemToBeCoded",IF(ISERROR(VLOOKUP(J46,TEST!A:F,6,0)),"",VLOOKUP(J46,TEST!A:F,6,0)),"")</f>
        <v/>
      </c>
      <c r="Y46" t="str">
        <f t="shared" si="4"/>
        <v/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1"/>
        <v xml:space="preserve">                      if (strcompare(commandnumber,"INC"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/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34</v>
      </c>
      <c r="V47" s="165">
        <f t="shared" si="3"/>
        <v>3204.2974876380904</v>
      </c>
      <c r="W47" t="str">
        <f>IF(AND(O47,VLOOKUP(I47,SOURCE!B:M,2,0)&lt;&gt;"/  { itemToBeCoded"),IF(ISERROR(VLOOKUP(J47,TEST!A:F,5,0)),"",VLOOKUP(J47,TEST!A:F,5,0)),"")</f>
        <v/>
      </c>
      <c r="X47" t="str">
        <f>IF(VLOOKUP(I47,SOURCE!B:M,2,0)&lt;&gt;"/  { itemToBeCoded",IF(ISERROR(VLOOKUP(J47,TEST!A:F,6,0)),"",VLOOKUP(J47,TEST!A:F,6,0)),"")</f>
        <v/>
      </c>
      <c r="Y47" t="str">
        <f t="shared" si="4"/>
        <v/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//35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35</v>
      </c>
      <c r="V48" s="165">
        <f t="shared" si="3"/>
        <v>3207.2974876380904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//36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36</v>
      </c>
      <c r="V49" s="165">
        <f t="shared" si="3"/>
        <v>3207.4390802880903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//37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37</v>
      </c>
      <c r="V50" s="165">
        <f t="shared" si="3"/>
        <v>3219.4390802880903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//38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38</v>
      </c>
      <c r="V51" s="165">
        <f t="shared" si="3"/>
        <v>3213.4390802880903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38</v>
      </c>
      <c r="V52" s="165">
        <f t="shared" si="3"/>
        <v>3213.4390802880903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2"/>
      <c r="T53" s="162"/>
      <c r="U53">
        <f t="shared" si="6"/>
        <v>38</v>
      </c>
      <c r="V53" s="165">
        <f t="shared" si="3"/>
        <v>3213.4390802880903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2"/>
      <c r="T54" s="162"/>
      <c r="U54">
        <f t="shared" si="6"/>
        <v>38</v>
      </c>
      <c r="V54" s="165">
        <f t="shared" si="3"/>
        <v>3213.4390802880903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//39</v>
      </c>
      <c r="O55" t="b">
        <f>ISNA(VLOOKUP(J55,J$3:J54,1,0))</f>
        <v>1</v>
      </c>
      <c r="Q55" s="26" t="str">
        <f>VLOOKUP(I55,SOURCE!B:M,5,0)</f>
        <v>"IDIV"</v>
      </c>
      <c r="T55" s="163"/>
      <c r="U55">
        <f t="shared" si="6"/>
        <v>39</v>
      </c>
      <c r="V55" s="165">
        <f t="shared" si="3"/>
        <v>3215.4390802880903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//40</v>
      </c>
      <c r="O56" t="b">
        <f>ISNA(VLOOKUP(J56,J$3:J55,1,0))</f>
        <v>1</v>
      </c>
      <c r="Q56" s="26" t="str">
        <f>VLOOKUP(I56,SOURCE!B:M,5,0)</f>
        <v>"MOD"</v>
      </c>
      <c r="T56" s="163"/>
      <c r="U56">
        <f t="shared" si="6"/>
        <v>40</v>
      </c>
      <c r="V56" s="165">
        <f t="shared" si="3"/>
        <v>3216.4390802880903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//41</v>
      </c>
      <c r="O57" t="b">
        <f>ISNA(VLOOKUP(J57,J$3:J56,1,0))</f>
        <v>1</v>
      </c>
      <c r="Q57" s="26" t="str">
        <f>VLOOKUP(I57,SOURCE!B:M,5,0)</f>
        <v>"max"</v>
      </c>
      <c r="T57" s="163"/>
      <c r="U57">
        <f t="shared" si="6"/>
        <v>41</v>
      </c>
      <c r="V57" s="165">
        <f t="shared" si="3"/>
        <v>3221.4390802880903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//42</v>
      </c>
      <c r="O58" t="b">
        <f>ISNA(VLOOKUP(J58,J$3:J57,1,0))</f>
        <v>1</v>
      </c>
      <c r="Q58" s="26" t="str">
        <f>VLOOKUP(I58,SOURCE!B:M,5,0)</f>
        <v>"min"</v>
      </c>
      <c r="T58" s="163"/>
      <c r="U58">
        <f t="shared" si="6"/>
        <v>42</v>
      </c>
      <c r="V58" s="165">
        <f t="shared" si="3"/>
        <v>3223.4390802880903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42</v>
      </c>
      <c r="V59" s="165">
        <f t="shared" si="3"/>
        <v>3223.4390802880903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2"/>
      <c r="T60" s="162"/>
      <c r="U60">
        <f t="shared" si="6"/>
        <v>42</v>
      </c>
      <c r="V60" s="165">
        <f t="shared" si="3"/>
        <v>3223.4390802880903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//43</v>
      </c>
      <c r="O61" t="b">
        <f>ISNA(VLOOKUP(J61,J$3:J60,1,0))</f>
        <v>1</v>
      </c>
      <c r="Q61" s="26" t="str">
        <f>VLOOKUP(I61,SOURCE!B:M,5,0)</f>
        <v>"NEXTP"</v>
      </c>
      <c r="T61" s="160"/>
      <c r="U61">
        <f t="shared" si="6"/>
        <v>43</v>
      </c>
      <c r="V61" s="165">
        <f t="shared" si="3"/>
        <v>3434.4390802880903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//44</v>
      </c>
      <c r="O62" t="b">
        <f>ISNA(VLOOKUP(J62,J$3:J61,1,0))</f>
        <v>1</v>
      </c>
      <c r="Q62" s="26" t="str">
        <f>VLOOKUP(I62,SOURCE!B:M,5,0)</f>
        <v>"x!"</v>
      </c>
      <c r="T62" s="160"/>
      <c r="U62">
        <f t="shared" si="6"/>
        <v>44</v>
      </c>
      <c r="V62" s="165">
        <f t="shared" si="3"/>
        <v>3554.4390802880903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44</v>
      </c>
      <c r="V63" s="165">
        <f t="shared" si="3"/>
        <v>3554.4390802880903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2"/>
      <c r="T64" s="162"/>
      <c r="U64">
        <f t="shared" si="6"/>
        <v>44</v>
      </c>
      <c r="V64" s="165">
        <f t="shared" si="3"/>
        <v>3554.4390802880903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//45</v>
      </c>
      <c r="O65" t="b">
        <f>ISNA(VLOOKUP(J65,J$3:J64,1,0))</f>
        <v>1</v>
      </c>
      <c r="Q65" s="26" t="str">
        <f>VLOOKUP(I65,SOURCE!B:M,5,0)</f>
        <v>STD_RIGHT_ARROW "DEG"</v>
      </c>
      <c r="T65" s="160"/>
      <c r="U65">
        <f t="shared" si="6"/>
        <v>45</v>
      </c>
      <c r="V65" s="165">
        <f t="shared" si="3"/>
        <v>3554.6390802880901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2"/>
      <c r="T66" s="162"/>
      <c r="U66">
        <f t="shared" si="6"/>
        <v>45</v>
      </c>
      <c r="V66" s="165">
        <f t="shared" si="3"/>
        <v>3554.6390802880901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2"/>
      <c r="T67" s="162"/>
      <c r="U67">
        <f t="shared" si="6"/>
        <v>45</v>
      </c>
      <c r="V67" s="165">
        <f t="shared" si="3"/>
        <v>3554.6390802880901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7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2"/>
      <c r="T68" s="162"/>
      <c r="U68">
        <f t="shared" si="6"/>
        <v>45</v>
      </c>
      <c r="V68" s="165">
        <f t="shared" si="3"/>
        <v>3554.6390802880901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7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//46</v>
      </c>
      <c r="O69" t="b">
        <f>ISNA(VLOOKUP(J69,J$3:J68,1,0))</f>
        <v>1</v>
      </c>
      <c r="Q69" s="26" t="str">
        <f>VLOOKUP(I69,SOURCE!B:M,5,0)</f>
        <v>STD_RIGHT_ARROW "RAD"</v>
      </c>
      <c r="T69" s="160"/>
      <c r="U69">
        <f t="shared" si="6"/>
        <v>46</v>
      </c>
      <c r="V69" s="165">
        <f t="shared" ref="V69:V132" si="8">SUM(V68,IF($O69,X69,0))</f>
        <v>3554.9881461384889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7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//47</v>
      </c>
      <c r="O70" t="b">
        <f>ISNA(VLOOKUP(J70,J$3:J69,1,0))</f>
        <v>1</v>
      </c>
      <c r="Q70" s="26" t="str">
        <f>VLOOKUP(I70,SOURCE!B:M,5,0)</f>
        <v>"D" STD_RIGHT_ARROW "R"</v>
      </c>
      <c r="T70" s="160"/>
      <c r="U70">
        <f t="shared" si="6"/>
        <v>47</v>
      </c>
      <c r="V70" s="165">
        <f t="shared" si="8"/>
        <v>3555.3372119888877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9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7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//48</v>
      </c>
      <c r="O71" t="b">
        <f>ISNA(VLOOKUP(J71,J$3:J70,1,0))</f>
        <v>1</v>
      </c>
      <c r="Q71" s="26" t="str">
        <f>VLOOKUP(I71,SOURCE!B:M,5,0)</f>
        <v>"R" STD_RIGHT_ARROW "D"</v>
      </c>
      <c r="T71" s="160"/>
      <c r="U71">
        <f t="shared" si="6"/>
        <v>48</v>
      </c>
      <c r="V71" s="165">
        <f t="shared" si="8"/>
        <v>4701.2528022505339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9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7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2"/>
      <c r="T72" s="162"/>
      <c r="U72">
        <f t="shared" si="6"/>
        <v>48</v>
      </c>
      <c r="V72" s="165">
        <f t="shared" si="8"/>
        <v>4701.2528022505339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9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7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0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2"/>
      <c r="T73" s="162"/>
      <c r="U73">
        <f t="shared" si="6"/>
        <v>48</v>
      </c>
      <c r="V73" s="165">
        <f t="shared" si="8"/>
        <v>4701.2528022505339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9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7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0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2"/>
      <c r="T74" s="162"/>
      <c r="U74">
        <f t="shared" si="6"/>
        <v>48</v>
      </c>
      <c r="V74" s="165">
        <f t="shared" si="8"/>
        <v>4701.2528022505339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9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7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0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2"/>
      <c r="T75" s="162"/>
      <c r="U75">
        <f t="shared" si="6"/>
        <v>48</v>
      </c>
      <c r="V75" s="165">
        <f t="shared" si="8"/>
        <v>4701.2528022505339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9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7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0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2"/>
      <c r="T76" s="162"/>
      <c r="U76">
        <f t="shared" si="6"/>
        <v>48</v>
      </c>
      <c r="V76" s="165">
        <f t="shared" si="8"/>
        <v>4701.2528022505339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9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7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0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2"/>
      <c r="T77" s="162"/>
      <c r="U77">
        <f t="shared" si="6"/>
        <v>48</v>
      </c>
      <c r="V77" s="165">
        <f t="shared" si="8"/>
        <v>4701.2528022505339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9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7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0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//49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49</v>
      </c>
      <c r="V78" s="165">
        <f t="shared" si="8"/>
        <v>299797159.25280225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9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7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0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2"/>
      <c r="T79" s="162"/>
      <c r="U79">
        <f t="shared" si="6"/>
        <v>49</v>
      </c>
      <c r="V79" s="165">
        <f t="shared" si="8"/>
        <v>299797159.25280225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9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7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0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2"/>
      <c r="T80" s="162"/>
      <c r="U80">
        <f t="shared" ref="U80:U143" si="11">SUM(U79,W80)</f>
        <v>49</v>
      </c>
      <c r="V80" s="165">
        <f t="shared" si="8"/>
        <v>299797159.25280225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9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7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0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2"/>
      <c r="T81" s="162"/>
      <c r="U81">
        <f t="shared" si="11"/>
        <v>49</v>
      </c>
      <c r="V81" s="165">
        <f t="shared" si="8"/>
        <v>299797159.25280225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9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7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0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2"/>
      <c r="T82" s="162"/>
      <c r="U82">
        <f t="shared" si="11"/>
        <v>49</v>
      </c>
      <c r="V82" s="165">
        <f t="shared" si="8"/>
        <v>299797159.25280225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9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7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0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2"/>
      <c r="T83" s="162"/>
      <c r="U83">
        <f t="shared" si="11"/>
        <v>49</v>
      </c>
      <c r="V83" s="165">
        <f t="shared" si="8"/>
        <v>299797159.25280225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9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7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10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2"/>
      <c r="T84" s="162"/>
      <c r="U84">
        <f t="shared" si="11"/>
        <v>49</v>
      </c>
      <c r="V84" s="165">
        <f t="shared" si="8"/>
        <v>299797159.25280225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9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7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10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2"/>
      <c r="T85" s="162"/>
      <c r="U85">
        <f t="shared" si="11"/>
        <v>49</v>
      </c>
      <c r="V85" s="165">
        <f t="shared" si="8"/>
        <v>299797159.25280225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9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7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0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2"/>
      <c r="T86" s="162"/>
      <c r="U86">
        <f t="shared" si="11"/>
        <v>49</v>
      </c>
      <c r="V86" s="165">
        <f t="shared" si="8"/>
        <v>299797159.25280225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9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7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0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2"/>
      <c r="T87" s="162"/>
      <c r="U87">
        <f t="shared" si="11"/>
        <v>49</v>
      </c>
      <c r="V87" s="165">
        <f t="shared" si="8"/>
        <v>299797159.25280225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9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7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0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2"/>
      <c r="T88" s="162"/>
      <c r="U88">
        <f t="shared" si="11"/>
        <v>49</v>
      </c>
      <c r="V88" s="165">
        <f t="shared" si="8"/>
        <v>299797159.25280225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9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7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0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2"/>
      <c r="T89" s="162"/>
      <c r="U89">
        <f t="shared" si="11"/>
        <v>49</v>
      </c>
      <c r="V89" s="165">
        <f t="shared" si="8"/>
        <v>299797159.25280225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9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7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0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2"/>
      <c r="T90" s="162"/>
      <c r="U90">
        <f t="shared" si="11"/>
        <v>49</v>
      </c>
      <c r="V90" s="165">
        <f t="shared" si="8"/>
        <v>299797159.25280225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9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7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0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2"/>
      <c r="T91" s="162"/>
      <c r="U91">
        <f t="shared" si="11"/>
        <v>49</v>
      </c>
      <c r="V91" s="165">
        <f t="shared" si="8"/>
        <v>299797159.25280225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9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7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0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2"/>
      <c r="T92" s="162"/>
      <c r="U92">
        <f t="shared" si="11"/>
        <v>49</v>
      </c>
      <c r="V92" s="165">
        <f t="shared" si="8"/>
        <v>299797159.25280225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9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7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0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2"/>
      <c r="T93" s="162"/>
      <c r="U93">
        <f t="shared" si="11"/>
        <v>49</v>
      </c>
      <c r="V93" s="165">
        <f t="shared" si="8"/>
        <v>299797159.25280225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9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7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0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2"/>
      <c r="T94" s="162"/>
      <c r="U94">
        <f t="shared" si="11"/>
        <v>49</v>
      </c>
      <c r="V94" s="165">
        <f t="shared" si="8"/>
        <v>299797159.25280225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9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7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0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2"/>
      <c r="T95" s="162"/>
      <c r="U95">
        <f t="shared" si="11"/>
        <v>49</v>
      </c>
      <c r="V95" s="165">
        <f t="shared" si="8"/>
        <v>299797159.25280225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9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7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0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2"/>
      <c r="T96" s="162"/>
      <c r="U96">
        <f t="shared" si="11"/>
        <v>49</v>
      </c>
      <c r="V96" s="165">
        <f t="shared" si="8"/>
        <v>299797159.25280225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9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7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0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2"/>
      <c r="T97" s="162"/>
      <c r="U97">
        <f t="shared" si="11"/>
        <v>49</v>
      </c>
      <c r="V97" s="165">
        <f t="shared" si="8"/>
        <v>299797159.25280225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9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7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0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2"/>
      <c r="T98" s="162"/>
      <c r="U98">
        <f t="shared" si="11"/>
        <v>49</v>
      </c>
      <c r="V98" s="165">
        <f t="shared" si="8"/>
        <v>299797159.25280225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9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7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0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2"/>
      <c r="T99" s="162"/>
      <c r="U99">
        <f t="shared" si="11"/>
        <v>49</v>
      </c>
      <c r="V99" s="165">
        <f t="shared" si="8"/>
        <v>299797159.25280225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9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7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0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2"/>
      <c r="T100" s="162"/>
      <c r="U100">
        <f t="shared" si="11"/>
        <v>49</v>
      </c>
      <c r="V100" s="165">
        <f t="shared" si="8"/>
        <v>299797159.25280225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9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7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0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2"/>
      <c r="T101" s="162"/>
      <c r="U101">
        <f t="shared" si="11"/>
        <v>49</v>
      </c>
      <c r="V101" s="165">
        <f t="shared" si="8"/>
        <v>299797159.25280225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9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7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0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2"/>
      <c r="T102" s="162"/>
      <c r="U102">
        <f t="shared" si="11"/>
        <v>49</v>
      </c>
      <c r="V102" s="165">
        <f t="shared" si="8"/>
        <v>299797159.25280225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9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7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0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2"/>
      <c r="T103" s="162"/>
      <c r="U103">
        <f t="shared" si="11"/>
        <v>49</v>
      </c>
      <c r="V103" s="165">
        <f t="shared" si="8"/>
        <v>299797159.25280225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9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7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0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2"/>
      <c r="T104" s="162"/>
      <c r="U104">
        <f t="shared" si="11"/>
        <v>49</v>
      </c>
      <c r="V104" s="165">
        <f t="shared" si="8"/>
        <v>299797159.25280225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9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7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0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2"/>
      <c r="T105" s="162"/>
      <c r="U105">
        <f t="shared" si="11"/>
        <v>49</v>
      </c>
      <c r="V105" s="165">
        <f t="shared" si="8"/>
        <v>299797159.25280225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9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7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0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1"/>
        <v>49</v>
      </c>
      <c r="V106" s="165">
        <f t="shared" si="8"/>
        <v>299797159.25280225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9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7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0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1"/>
        <v>49</v>
      </c>
      <c r="V107" s="165">
        <f t="shared" si="8"/>
        <v>299797159.25280225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9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7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0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1"/>
        <v>49</v>
      </c>
      <c r="V108" s="165">
        <f t="shared" si="8"/>
        <v>299797159.25280225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9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7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0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1"/>
        <v>49</v>
      </c>
      <c r="V109" s="165">
        <f t="shared" si="8"/>
        <v>299797159.25280225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9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7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0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1"/>
        <v>49</v>
      </c>
      <c r="V110" s="165">
        <f t="shared" si="8"/>
        <v>299797159.25280225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9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7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0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1"/>
        <v>49</v>
      </c>
      <c r="V111" s="165">
        <f t="shared" si="8"/>
        <v>299797159.25280225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9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7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0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1"/>
        <v>49</v>
      </c>
      <c r="V112" s="165">
        <f t="shared" si="8"/>
        <v>299797159.25280225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9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7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10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1"/>
        <v>49</v>
      </c>
      <c r="V113" s="165">
        <f t="shared" si="8"/>
        <v>299797159.25280225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9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7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10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1"/>
        <v>49</v>
      </c>
      <c r="V114" s="165">
        <f t="shared" si="8"/>
        <v>299797159.25280225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9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7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10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1"/>
        <v>49</v>
      </c>
      <c r="V115" s="165">
        <f t="shared" si="8"/>
        <v>299797159.25280225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9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7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10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1"/>
        <v>49</v>
      </c>
      <c r="V116" s="165">
        <f t="shared" si="8"/>
        <v>299797159.25280225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9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7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10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1"/>
        <v>49</v>
      </c>
      <c r="V117" s="165">
        <f t="shared" si="8"/>
        <v>299797159.25280225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9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7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10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1"/>
        <v>49</v>
      </c>
      <c r="V118" s="165">
        <f t="shared" si="8"/>
        <v>299797159.25280225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9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7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10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1"/>
        <v>49</v>
      </c>
      <c r="V119" s="165">
        <f t="shared" si="8"/>
        <v>299797159.25280225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9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7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10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1"/>
        <v>49</v>
      </c>
      <c r="V120" s="165">
        <f t="shared" si="8"/>
        <v>299797159.25280225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9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7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10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1"/>
        <v>49</v>
      </c>
      <c r="V121" s="165">
        <f t="shared" si="8"/>
        <v>299797159.25280225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9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7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10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1"/>
        <v>49</v>
      </c>
      <c r="V122" s="165">
        <f t="shared" si="8"/>
        <v>299797159.25280225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9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7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10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1"/>
        <v>49</v>
      </c>
      <c r="V123" s="165">
        <f t="shared" si="8"/>
        <v>299797159.25280225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9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7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10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1"/>
        <v>49</v>
      </c>
      <c r="V124" s="165">
        <f t="shared" si="8"/>
        <v>299797159.25280225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9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7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10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1"/>
        <v>49</v>
      </c>
      <c r="V125" s="165">
        <f t="shared" si="8"/>
        <v>299797159.25280225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9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7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10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1"/>
        <v>49</v>
      </c>
      <c r="V126" s="165">
        <f t="shared" si="8"/>
        <v>299797159.25280225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9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7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10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1"/>
        <v>49</v>
      </c>
      <c r="V127" s="165">
        <f t="shared" si="8"/>
        <v>299797159.25280225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9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7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10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1"/>
        <v>49</v>
      </c>
      <c r="V128" s="165">
        <f t="shared" si="8"/>
        <v>299797159.25280225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9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7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10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1"/>
        <v>49</v>
      </c>
      <c r="V129" s="165">
        <f t="shared" si="8"/>
        <v>299797159.25280225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9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7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10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1"/>
        <v>49</v>
      </c>
      <c r="V130" s="165">
        <f t="shared" si="8"/>
        <v>299797159.25280225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9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7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si="10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1"/>
        <v>49</v>
      </c>
      <c r="V131" s="165">
        <f t="shared" si="8"/>
        <v>299797159.25280225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9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12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10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1"/>
        <v>49</v>
      </c>
      <c r="V132" s="165">
        <f t="shared" si="8"/>
        <v>299797159.25280225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9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2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0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1"/>
        <v>49</v>
      </c>
      <c r="V133" s="165">
        <f t="shared" ref="V133:V142" si="13">SUM(V132,IF($O133,X133,0))</f>
        <v>299797159.25280225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9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2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0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1"/>
        <v>49</v>
      </c>
      <c r="V134" s="165">
        <f t="shared" si="13"/>
        <v>299797159.25280225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14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2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0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1"/>
        <v>49</v>
      </c>
      <c r="V135" s="165">
        <f t="shared" si="13"/>
        <v>299797159.25280225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14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2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0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1"/>
        <v>49</v>
      </c>
      <c r="V136" s="165">
        <f t="shared" si="13"/>
        <v>299797159.25280225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14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2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5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1"/>
        <v>49</v>
      </c>
      <c r="V137" s="165">
        <f t="shared" si="13"/>
        <v>299797159.25280225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14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2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5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1"/>
        <v>49</v>
      </c>
      <c r="V138" s="165">
        <f t="shared" si="13"/>
        <v>299797159.25280225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14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2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5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1"/>
        <v>49</v>
      </c>
      <c r="V139" s="165">
        <f t="shared" si="13"/>
        <v>299797159.25280225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14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2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5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1"/>
        <v>49</v>
      </c>
      <c r="V140" s="165">
        <f t="shared" si="13"/>
        <v>299797159.25280225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14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2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5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1"/>
        <v>49</v>
      </c>
      <c r="V141" s="165">
        <f t="shared" si="13"/>
        <v>299797159.25280225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14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2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5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1"/>
        <v>49</v>
      </c>
      <c r="V142" s="165">
        <f t="shared" si="13"/>
        <v>299797159.25280225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14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2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5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1"/>
        <v>49</v>
      </c>
      <c r="V143" s="165">
        <f>SUM(V142,IF($O143,X143,0))</f>
        <v>299797159.25280225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14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2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5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6">SUM(U143,W144)</f>
        <v>49</v>
      </c>
      <c r="V144" s="165">
        <f t="shared" ref="V144:V207" si="17">SUM(V143,IF($O144,X144,0))</f>
        <v>299797159.25280225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14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2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5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6"/>
        <v>49</v>
      </c>
      <c r="V145" s="165">
        <f t="shared" si="17"/>
        <v>299797159.25280225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14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2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5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6"/>
        <v>49</v>
      </c>
      <c r="V146" s="165">
        <f t="shared" si="17"/>
        <v>299797159.25280225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14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2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5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6"/>
        <v>49</v>
      </c>
      <c r="V147" s="165">
        <f t="shared" si="17"/>
        <v>299797159.25280225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14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2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5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6"/>
        <v>49</v>
      </c>
      <c r="V148" s="165">
        <f t="shared" si="17"/>
        <v>299797159.25280225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14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2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5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6"/>
        <v>49</v>
      </c>
      <c r="V149" s="165">
        <f t="shared" si="17"/>
        <v>299797159.25280225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14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2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5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16"/>
        <v>49</v>
      </c>
      <c r="V150" s="165">
        <f t="shared" si="17"/>
        <v>299797159.25280225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14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2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5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16"/>
        <v>49</v>
      </c>
      <c r="V151" s="165">
        <f t="shared" si="17"/>
        <v>299797159.25280225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14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2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5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16"/>
        <v>49</v>
      </c>
      <c r="V152" s="165">
        <f t="shared" si="17"/>
        <v>299797159.25280225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14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2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5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16"/>
        <v>49</v>
      </c>
      <c r="V153" s="165">
        <f t="shared" si="17"/>
        <v>299797159.25280225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14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12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15"/>
        <v>1COMPL</v>
      </c>
      <c r="L154" s="39" t="str">
        <f>VLOOKUP(C154,SOURCE!S$6:Y$10169,2,0)</f>
        <v>INT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"1COMPL"</v>
      </c>
      <c r="U154">
        <f t="shared" si="16"/>
        <v>49</v>
      </c>
      <c r="V154" s="165">
        <f t="shared" si="17"/>
        <v>299797159.25280225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14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ITM_SNAP</v>
      </c>
      <c r="E155" s="26" t="str">
        <f>CHAR(34)&amp;VLOOKUP(C155,SOURCE!S$6:Y$10169,6,0)&amp;CHAR(34)</f>
        <v>"SNAP"</v>
      </c>
      <c r="F155" s="22" t="str">
        <f t="shared" si="12"/>
        <v xml:space="preserve">                      if (strcompare(commandnumber,"SNAP" )) {sprintf(commandnumber,"%d", ITM_SNAP);}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15"/>
        <v>SNAP</v>
      </c>
      <c r="L155" s="39" t="str">
        <f>VLOOKUP(C155,SOURCE!S$6:Y$10169,2,0)</f>
        <v>INFO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"SNAP"</v>
      </c>
      <c r="U155">
        <f t="shared" si="16"/>
        <v>49</v>
      </c>
      <c r="V155" s="165">
        <f t="shared" si="17"/>
        <v>299797159.25280225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14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12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15"/>
        <v>2COMPL</v>
      </c>
      <c r="L156" s="39" t="str">
        <f>VLOOKUP(C156,SOURCE!S$6:Y$10169,2,0)</f>
        <v>INT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"2COMPL"</v>
      </c>
      <c r="U156">
        <f t="shared" si="16"/>
        <v>49</v>
      </c>
      <c r="V156" s="165">
        <f t="shared" si="17"/>
        <v>299797159.25280225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14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12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15"/>
        <v>AGM</v>
      </c>
      <c r="L157" s="39" t="str">
        <f>VLOOKUP(C157,SOURCE!S$6:Y$10169,2,0)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6"/>
        <v>49</v>
      </c>
      <c r="V157" s="165">
        <f t="shared" si="17"/>
        <v>299797159.25280225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14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ITM_ALL</v>
      </c>
      <c r="E158" s="26" t="str">
        <f>CHAR(34)&amp;VLOOKUP(C158,SOURCE!S$6:Y$10169,6,0)&amp;CHAR(34)</f>
        <v>"ALL"</v>
      </c>
      <c r="F158" s="22" t="str">
        <f t="shared" si="12"/>
        <v xml:space="preserve">                      if (strcompare(commandnumber,"ALL" )) {sprintf(commandnumber,"%d", ITM_ALL);} else</v>
      </c>
      <c r="H158" t="b">
        <f>ISNA(VLOOKUP(J158,J159:J$500,1,0))</f>
        <v>1</v>
      </c>
      <c r="I158" s="27">
        <f>VLOOKUP(C158,SOURCE!S$6:Y$10169,7,0)</f>
        <v>1400</v>
      </c>
      <c r="J158" s="28" t="str">
        <f>VLOOKUP(C158,SOURCE!S$6:Y$10169,6,0)</f>
        <v>ALL</v>
      </c>
      <c r="K158" s="29" t="str">
        <f t="shared" si="15"/>
        <v>ALL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6"/>
        <v>49</v>
      </c>
      <c r="V158" s="165">
        <f t="shared" si="17"/>
        <v>299797159.25280225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14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ITM_BATT</v>
      </c>
      <c r="E159" s="26" t="str">
        <f>CHAR(34)&amp;VLOOKUP(C159,SOURCE!S$6:Y$10169,6,0)&amp;CHAR(34)</f>
        <v>"BATT?"</v>
      </c>
      <c r="F159" s="22" t="str">
        <f t="shared" si="12"/>
        <v xml:space="preserve">                      if (strcompare(commandnumber,"BATT?" )) {sprintf(commandnumber,"%d", ITM_BATT);} else</v>
      </c>
      <c r="H159" t="b">
        <f>ISNA(VLOOKUP(J159,J160:J$500,1,0))</f>
        <v>1</v>
      </c>
      <c r="I159" s="27">
        <f>VLOOKUP(C159,SOURCE!S$6:Y$10169,7,0)</f>
        <v>1403</v>
      </c>
      <c r="J159" s="28" t="str">
        <f>VLOOKUP(C159,SOURCE!S$6:Y$10169,6,0)</f>
        <v>BATT?</v>
      </c>
      <c r="K159" s="29" t="str">
        <f t="shared" si="15"/>
        <v>BATT?</v>
      </c>
      <c r="L159" s="39" t="str">
        <f>VLOOKUP(C159,SOURCE!S$6:Y$10169,2,0)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6"/>
        <v>49</v>
      </c>
      <c r="V159" s="165">
        <f t="shared" si="17"/>
        <v>299797159.25280225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14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ITM_CLFALL</v>
      </c>
      <c r="E160" s="26" t="str">
        <f>CHAR(34)&amp;VLOOKUP(C160,SOURCE!S$6:Y$10169,6,0)&amp;CHAR(34)</f>
        <v>"CLFALL"</v>
      </c>
      <c r="F160" s="22" t="str">
        <f t="shared" si="12"/>
        <v xml:space="preserve">                      if (strcompare(commandnumber,"CLFALL" )) {sprintf(commandnumber,"%d", ITM_CLFALL);} else</v>
      </c>
      <c r="H160" t="b">
        <f>ISNA(VLOOKUP(J160,J161:J$500,1,0))</f>
        <v>1</v>
      </c>
      <c r="I160" s="27">
        <f>VLOOKUP(C160,SOURCE!S$6:Y$10169,7,0)</f>
        <v>1411</v>
      </c>
      <c r="J160" s="28" t="str">
        <f>VLOOKUP(C160,SOURCE!S$6:Y$10169,6,0)</f>
        <v>CLFALL</v>
      </c>
      <c r="K160" s="29" t="str">
        <f t="shared" si="15"/>
        <v>CLFall</v>
      </c>
      <c r="L160" s="39" t="str">
        <f>VLOOKUP(C160,SOURCE!S$6:Y$10169,2,0)</f>
        <v>Clear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"CLFall"</v>
      </c>
      <c r="U160">
        <f t="shared" si="16"/>
        <v>49</v>
      </c>
      <c r="V160" s="165">
        <f t="shared" si="17"/>
        <v>299797159.25280225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14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ITM_CLLCD</v>
      </c>
      <c r="E161" s="26" t="str">
        <f>CHAR(34)&amp;VLOOKUP(C161,SOURCE!S$6:Y$10169,6,0)&amp;CHAR(34)</f>
        <v>"CLLCD"</v>
      </c>
      <c r="F161" s="22" t="str">
        <f t="shared" si="12"/>
        <v xml:space="preserve">                      if (strcompare(commandnumber,"CLLCD" )) {sprintf(commandnumber,"%d", ITM_CLLCD);} else</v>
      </c>
      <c r="H161" t="b">
        <f>ISNA(VLOOKUP(J161,J162:J$500,1,0))</f>
        <v>1</v>
      </c>
      <c r="I161" s="27">
        <f>VLOOKUP(C161,SOURCE!S$6:Y$10169,7,0)</f>
        <v>1413</v>
      </c>
      <c r="J161" s="28" t="str">
        <f>VLOOKUP(C161,SOURCE!S$6:Y$10169,6,0)</f>
        <v>CLLCD</v>
      </c>
      <c r="K161" s="29" t="str">
        <f t="shared" si="15"/>
        <v>CLLCD</v>
      </c>
      <c r="L161" s="39" t="str">
        <f>VLOOKUP(C161,SOURCE!S$6:Y$10169,2,0)</f>
        <v>Clear</v>
      </c>
      <c r="M161" t="str">
        <f>IF(VLOOKUP(I161,SOURCE!B:M,2,0)="/  { itemToBeCoded","To be coded","")</f>
        <v>To be coded</v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"CLLCD"</v>
      </c>
      <c r="U161">
        <f t="shared" si="16"/>
        <v>49</v>
      </c>
      <c r="V161" s="165">
        <f t="shared" si="17"/>
        <v>299797159.25280225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14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ITM_CLREGS</v>
      </c>
      <c r="E162" s="26" t="str">
        <f>CHAR(34)&amp;VLOOKUP(C162,SOURCE!S$6:Y$10169,6,0)&amp;CHAR(34)</f>
        <v>"CLREGS"</v>
      </c>
      <c r="F162" s="22" t="str">
        <f t="shared" si="12"/>
        <v xml:space="preserve">                      if (strcompare(commandnumber,"CLREGS" )) {sprintf(commandnumber,"%d", ITM_CLREGS);} else</v>
      </c>
      <c r="H162" t="b">
        <f>ISNA(VLOOKUP(J162,J163:J$500,1,0))</f>
        <v>1</v>
      </c>
      <c r="I162" s="27">
        <f>VLOOKUP(C162,SOURCE!S$6:Y$10169,7,0)</f>
        <v>1417</v>
      </c>
      <c r="J162" s="28" t="str">
        <f>VLOOKUP(C162,SOURCE!S$6:Y$10169,6,0)</f>
        <v>CLREGS</v>
      </c>
      <c r="K162" s="29" t="str">
        <f t="shared" si="15"/>
        <v>CLREGS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"CLREGS"</v>
      </c>
      <c r="U162">
        <f t="shared" si="16"/>
        <v>49</v>
      </c>
      <c r="V162" s="165">
        <f t="shared" si="17"/>
        <v>299797159.25280225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14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ITM_CLSTK</v>
      </c>
      <c r="E163" s="26" t="str">
        <f>CHAR(34)&amp;VLOOKUP(C163,SOURCE!S$6:Y$10169,6,0)&amp;CHAR(34)</f>
        <v>"CLSTK"</v>
      </c>
      <c r="F163" s="22" t="str">
        <f t="shared" si="12"/>
        <v xml:space="preserve">                      if (strcompare(commandnumber,"CLSTK" )) {sprintf(commandnumber,"%d", ITM_CLSTK);} else</v>
      </c>
      <c r="H163" t="b">
        <f>ISNA(VLOOKUP(J163,J164:J$500,1,0))</f>
        <v>1</v>
      </c>
      <c r="I163" s="27">
        <f>VLOOKUP(C163,SOURCE!S$6:Y$10169,7,0)</f>
        <v>1418</v>
      </c>
      <c r="J163" s="28" t="str">
        <f>VLOOKUP(C163,SOURCE!S$6:Y$10169,6,0)</f>
        <v>CLSTK</v>
      </c>
      <c r="K163" s="29" t="str">
        <f t="shared" si="15"/>
        <v>CLSTK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"CLSTK"</v>
      </c>
      <c r="U163">
        <f t="shared" si="16"/>
        <v>49</v>
      </c>
      <c r="V163" s="165">
        <f t="shared" si="17"/>
        <v>299797159.25280225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14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ITM_CLSIGMA</v>
      </c>
      <c r="E164" s="26" t="str">
        <f>CHAR(34)&amp;VLOOKUP(C164,SOURCE!S$6:Y$10169,6,0)&amp;CHAR(34)</f>
        <v>"CLSUM"</v>
      </c>
      <c r="F164" s="22" t="str">
        <f t="shared" si="12"/>
        <v xml:space="preserve">                      if (strcompare(commandnumber,"CLSUM" )) {sprintf(commandnumber,"%d", ITM_CLSIGMA);} else</v>
      </c>
      <c r="H164" t="b">
        <f>ISNA(VLOOKUP(J164,J165:J$500,1,0))</f>
        <v>1</v>
      </c>
      <c r="I164" s="27">
        <f>VLOOKUP(C164,SOURCE!S$6:Y$10169,7,0)</f>
        <v>1419</v>
      </c>
      <c r="J164" s="28" t="str">
        <f>VLOOKUP(C164,SOURCE!S$6:Y$10169,6,0)</f>
        <v>CLSUM</v>
      </c>
      <c r="K164" s="29" t="str">
        <f t="shared" si="15"/>
        <v>CLSUM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"CL" STD_SIGMA</v>
      </c>
      <c r="U164">
        <f t="shared" si="16"/>
        <v>49</v>
      </c>
      <c r="V164" s="165">
        <f t="shared" si="17"/>
        <v>299797159.25280225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14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ITM_CONJ</v>
      </c>
      <c r="E165" s="26" t="str">
        <f>CHAR(34)&amp;VLOOKUP(C165,SOURCE!S$6:Y$10169,6,0)&amp;CHAR(34)</f>
        <v>"CONJ"</v>
      </c>
      <c r="F165" s="22" t="str">
        <f t="shared" si="12"/>
        <v xml:space="preserve">                      if (strcompare(commandnumber,"CONJ" )) {sprintf(commandnumber,"%d", ITM_CONJ);} else</v>
      </c>
      <c r="H165" t="b">
        <f>ISNA(VLOOKUP(J165,J166:J$500,1,0))</f>
        <v>1</v>
      </c>
      <c r="I165" s="27">
        <f>VLOOKUP(C165,SOURCE!S$6:Y$10169,7,0)</f>
        <v>1421</v>
      </c>
      <c r="J165" s="28" t="str">
        <f>VLOOKUP(C165,SOURCE!S$6:Y$10169,6,0)</f>
        <v>CONJ</v>
      </c>
      <c r="K165" s="29" t="str">
        <f t="shared" si="15"/>
        <v>conj</v>
      </c>
      <c r="L165" s="39" t="str">
        <f>VLOOKUP(C165,SOURCE!S$6:Y$10169,2,0)</f>
        <v>Complex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"conj"</v>
      </c>
      <c r="U165">
        <f t="shared" si="16"/>
        <v>49</v>
      </c>
      <c r="V165" s="165">
        <f t="shared" si="17"/>
        <v>299797159.25280225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14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ITM_CROSS_PROD</v>
      </c>
      <c r="E166" s="26" t="str">
        <f>CHAR(34)&amp;VLOOKUP(C166,SOURCE!S$6:Y$10169,6,0)&amp;CHAR(34)</f>
        <v>"CROSS"</v>
      </c>
      <c r="F166" s="22" t="str">
        <f t="shared" si="12"/>
        <v xml:space="preserve">                      if (strcompare(commandnumber,"CROSS" )) {sprintf(commandnumber,"%d", ITM_CROSS_PROD);} else</v>
      </c>
      <c r="H166" t="b">
        <f>ISNA(VLOOKUP(J166,J167:J$500,1,0))</f>
        <v>1</v>
      </c>
      <c r="I166" s="27">
        <f>VLOOKUP(C166,SOURCE!S$6:Y$10169,7,0)</f>
        <v>1426</v>
      </c>
      <c r="J166" s="28" t="str">
        <f>VLOOKUP(C166,SOURCE!S$6:Y$10169,6,0)</f>
        <v>CROSS</v>
      </c>
      <c r="K166" s="29" t="str">
        <f t="shared" si="15"/>
        <v>cross</v>
      </c>
      <c r="L166" s="39">
        <f>VLOOKUP(C166,SOURCE!S$6:Y$10169,2,0)</f>
        <v>0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"cross"</v>
      </c>
      <c r="U166">
        <f t="shared" si="16"/>
        <v>49</v>
      </c>
      <c r="V166" s="165">
        <f t="shared" si="17"/>
        <v>299797159.25280225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14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ITM_CXtoRE</v>
      </c>
      <c r="E167" s="26" t="str">
        <f>CHAR(34)&amp;VLOOKUP(C167,SOURCE!S$6:Y$10169,6,0)&amp;CHAR(34)</f>
        <v>"CX&gt;RE"</v>
      </c>
      <c r="F167" s="22" t="str">
        <f t="shared" si="12"/>
        <v xml:space="preserve">                      if (strcompare(commandnumber,"CX&gt;RE" )) {sprintf(commandnumber,"%d", ITM_CXtoRE);} else</v>
      </c>
      <c r="H167" t="b">
        <f>ISNA(VLOOKUP(J167,J168:J$500,1,0))</f>
        <v>1</v>
      </c>
      <c r="I167" s="27">
        <f>VLOOKUP(C167,SOURCE!S$6:Y$10169,7,0)</f>
        <v>1427</v>
      </c>
      <c r="J167" s="28" t="str">
        <f>VLOOKUP(C167,SOURCE!S$6:Y$10169,6,0)</f>
        <v>CX&gt;RE</v>
      </c>
      <c r="K167" s="29" t="str">
        <f t="shared" si="15"/>
        <v>CX&gt;RE</v>
      </c>
      <c r="L167" s="39" t="str">
        <f>VLOOKUP(C167,SOURCE!S$6:Y$10169,2,0)</f>
        <v>Complex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"CX" STD_RIGHT_ARROW "RE"</v>
      </c>
      <c r="U167">
        <f t="shared" si="16"/>
        <v>49</v>
      </c>
      <c r="V167" s="165">
        <f t="shared" si="17"/>
        <v>299797159.25280225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14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ITM_DECOMP</v>
      </c>
      <c r="E168" s="26" t="str">
        <f>CHAR(34)&amp;VLOOKUP(C168,SOURCE!S$6:Y$10169,6,0)&amp;CHAR(34)</f>
        <v>"DECOMP"</v>
      </c>
      <c r="F168" s="22" t="str">
        <f t="shared" si="12"/>
        <v xml:space="preserve">                      if (strcompare(commandnumber,"DECOMP" )) {sprintf(commandnumber,"%d", ITM_DECOMP);} else</v>
      </c>
      <c r="H168" t="b">
        <f>ISNA(VLOOKUP(J168,J169:J$500,1,0))</f>
        <v>1</v>
      </c>
      <c r="I168" s="27">
        <f>VLOOKUP(C168,SOURCE!S$6:Y$10169,7,0)</f>
        <v>1434</v>
      </c>
      <c r="J168" s="28" t="str">
        <f>VLOOKUP(C168,SOURCE!S$6:Y$10169,6,0)</f>
        <v>DECOMP</v>
      </c>
      <c r="K168" s="29" t="str">
        <f t="shared" si="15"/>
        <v>DECOMP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"DECOMP"</v>
      </c>
      <c r="U168">
        <f t="shared" si="16"/>
        <v>49</v>
      </c>
      <c r="V168" s="165">
        <f t="shared" si="17"/>
        <v>299797159.25280225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14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</v>
      </c>
      <c r="E169" s="26" t="str">
        <f>CHAR(34)&amp;VLOOKUP(C169,SOURCE!S$6:Y$10169,6,0)&amp;CHAR(34)</f>
        <v>"DEG"</v>
      </c>
      <c r="F169" s="22" t="str">
        <f t="shared" si="12"/>
        <v xml:space="preserve">                      if (strcompare(commandnumber,"DEG" )) {sprintf(commandnumber,"%d", ITM_DEG);} else</v>
      </c>
      <c r="H169" t="b">
        <f>ISNA(VLOOKUP(J169,J170:J$500,1,0))</f>
        <v>1</v>
      </c>
      <c r="I169" s="27">
        <f>VLOOKUP(C169,SOURCE!S$6:Y$10169,7,0)</f>
        <v>1435</v>
      </c>
      <c r="J169" s="28" t="str">
        <f>VLOOKUP(C169,SOURCE!S$6:Y$10169,6,0)</f>
        <v>DEG</v>
      </c>
      <c r="K169" s="29" t="str">
        <f t="shared" si="15"/>
        <v>DEG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</v>
      </c>
      <c r="U169">
        <f t="shared" si="16"/>
        <v>49</v>
      </c>
      <c r="V169" s="165">
        <f t="shared" si="17"/>
        <v>299797159.25280225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14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ITM_DEGto</v>
      </c>
      <c r="E170" s="26" t="str">
        <f>CHAR(34)&amp;VLOOKUP(C170,SOURCE!S$6:Y$10169,6,0)&amp;CHAR(34)</f>
        <v>"DEG&gt;"</v>
      </c>
      <c r="F170" s="22" t="str">
        <f t="shared" si="12"/>
        <v xml:space="preserve">                      if (strcompare(commandnumber,"DEG&gt;" )) {sprintf(commandnumber,"%d", ITM_DEGto);} else</v>
      </c>
      <c r="H170" t="b">
        <f>ISNA(VLOOKUP(J170,J171:J$500,1,0))</f>
        <v>1</v>
      </c>
      <c r="I170" s="27">
        <f>VLOOKUP(C170,SOURCE!S$6:Y$10169,7,0)</f>
        <v>1436</v>
      </c>
      <c r="J170" s="28" t="str">
        <f>VLOOKUP(C170,SOURCE!S$6:Y$10169,6,0)</f>
        <v>DEG&gt;</v>
      </c>
      <c r="K170" s="29" t="str">
        <f t="shared" si="15"/>
        <v>DEG&gt;</v>
      </c>
      <c r="L170" s="39" t="str">
        <f>VLOOKUP(C170,SOURCE!S$6:Y$10169,2,0)</f>
        <v>Trig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 STD_RIGHT_ARROW</v>
      </c>
      <c r="U170">
        <f t="shared" si="16"/>
        <v>49</v>
      </c>
      <c r="V170" s="165">
        <f t="shared" si="17"/>
        <v>299797159.25280225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14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ITM_DENMAX</v>
      </c>
      <c r="E171" s="26" t="str">
        <f>CHAR(34)&amp;VLOOKUP(C171,SOURCE!S$6:Y$10169,6,0)&amp;CHAR(34)</f>
        <v>"DENMAX"</v>
      </c>
      <c r="F171" s="22" t="str">
        <f t="shared" si="12"/>
        <v xml:space="preserve">                      if (strcompare(commandnumber,"DENMAX" )) {sprintf(commandnumber,"%d", ITM_DENMAX);} else</v>
      </c>
      <c r="H171" t="b">
        <f>ISNA(VLOOKUP(J171,J172:J$500,1,0))</f>
        <v>1</v>
      </c>
      <c r="I171" s="27">
        <f>VLOOKUP(C171,SOURCE!S$6:Y$10169,7,0)</f>
        <v>1438</v>
      </c>
      <c r="J171" s="28" t="str">
        <f>VLOOKUP(C171,SOURCE!S$6:Y$10169,6,0)</f>
        <v>DENMAX</v>
      </c>
      <c r="K171" s="29" t="str">
        <f t="shared" si="15"/>
        <v>DENMAX</v>
      </c>
      <c r="L171" s="39" t="str">
        <f>VLOOKUP(C171,SOURCE!S$6:Y$10169,2,0)</f>
        <v>SYSFL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"DENMAX"</v>
      </c>
      <c r="U171">
        <f t="shared" si="16"/>
        <v>49</v>
      </c>
      <c r="V171" s="165">
        <f t="shared" si="17"/>
        <v>299797159.25280225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14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ITM_DOT_PROD</v>
      </c>
      <c r="E172" s="26" t="str">
        <f>CHAR(34)&amp;VLOOKUP(C172,SOURCE!S$6:Y$10169,6,0)&amp;CHAR(34)</f>
        <v>"DOT"</v>
      </c>
      <c r="F172" s="22" t="str">
        <f t="shared" si="12"/>
        <v xml:space="preserve">                      if (strcompare(commandnumber,"DOT" )) {sprintf(commandnumber,"%d", ITM_DOT_PROD);} else</v>
      </c>
      <c r="H172" t="b">
        <f>ISNA(VLOOKUP(J172,J173:J$500,1,0))</f>
        <v>1</v>
      </c>
      <c r="I172" s="27">
        <f>VLOOKUP(C172,SOURCE!S$6:Y$10169,7,0)</f>
        <v>1439</v>
      </c>
      <c r="J172" s="28" t="str">
        <f>VLOOKUP(C172,SOURCE!S$6:Y$10169,6,0)</f>
        <v>DOT</v>
      </c>
      <c r="K172" s="29" t="str">
        <f t="shared" si="15"/>
        <v>dot</v>
      </c>
      <c r="L172" s="39">
        <f>VLOOKUP(C172,SOURCE!S$6:Y$10169,2,0)</f>
        <v>0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"dot"</v>
      </c>
      <c r="U172">
        <f t="shared" si="16"/>
        <v>49</v>
      </c>
      <c r="V172" s="165">
        <f t="shared" si="17"/>
        <v>299797159.25280225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14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</v>
      </c>
      <c r="E173" s="26" t="str">
        <f>CHAR(34)&amp;VLOOKUP(C173,SOURCE!S$6:Y$10169,6,0)&amp;CHAR(34)</f>
        <v>"D.MS"</v>
      </c>
      <c r="F173" s="22" t="str">
        <f t="shared" si="12"/>
        <v xml:space="preserve">                      if (strcompare(commandnumber,"D.MS" )) {sprintf(commandnumber,"%d", ITM_DMS);} else</v>
      </c>
      <c r="H173" t="b">
        <f>ISNA(VLOOKUP(J173,J174:J$500,1,0))</f>
        <v>1</v>
      </c>
      <c r="I173" s="27">
        <f>VLOOKUP(C173,SOURCE!S$6:Y$10169,7,0)</f>
        <v>1441</v>
      </c>
      <c r="J173" s="28" t="str">
        <f>VLOOKUP(C173,SOURCE!S$6:Y$10169,6,0)</f>
        <v>D.MS</v>
      </c>
      <c r="K173" s="29" t="str">
        <f t="shared" si="15"/>
        <v>d.ms</v>
      </c>
      <c r="L173" s="39" t="str">
        <f>VLOOKUP(C173,SOURCE!S$6:Y$10169,2,0)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</v>
      </c>
      <c r="U173">
        <f t="shared" si="16"/>
        <v>49</v>
      </c>
      <c r="V173" s="165">
        <f t="shared" si="17"/>
        <v>299797159.25280225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14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ITM_DMSto</v>
      </c>
      <c r="E174" s="26" t="str">
        <f>CHAR(34)&amp;VLOOKUP(C174,SOURCE!S$6:Y$10169,6,0)&amp;CHAR(34)</f>
        <v>"D.MS&gt;"</v>
      </c>
      <c r="F174" s="22" t="str">
        <f t="shared" si="12"/>
        <v xml:space="preserve">                      if (strcompare(commandnumber,"D.MS&gt;" )) {sprintf(commandnumber,"%d", ITM_DMSto);} else</v>
      </c>
      <c r="H174" t="b">
        <f>ISNA(VLOOKUP(J174,J175:J$500,1,0))</f>
        <v>1</v>
      </c>
      <c r="I174" s="27">
        <f>VLOOKUP(C174,SOURCE!S$6:Y$10169,7,0)</f>
        <v>1442</v>
      </c>
      <c r="J174" s="28" t="str">
        <f>VLOOKUP(C174,SOURCE!S$6:Y$10169,6,0)</f>
        <v>D.MS&gt;</v>
      </c>
      <c r="K174" s="29" t="str">
        <f t="shared" si="15"/>
        <v>D.MS&gt;</v>
      </c>
      <c r="L174" s="39" t="str">
        <f>VLOOKUP(C174,SOURCE!S$6:Y$10169,2,0)</f>
        <v>Trig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 STD_RIGHT_ARROW</v>
      </c>
      <c r="U174">
        <f t="shared" si="16"/>
        <v>49</v>
      </c>
      <c r="V174" s="165">
        <f t="shared" si="17"/>
        <v>299797159.25280225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14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ITM_ENG</v>
      </c>
      <c r="E175" s="26" t="str">
        <f>CHAR(34)&amp;VLOOKUP(C175,SOURCE!S$6:Y$10169,6,0)&amp;CHAR(34)</f>
        <v>"ENG"</v>
      </c>
      <c r="F175" s="22" t="str">
        <f t="shared" si="12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27">
        <f>VLOOKUP(C175,SOURCE!S$6:Y$10169,7,0)</f>
        <v>1450</v>
      </c>
      <c r="J175" s="28" t="str">
        <f>VLOOKUP(C175,SOURCE!S$6:Y$10169,6,0)</f>
        <v>ENG</v>
      </c>
      <c r="K175" s="29" t="str">
        <f t="shared" si="15"/>
        <v>ENG</v>
      </c>
      <c r="L175" s="39" t="str">
        <f>VLOOKUP(C175,SOURCE!S$6:Y$10169,2,0)</f>
        <v>DISP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"ENG"</v>
      </c>
      <c r="U175">
        <f t="shared" si="16"/>
        <v>49</v>
      </c>
      <c r="V175" s="165">
        <f t="shared" si="17"/>
        <v>299797159.25280225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14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ITM_EXPT</v>
      </c>
      <c r="E176" s="26" t="str">
        <f>CHAR(34)&amp;VLOOKUP(C176,SOURCE!S$6:Y$10169,6,0)&amp;CHAR(34)</f>
        <v>"EXPT"</v>
      </c>
      <c r="F176" s="22" t="str">
        <f t="shared" si="12"/>
        <v xml:space="preserve">                      if (strcompare(commandnumber,"EXPT" )) {sprintf(commandnumber,"%d", ITM_EXPT);} else</v>
      </c>
      <c r="H176" t="b">
        <f>ISNA(VLOOKUP(J176,J177:J$500,1,0))</f>
        <v>1</v>
      </c>
      <c r="I176" s="27">
        <f>VLOOKUP(C176,SOURCE!S$6:Y$10169,7,0)</f>
        <v>1460</v>
      </c>
      <c r="J176" s="28" t="str">
        <f>VLOOKUP(C176,SOURCE!S$6:Y$10169,6,0)</f>
        <v>EXPT</v>
      </c>
      <c r="K176" s="29" t="str">
        <f t="shared" si="15"/>
        <v>EXPT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"EXPT"</v>
      </c>
      <c r="U176">
        <f t="shared" si="16"/>
        <v>49</v>
      </c>
      <c r="V176" s="165">
        <f t="shared" si="17"/>
        <v>299797159.25280225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14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ITM_FIB</v>
      </c>
      <c r="E177" s="26" t="str">
        <f>CHAR(34)&amp;VLOOKUP(C177,SOURCE!S$6:Y$10169,6,0)&amp;CHAR(34)</f>
        <v>"FIB"</v>
      </c>
      <c r="F177" s="22" t="str">
        <f t="shared" si="12"/>
        <v xml:space="preserve">                      if (strcompare(commandnumber,"FIB" )) {sprintf(commandnumber,"%d", ITM_FIB);} else</v>
      </c>
      <c r="H177" t="b">
        <f>ISNA(VLOOKUP(J177,J178:J$500,1,0))</f>
        <v>1</v>
      </c>
      <c r="I177" s="27">
        <f>VLOOKUP(C177,SOURCE!S$6:Y$10169,7,0)</f>
        <v>1462</v>
      </c>
      <c r="J177" s="28" t="str">
        <f>VLOOKUP(C177,SOURCE!S$6:Y$10169,6,0)</f>
        <v>FIB</v>
      </c>
      <c r="K177" s="29" t="str">
        <f t="shared" si="15"/>
        <v>FIB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"FIB"</v>
      </c>
      <c r="U177">
        <f t="shared" si="16"/>
        <v>49</v>
      </c>
      <c r="V177" s="165">
        <f t="shared" si="17"/>
        <v>299797159.25280225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14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ITM_FIX</v>
      </c>
      <c r="E178" s="26" t="str">
        <f>CHAR(34)&amp;VLOOKUP(C178,SOURCE!S$6:Y$10169,6,0)&amp;CHAR(34)</f>
        <v>"FIX"</v>
      </c>
      <c r="F178" s="22" t="str">
        <f t="shared" si="12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27">
        <f>VLOOKUP(C178,SOURCE!S$6:Y$10169,7,0)</f>
        <v>1463</v>
      </c>
      <c r="J178" s="28" t="str">
        <f>VLOOKUP(C178,SOURCE!S$6:Y$10169,6,0)</f>
        <v>FIX</v>
      </c>
      <c r="K178" s="29" t="str">
        <f t="shared" si="15"/>
        <v>FIX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"FIX"</v>
      </c>
      <c r="U178">
        <f t="shared" si="16"/>
        <v>49</v>
      </c>
      <c r="V178" s="165">
        <f t="shared" si="17"/>
        <v>299797159.25280225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14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ITM_FLASH</v>
      </c>
      <c r="E179" s="26" t="str">
        <f>CHAR(34)&amp;VLOOKUP(C179,SOURCE!S$6:Y$10169,6,0)&amp;CHAR(34)</f>
        <v>"FLASH?"</v>
      </c>
      <c r="F179" s="22" t="str">
        <f t="shared" si="12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27">
        <f>VLOOKUP(C179,SOURCE!S$6:Y$10169,7,0)</f>
        <v>1464</v>
      </c>
      <c r="J179" s="28" t="str">
        <f>VLOOKUP(C179,SOURCE!S$6:Y$10169,6,0)</f>
        <v>FLASH?</v>
      </c>
      <c r="K179" s="29" t="str">
        <f t="shared" si="15"/>
        <v>FLASH?</v>
      </c>
      <c r="L179" s="39" t="str">
        <f>VLOOKUP(C179,SOURCE!S$6:Y$10169,2,0)</f>
        <v>INFO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"FLASH?"</v>
      </c>
      <c r="U179">
        <f t="shared" si="16"/>
        <v>49</v>
      </c>
      <c r="V179" s="165">
        <f t="shared" si="17"/>
        <v>299797159.25280225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14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</v>
      </c>
      <c r="E180" s="26" t="str">
        <f>CHAR(34)&amp;VLOOKUP(C180,SOURCE!S$6:Y$10169,6,0)&amp;CHAR(34)</f>
        <v>"GD"</v>
      </c>
      <c r="F180" s="22" t="str">
        <f t="shared" si="12"/>
        <v xml:space="preserve">                      if (strcompare(commandnumber,"GD" )) {sprintf(commandnumber,"%d", ITM_GD);} else</v>
      </c>
      <c r="H180" t="b">
        <f>ISNA(VLOOKUP(J180,J181:J$500,1,0))</f>
        <v>1</v>
      </c>
      <c r="I180" s="27">
        <f>VLOOKUP(C180,SOURCE!S$6:Y$10169,7,0)</f>
        <v>1468</v>
      </c>
      <c r="J180" s="28" t="str">
        <f>VLOOKUP(C180,SOURCE!S$6:Y$10169,6,0)</f>
        <v>GD</v>
      </c>
      <c r="K180" s="29" t="str">
        <f t="shared" si="15"/>
        <v>gd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</v>
      </c>
      <c r="U180">
        <f t="shared" si="16"/>
        <v>49</v>
      </c>
      <c r="V180" s="165">
        <f t="shared" si="17"/>
        <v>299797159.25280225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14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ITM_GDM1</v>
      </c>
      <c r="E181" s="26" t="str">
        <f>CHAR(34)&amp;VLOOKUP(C181,SOURCE!S$6:Y$10169,6,0)&amp;CHAR(34)</f>
        <v>"GD^MINUS_1"</v>
      </c>
      <c r="F181" s="22" t="str">
        <f t="shared" si="12"/>
        <v xml:space="preserve">                      if (strcompare(commandnumber,"GD^MINUS_1" )) {sprintf(commandnumber,"%d", ITM_GDM1);} else</v>
      </c>
      <c r="H181" t="b">
        <f>ISNA(VLOOKUP(J181,J182:J$500,1,0))</f>
        <v>1</v>
      </c>
      <c r="I181" s="27">
        <f>VLOOKUP(C181,SOURCE!S$6:Y$10169,7,0)</f>
        <v>1469</v>
      </c>
      <c r="J181" s="28" t="str">
        <f>VLOOKUP(C181,SOURCE!S$6:Y$10169,6,0)</f>
        <v>GD^MINUS_1</v>
      </c>
      <c r="K181" s="29" t="str">
        <f t="shared" si="15"/>
        <v>gd^MINUS_1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 STD_SUP_MINUS_1</v>
      </c>
      <c r="U181">
        <f t="shared" si="16"/>
        <v>49</v>
      </c>
      <c r="V181" s="165">
        <f t="shared" si="17"/>
        <v>299797159.25280225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14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</v>
      </c>
      <c r="E182" s="26" t="str">
        <f>CHAR(34)&amp;VLOOKUP(C182,SOURCE!S$6:Y$10169,6,0)&amp;CHAR(34)</f>
        <v>"GRAD"</v>
      </c>
      <c r="F182" s="22" t="str">
        <f t="shared" si="12"/>
        <v xml:space="preserve">                      if (strcompare(commandnumber,"GRAD" )) {sprintf(commandnumber,"%d", ITM_GRAD);} else</v>
      </c>
      <c r="H182" t="b">
        <f>ISNA(VLOOKUP(J182,J183:J$500,1,0))</f>
        <v>1</v>
      </c>
      <c r="I182" s="27">
        <f>VLOOKUP(C182,SOURCE!S$6:Y$10169,7,0)</f>
        <v>1470</v>
      </c>
      <c r="J182" s="28" t="str">
        <f>VLOOKUP(C182,SOURCE!S$6:Y$10169,6,0)</f>
        <v>GRAD</v>
      </c>
      <c r="K182" s="29" t="str">
        <f t="shared" si="15"/>
        <v>GRAD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</v>
      </c>
      <c r="U182">
        <f t="shared" si="16"/>
        <v>49</v>
      </c>
      <c r="V182" s="165">
        <f t="shared" si="17"/>
        <v>299797159.25280225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14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ITM_GRADto</v>
      </c>
      <c r="E183" s="26" t="str">
        <f>CHAR(34)&amp;VLOOKUP(C183,SOURCE!S$6:Y$10169,6,0)&amp;CHAR(34)</f>
        <v>"GRAD&gt;"</v>
      </c>
      <c r="F183" s="22" t="str">
        <f t="shared" si="12"/>
        <v xml:space="preserve">                      if (strcompare(commandnumber,"GRAD&gt;" )) {sprintf(commandnumber,"%d", ITM_GRADto);} else</v>
      </c>
      <c r="H183" t="b">
        <f>ISNA(VLOOKUP(J183,J184:J$500,1,0))</f>
        <v>1</v>
      </c>
      <c r="I183" s="27">
        <f>VLOOKUP(C183,SOURCE!S$6:Y$10169,7,0)</f>
        <v>1471</v>
      </c>
      <c r="J183" s="28" t="str">
        <f>VLOOKUP(C183,SOURCE!S$6:Y$10169,6,0)</f>
        <v>GRAD&gt;</v>
      </c>
      <c r="K183" s="29" t="str">
        <f t="shared" si="15"/>
        <v>GRAD&gt;</v>
      </c>
      <c r="L183" s="39" t="str">
        <f>VLOOKUP(C183,SOURCE!S$6:Y$10169,2,0)</f>
        <v>Trig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 STD_RIGHT_ARROW</v>
      </c>
      <c r="U183">
        <f t="shared" si="16"/>
        <v>49</v>
      </c>
      <c r="V183" s="165">
        <f t="shared" si="17"/>
        <v>299797159.25280225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14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ITM_IM</v>
      </c>
      <c r="E184" s="26" t="str">
        <f>CHAR(34)&amp;VLOOKUP(C184,SOURCE!S$6:Y$10169,6,0)&amp;CHAR(34)</f>
        <v>"IM"</v>
      </c>
      <c r="F184" s="22" t="str">
        <f t="shared" si="12"/>
        <v xml:space="preserve">                      if (strcompare(commandnumber,"IM" )) {sprintf(commandnumber,"%d", ITM_IM);} else</v>
      </c>
      <c r="H184" t="b">
        <f>ISNA(VLOOKUP(J184,J185:J$500,1,0))</f>
        <v>1</v>
      </c>
      <c r="I184" s="27">
        <f>VLOOKUP(C184,SOURCE!S$6:Y$10169,7,0)</f>
        <v>1475</v>
      </c>
      <c r="J184" s="28" t="str">
        <f>VLOOKUP(C184,SOURCE!S$6:Y$10169,6,0)</f>
        <v>IM</v>
      </c>
      <c r="K184" s="29" t="str">
        <f t="shared" si="15"/>
        <v>Im</v>
      </c>
      <c r="L184" s="39" t="str">
        <f>VLOOKUP(C184,SOURCE!S$6:Y$10169,2,0)</f>
        <v>Complex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"Im"</v>
      </c>
      <c r="T184" s="160"/>
      <c r="U184">
        <f t="shared" si="16"/>
        <v>49</v>
      </c>
      <c r="V184" s="165">
        <f t="shared" si="17"/>
        <v>299797159.25280225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14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ITM_sinc</v>
      </c>
      <c r="E185" s="26" t="str">
        <f>CHAR(34)&amp;VLOOKUP(C185,SOURCE!S$6:Y$10169,6,0)&amp;CHAR(34)</f>
        <v>"SINC"</v>
      </c>
      <c r="F185" s="22" t="str">
        <f t="shared" si="12"/>
        <v xml:space="preserve">                      if (strcompare(commandnumber,"SINC" )) {sprintf(commandnumber,"%d", ITM_sinc);} else</v>
      </c>
      <c r="H185" t="b">
        <f>ISNA(VLOOKUP(J185,J186:J$500,1,0))</f>
        <v>1</v>
      </c>
      <c r="I185" s="27">
        <f>VLOOKUP(C185,SOURCE!S$6:Y$10169,7,0)</f>
        <v>1490</v>
      </c>
      <c r="J185" s="28" t="str">
        <f>VLOOKUP(C185,SOURCE!S$6:Y$10169,6,0)</f>
        <v>SINC</v>
      </c>
      <c r="K185" s="29" t="str">
        <f t="shared" si="15"/>
        <v>sinc</v>
      </c>
      <c r="L185" s="39" t="str">
        <f>VLOOKUP(C185,SOURCE!S$6:Y$10169,2,0)</f>
        <v>Trig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>RAD 20 SINC 0.0456472625363814 GSB M2 //50</v>
      </c>
      <c r="O185" t="b">
        <f>ISNA(VLOOKUP(J185,J$3:J184,1,0))</f>
        <v>1</v>
      </c>
      <c r="Q185" s="26" t="str">
        <f>VLOOKUP(I185,SOURCE!B:M,5,0)</f>
        <v>"sinc"</v>
      </c>
      <c r="T185" s="160"/>
      <c r="U185">
        <f t="shared" si="16"/>
        <v>50</v>
      </c>
      <c r="V185" s="165">
        <f t="shared" si="17"/>
        <v>299797159.29844952</v>
      </c>
      <c r="W185">
        <f>IF(AND(O185,VLOOKUP(I185,SOURCE!B:M,2,0)&lt;&gt;"/  { itemToBeCoded"),IF(ISERROR(VLOOKUP(J185,TEST!A:F,5,0)),"",VLOOKUP(J185,TEST!A:F,5,0)),"")</f>
        <v>1</v>
      </c>
      <c r="X185">
        <f>IF(VLOOKUP(I185,SOURCE!B:M,2,0)&lt;&gt;"/  { itemToBeCoded",IF(ISERROR(VLOOKUP(J185,TEST!A:F,6,0)),"",VLOOKUP(J185,TEST!A:F,6,0)),"")</f>
        <v>4.5647262536381385E-2</v>
      </c>
      <c r="Y185" t="str">
        <f t="shared" si="14"/>
        <v>both</v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ITM_LASTX</v>
      </c>
      <c r="E186" s="26" t="str">
        <f>CHAR(34)&amp;VLOOKUP(C186,SOURCE!S$6:Y$10169,6,0)&amp;CHAR(34)</f>
        <v>"LASTX"</v>
      </c>
      <c r="F186" s="22" t="str">
        <f t="shared" si="12"/>
        <v xml:space="preserve">                      if (strcompare(commandnumber,"LASTX" )) {sprintf(commandnumber,"%d", ITM_LASTX);} else</v>
      </c>
      <c r="H186" t="b">
        <f>ISNA(VLOOKUP(J186,J187:J$500,1,0))</f>
        <v>1</v>
      </c>
      <c r="I186" s="27">
        <f>VLOOKUP(C186,SOURCE!S$6:Y$10169,7,0)</f>
        <v>1492</v>
      </c>
      <c r="J186" s="28" t="str">
        <f>VLOOKUP(C186,SOURCE!S$6:Y$10169,6,0)</f>
        <v>LASTX</v>
      </c>
      <c r="K186" s="29" t="str">
        <f t="shared" si="15"/>
        <v>LSTx</v>
      </c>
      <c r="L186" s="39" t="str">
        <f>VLOOKUP(C186,SOURCE!S$6:Y$10169,2,0)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"LSTx"</v>
      </c>
      <c r="U186">
        <f t="shared" si="16"/>
        <v>50</v>
      </c>
      <c r="V186" s="165">
        <f t="shared" si="17"/>
        <v>299797159.29844952</v>
      </c>
      <c r="W186" t="str">
        <f>IF(AND(O186,VLOOKUP(I186,SOURCE!B:M,2,0)&lt;&gt;"/  { itemToBeCoded"),IF(ISERROR(VLOOKUP(J186,TEST!A:F,5,0)),"",VLOOKUP(J186,TEST!A:F,5,0)),"")</f>
        <v/>
      </c>
      <c r="X186" t="str">
        <f>IF(VLOOKUP(I186,SOURCE!B:M,2,0)&lt;&gt;"/  { itemToBeCoded",IF(ISERROR(VLOOKUP(J186,TEST!A:F,6,0)),"",VLOOKUP(J186,TEST!A:F,6,0)),"")</f>
        <v/>
      </c>
      <c r="Y186" t="str">
        <f t="shared" si="14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ITM_LNBETA</v>
      </c>
      <c r="E187" s="26" t="str">
        <f>CHAR(34)&amp;VLOOKUP(C187,SOURCE!S$6:Y$10169,6,0)&amp;CHAR(34)</f>
        <v>"LNBETA"</v>
      </c>
      <c r="F187" s="22" t="str">
        <f t="shared" si="12"/>
        <v xml:space="preserve">                      if (strcompare(commandnumber,"LNBETA" )) {sprintf(commandnumber,"%d", ITM_LNBETA);} else</v>
      </c>
      <c r="H187" t="b">
        <f>ISNA(VLOOKUP(J187,J188:J$500,1,0))</f>
        <v>1</v>
      </c>
      <c r="I187" s="27">
        <f>VLOOKUP(C187,SOURCE!S$6:Y$10169,7,0)</f>
        <v>1497</v>
      </c>
      <c r="J187" s="28" t="str">
        <f>VLOOKUP(C187,SOURCE!S$6:Y$10169,6,0)</f>
        <v>LNBETA</v>
      </c>
      <c r="K187" s="29" t="str">
        <f t="shared" si="15"/>
        <v>lnbeta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STD_beta</v>
      </c>
      <c r="U187">
        <f t="shared" si="16"/>
        <v>50</v>
      </c>
      <c r="V187" s="165">
        <f t="shared" si="17"/>
        <v>299797159.29844952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14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ITM_LNGAMMA</v>
      </c>
      <c r="E188" s="26" t="str">
        <f>CHAR(34)&amp;VLOOKUP(C188,SOURCE!S$6:Y$10169,6,0)&amp;CHAR(34)</f>
        <v>"LNGAMMA"</v>
      </c>
      <c r="F188" s="22" t="str">
        <f t="shared" si="12"/>
        <v xml:space="preserve">                      if (strcompare(commandnumber,"LNGAMMA" )) {sprintf(commandnumber,"%d", ITM_LNGAMMA);} else</v>
      </c>
      <c r="H188" t="b">
        <f>ISNA(VLOOKUP(J188,J189:J$500,1,0))</f>
        <v>1</v>
      </c>
      <c r="I188" s="27">
        <f>VLOOKUP(C188,SOURCE!S$6:Y$10169,7,0)</f>
        <v>1498</v>
      </c>
      <c r="J188" s="28" t="str">
        <f>VLOOKUP(C188,SOURCE!S$6:Y$10169,6,0)</f>
        <v>LNGAMMA</v>
      </c>
      <c r="K188" s="29" t="str">
        <f t="shared" si="15"/>
        <v>lnGAMMA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STD_GAMMA</v>
      </c>
      <c r="U188">
        <f t="shared" si="16"/>
        <v>50</v>
      </c>
      <c r="V188" s="165">
        <f t="shared" si="17"/>
        <v>299797159.29844952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14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ITM_LocRQ</v>
      </c>
      <c r="E189" s="26" t="str">
        <f>CHAR(34)&amp;VLOOKUP(C189,SOURCE!S$6:Y$10169,6,0)&amp;CHAR(34)</f>
        <v>"LOCR?"</v>
      </c>
      <c r="F189" s="22" t="str">
        <f t="shared" si="12"/>
        <v xml:space="preserve">                      if (strcompare(commandnumber,"LOCR?" )) {sprintf(commandnumber,"%d", ITM_LocRQ);} else</v>
      </c>
      <c r="H189" t="b">
        <f>ISNA(VLOOKUP(J189,J190:J$500,1,0))</f>
        <v>1</v>
      </c>
      <c r="I189" s="27">
        <f>VLOOKUP(C189,SOURCE!S$6:Y$10169,7,0)</f>
        <v>1505</v>
      </c>
      <c r="J189" s="28" t="str">
        <f>VLOOKUP(C189,SOURCE!S$6:Y$10169,6,0)</f>
        <v>LOCR?</v>
      </c>
      <c r="K189" s="29" t="str">
        <f t="shared" si="15"/>
        <v>LocR?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"LocR?"</v>
      </c>
      <c r="U189">
        <f t="shared" si="16"/>
        <v>50</v>
      </c>
      <c r="V189" s="165">
        <f t="shared" si="17"/>
        <v>299797159.29844952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14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ITM_MANT</v>
      </c>
      <c r="E190" s="26" t="str">
        <f>CHAR(34)&amp;VLOOKUP(C190,SOURCE!S$6:Y$10169,6,0)&amp;CHAR(34)</f>
        <v>"MANT"</v>
      </c>
      <c r="F190" s="22" t="str">
        <f t="shared" si="12"/>
        <v xml:space="preserve">                      if (strcompare(commandnumber,"MANT" )) {sprintf(commandnumber,"%d", ITM_MANT);} else</v>
      </c>
      <c r="H190" t="b">
        <f>ISNA(VLOOKUP(J190,J191:J$500,1,0))</f>
        <v>1</v>
      </c>
      <c r="I190" s="27">
        <f>VLOOKUP(C190,SOURCE!S$6:Y$10169,7,0)</f>
        <v>1507</v>
      </c>
      <c r="J190" s="28" t="str">
        <f>VLOOKUP(C190,SOURCE!S$6:Y$10169,6,0)</f>
        <v>MANT</v>
      </c>
      <c r="K190" s="29" t="str">
        <f t="shared" si="15"/>
        <v>MANT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"MANT"</v>
      </c>
      <c r="U190">
        <f t="shared" si="16"/>
        <v>50</v>
      </c>
      <c r="V190" s="165">
        <f t="shared" si="17"/>
        <v>299797159.29844952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14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ITM_MEM</v>
      </c>
      <c r="E191" s="26" t="str">
        <f>CHAR(34)&amp;VLOOKUP(C191,SOURCE!S$6:Y$10169,6,0)&amp;CHAR(34)</f>
        <v>"MEM?"</v>
      </c>
      <c r="F191" s="22" t="str">
        <f t="shared" si="12"/>
        <v xml:space="preserve">                      if (strcompare(commandnumber,"MEM?" )) {sprintf(commandnumber,"%d", ITM_MEM);} else</v>
      </c>
      <c r="H191" t="b">
        <f>ISNA(VLOOKUP(J191,J192:J$500,1,0))</f>
        <v>1</v>
      </c>
      <c r="I191" s="27">
        <f>VLOOKUP(C191,SOURCE!S$6:Y$10169,7,0)</f>
        <v>1509</v>
      </c>
      <c r="J191" s="28" t="str">
        <f>VLOOKUP(C191,SOURCE!S$6:Y$10169,6,0)</f>
        <v>MEM?</v>
      </c>
      <c r="K191" s="29" t="str">
        <f t="shared" si="15"/>
        <v>MEM?</v>
      </c>
      <c r="L191" s="39" t="str">
        <f>VLOOKUP(C191,SOURCE!S$6:Y$10169,2,0)</f>
        <v>INFO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"MEM?"</v>
      </c>
      <c r="U191">
        <f t="shared" si="16"/>
        <v>50</v>
      </c>
      <c r="V191" s="165">
        <f t="shared" si="17"/>
        <v>299797159.29844952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14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ITM_MULPI</v>
      </c>
      <c r="E192" s="26" t="str">
        <f>CHAR(34)&amp;VLOOKUP(C192,SOURCE!S$6:Y$10169,6,0)&amp;CHAR(34)</f>
        <v>"MULPI"</v>
      </c>
      <c r="F192" s="22" t="str">
        <f t="shared" si="12"/>
        <v xml:space="preserve">                      if (strcompare(commandnumber,"MULPI" )) {sprintf(commandnumber,"%d", ITM_MULPI);} else</v>
      </c>
      <c r="H192" t="b">
        <f>ISNA(VLOOKUP(J192,J193:J$500,1,0))</f>
        <v>1</v>
      </c>
      <c r="I192" s="27">
        <f>VLOOKUP(C192,SOURCE!S$6:Y$10169,7,0)</f>
        <v>1513</v>
      </c>
      <c r="J192" s="28" t="str">
        <f>VLOOKUP(C192,SOURCE!S$6:Y$10169,6,0)</f>
        <v>MULPI</v>
      </c>
      <c r="K192" s="29" t="str">
        <f t="shared" si="15"/>
        <v>MULpi</v>
      </c>
      <c r="L192" s="39" t="str">
        <f>VLOOKUP(C192,SOURCE!S$6:Y$10169,2,0)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"MUL" STD_pi</v>
      </c>
      <c r="U192">
        <f t="shared" si="16"/>
        <v>50</v>
      </c>
      <c r="V192" s="165">
        <f t="shared" si="17"/>
        <v>299797159.29844952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14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ITM_sincpi</v>
      </c>
      <c r="E193" s="26" t="str">
        <f>CHAR(34)&amp;VLOOKUP(C193,SOURCE!S$6:Y$10169,6,0)&amp;CHAR(34)</f>
        <v>"SINCPI"</v>
      </c>
      <c r="F193" s="22" t="str">
        <f t="shared" si="12"/>
        <v xml:space="preserve">                      if (strcompare(commandnumber,"SINCPI" )) {sprintf(commandnumber,"%d", ITM_sincpi);} else</v>
      </c>
      <c r="H193" t="b">
        <f>ISNA(VLOOKUP(J193,J194:J$500,1,0))</f>
        <v>1</v>
      </c>
      <c r="I193" s="27">
        <f>VLOOKUP(C193,SOURCE!S$6:Y$10169,7,0)</f>
        <v>1530</v>
      </c>
      <c r="J193" s="28" t="str">
        <f>VLOOKUP(C193,SOURCE!S$6:Y$10169,6,0)</f>
        <v>SINCPI</v>
      </c>
      <c r="K193" s="29" t="str">
        <f t="shared" si="15"/>
        <v>sincpi</v>
      </c>
      <c r="L193" s="39" t="str">
        <f>VLOOKUP(C193,SOURCE!S$6:Y$10169,2,0)</f>
        <v>Trig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"sinc" STD_pi</v>
      </c>
      <c r="U193">
        <f t="shared" si="16"/>
        <v>50</v>
      </c>
      <c r="V193" s="165">
        <f t="shared" si="17"/>
        <v>299797159.29844952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14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ITM_DROPY</v>
      </c>
      <c r="E194" s="26" t="str">
        <f>CHAR(34)&amp;VLOOKUP(C194,SOURCE!S$6:Y$10169,6,0)&amp;CHAR(34)</f>
        <v>"DROPY"</v>
      </c>
      <c r="F194" s="22" t="str">
        <f t="shared" si="12"/>
        <v xml:space="preserve">                      if (strcompare(commandnumber,"DROPY" )) {sprintf(commandnumber,"%d", ITM_DROPY);} else</v>
      </c>
      <c r="H194" t="b">
        <f>ISNA(VLOOKUP(J194,J195:J$500,1,0))</f>
        <v>1</v>
      </c>
      <c r="I194" s="27">
        <f>VLOOKUP(C194,SOURCE!S$6:Y$10169,7,0)</f>
        <v>1534</v>
      </c>
      <c r="J194" s="28" t="str">
        <f>VLOOKUP(C194,SOURCE!S$6:Y$10169,6,0)</f>
        <v>DROPY</v>
      </c>
      <c r="K194" s="29" t="str">
        <f t="shared" si="15"/>
        <v>DROPy</v>
      </c>
      <c r="L194" s="39" t="str">
        <f>VLOOKUP(C194,SOURCE!S$6:Y$10169,2,0)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"DROPy"</v>
      </c>
      <c r="U194">
        <f t="shared" si="16"/>
        <v>50</v>
      </c>
      <c r="V194" s="165">
        <f t="shared" si="17"/>
        <v>299797159.29844952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14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ITM_PLOT</v>
      </c>
      <c r="E195" s="26" t="str">
        <f>CHAR(34)&amp;VLOOKUP(C195,SOURCE!S$6:Y$10169,6,0)&amp;CHAR(34)</f>
        <v>"PLOT"</v>
      </c>
      <c r="F195" s="22" t="str">
        <f t="shared" si="12"/>
        <v xml:space="preserve">                      if (strcompare(commandnumber,"PLOT" )) {sprintf(commandnumber,"%d", ITM_PLOT);} else</v>
      </c>
      <c r="H195" t="b">
        <f>ISNA(VLOOKUP(J195,J196:J$500,1,0))</f>
        <v>1</v>
      </c>
      <c r="I195" s="27">
        <f>VLOOKUP(C195,SOURCE!S$6:Y$10169,7,0)</f>
        <v>1539</v>
      </c>
      <c r="J195" s="28" t="str">
        <f>VLOOKUP(C195,SOURCE!S$6:Y$10169,6,0)</f>
        <v>PLOT</v>
      </c>
      <c r="K195" s="29" t="str">
        <f t="shared" si="15"/>
        <v>PLOT</v>
      </c>
      <c r="L195" s="39" t="str">
        <f>VLOOKUP(C195,SOURCE!S$6:Y$10169,2,0)</f>
        <v>STAT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"PLOT"</v>
      </c>
      <c r="U195">
        <f t="shared" si="16"/>
        <v>50</v>
      </c>
      <c r="V195" s="165">
        <f t="shared" si="17"/>
        <v>299797159.29844952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14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</v>
      </c>
      <c r="E196" s="26" t="str">
        <f>CHAR(34)&amp;VLOOKUP(C196,SOURCE!S$6:Y$10169,6,0)&amp;CHAR(34)</f>
        <v>"RAD"</v>
      </c>
      <c r="F196" s="22" t="str">
        <f t="shared" ref="F196:F259" si="18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(strcompare(commandnumber,"RAD" )) {sprintf(commandnumber,"%d", ITM_RAD);} else</v>
      </c>
      <c r="H196" t="b">
        <f>ISNA(VLOOKUP(J196,J197:J$500,1,0))</f>
        <v>1</v>
      </c>
      <c r="I196" s="27">
        <f>VLOOKUP(C196,SOURCE!S$6:Y$10169,7,0)</f>
        <v>1547</v>
      </c>
      <c r="J196" s="28" t="str">
        <f>VLOOKUP(C196,SOURCE!S$6:Y$10169,6,0)</f>
        <v>RAD</v>
      </c>
      <c r="K196" s="29" t="str">
        <f t="shared" si="15"/>
        <v>RAD</v>
      </c>
      <c r="L196" s="39" t="str">
        <f>VLOOKUP(C196,SOURCE!S$6:Y$10169,2,0)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</v>
      </c>
      <c r="U196">
        <f t="shared" si="16"/>
        <v>50</v>
      </c>
      <c r="V196" s="165">
        <f t="shared" si="17"/>
        <v>299797159.29844952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14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ITM_RADto</v>
      </c>
      <c r="E197" s="26" t="str">
        <f>CHAR(34)&amp;VLOOKUP(C197,SOURCE!S$6:Y$10169,6,0)&amp;CHAR(34)</f>
        <v>"RAD&gt;"</v>
      </c>
      <c r="F197" s="22" t="str">
        <f t="shared" si="18"/>
        <v xml:space="preserve">                      if (strcompare(commandnumber,"RAD&gt;" )) {sprintf(commandnumber,"%d", ITM_RADto);} else</v>
      </c>
      <c r="H197" t="b">
        <f>ISNA(VLOOKUP(J197,J198:J$500,1,0))</f>
        <v>1</v>
      </c>
      <c r="I197" s="27">
        <f>VLOOKUP(C197,SOURCE!S$6:Y$10169,7,0)</f>
        <v>1548</v>
      </c>
      <c r="J197" s="28" t="str">
        <f>VLOOKUP(C197,SOURCE!S$6:Y$10169,6,0)</f>
        <v>RAD&gt;</v>
      </c>
      <c r="K197" s="29" t="str">
        <f t="shared" si="15"/>
        <v>RAD&gt;</v>
      </c>
      <c r="L197" s="39" t="str">
        <f>VLOOKUP(C197,SOURCE!S$6:Y$10169,2,0)</f>
        <v>Trig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 STD_RIGHT_ARROW</v>
      </c>
      <c r="U197">
        <f t="shared" si="16"/>
        <v>50</v>
      </c>
      <c r="V197" s="165">
        <f t="shared" si="17"/>
        <v>299797159.29844952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14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ITM_RAN</v>
      </c>
      <c r="E198" s="26" t="str">
        <f>CHAR(34)&amp;VLOOKUP(C198,SOURCE!S$6:Y$10169,6,0)&amp;CHAR(34)</f>
        <v>"RAN#"</v>
      </c>
      <c r="F198" s="22" t="str">
        <f t="shared" si="18"/>
        <v xml:space="preserve">                      if (strcompare(commandnumber,"RAN#" )) {sprintf(commandnumber,"%d", ITM_RAN);} else</v>
      </c>
      <c r="H198" t="b">
        <f>ISNA(VLOOKUP(J198,J199:J$500,1,0))</f>
        <v>1</v>
      </c>
      <c r="I198" s="27">
        <f>VLOOKUP(C198,SOURCE!S$6:Y$10169,7,0)</f>
        <v>1549</v>
      </c>
      <c r="J198" s="28" t="str">
        <f>VLOOKUP(C198,SOURCE!S$6:Y$10169,6,0)</f>
        <v>RAN#</v>
      </c>
      <c r="K198" s="29" t="str">
        <f t="shared" si="15"/>
        <v>RAN#</v>
      </c>
      <c r="L198" s="39" t="str">
        <f>VLOOKUP(C198,SOURCE!S$6:Y$10169,2,0)</f>
        <v>Math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"RAN#"</v>
      </c>
      <c r="U198">
        <f t="shared" si="16"/>
        <v>50</v>
      </c>
      <c r="V198" s="165">
        <f t="shared" si="17"/>
        <v>299797159.29844952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19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ITM_RCLEL</v>
      </c>
      <c r="E199" s="26" t="str">
        <f>CHAR(34)&amp;VLOOKUP(C199,SOURCE!S$6:Y$10169,6,0)&amp;CHAR(34)</f>
        <v>"RCLEL"</v>
      </c>
      <c r="F199" s="22" t="str">
        <f t="shared" si="18"/>
        <v xml:space="preserve">                      if (strcompare(commandnumber,"RCLEL" )) {sprintf(commandnumber,"%d", ITM_RCLEL);} else</v>
      </c>
      <c r="H199" t="b">
        <f>ISNA(VLOOKUP(J199,J200:J$500,1,0))</f>
        <v>1</v>
      </c>
      <c r="I199" s="27">
        <f>VLOOKUP(C199,SOURCE!S$6:Y$10169,7,0)</f>
        <v>1552</v>
      </c>
      <c r="J199" s="28" t="str">
        <f>VLOOKUP(C199,SOURCE!S$6:Y$10169,6,0)</f>
        <v>RCLEL</v>
      </c>
      <c r="K199" s="29" t="str">
        <f t="shared" si="15"/>
        <v>RCLEL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"RCLEL"</v>
      </c>
      <c r="U199">
        <f t="shared" si="16"/>
        <v>50</v>
      </c>
      <c r="V199" s="165">
        <f t="shared" si="17"/>
        <v>299797159.29844952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19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ITM_RCLIJ</v>
      </c>
      <c r="E200" s="26" t="str">
        <f>CHAR(34)&amp;VLOOKUP(C200,SOURCE!S$6:Y$10169,6,0)&amp;CHAR(34)</f>
        <v>"RCLIJ"</v>
      </c>
      <c r="F200" s="22" t="str">
        <f t="shared" si="18"/>
        <v xml:space="preserve">                      if (strcompare(commandnumber,"RCLIJ" )) {sprintf(commandnumber,"%d", ITM_RCLIJ);} else</v>
      </c>
      <c r="H200" t="b">
        <f>ISNA(VLOOKUP(J200,J201:J$500,1,0))</f>
        <v>1</v>
      </c>
      <c r="I200" s="27">
        <f>VLOOKUP(C200,SOURCE!S$6:Y$10169,7,0)</f>
        <v>1553</v>
      </c>
      <c r="J200" s="28" t="str">
        <f>VLOOKUP(C200,SOURCE!S$6:Y$10169,6,0)</f>
        <v>RCLIJ</v>
      </c>
      <c r="K200" s="29" t="str">
        <f t="shared" si="15"/>
        <v>RCLIJ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"RCLIJ"</v>
      </c>
      <c r="U200">
        <f t="shared" si="16"/>
        <v>50</v>
      </c>
      <c r="V200" s="165">
        <f t="shared" si="17"/>
        <v>299797159.29844952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19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ITM_RCLS</v>
      </c>
      <c r="E201" s="26" t="str">
        <f>CHAR(34)&amp;VLOOKUP(C201,SOURCE!S$6:Y$10169,6,0)&amp;CHAR(34)</f>
        <v>"RCLS"</v>
      </c>
      <c r="F201" s="22" t="str">
        <f t="shared" si="18"/>
        <v xml:space="preserve">                      if (strcompare(commandnumber,"RCLS" )) {sprintf(commandnumber,"%d", ITM_RCLS);} else</v>
      </c>
      <c r="H201" t="b">
        <f>ISNA(VLOOKUP(J201,J202:J$500,1,0))</f>
        <v>1</v>
      </c>
      <c r="I201" s="27">
        <f>VLOOKUP(C201,SOURCE!S$6:Y$10169,7,0)</f>
        <v>1554</v>
      </c>
      <c r="J201" s="28" t="str">
        <f>VLOOKUP(C201,SOURCE!S$6:Y$10169,6,0)</f>
        <v>RCLS</v>
      </c>
      <c r="K201" s="29" t="str">
        <f t="shared" ref="K201:K264" si="20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RCLS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"RCLS"</v>
      </c>
      <c r="T201" s="160"/>
      <c r="U201">
        <f t="shared" si="16"/>
        <v>50</v>
      </c>
      <c r="V201" s="165">
        <f t="shared" si="17"/>
        <v>299797159.29844952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19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</v>
      </c>
      <c r="E202" s="26" t="str">
        <f>CHAR(34)&amp;VLOOKUP(C202,SOURCE!S$6:Y$10169,6,0)&amp;CHAR(34)</f>
        <v>"RE"</v>
      </c>
      <c r="F202" s="22" t="str">
        <f t="shared" si="18"/>
        <v xml:space="preserve">                      if (strcompare(commandnumber,"RE" )) {sprintf(commandnumber,"%d", ITM_RE);} else</v>
      </c>
      <c r="H202" t="b">
        <f>ISNA(VLOOKUP(J202,J203:J$500,1,0))</f>
        <v>1</v>
      </c>
      <c r="I202" s="27">
        <f>VLOOKUP(C202,SOURCE!S$6:Y$10169,7,0)</f>
        <v>1556</v>
      </c>
      <c r="J202" s="28" t="str">
        <f>VLOOKUP(C202,SOURCE!S$6:Y$10169,6,0)</f>
        <v>RE</v>
      </c>
      <c r="K202" s="29" t="str">
        <f t="shared" si="20"/>
        <v>Re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>20 CHS SQRT RE 0 GSB M2 //51</v>
      </c>
      <c r="O202" t="b">
        <f>ISNA(VLOOKUP(J202,J$3:J201,1,0))</f>
        <v>1</v>
      </c>
      <c r="Q202" s="26" t="str">
        <f>VLOOKUP(I202,SOURCE!B:M,5,0)</f>
        <v>"Re"</v>
      </c>
      <c r="T202" s="160"/>
      <c r="U202">
        <f t="shared" si="16"/>
        <v>51</v>
      </c>
      <c r="V202" s="165">
        <f t="shared" si="17"/>
        <v>299797159.29844952</v>
      </c>
      <c r="W202">
        <f>IF(AND(O202,VLOOKUP(I202,SOURCE!B:M,2,0)&lt;&gt;"/  { itemToBeCoded"),IF(ISERROR(VLOOKUP(J202,TEST!A:F,5,0)),"",VLOOKUP(J202,TEST!A:F,5,0)),"")</f>
        <v>1</v>
      </c>
      <c r="X202">
        <f>IF(VLOOKUP(I202,SOURCE!B:M,2,0)&lt;&gt;"/  { itemToBeCoded",IF(ISERROR(VLOOKUP(J202,TEST!A:F,6,0)),"",VLOOKUP(J202,TEST!A:F,6,0)),"")</f>
        <v>0</v>
      </c>
      <c r="Y202" t="str">
        <f t="shared" si="19"/>
        <v>both</v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ITM_REtoCX</v>
      </c>
      <c r="E203" s="26" t="str">
        <f>CHAR(34)&amp;VLOOKUP(C203,SOURCE!S$6:Y$10169,6,0)&amp;CHAR(34)</f>
        <v>"RE&gt;CX"</v>
      </c>
      <c r="F203" s="22" t="str">
        <f t="shared" si="18"/>
        <v xml:space="preserve">                      if (strcompare(commandnumber,"RE&gt;CX" )) {sprintf(commandnumber,"%d", ITM_REtoCX);} else</v>
      </c>
      <c r="H203" t="b">
        <f>ISNA(VLOOKUP(J203,J204:J$500,1,0))</f>
        <v>1</v>
      </c>
      <c r="I203" s="27">
        <f>VLOOKUP(C203,SOURCE!S$6:Y$10169,7,0)</f>
        <v>1559</v>
      </c>
      <c r="J203" s="28" t="str">
        <f>VLOOKUP(C203,SOURCE!S$6:Y$10169,6,0)</f>
        <v>RE&gt;CX</v>
      </c>
      <c r="K203" s="29" t="str">
        <f t="shared" si="20"/>
        <v>RE&gt;CX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"RE" STD_RIGHT_ARROW "CX"</v>
      </c>
      <c r="T203" s="160"/>
      <c r="U203">
        <f t="shared" si="16"/>
        <v>51</v>
      </c>
      <c r="V203" s="165">
        <f t="shared" si="17"/>
        <v>299797159.29844952</v>
      </c>
      <c r="W203" t="str">
        <f>IF(AND(O203,VLOOKUP(I203,SOURCE!B:M,2,0)&lt;&gt;"/  { itemToBeCoded"),IF(ISERROR(VLOOKUP(J203,TEST!A:F,5,0)),"",VLOOKUP(J203,TEST!A:F,5,0)),"")</f>
        <v/>
      </c>
      <c r="X203" t="str">
        <f>IF(VLOOKUP(I203,SOURCE!B:M,2,0)&lt;&gt;"/  { itemToBeCoded",IF(ISERROR(VLOOKUP(J203,TEST!A:F,6,0)),"",VLOOKUP(J203,TEST!A:F,6,0)),"")</f>
        <v/>
      </c>
      <c r="Y203" t="str">
        <f t="shared" si="19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ITM_REexIM</v>
      </c>
      <c r="E204" s="26" t="str">
        <f>CHAR(34)&amp;VLOOKUP(C204,SOURCE!S$6:Y$10169,6,0)&amp;CHAR(34)</f>
        <v>"RE&lt;&gt;IM"</v>
      </c>
      <c r="F204" s="22" t="str">
        <f t="shared" si="18"/>
        <v xml:space="preserve">                      if (strcompare(commandnumber,"RE&lt;&gt;IM" )) {sprintf(commandnumber,"%d", ITM_REexIM);} else</v>
      </c>
      <c r="H204" t="b">
        <f>ISNA(VLOOKUP(J204,J205:J$500,1,0))</f>
        <v>1</v>
      </c>
      <c r="I204" s="27">
        <f>VLOOKUP(C204,SOURCE!S$6:Y$10169,7,0)</f>
        <v>1560</v>
      </c>
      <c r="J204" s="28" t="str">
        <f>VLOOKUP(C204,SOURCE!S$6:Y$10169,6,0)</f>
        <v>RE&lt;&gt;IM</v>
      </c>
      <c r="K204" s="29" t="str">
        <f t="shared" si="20"/>
        <v>Re&lt;&gt;Im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>20 CHS SQRT RE&lt;&gt;IM RE 4.47213595499958 GSB M2 //52</v>
      </c>
      <c r="O204" t="b">
        <f>ISNA(VLOOKUP(J204,J$3:J203,1,0))</f>
        <v>1</v>
      </c>
      <c r="Q204" s="26" t="str">
        <f>VLOOKUP(I204,SOURCE!B:M,5,0)</f>
        <v>"Re" STD_LEFT_RIGHT_ARROWS "Im"</v>
      </c>
      <c r="T204" s="160"/>
      <c r="U204">
        <f t="shared" si="16"/>
        <v>52</v>
      </c>
      <c r="V204" s="165">
        <f t="shared" si="17"/>
        <v>299797163.77058548</v>
      </c>
      <c r="W204">
        <f>IF(AND(O204,VLOOKUP(I204,SOURCE!B:M,2,0)&lt;&gt;"/  { itemToBeCoded"),IF(ISERROR(VLOOKUP(J204,TEST!A:F,5,0)),"",VLOOKUP(J204,TEST!A:F,5,0)),"")</f>
        <v>1</v>
      </c>
      <c r="X204">
        <f>IF(VLOOKUP(I204,SOURCE!B:M,2,0)&lt;&gt;"/  { itemToBeCoded",IF(ISERROR(VLOOKUP(J204,TEST!A:F,6,0)),"",VLOOKUP(J204,TEST!A:F,6,0)),"")</f>
        <v>4.4721359549995796</v>
      </c>
      <c r="Y204" t="str">
        <f t="shared" si="19"/>
        <v>both</v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ITM_RMQ</v>
      </c>
      <c r="E205" s="26" t="str">
        <f>CHAR(34)&amp;VLOOKUP(C205,SOURCE!S$6:Y$10169,6,0)&amp;CHAR(34)</f>
        <v>"RMODE?"</v>
      </c>
      <c r="F205" s="22" t="str">
        <f t="shared" si="18"/>
        <v xml:space="preserve">                      if (strcompare(commandnumber,"RMODE?" )) {sprintf(commandnumber,"%d", ITM_RMQ);} else</v>
      </c>
      <c r="H205" t="b">
        <f>ISNA(VLOOKUP(J205,J206:J$500,1,0))</f>
        <v>1</v>
      </c>
      <c r="I205" s="27">
        <f>VLOOKUP(C205,SOURCE!S$6:Y$10169,7,0)</f>
        <v>1562</v>
      </c>
      <c r="J205" s="28" t="str">
        <f>VLOOKUP(C205,SOURCE!S$6:Y$10169,6,0)</f>
        <v>RMODE?</v>
      </c>
      <c r="K205" s="29" t="str">
        <f t="shared" si="20"/>
        <v>RMODE?</v>
      </c>
      <c r="L205" s="39" t="str">
        <f>VLOOKUP(C205,SOURCE!S$6:Y$10169,2,0)</f>
        <v>CONF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"RMODE?"</v>
      </c>
      <c r="T205" s="160"/>
      <c r="U205">
        <f t="shared" si="16"/>
        <v>52</v>
      </c>
      <c r="V205" s="165">
        <f t="shared" si="17"/>
        <v>299797163.77058548</v>
      </c>
      <c r="W205" t="str">
        <f>IF(AND(O205,VLOOKUP(I205,SOURCE!B:M,2,0)&lt;&gt;"/  { itemToBeCoded"),IF(ISERROR(VLOOKUP(J205,TEST!A:F,5,0)),"",VLOOKUP(J205,TEST!A:F,5,0)),"")</f>
        <v/>
      </c>
      <c r="X205" t="str">
        <f>IF(VLOOKUP(I205,SOURCE!B:M,2,0)&lt;&gt;"/  { itemToBeCoded",IF(ISERROR(VLOOKUP(J205,TEST!A:F,6,0)),"",VLOOKUP(J205,TEST!A:F,6,0)),"")</f>
        <v/>
      </c>
      <c r="Y205" t="str">
        <f t="shared" si="19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ITM_EX1</v>
      </c>
      <c r="E206" s="26" t="str">
        <f>CHAR(34)&amp;VLOOKUP(C206,SOURCE!S$6:Y$10169,6,0)&amp;CHAR(34)</f>
        <v>"E^X-1"</v>
      </c>
      <c r="F206" s="22" t="str">
        <f t="shared" si="18"/>
        <v xml:space="preserve">                      if (strcompare(commandnumber,"E^X-1" )) {sprintf(commandnumber,"%d", ITM_EX1);} else</v>
      </c>
      <c r="H206" t="b">
        <f>ISNA(VLOOKUP(J206,J207:J$500,1,0))</f>
        <v>1</v>
      </c>
      <c r="I206" s="27">
        <f>VLOOKUP(C206,SOURCE!S$6:Y$10169,7,0)</f>
        <v>1565</v>
      </c>
      <c r="J206" s="28" t="str">
        <f>VLOOKUP(C206,SOURCE!S$6:Y$10169,6,0)</f>
        <v>E^X-1</v>
      </c>
      <c r="K206" s="29" t="str">
        <f t="shared" si="20"/>
        <v>e^x-1</v>
      </c>
      <c r="L206" s="39" t="str">
        <f>VLOOKUP(C206,SOURCE!S$6:Y$10169,2,0)</f>
        <v>Math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>0.98 E^X-1 1.66445624192942 GSB M2 //53</v>
      </c>
      <c r="O206" t="b">
        <f>ISNA(VLOOKUP(J206,J$3:J205,1,0))</f>
        <v>1</v>
      </c>
      <c r="Q206" s="26" t="str">
        <f>VLOOKUP(I206,SOURCE!B:M,5,0)</f>
        <v>"e" STD_SUP_x "-1"</v>
      </c>
      <c r="T206" s="160"/>
      <c r="U206">
        <f t="shared" si="16"/>
        <v>53</v>
      </c>
      <c r="V206" s="165">
        <f t="shared" si="17"/>
        <v>299797165.43504173</v>
      </c>
      <c r="W206">
        <f>IF(AND(O206,VLOOKUP(I206,SOURCE!B:M,2,0)&lt;&gt;"/  { itemToBeCoded"),IF(ISERROR(VLOOKUP(J206,TEST!A:F,5,0)),"",VLOOKUP(J206,TEST!A:F,5,0)),"")</f>
        <v>1</v>
      </c>
      <c r="X206">
        <f>IF(VLOOKUP(I206,SOURCE!B:M,2,0)&lt;&gt;"/  { itemToBeCoded",IF(ISERROR(VLOOKUP(J206,TEST!A:F,6,0)),"",VLOOKUP(J206,TEST!A:F,6,0)),"")</f>
        <v>1.6644562419294169</v>
      </c>
      <c r="Y206" t="str">
        <f t="shared" si="19"/>
        <v>both</v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ITM_SCI</v>
      </c>
      <c r="E207" s="26" t="str">
        <f>CHAR(34)&amp;VLOOKUP(C207,SOURCE!S$6:Y$10169,6,0)&amp;CHAR(34)</f>
        <v>"SCI"</v>
      </c>
      <c r="F207" s="22" t="str">
        <f t="shared" si="18"/>
        <v xml:space="preserve">                      if (strcompare(commandnumber,"SCI" )) {sprintf(commandnumber,"%d", ITM_SCI);} else</v>
      </c>
      <c r="H207" t="b">
        <f>ISNA(VLOOKUP(J207,J208:J$500,1,0))</f>
        <v>1</v>
      </c>
      <c r="I207" s="27">
        <f>VLOOKUP(C207,SOURCE!S$6:Y$10169,7,0)</f>
        <v>1577</v>
      </c>
      <c r="J207" s="28" t="str">
        <f>VLOOKUP(C207,SOURCE!S$6:Y$10169,6,0)</f>
        <v>SCI</v>
      </c>
      <c r="K207" s="29" t="str">
        <f t="shared" si="20"/>
        <v>SCI</v>
      </c>
      <c r="L207" s="39" t="str">
        <f>VLOOKUP(C207,SOURCE!S$6:Y$10169,2,0)</f>
        <v>DISP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"SCI"</v>
      </c>
      <c r="U207">
        <f t="shared" si="16"/>
        <v>53</v>
      </c>
      <c r="V207" s="165">
        <f t="shared" si="17"/>
        <v>299797165.43504173</v>
      </c>
      <c r="W207" t="str">
        <f>IF(AND(O207,VLOOKUP(I207,SOURCE!B:M,2,0)&lt;&gt;"/  { itemToBeCoded"),IF(ISERROR(VLOOKUP(J207,TEST!A:F,5,0)),"",VLOOKUP(J207,TEST!A:F,5,0)),"")</f>
        <v/>
      </c>
      <c r="X207" t="str">
        <f>IF(VLOOKUP(I207,SOURCE!B:M,2,0)&lt;&gt;"/  { itemToBeCoded",IF(ISERROR(VLOOKUP(J207,TEST!A:F,6,0)),"",VLOOKUP(J207,TEST!A:F,6,0)),"")</f>
        <v/>
      </c>
      <c r="Y207" t="str">
        <f t="shared" si="19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ITM_SDIGS</v>
      </c>
      <c r="E208" s="26" t="str">
        <f>CHAR(34)&amp;VLOOKUP(C208,SOURCE!S$6:Y$10169,6,0)&amp;CHAR(34)</f>
        <v>"SDIGS?"</v>
      </c>
      <c r="F208" s="22" t="str">
        <f t="shared" si="18"/>
        <v xml:space="preserve">                      if (strcompare(commandnumber,"SDIGS?" )) {sprintf(commandnumber,"%d", ITM_SDIGS);} else</v>
      </c>
      <c r="H208" t="b">
        <f>ISNA(VLOOKUP(J208,J209:J$500,1,0))</f>
        <v>1</v>
      </c>
      <c r="I208" s="27">
        <f>VLOOKUP(C208,SOURCE!S$6:Y$10169,7,0)</f>
        <v>1578</v>
      </c>
      <c r="J208" s="28" t="str">
        <f>VLOOKUP(C208,SOURCE!S$6:Y$10169,6,0)</f>
        <v>SDIGS?</v>
      </c>
      <c r="K208" s="29" t="str">
        <f t="shared" si="20"/>
        <v>SDIGS?</v>
      </c>
      <c r="L208" s="39" t="str">
        <f>VLOOKUP(C208,SOURCE!S$6:Y$10169,2,0)</f>
        <v>CONF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"SDIGS?"</v>
      </c>
      <c r="U208">
        <f t="shared" ref="U208:U271" si="21">SUM(U207,W208)</f>
        <v>53</v>
      </c>
      <c r="V208" s="165">
        <f t="shared" ref="V208:V271" si="22">SUM(V207,IF($O208,X208,0))</f>
        <v>299797165.43504173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19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ITM_SEED</v>
      </c>
      <c r="E209" s="26" t="str">
        <f>CHAR(34)&amp;VLOOKUP(C209,SOURCE!S$6:Y$10169,6,0)&amp;CHAR(34)</f>
        <v>"SEED"</v>
      </c>
      <c r="F209" s="22" t="str">
        <f t="shared" si="18"/>
        <v xml:space="preserve">                      if (strcompare(commandnumber,"SEED" )) {sprintf(commandnumber,"%d", ITM_SEED);} else</v>
      </c>
      <c r="H209" t="b">
        <f>ISNA(VLOOKUP(J209,J210:J$500,1,0))</f>
        <v>1</v>
      </c>
      <c r="I209" s="27">
        <f>VLOOKUP(C209,SOURCE!S$6:Y$10169,7,0)</f>
        <v>1579</v>
      </c>
      <c r="J209" s="28" t="str">
        <f>VLOOKUP(C209,SOURCE!S$6:Y$10169,6,0)</f>
        <v>SEED</v>
      </c>
      <c r="K209" s="29" t="str">
        <f t="shared" si="20"/>
        <v>SEED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"SEED"</v>
      </c>
      <c r="U209">
        <f t="shared" si="21"/>
        <v>53</v>
      </c>
      <c r="V209" s="165">
        <f t="shared" si="22"/>
        <v>299797165.43504173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19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</v>
      </c>
      <c r="E210" s="26" t="str">
        <f>CHAR(34)&amp;VLOOKUP(C210,SOURCE!S$6:Y$10169,6,0)&amp;CHAR(34)</f>
        <v>"SIGN"</v>
      </c>
      <c r="F210" s="22" t="str">
        <f t="shared" si="18"/>
        <v xml:space="preserve">                      if (strcompare(commandnumber,"SIGN" )) {sprintf(commandnumber,"%d", ITM_SIGN);} else</v>
      </c>
      <c r="H210" t="b">
        <f>ISNA(VLOOKUP(J210,J211:J$500,1,0))</f>
        <v>1</v>
      </c>
      <c r="I210" s="27">
        <f>VLOOKUP(C210,SOURCE!S$6:Y$10169,7,0)</f>
        <v>1590</v>
      </c>
      <c r="J210" s="28" t="str">
        <f>VLOOKUP(C210,SOURCE!S$6:Y$10169,6,0)</f>
        <v>SIGN</v>
      </c>
      <c r="K210" s="29" t="str">
        <f t="shared" si="20"/>
        <v>sign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"sign"</v>
      </c>
      <c r="U210">
        <f t="shared" si="21"/>
        <v>53</v>
      </c>
      <c r="V210" s="165">
        <f t="shared" si="22"/>
        <v>299797165.43504173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19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ITM_SIGNMT</v>
      </c>
      <c r="E211" s="26" t="str">
        <f>CHAR(34)&amp;VLOOKUP(C211,SOURCE!S$6:Y$10169,6,0)&amp;CHAR(34)</f>
        <v>"SIGNMT"</v>
      </c>
      <c r="F211" s="22" t="str">
        <f t="shared" si="18"/>
        <v xml:space="preserve">                      if (strcompare(commandnumber,"SIGNMT" )) {sprintf(commandnumber,"%d", ITM_SIGNMT);} else</v>
      </c>
      <c r="H211" t="b">
        <f>ISNA(VLOOKUP(J211,J212:J$500,1,0))</f>
        <v>1</v>
      </c>
      <c r="I211" s="27">
        <f>VLOOKUP(C211,SOURCE!S$6:Y$10169,7,0)</f>
        <v>1591</v>
      </c>
      <c r="J211" s="28" t="str">
        <f>VLOOKUP(C211,SOURCE!S$6:Y$10169,6,0)</f>
        <v>SIGNMT</v>
      </c>
      <c r="K211" s="29" t="str">
        <f t="shared" si="20"/>
        <v>SIGNMT</v>
      </c>
      <c r="L211" s="39" t="str">
        <f>VLOOKUP(C211,SOURCE!S$6:Y$10169,2,0)</f>
        <v>INT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"SIGNMT"</v>
      </c>
      <c r="U211">
        <f t="shared" si="21"/>
        <v>53</v>
      </c>
      <c r="V211" s="165">
        <f t="shared" si="22"/>
        <v>299797165.43504173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19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ITM_SLVQ</v>
      </c>
      <c r="E212" s="26" t="str">
        <f>CHAR(34)&amp;VLOOKUP(C212,SOURCE!S$6:Y$10169,6,0)&amp;CHAR(34)</f>
        <v>"SLVQ"</v>
      </c>
      <c r="F212" s="22" t="str">
        <f t="shared" si="18"/>
        <v xml:space="preserve">                      if (strcompare(commandnumber,"SLVQ" )) {sprintf(commandnumber,"%d", ITM_SLVQ);} else</v>
      </c>
      <c r="H212" t="b">
        <f>ISNA(VLOOKUP(J212,J213:J$500,1,0))</f>
        <v>1</v>
      </c>
      <c r="I212" s="27">
        <f>VLOOKUP(C212,SOURCE!S$6:Y$10169,7,0)</f>
        <v>1594</v>
      </c>
      <c r="J212" s="28" t="str">
        <f>VLOOKUP(C212,SOURCE!S$6:Y$10169,6,0)</f>
        <v>SLVQ</v>
      </c>
      <c r="K212" s="29" t="str">
        <f t="shared" si="20"/>
        <v>SLVQ</v>
      </c>
      <c r="L212" s="39" t="str">
        <f>VLOOKUP(C212,SOURCE!S$6:Y$10169,2,0)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"SLVQ"</v>
      </c>
      <c r="U212">
        <f t="shared" si="21"/>
        <v>53</v>
      </c>
      <c r="V212" s="165">
        <f t="shared" si="22"/>
        <v>299797165.43504173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19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ITM_ISM</v>
      </c>
      <c r="E213" s="26" t="str">
        <f>CHAR(34)&amp;VLOOKUP(C213,SOURCE!S$6:Y$10169,6,0)&amp;CHAR(34)</f>
        <v>"ISM?"</v>
      </c>
      <c r="F213" s="22" t="str">
        <f t="shared" si="18"/>
        <v xml:space="preserve">                      if (strcompare(commandnumber,"ISM?" )) {sprintf(commandnumber,"%d", ITM_ISM);} else</v>
      </c>
      <c r="H213" t="b">
        <f>ISNA(VLOOKUP(J213,J214:J$500,1,0))</f>
        <v>1</v>
      </c>
      <c r="I213" s="27">
        <f>VLOOKUP(C213,SOURCE!S$6:Y$10169,7,0)</f>
        <v>1596</v>
      </c>
      <c r="J213" s="28" t="str">
        <f>VLOOKUP(C213,SOURCE!S$6:Y$10169,6,0)</f>
        <v>ISM?</v>
      </c>
      <c r="K213" s="29" t="str">
        <f t="shared" si="20"/>
        <v>ISM?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"ISM?"</v>
      </c>
      <c r="U213">
        <f t="shared" si="21"/>
        <v>53</v>
      </c>
      <c r="V213" s="165">
        <f t="shared" si="22"/>
        <v>299797165.43504173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19"/>
        <v/>
      </c>
    </row>
    <row r="214" spans="1:25">
      <c r="A214" s="24" t="str">
        <f>IF(ISNA(VLOOKUP(D214,D215:D$9999,1,0)),"",1)</f>
        <v/>
      </c>
      <c r="B214" s="24">
        <f>IF(ISNA(VLOOKUP(E214,E215:E$9999,1,0)),"",1)</f>
        <v>1</v>
      </c>
      <c r="C214" s="2">
        <v>212</v>
      </c>
      <c r="D214" s="2" t="str">
        <f>VLOOKUP(C214,SOURCE!S217:Z10380,8,0)</f>
        <v>ITM_SSIZE</v>
      </c>
      <c r="E214" s="26" t="str">
        <f>CHAR(34)&amp;VLOOKUP(C214,SOURCE!S$6:Y$10169,6,0)&amp;CHAR(34)</f>
        <v>"SSIZE?"</v>
      </c>
      <c r="F214" s="22" t="str">
        <f t="shared" si="18"/>
        <v xml:space="preserve">                      if (strcompare(commandnumber,"SSIZE?" )) {sprintf(commandnumber,"%d", ITM_SSIZE);} else</v>
      </c>
      <c r="H214" t="b">
        <f>ISNA(VLOOKUP(J214,J215:J$500,1,0))</f>
        <v>0</v>
      </c>
      <c r="I214" s="27">
        <f>VLOOKUP(C214,SOURCE!S$6:Y$10169,7,0)</f>
        <v>1599</v>
      </c>
      <c r="J214" s="28" t="str">
        <f>VLOOKUP(C214,SOURCE!S$6:Y$10169,6,0)</f>
        <v>SSIZE?</v>
      </c>
      <c r="K214" s="29" t="str">
        <f t="shared" si="20"/>
        <v>SSIZE?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"SSIZE?"</v>
      </c>
      <c r="U214">
        <f t="shared" si="21"/>
        <v>53</v>
      </c>
      <c r="V214" s="165">
        <f t="shared" si="22"/>
        <v>299797165.43504173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19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ITM_STOEL</v>
      </c>
      <c r="E215" s="26" t="str">
        <f>CHAR(34)&amp;VLOOKUP(C215,SOURCE!S$6:Y$10169,6,0)&amp;CHAR(34)</f>
        <v>"STOEL"</v>
      </c>
      <c r="F215" s="22" t="str">
        <f t="shared" si="18"/>
        <v xml:space="preserve">                      if (strcompare(commandnumber,"STOEL" )) {sprintf(commandnumber,"%d", ITM_STOEL);} else</v>
      </c>
      <c r="H215" t="b">
        <f>ISNA(VLOOKUP(J215,J216:J$500,1,0))</f>
        <v>1</v>
      </c>
      <c r="I215" s="27">
        <f>VLOOKUP(C215,SOURCE!S$6:Y$10169,7,0)</f>
        <v>1602</v>
      </c>
      <c r="J215" s="28" t="str">
        <f>VLOOKUP(C215,SOURCE!S$6:Y$10169,6,0)</f>
        <v>STOEL</v>
      </c>
      <c r="K215" s="29" t="str">
        <f t="shared" si="20"/>
        <v>STOEL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"STOEL"</v>
      </c>
      <c r="U215">
        <f t="shared" si="21"/>
        <v>53</v>
      </c>
      <c r="V215" s="165">
        <f t="shared" si="22"/>
        <v>299797165.43504173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19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ITM_STOIJ</v>
      </c>
      <c r="E216" s="26" t="str">
        <f>CHAR(34)&amp;VLOOKUP(C216,SOURCE!S$6:Y$10169,6,0)&amp;CHAR(34)</f>
        <v>"STOIJ"</v>
      </c>
      <c r="F216" s="22" t="str">
        <f t="shared" si="18"/>
        <v xml:space="preserve">                      if (strcompare(commandnumber,"STOIJ" )) {sprintf(commandnumber,"%d", ITM_STOIJ);} else</v>
      </c>
      <c r="H216" t="b">
        <f>ISNA(VLOOKUP(J216,J217:J$500,1,0))</f>
        <v>1</v>
      </c>
      <c r="I216" s="27">
        <f>VLOOKUP(C216,SOURCE!S$6:Y$10169,7,0)</f>
        <v>1603</v>
      </c>
      <c r="J216" s="28" t="str">
        <f>VLOOKUP(C216,SOURCE!S$6:Y$10169,6,0)</f>
        <v>STOIJ</v>
      </c>
      <c r="K216" s="29" t="str">
        <f t="shared" si="20"/>
        <v>STOIJ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"STOIJ"</v>
      </c>
      <c r="T216" s="160"/>
      <c r="U216">
        <f t="shared" si="21"/>
        <v>53</v>
      </c>
      <c r="V216" s="165">
        <f t="shared" si="22"/>
        <v>299797165.43504173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19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ITM_LN1X</v>
      </c>
      <c r="E217" s="26" t="str">
        <f>CHAR(34)&amp;VLOOKUP(C217,SOURCE!S$6:Y$10169,6,0)&amp;CHAR(34)</f>
        <v>"LN(1+X)"</v>
      </c>
      <c r="F217" s="22" t="str">
        <f t="shared" si="18"/>
        <v xml:space="preserve">                      if (strcompare(commandnumber,"LN(1+X)" )) {sprintf(commandnumber,"%d", ITM_LN1X);} else</v>
      </c>
      <c r="H217" t="b">
        <f>ISNA(VLOOKUP(J217,J218:J$500,1,0))</f>
        <v>1</v>
      </c>
      <c r="I217" s="27">
        <f>VLOOKUP(C217,SOURCE!S$6:Y$10169,7,0)</f>
        <v>1604</v>
      </c>
      <c r="J217" s="28" t="str">
        <f>VLOOKUP(C217,SOURCE!S$6:Y$10169,6,0)</f>
        <v>LN(1+X)</v>
      </c>
      <c r="K217" s="29" t="str">
        <f t="shared" si="20"/>
        <v>ln1+x</v>
      </c>
      <c r="L217" s="39" t="str">
        <f>VLOOKUP(C217,SOURCE!S$6:Y$10169,2,0)</f>
        <v>Math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>0.98 LN(1+X) 0.683096844706444 GSB M2 //54</v>
      </c>
      <c r="O217" t="b">
        <f>ISNA(VLOOKUP(J217,J$3:J216,1,0))</f>
        <v>1</v>
      </c>
      <c r="Q217" s="26" t="str">
        <f>VLOOKUP(I217,SOURCE!B:M,5,0)</f>
        <v>"ln 1+x"</v>
      </c>
      <c r="T217" s="160"/>
      <c r="U217">
        <f t="shared" si="21"/>
        <v>54</v>
      </c>
      <c r="V217" s="165">
        <f t="shared" si="22"/>
        <v>299797166.11813855</v>
      </c>
      <c r="W217">
        <f>IF(AND(O217,VLOOKUP(I217,SOURCE!B:M,2,0)&lt;&gt;"/  { itemToBeCoded"),IF(ISERROR(VLOOKUP(J217,TEST!A:F,5,0)),"",VLOOKUP(J217,TEST!A:F,5,0)),"")</f>
        <v>1</v>
      </c>
      <c r="X217">
        <f>IF(VLOOKUP(I217,SOURCE!B:M,2,0)&lt;&gt;"/  { itemToBeCoded",IF(ISERROR(VLOOKUP(J217,TEST!A:F,6,0)),"",VLOOKUP(J217,TEST!A:F,6,0)),"")</f>
        <v>0.68309684470644383</v>
      </c>
      <c r="Y217" t="str">
        <f t="shared" si="19"/>
        <v>both</v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ITM_STOS</v>
      </c>
      <c r="E218" s="26" t="str">
        <f>CHAR(34)&amp;VLOOKUP(C218,SOURCE!S$6:Y$10169,6,0)&amp;CHAR(34)</f>
        <v>"STOS"</v>
      </c>
      <c r="F218" s="22" t="str">
        <f t="shared" si="18"/>
        <v xml:space="preserve">                      if (strcompare(commandnumber,"STOS" )) {sprintf(commandnumber,"%d", ITM_STOS);} else</v>
      </c>
      <c r="H218" t="b">
        <f>ISNA(VLOOKUP(J218,J219:J$500,1,0))</f>
        <v>1</v>
      </c>
      <c r="I218" s="27">
        <f>VLOOKUP(C218,SOURCE!S$6:Y$10169,7,0)</f>
        <v>1605</v>
      </c>
      <c r="J218" s="28" t="str">
        <f>VLOOKUP(C218,SOURCE!S$6:Y$10169,6,0)</f>
        <v>STOS</v>
      </c>
      <c r="K218" s="29" t="str">
        <f t="shared" si="20"/>
        <v>STOS</v>
      </c>
      <c r="L218" s="39" t="str">
        <f>VLOOKUP(C218,SOURCE!S$6:Y$10169,2,0)</f>
        <v>STACK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"STOS"</v>
      </c>
      <c r="U218">
        <f t="shared" si="21"/>
        <v>54</v>
      </c>
      <c r="V218" s="165">
        <f t="shared" si="22"/>
        <v>299797166.11813855</v>
      </c>
      <c r="W218" t="str">
        <f>IF(AND(O218,VLOOKUP(I218,SOURCE!B:M,2,0)&lt;&gt;"/  { itemToBeCoded"),IF(ISERROR(VLOOKUP(J218,TEST!A:F,5,0)),"",VLOOKUP(J218,TEST!A:F,5,0)),"")</f>
        <v/>
      </c>
      <c r="X218" t="str">
        <f>IF(VLOOKUP(I218,SOURCE!B:M,2,0)&lt;&gt;"/  { itemToBeCoded",IF(ISERROR(VLOOKUP(J218,TEST!A:F,6,0)),"",VLOOKUP(J218,TEST!A:F,6,0)),"")</f>
        <v/>
      </c>
      <c r="Y218" t="str">
        <f t="shared" si="19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ITM_SUM</v>
      </c>
      <c r="E219" s="26" t="str">
        <f>CHAR(34)&amp;VLOOKUP(C219,SOURCE!S$6:Y$10169,6,0)&amp;CHAR(34)</f>
        <v>"SUM"</v>
      </c>
      <c r="F219" s="22" t="str">
        <f t="shared" si="18"/>
        <v xml:space="preserve">                      if (strcompare(commandnumber,"SUM" )) {sprintf(commandnumber,"%d", ITM_SUM);} else</v>
      </c>
      <c r="H219" t="b">
        <f>ISNA(VLOOKUP(J219,J220:J$500,1,0))</f>
        <v>1</v>
      </c>
      <c r="I219" s="27">
        <f>VLOOKUP(C219,SOURCE!S$6:Y$10169,7,0)</f>
        <v>1606</v>
      </c>
      <c r="J219" s="28" t="str">
        <f>VLOOKUP(C219,SOURCE!S$6:Y$10169,6,0)</f>
        <v>SUM</v>
      </c>
      <c r="K219" s="29" t="str">
        <f t="shared" si="20"/>
        <v>SUM</v>
      </c>
      <c r="L219" s="39" t="str">
        <f>VLOOKUP(C219,SOURCE!S$6:Y$10169,2,0)</f>
        <v>Stat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"SUM"</v>
      </c>
      <c r="U219">
        <f t="shared" si="21"/>
        <v>54</v>
      </c>
      <c r="V219" s="165">
        <f t="shared" si="22"/>
        <v>299797166.11813855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19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ITM_TICKS</v>
      </c>
      <c r="E220" s="26" t="str">
        <f>CHAR(34)&amp;VLOOKUP(C220,SOURCE!S$6:Y$10169,6,0)&amp;CHAR(34)</f>
        <v>"TICKS"</v>
      </c>
      <c r="F220" s="22" t="str">
        <f t="shared" si="18"/>
        <v xml:space="preserve">                      if (strcompare(commandnumber,"TICKS" )) {sprintf(commandnumber,"%d", ITM_TICKS);} else</v>
      </c>
      <c r="H220" t="b">
        <f>ISNA(VLOOKUP(J220,J221:J$500,1,0))</f>
        <v>1</v>
      </c>
      <c r="I220" s="27">
        <f>VLOOKUP(C220,SOURCE!S$6:Y$10169,7,0)</f>
        <v>1610</v>
      </c>
      <c r="J220" s="28" t="str">
        <f>VLOOKUP(C220,SOURCE!S$6:Y$10169,6,0)</f>
        <v>TICKS</v>
      </c>
      <c r="K220" s="29" t="str">
        <f t="shared" si="20"/>
        <v>TICKS</v>
      </c>
      <c r="L220" s="39" t="str">
        <f>VLOOKUP(C220,SOURCE!S$6:Y$10169,2,0)</f>
        <v>INFO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"TICKS"</v>
      </c>
      <c r="U220">
        <f t="shared" si="21"/>
        <v>54</v>
      </c>
      <c r="V220" s="165">
        <f t="shared" si="22"/>
        <v>299797166.11813855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19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ITM_Tex</v>
      </c>
      <c r="E221" s="26" t="str">
        <f>CHAR(34)&amp;VLOOKUP(C221,SOURCE!S$6:Y$10169,6,0)&amp;CHAR(34)</f>
        <v>"T&lt;&gt;"</v>
      </c>
      <c r="F221" s="22" t="str">
        <f t="shared" si="18"/>
        <v xml:space="preserve">                      if (strcompare(commandnumber,"T&lt;&gt;" )) {sprintf(commandnumber,"%d", ITM_Tex);} else</v>
      </c>
      <c r="H221" t="b">
        <f>ISNA(VLOOKUP(J221,J222:J$500,1,0))</f>
        <v>1</v>
      </c>
      <c r="I221" s="27">
        <f>VLOOKUP(C221,SOURCE!S$6:Y$10169,7,0)</f>
        <v>1615</v>
      </c>
      <c r="J221" s="28" t="str">
        <f>VLOOKUP(C221,SOURCE!S$6:Y$10169,6,0)</f>
        <v>T&lt;&gt;</v>
      </c>
      <c r="K221" s="29" t="str">
        <f t="shared" si="20"/>
        <v>t&lt;&gt;</v>
      </c>
      <c r="L221" s="39" t="str">
        <f>VLOOKUP(C221,SOURCE!S$6:Y$10169,2,0)</f>
        <v>STACK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"t" STD_LEFT_RIGHT_ARROWS</v>
      </c>
      <c r="U221">
        <f t="shared" si="21"/>
        <v>54</v>
      </c>
      <c r="V221" s="165">
        <f t="shared" si="22"/>
        <v>299797166.11813855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19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ITM_ULP</v>
      </c>
      <c r="E222" s="26" t="str">
        <f>CHAR(34)&amp;VLOOKUP(C222,SOURCE!S$6:Y$10169,6,0)&amp;CHAR(34)</f>
        <v>"ULP?"</v>
      </c>
      <c r="F222" s="22" t="str">
        <f t="shared" si="18"/>
        <v xml:space="preserve">                      if (strcompare(commandnumber,"ULP?" )) {sprintf(commandnumber,"%d", ITM_ULP);} else</v>
      </c>
      <c r="H222" t="b">
        <f>ISNA(VLOOKUP(J222,J223:J$500,1,0))</f>
        <v>1</v>
      </c>
      <c r="I222" s="27">
        <f>VLOOKUP(C222,SOURCE!S$6:Y$10169,7,0)</f>
        <v>1616</v>
      </c>
      <c r="J222" s="28" t="str">
        <f>VLOOKUP(C222,SOURCE!S$6:Y$10169,6,0)</f>
        <v>ULP?</v>
      </c>
      <c r="K222" s="29" t="str">
        <f t="shared" si="20"/>
        <v>ULP?</v>
      </c>
      <c r="L222" s="39" t="str">
        <f>VLOOKUP(C222,SOURCE!S$6:Y$10169,2,0)</f>
        <v>CONF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"ULP?"</v>
      </c>
      <c r="U222">
        <f t="shared" si="21"/>
        <v>54</v>
      </c>
      <c r="V222" s="165">
        <f t="shared" si="22"/>
        <v>299797166.11813855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19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ITM_UNITV</v>
      </c>
      <c r="E223" s="26" t="str">
        <f>CHAR(34)&amp;VLOOKUP(C223,SOURCE!S$6:Y$10169,6,0)&amp;CHAR(34)</f>
        <v>"UNITV"</v>
      </c>
      <c r="F223" s="22" t="str">
        <f t="shared" si="18"/>
        <v xml:space="preserve">                      if (strcompare(commandnumber,"UNITV" )) {sprintf(commandnumber,"%d", ITM_UNITV);} else</v>
      </c>
      <c r="H223" t="b">
        <f>ISNA(VLOOKUP(J223,J224:J$500,1,0))</f>
        <v>1</v>
      </c>
      <c r="I223" s="27">
        <f>VLOOKUP(C223,SOURCE!S$6:Y$10169,7,0)</f>
        <v>1618</v>
      </c>
      <c r="J223" s="28" t="str">
        <f>VLOOKUP(C223,SOURCE!S$6:Y$10169,6,0)</f>
        <v>UNITV</v>
      </c>
      <c r="K223" s="29" t="str">
        <f t="shared" si="20"/>
        <v>UNITV</v>
      </c>
      <c r="L223" s="39" t="str">
        <f>VLOOKUP(C223,SOURCE!S$6:Y$10169,2,0)</f>
        <v>Complex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"UNITV"</v>
      </c>
      <c r="U223">
        <f t="shared" si="21"/>
        <v>54</v>
      </c>
      <c r="V223" s="165">
        <f t="shared" si="22"/>
        <v>299797166.11813855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19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ITM_UNSIGN</v>
      </c>
      <c r="E224" s="26" t="str">
        <f>CHAR(34)&amp;VLOOKUP(C224,SOURCE!S$6:Y$10169,6,0)&amp;CHAR(34)</f>
        <v>"UNSIGN"</v>
      </c>
      <c r="F224" s="22" t="str">
        <f t="shared" si="18"/>
        <v xml:space="preserve">                      if (strcompare(commandnumber,"UNSIGN" )) {sprintf(commandnumber,"%d", ITM_UNSIGN);} else</v>
      </c>
      <c r="H224" t="b">
        <f>ISNA(VLOOKUP(J224,J225:J$500,1,0))</f>
        <v>1</v>
      </c>
      <c r="I224" s="27">
        <f>VLOOKUP(C224,SOURCE!S$6:Y$10169,7,0)</f>
        <v>1619</v>
      </c>
      <c r="J224" s="28" t="str">
        <f>VLOOKUP(C224,SOURCE!S$6:Y$10169,6,0)</f>
        <v>UNSIGN</v>
      </c>
      <c r="K224" s="29" t="str">
        <f t="shared" si="20"/>
        <v>UNSIGN</v>
      </c>
      <c r="L224" s="39" t="str">
        <f>VLOOKUP(C224,SOURCE!S$6:Y$10169,2,0)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"UNSIGN"</v>
      </c>
      <c r="U224">
        <f t="shared" si="21"/>
        <v>54</v>
      </c>
      <c r="V224" s="165">
        <f t="shared" si="22"/>
        <v>299797166.11813855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19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ITM_IDIVR</v>
      </c>
      <c r="E225" s="26" t="str">
        <f>CHAR(34)&amp;VLOOKUP(C225,SOURCE!S$6:Y$10169,6,0)&amp;CHAR(34)</f>
        <v>"IDIVR"</v>
      </c>
      <c r="F225" s="22" t="str">
        <f t="shared" si="18"/>
        <v xml:space="preserve">                      if (strcompare(commandnumber,"IDIVR" )) {sprintf(commandnumber,"%d", ITM_IDIVR);} else</v>
      </c>
      <c r="H225" t="b">
        <f>ISNA(VLOOKUP(J225,J226:J$500,1,0))</f>
        <v>1</v>
      </c>
      <c r="I225" s="27">
        <f>VLOOKUP(C225,SOURCE!S$6:Y$10169,7,0)</f>
        <v>1622</v>
      </c>
      <c r="J225" s="28" t="str">
        <f>VLOOKUP(C225,SOURCE!S$6:Y$10169,6,0)</f>
        <v>IDIVR</v>
      </c>
      <c r="K225" s="29" t="str">
        <f t="shared" si="20"/>
        <v>IDIVR</v>
      </c>
      <c r="L225" s="39" t="str">
        <f>VLOOKUP(C225,SOURCE!S$6:Y$10169,2,0)</f>
        <v>Math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"IDIVR"</v>
      </c>
      <c r="U225">
        <f t="shared" si="21"/>
        <v>54</v>
      </c>
      <c r="V225" s="165">
        <f t="shared" si="22"/>
        <v>299797166.11813855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19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</v>
      </c>
      <c r="E226" s="26" t="str">
        <f>CHAR(34)&amp;VLOOKUP(C226,SOURCE!S$6:Y$10169,6,0)&amp;CHAR(34)</f>
        <v>"WSIZE"</v>
      </c>
      <c r="F226" s="22" t="str">
        <f t="shared" si="18"/>
        <v xml:space="preserve">                      if (strcompare(commandnumber,"WSIZE" )) {sprintf(commandnumber,"%d", ITM_WSIZE);} else</v>
      </c>
      <c r="H226" t="b">
        <f>ISNA(VLOOKUP(J226,J227:J$500,1,0))</f>
        <v>1</v>
      </c>
      <c r="I226" s="27">
        <f>VLOOKUP(C226,SOURCE!S$6:Y$10169,7,0)</f>
        <v>1628</v>
      </c>
      <c r="J226" s="28" t="str">
        <f>VLOOKUP(C226,SOURCE!S$6:Y$10169,6,0)</f>
        <v>WSIZE</v>
      </c>
      <c r="K226" s="29" t="str">
        <f t="shared" si="20"/>
        <v>WSIZE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"WSIZE"</v>
      </c>
      <c r="U226">
        <f t="shared" si="21"/>
        <v>54</v>
      </c>
      <c r="V226" s="165">
        <f t="shared" si="22"/>
        <v>299797166.11813855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19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ITM_WSIZEQ</v>
      </c>
      <c r="E227" s="26" t="str">
        <f>CHAR(34)&amp;VLOOKUP(C227,SOURCE!S$6:Y$10169,6,0)&amp;CHAR(34)</f>
        <v>"WSIZE?"</v>
      </c>
      <c r="F227" s="22" t="str">
        <f t="shared" si="18"/>
        <v xml:space="preserve">                      if (strcompare(commandnumber,"WSIZE?" )) {sprintf(commandnumber,"%d", ITM_WSIZEQ);} else</v>
      </c>
      <c r="H227" t="b">
        <f>ISNA(VLOOKUP(J227,J228:J$500,1,0))</f>
        <v>1</v>
      </c>
      <c r="I227" s="27">
        <f>VLOOKUP(C227,SOURCE!S$6:Y$10169,7,0)</f>
        <v>1629</v>
      </c>
      <c r="J227" s="28" t="str">
        <f>VLOOKUP(C227,SOURCE!S$6:Y$10169,6,0)</f>
        <v>WSIZE?</v>
      </c>
      <c r="K227" s="29" t="str">
        <f t="shared" si="20"/>
        <v>WSIZE?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"WSIZE?"</v>
      </c>
      <c r="U227">
        <f t="shared" si="21"/>
        <v>54</v>
      </c>
      <c r="V227" s="165">
        <f t="shared" si="22"/>
        <v>299797166.11813855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19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ITM_XBAR</v>
      </c>
      <c r="E228" s="26" t="str">
        <f>CHAR(34)&amp;VLOOKUP(C228,SOURCE!S$6:Y$10169,6,0)&amp;CHAR(34)</f>
        <v>"X_MEAN"</v>
      </c>
      <c r="F228" s="22" t="str">
        <f t="shared" si="18"/>
        <v xml:space="preserve">                      if (strcompare(commandnumber,"X_MEAN" )) {sprintf(commandnumber,"%d", ITM_XBAR);} else</v>
      </c>
      <c r="H228" t="b">
        <f>ISNA(VLOOKUP(J228,J229:J$500,1,0))</f>
        <v>1</v>
      </c>
      <c r="I228" s="27">
        <f>VLOOKUP(C228,SOURCE!S$6:Y$10169,7,0)</f>
        <v>1630</v>
      </c>
      <c r="J228" s="28" t="str">
        <f>VLOOKUP(C228,SOURCE!S$6:Y$10169,6,0)</f>
        <v>X_MEAN</v>
      </c>
      <c r="K228" s="29" t="str">
        <f t="shared" si="20"/>
        <v>x_BAR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</v>
      </c>
      <c r="U228">
        <f t="shared" si="21"/>
        <v>54</v>
      </c>
      <c r="V228" s="165">
        <f t="shared" si="22"/>
        <v>299797166.11813855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19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ITM_XG</v>
      </c>
      <c r="E229" s="26" t="str">
        <f>CHAR(34)&amp;VLOOKUP(C229,SOURCE!S$6:Y$10169,6,0)&amp;CHAR(34)</f>
        <v>"X_GEO"</v>
      </c>
      <c r="F229" s="22" t="str">
        <f t="shared" si="18"/>
        <v xml:space="preserve">                      if (strcompare(commandnumber,"X_GEO" )) {sprintf(commandnumber,"%d", ITM_XG);} else</v>
      </c>
      <c r="H229" t="b">
        <f>ISNA(VLOOKUP(J229,J230:J$500,1,0))</f>
        <v>1</v>
      </c>
      <c r="I229" s="27">
        <f>VLOOKUP(C229,SOURCE!S$6:Y$10169,7,0)</f>
        <v>1631</v>
      </c>
      <c r="J229" s="28" t="str">
        <f>VLOOKUP(C229,SOURCE!S$6:Y$10169,6,0)</f>
        <v>X_GEO</v>
      </c>
      <c r="K229" s="29" t="str">
        <f t="shared" si="20"/>
        <v>x_BARG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STD_SUB_G</v>
      </c>
      <c r="U229">
        <f t="shared" si="21"/>
        <v>54</v>
      </c>
      <c r="V229" s="165">
        <f t="shared" si="22"/>
        <v>299797166.11813855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19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ITM_XW</v>
      </c>
      <c r="E230" s="26" t="str">
        <f>CHAR(34)&amp;VLOOKUP(C230,SOURCE!S$6:Y$10169,6,0)&amp;CHAR(34)</f>
        <v>"X_WEIGHTD"</v>
      </c>
      <c r="F230" s="22" t="str">
        <f t="shared" si="18"/>
        <v xml:space="preserve">                      if (strcompare(commandnumber,"X_WEIGHTD" )) {sprintf(commandnumber,"%d", ITM_XW);} else</v>
      </c>
      <c r="H230" t="b">
        <f>ISNA(VLOOKUP(J230,J231:J$500,1,0))</f>
        <v>1</v>
      </c>
      <c r="I230" s="27">
        <f>VLOOKUP(C230,SOURCE!S$6:Y$10169,7,0)</f>
        <v>1632</v>
      </c>
      <c r="J230" s="28" t="str">
        <f>VLOOKUP(C230,SOURCE!S$6:Y$10169,6,0)</f>
        <v>X_WEIGHTD</v>
      </c>
      <c r="K230" s="29" t="str">
        <f t="shared" si="20"/>
        <v>x_BARw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STD_SUB_w</v>
      </c>
      <c r="U230">
        <f t="shared" si="21"/>
        <v>54</v>
      </c>
      <c r="V230" s="165">
        <f t="shared" si="22"/>
        <v>299797166.11813855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19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ITM_XtoALPHA</v>
      </c>
      <c r="E231" s="26" t="str">
        <f>CHAR(34)&amp;VLOOKUP(C231,SOURCE!S$6:Y$10169,6,0)&amp;CHAR(34)</f>
        <v>"X&gt;ALPHA"</v>
      </c>
      <c r="F231" s="22" t="str">
        <f t="shared" si="18"/>
        <v xml:space="preserve">                      if (strcompare(commandnumber,"X&gt;ALPHA" )) {sprintf(commandnumber,"%d", ITM_XtoALPHA);} else</v>
      </c>
      <c r="H231" t="b">
        <f>ISNA(VLOOKUP(J231,J232:J$500,1,0))</f>
        <v>1</v>
      </c>
      <c r="I231" s="27">
        <f>VLOOKUP(C231,SOURCE!S$6:Y$10169,7,0)</f>
        <v>1635</v>
      </c>
      <c r="J231" s="28" t="str">
        <f>VLOOKUP(C231,SOURCE!S$6:Y$10169,6,0)</f>
        <v>X&gt;ALPHA</v>
      </c>
      <c r="K231" s="29" t="str">
        <f t="shared" si="20"/>
        <v>x&gt;alpha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"x" STD_RIGHT_ARROW STD_alpha</v>
      </c>
      <c r="U231">
        <f t="shared" si="21"/>
        <v>54</v>
      </c>
      <c r="V231" s="165">
        <f t="shared" si="22"/>
        <v>299797166.11813855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19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ITM_Yex</v>
      </c>
      <c r="E232" s="26" t="str">
        <f>CHAR(34)&amp;VLOOKUP(C232,SOURCE!S$6:Y$10169,6,0)&amp;CHAR(34)</f>
        <v>"Y&lt;&gt;"</v>
      </c>
      <c r="F232" s="22" t="str">
        <f t="shared" si="18"/>
        <v xml:space="preserve">                      if (strcompare(commandnumber,"Y&lt;&gt;" )) {sprintf(commandnumber,"%d", ITM_Yex);} else</v>
      </c>
      <c r="H232" t="b">
        <f>ISNA(VLOOKUP(J232,J233:J$500,1,0))</f>
        <v>1</v>
      </c>
      <c r="I232" s="27">
        <f>VLOOKUP(C232,SOURCE!S$6:Y$10169,7,0)</f>
        <v>1640</v>
      </c>
      <c r="J232" s="28" t="str">
        <f>VLOOKUP(C232,SOURCE!S$6:Y$10169,6,0)</f>
        <v>Y&lt;&gt;</v>
      </c>
      <c r="K232" s="29" t="str">
        <f t="shared" si="20"/>
        <v>y&lt;&gt;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"y" STD_LEFT_RIGHT_ARROWS</v>
      </c>
      <c r="U232">
        <f t="shared" si="21"/>
        <v>54</v>
      </c>
      <c r="V232" s="165">
        <f t="shared" si="22"/>
        <v>299797166.11813855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19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ITM_Zex</v>
      </c>
      <c r="E233" s="26" t="str">
        <f>CHAR(34)&amp;VLOOKUP(C233,SOURCE!S$6:Y$10169,6,0)&amp;CHAR(34)</f>
        <v>"Z&lt;&gt;"</v>
      </c>
      <c r="F233" s="22" t="str">
        <f t="shared" si="18"/>
        <v xml:space="preserve">                      if (strcompare(commandnumber,"Z&lt;&gt;" )) {sprintf(commandnumber,"%d", ITM_Zex);} else</v>
      </c>
      <c r="H233" t="b">
        <f>ISNA(VLOOKUP(J233,J234:J$500,1,0))</f>
        <v>1</v>
      </c>
      <c r="I233" s="27">
        <f>VLOOKUP(C233,SOURCE!S$6:Y$10169,7,0)</f>
        <v>1641</v>
      </c>
      <c r="J233" s="28" t="str">
        <f>VLOOKUP(C233,SOURCE!S$6:Y$10169,6,0)</f>
        <v>Z&lt;&gt;</v>
      </c>
      <c r="K233" s="29" t="str">
        <f t="shared" si="20"/>
        <v>z&lt;&gt;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"z" STD_LEFT_RIGHT_ARROWS</v>
      </c>
      <c r="U233">
        <f t="shared" si="21"/>
        <v>54</v>
      </c>
      <c r="V233" s="165">
        <f t="shared" si="22"/>
        <v>299797166.11813855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19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ITM_XMAX</v>
      </c>
      <c r="E234" s="26" t="str">
        <f>CHAR(34)&amp;VLOOKUP(C234,SOURCE!S$6:Y$10169,6,0)&amp;CHAR(34)</f>
        <v>"XMAX"</v>
      </c>
      <c r="F234" s="22" t="str">
        <f t="shared" si="18"/>
        <v xml:space="preserve">                      if (strcompare(commandnumber,"XMAX" )) {sprintf(commandnumber,"%d", ITM_XMAX);} else</v>
      </c>
      <c r="H234" t="b">
        <f>ISNA(VLOOKUP(J234,J235:J$500,1,0))</f>
        <v>1</v>
      </c>
      <c r="I234" s="27">
        <f>VLOOKUP(C234,SOURCE!S$6:Y$10169,7,0)</f>
        <v>1643</v>
      </c>
      <c r="J234" s="28" t="str">
        <f>VLOOKUP(C234,SOURCE!S$6:Y$10169,6,0)</f>
        <v>XMAX</v>
      </c>
      <c r="K234" s="29" t="str">
        <f t="shared" si="20"/>
        <v>xmax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STD_SUB_a STD_SUB_x</v>
      </c>
      <c r="U234">
        <f t="shared" si="21"/>
        <v>54</v>
      </c>
      <c r="V234" s="165">
        <f t="shared" si="22"/>
        <v>299797166.11813855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19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ITM_XMIN</v>
      </c>
      <c r="E235" s="26" t="str">
        <f>CHAR(34)&amp;VLOOKUP(C235,SOURCE!S$6:Y$10169,6,0)&amp;CHAR(34)</f>
        <v>"XMIN"</v>
      </c>
      <c r="F235" s="22" t="str">
        <f t="shared" si="18"/>
        <v xml:space="preserve">                      if (strcompare(commandnumber,"XMIN" )) {sprintf(commandnumber,"%d", ITM_XMIN);} else</v>
      </c>
      <c r="H235" t="b">
        <f>ISNA(VLOOKUP(J235,J236:J$500,1,0))</f>
        <v>1</v>
      </c>
      <c r="I235" s="27">
        <f>VLOOKUP(C235,SOURCE!S$6:Y$10169,7,0)</f>
        <v>1644</v>
      </c>
      <c r="J235" s="28" t="str">
        <f>VLOOKUP(C235,SOURCE!S$6:Y$10169,6,0)</f>
        <v>XMIN</v>
      </c>
      <c r="K235" s="29" t="str">
        <f t="shared" si="20"/>
        <v>xmin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STD_SUB_i STD_SUB_n</v>
      </c>
      <c r="U235">
        <f t="shared" si="21"/>
        <v>54</v>
      </c>
      <c r="V235" s="165">
        <f t="shared" si="22"/>
        <v>299797166.11813855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19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ITM_BETAXY</v>
      </c>
      <c r="E236" s="26" t="str">
        <f>CHAR(34)&amp;VLOOKUP(C236,SOURCE!S$6:Y$10169,6,0)&amp;CHAR(34)</f>
        <v>"BETA(X,Y)"</v>
      </c>
      <c r="F236" s="22" t="str">
        <f t="shared" si="18"/>
        <v xml:space="preserve">                      if (strcompare(commandnumber,"BETA(X,Y)" )) {sprintf(commandnumber,"%d", ITM_BETAXY);} else</v>
      </c>
      <c r="H236" t="b">
        <f>ISNA(VLOOKUP(J236,J237:J$500,1,0))</f>
        <v>1</v>
      </c>
      <c r="I236" s="27">
        <f>VLOOKUP(C236,SOURCE!S$6:Y$10169,7,0)</f>
        <v>1651</v>
      </c>
      <c r="J236" s="28" t="str">
        <f>VLOOKUP(C236,SOURCE!S$6:Y$10169,6,0)</f>
        <v>BETA(X,Y)</v>
      </c>
      <c r="K236" s="29" t="str">
        <f t="shared" si="20"/>
        <v>beta(x,y)</v>
      </c>
      <c r="L236" s="39" t="str">
        <f>VLOOKUP(C236,SOURCE!S$6:Y$10169,2,0)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STD_beta "(x,y)"</v>
      </c>
      <c r="U236">
        <f t="shared" si="21"/>
        <v>54</v>
      </c>
      <c r="V236" s="165">
        <f t="shared" si="22"/>
        <v>299797166.11813855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19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ITM_GAMMAX</v>
      </c>
      <c r="E237" s="26" t="str">
        <f>CHAR(34)&amp;VLOOKUP(C237,SOURCE!S$6:Y$10169,6,0)&amp;CHAR(34)</f>
        <v>"GAMMA(X)"</v>
      </c>
      <c r="F237" s="22" t="str">
        <f t="shared" si="18"/>
        <v xml:space="preserve">                      if (strcompare(commandnumber,"GAMMA(X)" )) {sprintf(commandnumber,"%d", ITM_GAMMAX);} else</v>
      </c>
      <c r="H237" t="b">
        <f>ISNA(VLOOKUP(J237,J238:J$500,1,0))</f>
        <v>1</v>
      </c>
      <c r="I237" s="27">
        <f>VLOOKUP(C237,SOURCE!S$6:Y$10169,7,0)</f>
        <v>1654</v>
      </c>
      <c r="J237" s="28" t="str">
        <f>VLOOKUP(C237,SOURCE!S$6:Y$10169,6,0)</f>
        <v>GAMMA(X)</v>
      </c>
      <c r="K237" s="29" t="str">
        <f t="shared" si="20"/>
        <v>GAMMA(x)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STD_GAMMA "(x)"</v>
      </c>
      <c r="U237">
        <f t="shared" si="21"/>
        <v>54</v>
      </c>
      <c r="V237" s="165">
        <f t="shared" si="22"/>
        <v>299797166.11813855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19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ITM_DELTAPC</v>
      </c>
      <c r="E238" s="26" t="str">
        <f>CHAR(34)&amp;VLOOKUP(C238,SOURCE!S$6:Y$10169,6,0)&amp;CHAR(34)</f>
        <v>"DELTA%"</v>
      </c>
      <c r="F238" s="22" t="str">
        <f t="shared" si="18"/>
        <v xml:space="preserve">                      if (strcompare(commandnumber,"DELTA%" )) {sprintf(commandnumber,"%d", ITM_DELTAPC);} else</v>
      </c>
      <c r="H238" t="b">
        <f>ISNA(VLOOKUP(J238,J239:J$500,1,0))</f>
        <v>1</v>
      </c>
      <c r="I238" s="27">
        <f>VLOOKUP(C238,SOURCE!S$6:Y$10169,7,0)</f>
        <v>1656</v>
      </c>
      <c r="J238" s="28" t="str">
        <f>VLOOKUP(C238,SOURCE!S$6:Y$10169,6,0)</f>
        <v>DELTA%</v>
      </c>
      <c r="K238" s="29" t="str">
        <f t="shared" si="20"/>
        <v>DELTA%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STD_DELTA "%"</v>
      </c>
      <c r="U238">
        <f t="shared" si="21"/>
        <v>54</v>
      </c>
      <c r="V238" s="165">
        <f t="shared" si="22"/>
        <v>299797166.11813855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19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ITM_RANI</v>
      </c>
      <c r="E239" s="26" t="str">
        <f>CHAR(34)&amp;VLOOKUP(C239,SOURCE!S$6:Y$10169,6,0)&amp;CHAR(34)</f>
        <v>"RANI#"</v>
      </c>
      <c r="F239" s="22" t="str">
        <f t="shared" si="18"/>
        <v xml:space="preserve">                      if (strcompare(commandnumber,"RANI#" )) {sprintf(commandnumber,"%d", ITM_RANI);} else</v>
      </c>
      <c r="H239" t="b">
        <f>ISNA(VLOOKUP(J239,J240:J$500,1,0))</f>
        <v>1</v>
      </c>
      <c r="I239" s="27">
        <f>VLOOKUP(C239,SOURCE!S$6:Y$10169,7,0)</f>
        <v>1665</v>
      </c>
      <c r="J239" s="28" t="str">
        <f>VLOOKUP(C239,SOURCE!S$6:Y$10169,6,0)</f>
        <v>RANI#</v>
      </c>
      <c r="K239" s="29" t="str">
        <f t="shared" si="20"/>
        <v>RANI#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"RANI#"</v>
      </c>
      <c r="U239">
        <f t="shared" si="21"/>
        <v>54</v>
      </c>
      <c r="V239" s="165">
        <f t="shared" si="22"/>
        <v>299797166.11813855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19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ITM_RANGE</v>
      </c>
      <c r="E240" s="26" t="str">
        <f>CHAR(34)&amp;VLOOKUP(C240,SOURCE!S$6:Y$10169,6,0)&amp;CHAR(34)</f>
        <v>"RANGE"</v>
      </c>
      <c r="F240" s="22" t="str">
        <f t="shared" si="18"/>
        <v xml:space="preserve">                      if (strcompare(commandnumber,"RANGE" )) {sprintf(commandnumber,"%d", ITM_RANGE);} else</v>
      </c>
      <c r="H240" t="b">
        <f>ISNA(VLOOKUP(J240,J241:J$500,1,0))</f>
        <v>1</v>
      </c>
      <c r="I240" s="27">
        <f>VLOOKUP(C240,SOURCE!S$6:Y$10169,7,0)</f>
        <v>1667</v>
      </c>
      <c r="J240" s="28" t="str">
        <f>VLOOKUP(C240,SOURCE!S$6:Y$10169,6,0)</f>
        <v>RANGE</v>
      </c>
      <c r="K240" s="29" t="str">
        <f t="shared" si="20"/>
        <v>RANGE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"RANGE"</v>
      </c>
      <c r="U240">
        <f t="shared" si="21"/>
        <v>54</v>
      </c>
      <c r="V240" s="165">
        <f t="shared" si="22"/>
        <v>299797166.11813855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19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ITM_GETRANGE</v>
      </c>
      <c r="E241" s="26" t="str">
        <f>CHAR(34)&amp;VLOOKUP(C241,SOURCE!S$6:Y$10169,6,0)&amp;CHAR(34)</f>
        <v>"RANGE?"</v>
      </c>
      <c r="F241" s="22" t="str">
        <f t="shared" si="18"/>
        <v xml:space="preserve">                      if (strcompare(commandnumber,"RANGE?" )) {sprintf(commandnumber,"%d", ITM_GETRANGE);} else</v>
      </c>
      <c r="H241" t="b">
        <f>ISNA(VLOOKUP(J241,J242:J$500,1,0))</f>
        <v>1</v>
      </c>
      <c r="I241" s="27">
        <f>VLOOKUP(C241,SOURCE!S$6:Y$10169,7,0)</f>
        <v>1668</v>
      </c>
      <c r="J241" s="28" t="str">
        <f>VLOOKUP(C241,SOURCE!S$6:Y$10169,6,0)</f>
        <v>RANGE?</v>
      </c>
      <c r="K241" s="29" t="str">
        <f t="shared" si="20"/>
        <v>RANGE?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"RANGE?"</v>
      </c>
      <c r="U241">
        <f t="shared" si="21"/>
        <v>54</v>
      </c>
      <c r="V241" s="165">
        <f t="shared" si="22"/>
        <v>299797166.11813855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19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ITM_M1X</v>
      </c>
      <c r="E242" s="26" t="str">
        <f>CHAR(34)&amp;VLOOKUP(C242,SOURCE!S$6:Y$10169,6,0)&amp;CHAR(34)</f>
        <v>"(-1)^X"</v>
      </c>
      <c r="F242" s="22" t="str">
        <f t="shared" si="18"/>
        <v xml:space="preserve">                      if (strcompare(commandnumber,"(-1)^X" )) {sprintf(commandnumber,"%d", ITM_M1X);} else</v>
      </c>
      <c r="H242" t="b">
        <f>ISNA(VLOOKUP(J242,J243:J$500,1,0))</f>
        <v>1</v>
      </c>
      <c r="I242" s="27">
        <f>VLOOKUP(C242,SOURCE!S$6:Y$10169,7,0)</f>
        <v>1669</v>
      </c>
      <c r="J242" s="28" t="str">
        <f>VLOOKUP(C242,SOURCE!S$6:Y$10169,6,0)</f>
        <v>(-1)^X</v>
      </c>
      <c r="K242" s="29" t="str">
        <f t="shared" si="20"/>
        <v>(-1)^x</v>
      </c>
      <c r="L242" s="39" t="str">
        <f>VLOOKUP(C242,SOURCE!S$6:Y$10169,2,0)</f>
        <v>Math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"(-1)" STD_SUP_x</v>
      </c>
      <c r="U242">
        <f t="shared" si="21"/>
        <v>54</v>
      </c>
      <c r="V242" s="165">
        <f t="shared" si="22"/>
        <v>299797166.11813855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19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ITM_toHR</v>
      </c>
      <c r="E243" s="26" t="str">
        <f>CHAR(34)&amp;VLOOKUP(C243,SOURCE!S$6:Y$10169,6,0)&amp;CHAR(34)</f>
        <v>"&gt;HR"</v>
      </c>
      <c r="F243" s="22" t="str">
        <f t="shared" si="18"/>
        <v xml:space="preserve">                      if (strcompare(commandnumber,"&gt;HR" )) {sprintf(commandnumber,"%d", ITM_toHR);} else</v>
      </c>
      <c r="H243" t="b">
        <f>ISNA(VLOOKUP(J243,J244:J$500,1,0))</f>
        <v>1</v>
      </c>
      <c r="I243" s="27">
        <f>VLOOKUP(C243,SOURCE!S$6:Y$10169,7,0)</f>
        <v>1675</v>
      </c>
      <c r="J243" s="28" t="str">
        <f>VLOOKUP(C243,SOURCE!S$6:Y$10169,6,0)</f>
        <v>&gt;HR</v>
      </c>
      <c r="K243" s="29" t="str">
        <f t="shared" si="20"/>
        <v>.d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".d"</v>
      </c>
      <c r="U243">
        <f t="shared" si="21"/>
        <v>54</v>
      </c>
      <c r="V243" s="165">
        <f t="shared" si="22"/>
        <v>299797166.11813855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19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ITM_toHMS</v>
      </c>
      <c r="E244" s="26" t="str">
        <f>CHAR(34)&amp;VLOOKUP(C244,SOURCE!S$6:Y$10169,6,0)&amp;CHAR(34)</f>
        <v>"&gt;H.MS"</v>
      </c>
      <c r="F244" s="22" t="str">
        <f t="shared" si="18"/>
        <v xml:space="preserve">                      if (strcompare(commandnumber,"&gt;H.MS" )) {sprintf(commandnumber,"%d", ITM_toHMS);} else</v>
      </c>
      <c r="H244" t="b">
        <f>ISNA(VLOOKUP(J244,J245:J$500,1,0))</f>
        <v>1</v>
      </c>
      <c r="I244" s="27">
        <f>VLOOKUP(C244,SOURCE!S$6:Y$10169,7,0)</f>
        <v>1676</v>
      </c>
      <c r="J244" s="28" t="str">
        <f>VLOOKUP(C244,SOURCE!S$6:Y$10169,6,0)</f>
        <v>&gt;H.MS</v>
      </c>
      <c r="K244" s="29" t="str">
        <f t="shared" si="20"/>
        <v>&gt;h.ms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STD_RIGHT_ARROW "h.ms"</v>
      </c>
      <c r="U244">
        <f t="shared" si="21"/>
        <v>54</v>
      </c>
      <c r="V244" s="165">
        <f t="shared" si="22"/>
        <v>299797166.11813855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19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ITM_toINT</v>
      </c>
      <c r="E245" s="26" t="str">
        <f>CHAR(34)&amp;VLOOKUP(C245,SOURCE!S$6:Y$10169,6,0)&amp;CHAR(34)</f>
        <v>"&gt;INT"</v>
      </c>
      <c r="F245" s="22" t="str">
        <f t="shared" si="18"/>
        <v xml:space="preserve">                      if (strcompare(commandnumber,"&gt;INT" )) {sprintf(commandnumber,"%d", ITM_toINT);} else</v>
      </c>
      <c r="H245" t="b">
        <f>ISNA(VLOOKUP(J245,J246:J$500,1,0))</f>
        <v>1</v>
      </c>
      <c r="I245" s="27">
        <f>VLOOKUP(C245,SOURCE!S$6:Y$10169,7,0)</f>
        <v>1677</v>
      </c>
      <c r="J245" s="28" t="str">
        <f>VLOOKUP(C245,SOURCE!S$6:Y$10169,6,0)</f>
        <v>&gt;INT</v>
      </c>
      <c r="K245" s="29" t="str">
        <f t="shared" si="20"/>
        <v>#</v>
      </c>
      <c r="L245" s="39" t="str">
        <f>VLOOKUP(C245,SOURCE!S$6:Y$10169,2,0)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"#"</v>
      </c>
      <c r="U245">
        <f t="shared" si="21"/>
        <v>54</v>
      </c>
      <c r="V245" s="165">
        <f t="shared" si="22"/>
        <v>299797166.11813855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19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ITM_toREAL</v>
      </c>
      <c r="E246" s="26" t="str">
        <f>CHAR(34)&amp;VLOOKUP(C246,SOURCE!S$6:Y$10169,6,0)&amp;CHAR(34)</f>
        <v>"&gt;REAL"</v>
      </c>
      <c r="F246" s="22" t="str">
        <f t="shared" si="18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VLOOKUP(C246,SOURCE!S$6:Y$10169,7,0)</f>
        <v>1681</v>
      </c>
      <c r="J246" s="28" t="str">
        <f>VLOOKUP(C246,SOURCE!S$6:Y$10169,6,0)</f>
        <v>&gt;REAL</v>
      </c>
      <c r="K246" s="29" t="str">
        <f t="shared" si="20"/>
        <v>.d</v>
      </c>
      <c r="L246" s="39" t="str">
        <f>VLOOKUP(C246,SOURCE!S$6:Y$10169,2,0)</f>
        <v>STACK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".d"</v>
      </c>
      <c r="U246">
        <f t="shared" si="21"/>
        <v>54</v>
      </c>
      <c r="V246" s="165">
        <f t="shared" si="22"/>
        <v>299797166.11813855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19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ITM_DtoDMS</v>
      </c>
      <c r="E247" s="26" t="str">
        <f>CHAR(34)&amp;VLOOKUP(C247,SOURCE!S$6:Y$10169,6,0)&amp;CHAR(34)</f>
        <v>"D&gt;D.MS"</v>
      </c>
      <c r="F247" s="22" t="str">
        <f t="shared" si="18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VLOOKUP(C247,SOURCE!S$6:Y$10169,7,0)</f>
        <v>1683</v>
      </c>
      <c r="J247" s="28" t="str">
        <f>VLOOKUP(C247,SOURCE!S$6:Y$10169,6,0)</f>
        <v>D&gt;D.MS</v>
      </c>
      <c r="K247" s="29" t="str">
        <f t="shared" si="20"/>
        <v>D&gt;D.MS</v>
      </c>
      <c r="L247" s="39" t="str">
        <f>VLOOKUP(C247,SOURCE!S$6:Y$10169,2,0)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"D" STD_RIGHT_ARROW "D.MS"</v>
      </c>
      <c r="U247">
        <f t="shared" si="21"/>
        <v>54</v>
      </c>
      <c r="V247" s="165">
        <f t="shared" si="22"/>
        <v>299797166.11813855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19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ITM_SHUFFLE</v>
      </c>
      <c r="E248" s="26" t="str">
        <f>CHAR(34)&amp;VLOOKUP(C248,SOURCE!S$6:Y$10169,6,0)&amp;CHAR(34)</f>
        <v>"&lt;&gt;"</v>
      </c>
      <c r="F248" s="22" t="str">
        <f t="shared" si="18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VLOOKUP(C248,SOURCE!S$6:Y$10169,7,0)</f>
        <v>1684</v>
      </c>
      <c r="J248" s="28" t="str">
        <f>VLOOKUP(C248,SOURCE!S$6:Y$10169,6,0)</f>
        <v>&lt;&gt;</v>
      </c>
      <c r="K248" s="29" t="str">
        <f t="shared" si="20"/>
        <v>&lt;&gt;</v>
      </c>
      <c r="L248" s="39">
        <f>VLOOKUP(C248,SOURCE!S$6:Y$10169,2,0)</f>
        <v>0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STD_LEFT_RIGHT_ARROWS</v>
      </c>
      <c r="U248">
        <f t="shared" si="21"/>
        <v>54</v>
      </c>
      <c r="V248" s="165">
        <f t="shared" si="22"/>
        <v>299797166.11813855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19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</v>
      </c>
      <c r="E249" s="26" t="str">
        <f>CHAR(34)&amp;VLOOKUP(C249,SOURCE!S$6:Y$10169,6,0)&amp;CHAR(34)</f>
        <v>"%"</v>
      </c>
      <c r="F249" s="22" t="str">
        <f t="shared" si="18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VLOOKUP(C249,SOURCE!S$6:Y$10169,7,0)</f>
        <v>1685</v>
      </c>
      <c r="J249" s="28" t="str">
        <f>VLOOKUP(C249,SOURCE!S$6:Y$10169,6,0)</f>
        <v>%</v>
      </c>
      <c r="K249" s="29" t="str">
        <f t="shared" si="20"/>
        <v>%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"%"</v>
      </c>
      <c r="U249">
        <f t="shared" si="21"/>
        <v>54</v>
      </c>
      <c r="V249" s="165">
        <f t="shared" si="22"/>
        <v>299797166.11813855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19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ITM_PCMRR</v>
      </c>
      <c r="E250" s="26" t="str">
        <f>CHAR(34)&amp;VLOOKUP(C250,SOURCE!S$6:Y$10169,6,0)&amp;CHAR(34)</f>
        <v>"%MRR"</v>
      </c>
      <c r="F250" s="22" t="str">
        <f t="shared" si="18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VLOOKUP(C250,SOURCE!S$6:Y$10169,7,0)</f>
        <v>1686</v>
      </c>
      <c r="J250" s="28" t="str">
        <f>VLOOKUP(C250,SOURCE!S$6:Y$10169,6,0)</f>
        <v>%MRR</v>
      </c>
      <c r="K250" s="29" t="str">
        <f t="shared" si="20"/>
        <v>%MRR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"%MRR"</v>
      </c>
      <c r="U250">
        <f t="shared" si="21"/>
        <v>54</v>
      </c>
      <c r="V250" s="165">
        <f t="shared" si="22"/>
        <v>299797166.11813855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19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ITM_PCT</v>
      </c>
      <c r="E251" s="26" t="str">
        <f>CHAR(34)&amp;VLOOKUP(C251,SOURCE!S$6:Y$10169,6,0)&amp;CHAR(34)</f>
        <v>"%T"</v>
      </c>
      <c r="F251" s="22" t="str">
        <f t="shared" si="18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VLOOKUP(C251,SOURCE!S$6:Y$10169,7,0)</f>
        <v>1687</v>
      </c>
      <c r="J251" s="28" t="str">
        <f>VLOOKUP(C251,SOURCE!S$6:Y$10169,6,0)</f>
        <v>%T</v>
      </c>
      <c r="K251" s="29" t="str">
        <f t="shared" si="20"/>
        <v>%T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"%T"</v>
      </c>
      <c r="U251">
        <f t="shared" si="21"/>
        <v>54</v>
      </c>
      <c r="V251" s="165">
        <f t="shared" si="22"/>
        <v>299797166.11813855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19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ITM_PCSIGMA</v>
      </c>
      <c r="E252" s="26" t="str">
        <f>CHAR(34)&amp;VLOOKUP(C252,SOURCE!S$6:Y$10169,6,0)&amp;CHAR(34)</f>
        <v>"%SUM"</v>
      </c>
      <c r="F252" s="22" t="str">
        <f t="shared" si="18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VLOOKUP(C252,SOURCE!S$6:Y$10169,7,0)</f>
        <v>1688</v>
      </c>
      <c r="J252" s="28" t="str">
        <f>VLOOKUP(C252,SOURCE!S$6:Y$10169,6,0)</f>
        <v>%SUM</v>
      </c>
      <c r="K252" s="29" t="str">
        <f t="shared" si="20"/>
        <v>%SUM</v>
      </c>
      <c r="L252" s="39" t="str">
        <f>VLOOKUP(C252,SOURCE!S$6:Y$10169,2,0)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"%" STD_SIGMA</v>
      </c>
      <c r="U252">
        <f t="shared" si="21"/>
        <v>54</v>
      </c>
      <c r="V252" s="165">
        <f t="shared" si="22"/>
        <v>299797166.11813855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19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ITM_PCPMG</v>
      </c>
      <c r="E253" s="26" t="str">
        <f>CHAR(34)&amp;VLOOKUP(C253,SOURCE!S$6:Y$10169,6,0)&amp;CHAR(34)</f>
        <v>"%+MG"</v>
      </c>
      <c r="F253" s="22" t="str">
        <f t="shared" si="18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VLOOKUP(C253,SOURCE!S$6:Y$10169,7,0)</f>
        <v>1689</v>
      </c>
      <c r="J253" s="28" t="str">
        <f>VLOOKUP(C253,SOURCE!S$6:Y$10169,6,0)</f>
        <v>%+MG</v>
      </c>
      <c r="K253" s="29" t="str">
        <f t="shared" si="20"/>
        <v>%+MG</v>
      </c>
      <c r="L253" s="39" t="str">
        <f>VLOOKUP(C253,SOURCE!S$6:Y$10169,2,0)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"%+MG"</v>
      </c>
      <c r="U253">
        <f t="shared" si="21"/>
        <v>54</v>
      </c>
      <c r="V253" s="165">
        <f t="shared" si="22"/>
        <v>299797166.11813855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19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ITM_PARALLEL</v>
      </c>
      <c r="E254" s="26" t="str">
        <f>CHAR(34)&amp;VLOOKUP(C254,SOURCE!S$6:Y$10169,6,0)&amp;CHAR(34)</f>
        <v>"PARL"</v>
      </c>
      <c r="F254" s="22" t="str">
        <f t="shared" si="18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VLOOKUP(C254,SOURCE!S$6:Y$10169,7,0)</f>
        <v>1693</v>
      </c>
      <c r="J254" s="28" t="str">
        <f>VLOOKUP(C254,SOURCE!S$6:Y$10169,6,0)</f>
        <v>PARL</v>
      </c>
      <c r="K254" s="29" t="str">
        <f t="shared" si="20"/>
        <v>||</v>
      </c>
      <c r="L254" s="39" t="str">
        <f>VLOOKUP(C254,SOURCE!S$6:Y$10169,2,0)</f>
        <v>ELEC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"|" STD_SPACE_3_PER_EM "|"</v>
      </c>
      <c r="U254">
        <f t="shared" si="21"/>
        <v>54</v>
      </c>
      <c r="V254" s="165">
        <f t="shared" si="22"/>
        <v>299797166.11813855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19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ITM_ANGLE</v>
      </c>
      <c r="E255" s="26" t="str">
        <f>CHAR(34)&amp;VLOOKUP(C255,SOURCE!S$6:Y$10169,6,0)&amp;CHAR(34)</f>
        <v>"ARG"</v>
      </c>
      <c r="F255" s="22" t="str">
        <f t="shared" si="18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VLOOKUP(C255,SOURCE!S$6:Y$10169,7,0)</f>
        <v>1696</v>
      </c>
      <c r="J255" s="28" t="str">
        <f>VLOOKUP(C255,SOURCE!S$6:Y$10169,6,0)</f>
        <v>ARG</v>
      </c>
      <c r="K255" s="29" t="str">
        <f t="shared" si="20"/>
        <v>MEASURED_ANGLE</v>
      </c>
      <c r="L255" s="39" t="str">
        <f>VLOOKUP(C255,SOURCE!S$6:Y$10169,2,0)</f>
        <v>Complex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STD_MEASURED_ANGLE</v>
      </c>
      <c r="U255">
        <f t="shared" si="21"/>
        <v>54</v>
      </c>
      <c r="V255" s="165">
        <f t="shared" si="22"/>
        <v>299797166.11813855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19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ITM_MULPIto</v>
      </c>
      <c r="E256" s="26" t="str">
        <f>CHAR(34)&amp;VLOOKUP(C256,SOURCE!S$6:Y$10169,6,0)&amp;CHAR(34)</f>
        <v>"MULPI&gt;"</v>
      </c>
      <c r="F256" s="22" t="str">
        <f t="shared" si="18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VLOOKUP(C256,SOURCE!S$6:Y$10169,7,0)</f>
        <v>1697</v>
      </c>
      <c r="J256" s="28" t="str">
        <f>VLOOKUP(C256,SOURCE!S$6:Y$10169,6,0)</f>
        <v>MULPI&gt;</v>
      </c>
      <c r="K256" s="29" t="str">
        <f t="shared" si="20"/>
        <v>MULpi&gt;</v>
      </c>
      <c r="L256" s="39" t="str">
        <f>VLOOKUP(C256,SOURCE!S$6:Y$10169,2,0)</f>
        <v>Math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"MUL" STD_pi STD_RIGHT_ARROW</v>
      </c>
      <c r="U256">
        <f t="shared" si="21"/>
        <v>54</v>
      </c>
      <c r="V256" s="165">
        <f t="shared" si="22"/>
        <v>299797166.11813855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19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ITM_EXIT1</v>
      </c>
      <c r="E257" s="26" t="str">
        <f>CHAR(34)&amp;VLOOKUP(C257,SOURCE!S$6:Y$10169,6,0)&amp;CHAR(34)</f>
        <v>"EXIT"</v>
      </c>
      <c r="F257" s="22" t="str">
        <f t="shared" si="18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VLOOKUP(C257,SOURCE!S$6:Y$10169,7,0)</f>
        <v>1727</v>
      </c>
      <c r="J257" s="28" t="str">
        <f>VLOOKUP(C257,SOURCE!S$6:Y$10169,6,0)</f>
        <v>EXIT</v>
      </c>
      <c r="K257" s="29" t="str">
        <f t="shared" si="20"/>
        <v>EXIT</v>
      </c>
      <c r="L257" s="39">
        <f>VLOOKUP(C257,SOURCE!S$6:Y$10169,2,0)</f>
        <v>0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"EXIT"</v>
      </c>
      <c r="U257">
        <f t="shared" si="21"/>
        <v>54</v>
      </c>
      <c r="V257" s="165">
        <f t="shared" si="22"/>
        <v>299797166.11813855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19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ITM_AIM</v>
      </c>
      <c r="E258" s="26" t="str">
        <f>CHAR(34)&amp;VLOOKUP(C258,SOURCE!S$6:Y$10169,6,0)&amp;CHAR(34)</f>
        <v>"ALPHA"</v>
      </c>
      <c r="F258" s="22" t="str">
        <f t="shared" si="18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VLOOKUP(C258,SOURCE!S$6:Y$10169,7,0)</f>
        <v>1730</v>
      </c>
      <c r="J258" s="28" t="str">
        <f>VLOOKUP(C258,SOURCE!S$6:Y$10169,6,0)</f>
        <v>ALPHA</v>
      </c>
      <c r="K258" s="29" t="str">
        <f t="shared" si="20"/>
        <v>ALPHA</v>
      </c>
      <c r="L258" s="39" t="str">
        <f>VLOOKUP(C258,SOURCE!S$6:Y$10169,2,0)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"ALPHA"</v>
      </c>
      <c r="U258">
        <f t="shared" si="21"/>
        <v>54</v>
      </c>
      <c r="V258" s="165">
        <f t="shared" si="22"/>
        <v>299797166.11813855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19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ITM_dotD</v>
      </c>
      <c r="E259" s="26" t="str">
        <f>CHAR(34)&amp;VLOOKUP(C259,SOURCE!S$6:Y$10169,6,0)&amp;CHAR(34)</f>
        <v>"DOTD"</v>
      </c>
      <c r="F259" s="22" t="str">
        <f t="shared" si="18"/>
        <v xml:space="preserve">                      if (strcompare(commandnumber,"DOTD" )) {sprintf(commandnumber,"%d", ITM_dotD);} else</v>
      </c>
      <c r="H259" t="b">
        <f>ISNA(VLOOKUP(J259,J260:J$500,1,0))</f>
        <v>1</v>
      </c>
      <c r="I259" s="27">
        <f>VLOOKUP(C259,SOURCE!S$6:Y$10169,7,0)</f>
        <v>1731</v>
      </c>
      <c r="J259" s="28" t="str">
        <f>VLOOKUP(C259,SOURCE!S$6:Y$10169,6,0)</f>
        <v>DOTD</v>
      </c>
      <c r="K259" s="29" t="str">
        <f t="shared" si="20"/>
        <v>.d</v>
      </c>
      <c r="L259" s="39">
        <f>VLOOKUP(C259,SOURCE!S$6:Y$10169,2,0)</f>
        <v>0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".d"</v>
      </c>
      <c r="U259">
        <f t="shared" si="21"/>
        <v>54</v>
      </c>
      <c r="V259" s="165">
        <f t="shared" si="22"/>
        <v>299797166.11813855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19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ITM_DMStoD</v>
      </c>
      <c r="E260" s="26" t="str">
        <f>CHAR(34)&amp;VLOOKUP(C260,SOURCE!S$6:Y$10169,6,0)&amp;CHAR(34)</f>
        <v>"D.MS&gt;D"</v>
      </c>
      <c r="F260" s="22" t="str">
        <f t="shared" ref="F260:F323" si="23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27">
        <f>VLOOKUP(C260,SOURCE!S$6:Y$10169,7,0)</f>
        <v>1734</v>
      </c>
      <c r="J260" s="28" t="str">
        <f>VLOOKUP(C260,SOURCE!S$6:Y$10169,6,0)</f>
        <v>D.MS&gt;D</v>
      </c>
      <c r="K260" s="29" t="str">
        <f t="shared" si="20"/>
        <v>D.MS&gt;D</v>
      </c>
      <c r="L260" s="39" t="str">
        <f>VLOOKUP(C260,SOURCE!S$6:Y$10169,2,0)</f>
        <v>Trig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"D.MS" STD_RIGHT_ARROW "D"</v>
      </c>
      <c r="U260">
        <f t="shared" si="21"/>
        <v>54</v>
      </c>
      <c r="V260" s="165">
        <f t="shared" si="22"/>
        <v>299797166.11813855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19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ITM_XH</v>
      </c>
      <c r="E261" s="26" t="str">
        <f>CHAR(34)&amp;VLOOKUP(C261,SOURCE!S$6:Y$10169,6,0)&amp;CHAR(34)</f>
        <v>"X_HARM"</v>
      </c>
      <c r="F261" s="22" t="str">
        <f t="shared" si="23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27">
        <f>VLOOKUP(C261,SOURCE!S$6:Y$10169,7,0)</f>
        <v>1736</v>
      </c>
      <c r="J261" s="28" t="str">
        <f>VLOOKUP(C261,SOURCE!S$6:Y$10169,6,0)</f>
        <v>X_HARM</v>
      </c>
      <c r="K261" s="29" t="str">
        <f t="shared" si="20"/>
        <v>x_BARH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STD_SUB_H</v>
      </c>
      <c r="U261">
        <f t="shared" si="21"/>
        <v>54</v>
      </c>
      <c r="V261" s="165">
        <f t="shared" si="22"/>
        <v>299797166.11813855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19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ITM_XRMS</v>
      </c>
      <c r="E262" s="26" t="str">
        <f>CHAR(34)&amp;VLOOKUP(C262,SOURCE!S$6:Y$10169,6,0)&amp;CHAR(34)</f>
        <v>"X_RMS"</v>
      </c>
      <c r="F262" s="22" t="str">
        <f t="shared" si="23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27">
        <f>VLOOKUP(C262,SOURCE!S$6:Y$10169,7,0)</f>
        <v>1737</v>
      </c>
      <c r="J262" s="28" t="str">
        <f>VLOOKUP(C262,SOURCE!S$6:Y$10169,6,0)</f>
        <v>X_RMS</v>
      </c>
      <c r="K262" s="29" t="str">
        <f t="shared" si="20"/>
        <v>x_BARRMS</v>
      </c>
      <c r="L262" s="39" t="str">
        <f>VLOOKUP(C262,SOURCE!S$6:Y$10169,2,0)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STD_SUB_R STD_SUB_M STD_SUB_S</v>
      </c>
      <c r="U262">
        <f t="shared" si="21"/>
        <v>54</v>
      </c>
      <c r="V262" s="165">
        <f t="shared" si="22"/>
        <v>299797166.11813855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24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ITM_DET</v>
      </c>
      <c r="E263" s="26" t="str">
        <f>CHAR(34)&amp;VLOOKUP(C263,SOURCE!S$6:Y$10169,6,0)&amp;CHAR(34)</f>
        <v>"DET"</v>
      </c>
      <c r="F263" s="22" t="str">
        <f t="shared" si="23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27">
        <f>VLOOKUP(C263,SOURCE!S$6:Y$10169,7,0)</f>
        <v>1741</v>
      </c>
      <c r="J263" s="28" t="str">
        <f>VLOOKUP(C263,SOURCE!S$6:Y$10169,6,0)</f>
        <v>DET</v>
      </c>
      <c r="K263" s="29" t="str">
        <f t="shared" si="20"/>
        <v>DET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"DET"</v>
      </c>
      <c r="U263">
        <f t="shared" si="21"/>
        <v>54</v>
      </c>
      <c r="V263" s="165">
        <f t="shared" si="22"/>
        <v>299797166.11813855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24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ITM_INVRT</v>
      </c>
      <c r="E264" s="26" t="str">
        <f>CHAR(34)&amp;VLOOKUP(C264,SOURCE!S$6:Y$10169,6,0)&amp;CHAR(34)</f>
        <v>"INVRT"</v>
      </c>
      <c r="F264" s="22" t="str">
        <f t="shared" si="23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27">
        <f>VLOOKUP(C264,SOURCE!S$6:Y$10169,7,0)</f>
        <v>1742</v>
      </c>
      <c r="J264" s="28" t="str">
        <f>VLOOKUP(C264,SOURCE!S$6:Y$10169,6,0)</f>
        <v>INVRT</v>
      </c>
      <c r="K264" s="29" t="str">
        <f t="shared" si="20"/>
        <v>INVRT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"INVRT"</v>
      </c>
      <c r="U264">
        <f t="shared" si="21"/>
        <v>54</v>
      </c>
      <c r="V264" s="165">
        <f t="shared" si="22"/>
        <v>299797166.11813855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24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ITM_TRANS</v>
      </c>
      <c r="E265" s="26" t="str">
        <f>CHAR(34)&amp;VLOOKUP(C265,SOURCE!S$6:Y$10169,6,0)&amp;CHAR(34)</f>
        <v>"TRANS"</v>
      </c>
      <c r="F265" s="22" t="str">
        <f t="shared" si="23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27">
        <f>VLOOKUP(C265,SOURCE!S$6:Y$10169,7,0)</f>
        <v>1743</v>
      </c>
      <c r="J265" s="28" t="str">
        <f>VLOOKUP(C265,SOURCE!S$6:Y$10169,6,0)</f>
        <v>TRANS</v>
      </c>
      <c r="K265" s="29" t="str">
        <f t="shared" ref="K265:K328" si="2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TRANS</v>
      </c>
      <c r="L265" s="39" t="str">
        <f>VLOOKUP(C265,SOURCE!S$6:Y$10169,2,0)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"TRANS"</v>
      </c>
      <c r="U265">
        <f t="shared" si="21"/>
        <v>54</v>
      </c>
      <c r="V265" s="165">
        <f t="shared" si="22"/>
        <v>299797166.11813855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24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ITM_XOUT</v>
      </c>
      <c r="E266" s="26" t="str">
        <f>CHAR(34)&amp;VLOOKUP(C266,SOURCE!S$6:Y$10169,6,0)&amp;CHAR(34)</f>
        <v>"XOUT"</v>
      </c>
      <c r="F266" s="22" t="str">
        <f t="shared" si="23"/>
        <v xml:space="preserve">                      if (strcompare(commandnumber,"XOUT" )) {sprintf(commandnumber,"%d", ITM_XOUT);} else</v>
      </c>
      <c r="H266" t="b">
        <f>ISNA(VLOOKUP(J266,J267:J$500,1,0))</f>
        <v>1</v>
      </c>
      <c r="I266" s="27">
        <f>VLOOKUP(C266,SOURCE!S$6:Y$10169,7,0)</f>
        <v>1745</v>
      </c>
      <c r="J266" s="28" t="str">
        <f>VLOOKUP(C266,SOURCE!S$6:Y$10169,6,0)</f>
        <v>XOUT</v>
      </c>
      <c r="K266" s="29" t="str">
        <f t="shared" si="25"/>
        <v>xOUT</v>
      </c>
      <c r="L266" s="39">
        <f>VLOOKUP(C266,SOURCE!S$6:Y$10169,2,0)</f>
        <v>0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"xOUT"</v>
      </c>
      <c r="U266">
        <f t="shared" si="21"/>
        <v>54</v>
      </c>
      <c r="V266" s="165">
        <f t="shared" si="22"/>
        <v>299797166.11813855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24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KEY_COMPLEX</v>
      </c>
      <c r="E267" s="26" t="str">
        <f>CHAR(34)&amp;VLOOKUP(C267,SOURCE!S$6:Y$10169,6,0)&amp;CHAR(34)</f>
        <v>"COMPLEX"</v>
      </c>
      <c r="F267" s="22" t="str">
        <f t="shared" si="23"/>
        <v xml:space="preserve">                      if (strcompare(commandnumber,"COMPLEX" )) {sprintf(commandnumber,"%d", KEY_COMPLEX);} else</v>
      </c>
      <c r="H267" t="b">
        <f>ISNA(VLOOKUP(J267,J268:J$500,1,0))</f>
        <v>1</v>
      </c>
      <c r="I267" s="27">
        <f>VLOOKUP(C267,SOURCE!S$6:Y$10169,7,0)</f>
        <v>1799</v>
      </c>
      <c r="J267" s="28" t="str">
        <f>VLOOKUP(C267,SOURCE!S$6:Y$10169,6,0)</f>
        <v>COMPLEX</v>
      </c>
      <c r="K267" s="29" t="str">
        <f t="shared" si="25"/>
        <v>COMPLEX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"COMPLEX"</v>
      </c>
      <c r="U267">
        <f t="shared" si="21"/>
        <v>54</v>
      </c>
      <c r="V267" s="165">
        <f t="shared" si="22"/>
        <v>299797166.11813855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24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ITM_toPOL2</v>
      </c>
      <c r="E268" s="26" t="str">
        <f>CHAR(34)&amp;VLOOKUP(C268,SOURCE!S$6:Y$10169,6,0)&amp;CHAR(34)</f>
        <v>"&gt;POLAR"</v>
      </c>
      <c r="F268" s="22" t="str">
        <f t="shared" si="23"/>
        <v xml:space="preserve">                      if (strcompare(commandnumber,"&gt;POLAR" )) {sprintf(commandnumber,"%d", ITM_toPOL2);} else</v>
      </c>
      <c r="H268" t="b">
        <f>ISNA(VLOOKUP(J268,J269:J$500,1,0))</f>
        <v>1</v>
      </c>
      <c r="I268" s="27">
        <f>VLOOKUP(C268,SOURCE!S$6:Y$10169,7,0)</f>
        <v>1800</v>
      </c>
      <c r="J268" s="28" t="str">
        <f>VLOOKUP(C268,SOURCE!S$6:Y$10169,6,0)</f>
        <v>&gt;POLAR</v>
      </c>
      <c r="K268" s="29" t="str">
        <f t="shared" si="25"/>
        <v>&gt;P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"P"</v>
      </c>
      <c r="U268">
        <f t="shared" si="21"/>
        <v>54</v>
      </c>
      <c r="V268" s="165">
        <f t="shared" si="22"/>
        <v>299797166.11813855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24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ITM_toREC2</v>
      </c>
      <c r="E269" s="26" t="str">
        <f>CHAR(34)&amp;VLOOKUP(C269,SOURCE!S$6:Y$10169,6,0)&amp;CHAR(34)</f>
        <v>"&gt;RECT"</v>
      </c>
      <c r="F269" s="22" t="str">
        <f t="shared" si="23"/>
        <v xml:space="preserve">                      if (strcompare(commandnumber,"&gt;RECT" )) {sprintf(commandnumber,"%d", ITM_toREC2);} else</v>
      </c>
      <c r="H269" t="b">
        <f>ISNA(VLOOKUP(J269,J270:J$500,1,0))</f>
        <v>1</v>
      </c>
      <c r="I269" s="27">
        <f>VLOOKUP(C269,SOURCE!S$6:Y$10169,7,0)</f>
        <v>1801</v>
      </c>
      <c r="J269" s="28" t="str">
        <f>VLOOKUP(C269,SOURCE!S$6:Y$10169,6,0)</f>
        <v>&gt;RECT</v>
      </c>
      <c r="K269" s="29" t="str">
        <f t="shared" si="25"/>
        <v>&gt;R</v>
      </c>
      <c r="L269" s="39" t="str">
        <f>VLOOKUP(C269,SOURCE!S$6:Y$10169,2,0)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"R"</v>
      </c>
      <c r="U269">
        <f t="shared" si="21"/>
        <v>54</v>
      </c>
      <c r="V269" s="165">
        <f t="shared" si="22"/>
        <v>299797166.11813855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24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ITM_eRPN_ON</v>
      </c>
      <c r="E270" s="26" t="str">
        <f>CHAR(34)&amp;VLOOKUP(C270,SOURCE!S$6:Y$10169,6,0)&amp;CHAR(34)</f>
        <v>"ERPN"</v>
      </c>
      <c r="F270" s="22" t="str">
        <f t="shared" si="23"/>
        <v xml:space="preserve">                      if (strcompare(commandnumber,"ERPN" )) {sprintf(commandnumber,"%d", ITM_eRPN_ON);} else</v>
      </c>
      <c r="H270" t="b">
        <f>ISNA(VLOOKUP(J270,J271:J$500,1,0))</f>
        <v>1</v>
      </c>
      <c r="I270" s="27">
        <f>VLOOKUP(C270,SOURCE!S$6:Y$10169,7,0)</f>
        <v>1802</v>
      </c>
      <c r="J270" s="28" t="str">
        <f>VLOOKUP(C270,SOURCE!S$6:Y$10169,6,0)</f>
        <v>ERPN</v>
      </c>
      <c r="K270" s="29" t="str">
        <f t="shared" si="25"/>
        <v>eRPN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"eRPN"</v>
      </c>
      <c r="U270">
        <f t="shared" si="21"/>
        <v>54</v>
      </c>
      <c r="V270" s="165">
        <f t="shared" si="22"/>
        <v>299797166.11813855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24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ITM_eRPN_OFF</v>
      </c>
      <c r="E271" s="26" t="str">
        <f>CHAR(34)&amp;VLOOKUP(C271,SOURCE!S$6:Y$10169,6,0)&amp;CHAR(34)</f>
        <v>"RPN"</v>
      </c>
      <c r="F271" s="22" t="str">
        <f t="shared" si="23"/>
        <v xml:space="preserve">                      if (strcompare(commandnumber,"RPN" )) {sprintf(commandnumber,"%d", ITM_eRPN_OFF);} else</v>
      </c>
      <c r="H271" t="b">
        <f>ISNA(VLOOKUP(J271,J272:J$500,1,0))</f>
        <v>1</v>
      </c>
      <c r="I271" s="27">
        <f>VLOOKUP(C271,SOURCE!S$6:Y$10169,7,0)</f>
        <v>1803</v>
      </c>
      <c r="J271" s="28" t="str">
        <f>VLOOKUP(C271,SOURCE!S$6:Y$10169,6,0)</f>
        <v>RPN</v>
      </c>
      <c r="K271" s="29" t="str">
        <f t="shared" si="25"/>
        <v>RPN</v>
      </c>
      <c r="L271" s="39" t="str">
        <f>VLOOKUP(C271,SOURCE!S$6:Y$10169,2,0)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"RPN"</v>
      </c>
      <c r="U271">
        <f t="shared" si="21"/>
        <v>54</v>
      </c>
      <c r="V271" s="165">
        <f t="shared" si="22"/>
        <v>299797166.11813855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24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ITM_PGMTST</v>
      </c>
      <c r="E272" s="26" t="str">
        <f>CHAR(34)&amp;VLOOKUP(C272,SOURCE!S$6:Y$10169,6,0)&amp;CHAR(34)</f>
        <v>"TEST_45"</v>
      </c>
      <c r="F272" s="22" t="str">
        <f t="shared" si="23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27">
        <f>VLOOKUP(C272,SOURCE!S$6:Y$10169,7,0)</f>
        <v>1817</v>
      </c>
      <c r="J272" s="28" t="str">
        <f>VLOOKUP(C272,SOURCE!S$6:Y$10169,6,0)</f>
        <v>TEST_45</v>
      </c>
      <c r="K272" s="29" t="str">
        <f t="shared" si="25"/>
        <v>TEST_45</v>
      </c>
      <c r="L272" s="39" t="str">
        <f>VLOOKUP(C272,SOURCE!S$6:Y$10169,2,0)</f>
        <v>CUSTOM TEMP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"TEST_45"</v>
      </c>
      <c r="U272">
        <f t="shared" ref="U272:U335" si="26">SUM(U271,W272)</f>
        <v>54</v>
      </c>
      <c r="V272" s="165">
        <f t="shared" ref="V272:V335" si="27">SUM(V271,IF($O272,X272,0))</f>
        <v>299797166.11813855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24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ITM_SIGFIG</v>
      </c>
      <c r="E273" s="26" t="str">
        <f>CHAR(34)&amp;VLOOKUP(C273,SOURCE!S$6:Y$10169,6,0)&amp;CHAR(34)</f>
        <v>"SIG"</v>
      </c>
      <c r="F273" s="22" t="str">
        <f t="shared" si="23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27">
        <f>VLOOKUP(C273,SOURCE!S$6:Y$10169,7,0)</f>
        <v>1818</v>
      </c>
      <c r="J273" s="28" t="str">
        <f>VLOOKUP(C273,SOURCE!S$6:Y$10169,6,0)</f>
        <v>SIG</v>
      </c>
      <c r="K273" s="29" t="str">
        <f t="shared" si="25"/>
        <v>SIG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"SIG"</v>
      </c>
      <c r="T273" s="160"/>
      <c r="U273">
        <f t="shared" si="26"/>
        <v>54</v>
      </c>
      <c r="V273" s="165">
        <f t="shared" si="27"/>
        <v>299797166.11813855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24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ITM_UNIT</v>
      </c>
      <c r="E274" s="26" t="str">
        <f>CHAR(34)&amp;VLOOKUP(C274,SOURCE!S$6:Y$10169,6,0)&amp;CHAR(34)</f>
        <v>"UNIT"</v>
      </c>
      <c r="F274" s="22" t="str">
        <f t="shared" si="23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27">
        <f>VLOOKUP(C274,SOURCE!S$6:Y$10169,7,0)</f>
        <v>1819</v>
      </c>
      <c r="J274" s="28" t="str">
        <f>VLOOKUP(C274,SOURCE!S$6:Y$10169,6,0)</f>
        <v>UNIT</v>
      </c>
      <c r="K274" s="29" t="str">
        <f t="shared" si="25"/>
        <v>UNIT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"UNIT"</v>
      </c>
      <c r="T274" s="160"/>
      <c r="U274">
        <f t="shared" si="26"/>
        <v>54</v>
      </c>
      <c r="V274" s="165">
        <f t="shared" si="27"/>
        <v>299797166.11813855</v>
      </c>
      <c r="W274" t="str">
        <f>IF(AND(O274,VLOOKUP(I274,SOURCE!B:M,2,0)&lt;&gt;"/  { itemToBeCoded"),IF(ISERROR(VLOOKUP(J274,TEST!A:F,5,0)),"",VLOOKUP(J274,TEST!A:F,5,0)),"")</f>
        <v/>
      </c>
      <c r="X274" t="str">
        <f>IF(VLOOKUP(I274,SOURCE!B:M,2,0)&lt;&gt;"/  { itemToBeCoded",IF(ISERROR(VLOOKUP(J274,TEST!A:F,6,0)),"",VLOOKUP(J274,TEST!A:F,6,0)),"")</f>
        <v/>
      </c>
      <c r="Y274" t="str">
        <f t="shared" si="24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ITM_ROUND2</v>
      </c>
      <c r="E275" s="26" t="str">
        <f>CHAR(34)&amp;VLOOKUP(C275,SOURCE!S$6:Y$10169,6,0)&amp;CHAR(34)</f>
        <v>"ROUND"</v>
      </c>
      <c r="F275" s="22" t="str">
        <f t="shared" si="23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27">
        <f>VLOOKUP(C275,SOURCE!S$6:Y$10169,7,0)</f>
        <v>1820</v>
      </c>
      <c r="J275" s="28" t="str">
        <f>VLOOKUP(C275,SOURCE!S$6:Y$10169,6,0)</f>
        <v>ROUND</v>
      </c>
      <c r="K275" s="29" t="str">
        <f t="shared" si="25"/>
        <v>ROUND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FIX 01 0.9811111111 ROUND ALL 00 0.9 GSB M2 //55</v>
      </c>
      <c r="O275" t="b">
        <f>ISNA(VLOOKUP(J275,J$3:J274,1,0))</f>
        <v>1</v>
      </c>
      <c r="Q275" s="26" t="str">
        <f>VLOOKUP(I275,SOURCE!B:M,5,0)</f>
        <v>"ROUND"</v>
      </c>
      <c r="T275" s="160"/>
      <c r="U275">
        <f t="shared" si="26"/>
        <v>55</v>
      </c>
      <c r="V275" s="165">
        <f t="shared" si="27"/>
        <v>299797167.01813853</v>
      </c>
      <c r="W275">
        <f>IF(AND(O275,VLOOKUP(I275,SOURCE!B:M,2,0)&lt;&gt;"/  { itemToBeCoded"),IF(ISERROR(VLOOKUP(J275,TEST!A:F,5,0)),"",VLOOKUP(J275,TEST!A:F,5,0)),"")</f>
        <v>1</v>
      </c>
      <c r="X275">
        <f>IF(VLOOKUP(I275,SOURCE!B:M,2,0)&lt;&gt;"/  { itemToBeCoded",IF(ISERROR(VLOOKUP(J275,TEST!A:F,6,0)),"",VLOOKUP(J275,TEST!A:F,6,0)),"")</f>
        <v>0.9</v>
      </c>
      <c r="Y275" t="str">
        <f t="shared" si="24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ITM_ROUNDI2</v>
      </c>
      <c r="E276" s="26" t="str">
        <f>CHAR(34)&amp;VLOOKUP(C276,SOURCE!S$6:Y$10169,6,0)&amp;CHAR(34)</f>
        <v>"ROUNDI"</v>
      </c>
      <c r="F276" s="22" t="str">
        <f t="shared" si="23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27">
        <f>VLOOKUP(C276,SOURCE!S$6:Y$10169,7,0)</f>
        <v>1821</v>
      </c>
      <c r="J276" s="28" t="str">
        <f>VLOOKUP(C276,SOURCE!S$6:Y$10169,6,0)</f>
        <v>ROUNDI</v>
      </c>
      <c r="K276" s="29" t="str">
        <f t="shared" si="25"/>
        <v>ROUNDI</v>
      </c>
      <c r="L276" s="39" t="str">
        <f>VLOOKUP(C276,SOURCE!S$6:Y$10169,2,0)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0.98 ROUNDI 1 GSB M2 //56</v>
      </c>
      <c r="O276" t="b">
        <f>ISNA(VLOOKUP(J276,J$3:J275,1,0))</f>
        <v>1</v>
      </c>
      <c r="Q276" s="26" t="str">
        <f>VLOOKUP(I276,SOURCE!B:M,5,0)</f>
        <v>"ROUNDI"</v>
      </c>
      <c r="U276">
        <f t="shared" si="26"/>
        <v>56</v>
      </c>
      <c r="V276" s="165">
        <f t="shared" si="27"/>
        <v>299797168.01813853</v>
      </c>
      <c r="W276">
        <f>IF(AND(O276,VLOOKUP(I276,SOURCE!B:M,2,0)&lt;&gt;"/  { itemToBeCoded"),IF(ISERROR(VLOOKUP(J276,TEST!A:F,5,0)),"",VLOOKUP(J276,TEST!A:F,5,0)),"")</f>
        <v>1</v>
      </c>
      <c r="X276">
        <f>IF(VLOOKUP(I276,SOURCE!B:M,2,0)&lt;&gt;"/  { itemToBeCoded",IF(ISERROR(VLOOKUP(J276,TEST!A:F,6,0)),"",VLOOKUP(J276,TEST!A:F,6,0)),"")</f>
        <v>1</v>
      </c>
      <c r="Y276" t="str">
        <f t="shared" si="24"/>
        <v>both</v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</v>
      </c>
      <c r="E277" s="26" t="str">
        <f>CHAR(34)&amp;VLOOKUP(C277,SOURCE!S$6:Y$10169,6,0)&amp;CHAR(34)</f>
        <v>"OP_A"</v>
      </c>
      <c r="F277" s="22" t="str">
        <f t="shared" si="23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27">
        <f>VLOOKUP(C277,SOURCE!S$6:Y$10169,7,0)</f>
        <v>1822</v>
      </c>
      <c r="J277" s="28" t="str">
        <f>VLOOKUP(C277,SOURCE!S$6:Y$10169,6,0)</f>
        <v>OP_A</v>
      </c>
      <c r="K277" s="29" t="str">
        <f t="shared" si="25"/>
        <v>a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</v>
      </c>
      <c r="U277">
        <f t="shared" si="26"/>
        <v>56</v>
      </c>
      <c r="V277" s="165">
        <f t="shared" si="27"/>
        <v>299797168.01813853</v>
      </c>
      <c r="W277" t="str">
        <f>IF(AND(O277,VLOOKUP(I277,SOURCE!B:M,2,0)&lt;&gt;"/  { itemToBeCoded"),IF(ISERROR(VLOOKUP(J277,TEST!A:F,5,0)),"",VLOOKUP(J277,TEST!A:F,5,0)),"")</f>
        <v/>
      </c>
      <c r="X277" t="str">
        <f>IF(VLOOKUP(I277,SOURCE!B:M,2,0)&lt;&gt;"/  { itemToBeCoded",IF(ISERROR(VLOOKUP(J277,TEST!A:F,6,0)),"",VLOOKUP(J277,TEST!A:F,6,0)),"")</f>
        <v/>
      </c>
      <c r="Y277" t="str">
        <f t="shared" si="24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ITM_op_a2</v>
      </c>
      <c r="E278" s="26" t="str">
        <f>CHAR(34)&amp;VLOOKUP(C278,SOURCE!S$6:Y$10169,6,0)&amp;CHAR(34)</f>
        <v>"OP_A^2"</v>
      </c>
      <c r="F278" s="22" t="str">
        <f t="shared" si="23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27">
        <f>VLOOKUP(C278,SOURCE!S$6:Y$10169,7,0)</f>
        <v>1823</v>
      </c>
      <c r="J278" s="28" t="str">
        <f>VLOOKUP(C278,SOURCE!S$6:Y$10169,6,0)</f>
        <v>OP_A^2</v>
      </c>
      <c r="K278" s="29" t="str">
        <f t="shared" si="25"/>
        <v>a^2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 STD_SUP_2</v>
      </c>
      <c r="U278">
        <f t="shared" si="26"/>
        <v>56</v>
      </c>
      <c r="V278" s="165">
        <f t="shared" si="27"/>
        <v>299797168.01813853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24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ITM_op_j</v>
      </c>
      <c r="E279" s="26" t="str">
        <f>CHAR(34)&amp;VLOOKUP(C279,SOURCE!S$6:Y$10169,6,0)&amp;CHAR(34)</f>
        <v>"OP_J"</v>
      </c>
      <c r="F279" s="22" t="str">
        <f t="shared" si="23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27">
        <f>VLOOKUP(C279,SOURCE!S$6:Y$10169,7,0)</f>
        <v>1824</v>
      </c>
      <c r="J279" s="28" t="str">
        <f>VLOOKUP(C279,SOURCE!S$6:Y$10169,6,0)</f>
        <v>OP_J</v>
      </c>
      <c r="K279" s="29" t="str">
        <f t="shared" si="25"/>
        <v>j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"j"</v>
      </c>
      <c r="U279">
        <f t="shared" si="26"/>
        <v>56</v>
      </c>
      <c r="V279" s="165">
        <f t="shared" si="27"/>
        <v>299797168.01813853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24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ITM_EE_D2Y</v>
      </c>
      <c r="E280" s="26" t="str">
        <f>CHAR(34)&amp;VLOOKUP(C280,SOURCE!S$6:Y$10169,6,0)&amp;CHAR(34)</f>
        <v>"D&gt;Y"</v>
      </c>
      <c r="F280" s="22" t="str">
        <f t="shared" si="23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27">
        <f>VLOOKUP(C280,SOURCE!S$6:Y$10169,7,0)</f>
        <v>1825</v>
      </c>
      <c r="J280" s="28" t="str">
        <f>VLOOKUP(C280,SOURCE!S$6:Y$10169,6,0)</f>
        <v>D&gt;Y</v>
      </c>
      <c r="K280" s="29" t="str">
        <f t="shared" si="25"/>
        <v>Y&gt;DELTA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"Y" STD_SPACE_3_PER_EM STD_RIGHT_ARROW STD_SPACE_3_PER_EM STD_DELTA</v>
      </c>
      <c r="U280">
        <f t="shared" si="26"/>
        <v>56</v>
      </c>
      <c r="V280" s="165">
        <f t="shared" si="27"/>
        <v>299797168.01813853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24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ITM_EE_Y2D</v>
      </c>
      <c r="E281" s="26" t="str">
        <f>CHAR(34)&amp;VLOOKUP(C281,SOURCE!S$6:Y$10169,6,0)&amp;CHAR(34)</f>
        <v>"Y&gt;D"</v>
      </c>
      <c r="F281" s="22" t="str">
        <f t="shared" si="23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27">
        <f>VLOOKUP(C281,SOURCE!S$6:Y$10169,7,0)</f>
        <v>1826</v>
      </c>
      <c r="J281" s="28" t="str">
        <f>VLOOKUP(C281,SOURCE!S$6:Y$10169,6,0)</f>
        <v>Y&gt;D</v>
      </c>
      <c r="K281" s="29" t="str">
        <f t="shared" si="25"/>
        <v>DELTA&gt;Y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STD_DELTA STD_SPACE_3_PER_EM STD_RIGHT_ARROW STD_SPACE_3_PER_EM "Y"</v>
      </c>
      <c r="U281">
        <f t="shared" si="26"/>
        <v>56</v>
      </c>
      <c r="V281" s="165">
        <f t="shared" si="27"/>
        <v>299797168.01813853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24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ITM_EE_A2S</v>
      </c>
      <c r="E282" s="26" t="str">
        <f>CHAR(34)&amp;VLOOKUP(C282,SOURCE!S$6:Y$10169,6,0)&amp;CHAR(34)</f>
        <v>"ATOSYM"</v>
      </c>
      <c r="F282" s="22" t="str">
        <f t="shared" si="23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27">
        <f>VLOOKUP(C282,SOURCE!S$6:Y$10169,7,0)</f>
        <v>1827</v>
      </c>
      <c r="J282" s="28" t="str">
        <f>VLOOKUP(C282,SOURCE!S$6:Y$10169,6,0)</f>
        <v>ATOSYM</v>
      </c>
      <c r="K282" s="29" t="str">
        <f t="shared" si="25"/>
        <v>&gt;012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"012"</v>
      </c>
      <c r="U282">
        <f t="shared" si="26"/>
        <v>56</v>
      </c>
      <c r="V282" s="165">
        <f t="shared" si="27"/>
        <v>299797168.01813853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24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ITM_EE_S2A</v>
      </c>
      <c r="E283" s="26" t="str">
        <f>CHAR(34)&amp;VLOOKUP(C283,SOURCE!S$6:Y$10169,6,0)&amp;CHAR(34)</f>
        <v>"SYMTOA"</v>
      </c>
      <c r="F283" s="22" t="str">
        <f t="shared" si="23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27">
        <f>VLOOKUP(C283,SOURCE!S$6:Y$10169,7,0)</f>
        <v>1828</v>
      </c>
      <c r="J283" s="28" t="str">
        <f>VLOOKUP(C283,SOURCE!S$6:Y$10169,6,0)</f>
        <v>SYMTOA</v>
      </c>
      <c r="K283" s="29" t="str">
        <f t="shared" si="25"/>
        <v>&gt;abc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"abc"</v>
      </c>
      <c r="U283">
        <f t="shared" si="26"/>
        <v>56</v>
      </c>
      <c r="V283" s="165">
        <f t="shared" si="27"/>
        <v>299797168.01813853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24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ITM_EE_EXP_TH</v>
      </c>
      <c r="E284" s="26" t="str">
        <f>CHAR(34)&amp;VLOOKUP(C284,SOURCE!S$6:Y$10169,6,0)&amp;CHAR(34)</f>
        <v>"E^THETAJ"</v>
      </c>
      <c r="F284" s="22" t="str">
        <f t="shared" si="23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27">
        <f>VLOOKUP(C284,SOURCE!S$6:Y$10169,7,0)</f>
        <v>1829</v>
      </c>
      <c r="J284" s="28" t="str">
        <f>VLOOKUP(C284,SOURCE!S$6:Y$10169,6,0)</f>
        <v>E^THETAJ</v>
      </c>
      <c r="K284" s="29" t="str">
        <f t="shared" si="25"/>
        <v>e^THETAj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"e^" STD_THETA "j"</v>
      </c>
      <c r="U284">
        <f t="shared" si="26"/>
        <v>56</v>
      </c>
      <c r="V284" s="165">
        <f t="shared" si="27"/>
        <v>299797168.01813853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24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ITM_EE_STO_Z</v>
      </c>
      <c r="E285" s="26" t="str">
        <f>CHAR(34)&amp;VLOOKUP(C285,SOURCE!S$6:Y$10169,6,0)&amp;CHAR(34)</f>
        <v>"STO3Z"</v>
      </c>
      <c r="F285" s="22" t="str">
        <f t="shared" si="23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27">
        <f>VLOOKUP(C285,SOURCE!S$6:Y$10169,7,0)</f>
        <v>1830</v>
      </c>
      <c r="J285" s="28" t="str">
        <f>VLOOKUP(C285,SOURCE!S$6:Y$10169,6,0)</f>
        <v>STO3Z</v>
      </c>
      <c r="K285" s="29" t="str">
        <f t="shared" si="25"/>
        <v>STO3Z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"STO" STD_SPACE_3_PER_EM "3Z"</v>
      </c>
      <c r="U285">
        <f t="shared" si="26"/>
        <v>56</v>
      </c>
      <c r="V285" s="165">
        <f t="shared" si="27"/>
        <v>299797168.01813853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24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ITM_EE_RCL_Z</v>
      </c>
      <c r="E286" s="26" t="str">
        <f>CHAR(34)&amp;VLOOKUP(C286,SOURCE!S$6:Y$10169,6,0)&amp;CHAR(34)</f>
        <v>"RCL3Z"</v>
      </c>
      <c r="F286" s="22" t="str">
        <f t="shared" si="23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27">
        <f>VLOOKUP(C286,SOURCE!S$6:Y$10169,7,0)</f>
        <v>1831</v>
      </c>
      <c r="J286" s="28" t="str">
        <f>VLOOKUP(C286,SOURCE!S$6:Y$10169,6,0)</f>
        <v>RCL3Z</v>
      </c>
      <c r="K286" s="29" t="str">
        <f t="shared" si="25"/>
        <v>RCL3Z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"RCL" STD_SPACE_3_PER_EM "3Z"</v>
      </c>
      <c r="U286">
        <f t="shared" si="26"/>
        <v>56</v>
      </c>
      <c r="V286" s="165">
        <f t="shared" si="27"/>
        <v>299797168.01813853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24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ITM_EE_STO_V</v>
      </c>
      <c r="E287" s="26" t="str">
        <f>CHAR(34)&amp;VLOOKUP(C287,SOURCE!S$6:Y$10169,6,0)&amp;CHAR(34)</f>
        <v>"STO3V"</v>
      </c>
      <c r="F287" s="22" t="str">
        <f t="shared" si="23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27">
        <f>VLOOKUP(C287,SOURCE!S$6:Y$10169,7,0)</f>
        <v>1832</v>
      </c>
      <c r="J287" s="28" t="str">
        <f>VLOOKUP(C287,SOURCE!S$6:Y$10169,6,0)</f>
        <v>STO3V</v>
      </c>
      <c r="K287" s="29" t="str">
        <f t="shared" si="25"/>
        <v>STO3V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"STO" STD_SPACE_3_PER_EM "3V"</v>
      </c>
      <c r="U287">
        <f t="shared" si="26"/>
        <v>56</v>
      </c>
      <c r="V287" s="165">
        <f t="shared" si="27"/>
        <v>299797168.01813853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24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ITM_EE_RCL_V</v>
      </c>
      <c r="E288" s="26" t="str">
        <f>CHAR(34)&amp;VLOOKUP(C288,SOURCE!S$6:Y$10169,6,0)&amp;CHAR(34)</f>
        <v>"RCL3V"</v>
      </c>
      <c r="F288" s="22" t="str">
        <f t="shared" si="23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27">
        <f>VLOOKUP(C288,SOURCE!S$6:Y$10169,7,0)</f>
        <v>1833</v>
      </c>
      <c r="J288" s="28" t="str">
        <f>VLOOKUP(C288,SOURCE!S$6:Y$10169,6,0)</f>
        <v>RCL3V</v>
      </c>
      <c r="K288" s="29" t="str">
        <f t="shared" si="25"/>
        <v>RCL3V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"RCL" STD_SPACE_3_PER_EM "3V"</v>
      </c>
      <c r="U288">
        <f t="shared" si="26"/>
        <v>56</v>
      </c>
      <c r="V288" s="165">
        <f t="shared" si="27"/>
        <v>299797168.01813853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24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ITM_EE_STO_I</v>
      </c>
      <c r="E289" s="26" t="str">
        <f>CHAR(34)&amp;VLOOKUP(C289,SOURCE!S$6:Y$10169,6,0)&amp;CHAR(34)</f>
        <v>"STO3I"</v>
      </c>
      <c r="F289" s="22" t="str">
        <f t="shared" si="23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27">
        <f>VLOOKUP(C289,SOURCE!S$6:Y$10169,7,0)</f>
        <v>1834</v>
      </c>
      <c r="J289" s="28" t="str">
        <f>VLOOKUP(C289,SOURCE!S$6:Y$10169,6,0)</f>
        <v>STO3I</v>
      </c>
      <c r="K289" s="29" t="str">
        <f t="shared" si="25"/>
        <v>STO3I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"STO" STD_SPACE_3_PER_EM "3I"</v>
      </c>
      <c r="U289">
        <f t="shared" si="26"/>
        <v>56</v>
      </c>
      <c r="V289" s="165">
        <f t="shared" si="27"/>
        <v>299797168.01813853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24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ITM_EE_RCL_I</v>
      </c>
      <c r="E290" s="26" t="str">
        <f>CHAR(34)&amp;VLOOKUP(C290,SOURCE!S$6:Y$10169,6,0)&amp;CHAR(34)</f>
        <v>"RCL3I"</v>
      </c>
      <c r="F290" s="22" t="str">
        <f t="shared" si="23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27">
        <f>VLOOKUP(C290,SOURCE!S$6:Y$10169,7,0)</f>
        <v>1835</v>
      </c>
      <c r="J290" s="28" t="str">
        <f>VLOOKUP(C290,SOURCE!S$6:Y$10169,6,0)</f>
        <v>RCL3I</v>
      </c>
      <c r="K290" s="29" t="str">
        <f t="shared" si="25"/>
        <v>RCL3I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"RCL" STD_SPACE_3_PER_EM "3I"</v>
      </c>
      <c r="U290">
        <f t="shared" si="26"/>
        <v>56</v>
      </c>
      <c r="V290" s="165">
        <f t="shared" si="27"/>
        <v>299797168.01813853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24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ITM_EE_STO_V_I</v>
      </c>
      <c r="E291" s="26" t="str">
        <f>CHAR(34)&amp;VLOOKUP(C291,SOURCE!S$6:Y$10169,6,0)&amp;CHAR(34)</f>
        <v>"3V/3I"</v>
      </c>
      <c r="F291" s="22" t="str">
        <f t="shared" si="23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27">
        <f>VLOOKUP(C291,SOURCE!S$6:Y$10169,7,0)</f>
        <v>1836</v>
      </c>
      <c r="J291" s="28" t="str">
        <f>VLOOKUP(C291,SOURCE!S$6:Y$10169,6,0)</f>
        <v>3V/3I</v>
      </c>
      <c r="K291" s="29" t="str">
        <f t="shared" si="25"/>
        <v>V/I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"V" STD_DIVIDE "I"</v>
      </c>
      <c r="U291">
        <f t="shared" si="26"/>
        <v>56</v>
      </c>
      <c r="V291" s="165">
        <f t="shared" si="27"/>
        <v>299797168.01813853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24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ITM_EE_STO_IR</v>
      </c>
      <c r="E292" s="26" t="str">
        <f>CHAR(34)&amp;VLOOKUP(C292,SOURCE!S$6:Y$10169,6,0)&amp;CHAR(34)</f>
        <v>"3Ix3Z"</v>
      </c>
      <c r="F292" s="22" t="str">
        <f t="shared" si="23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27">
        <f>VLOOKUP(C292,SOURCE!S$6:Y$10169,7,0)</f>
        <v>1837</v>
      </c>
      <c r="J292" s="28" t="str">
        <f>VLOOKUP(C292,SOURCE!S$6:Y$10169,6,0)</f>
        <v>3Ix3Z</v>
      </c>
      <c r="K292" s="29" t="str">
        <f t="shared" si="25"/>
        <v>ICROSSZ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"I" STD_CROSS "Z"</v>
      </c>
      <c r="U292">
        <f t="shared" si="26"/>
        <v>56</v>
      </c>
      <c r="V292" s="165">
        <f t="shared" si="27"/>
        <v>299797168.01813853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24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ITM_EE_STO_V_Z</v>
      </c>
      <c r="E293" s="26" t="str">
        <f>CHAR(34)&amp;VLOOKUP(C293,SOURCE!S$6:Y$10169,6,0)&amp;CHAR(34)</f>
        <v>"3V/3Z"</v>
      </c>
      <c r="F293" s="22" t="str">
        <f t="shared" si="23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27">
        <f>VLOOKUP(C293,SOURCE!S$6:Y$10169,7,0)</f>
        <v>1838</v>
      </c>
      <c r="J293" s="28" t="str">
        <f>VLOOKUP(C293,SOURCE!S$6:Y$10169,6,0)</f>
        <v>3V/3Z</v>
      </c>
      <c r="K293" s="29" t="str">
        <f t="shared" si="25"/>
        <v>V/Z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"V" STD_DIVIDE "Z"</v>
      </c>
      <c r="U293">
        <f t="shared" si="26"/>
        <v>56</v>
      </c>
      <c r="V293" s="165">
        <f t="shared" si="27"/>
        <v>299797168.01813853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24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ITM_EE_X2BAL</v>
      </c>
      <c r="E294" s="26" t="str">
        <f>CHAR(34)&amp;VLOOKUP(C294,SOURCE!S$6:Y$10169,6,0)&amp;CHAR(34)</f>
        <v>"X&gt;BAL"</v>
      </c>
      <c r="F294" s="22" t="str">
        <f t="shared" si="23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27">
        <f>VLOOKUP(C294,SOURCE!S$6:Y$10169,7,0)</f>
        <v>1839</v>
      </c>
      <c r="J294" s="28" t="str">
        <f>VLOOKUP(C294,SOURCE!S$6:Y$10169,6,0)</f>
        <v>X&gt;BAL</v>
      </c>
      <c r="K294" s="29" t="str">
        <f t="shared" si="25"/>
        <v>X&gt;BAL</v>
      </c>
      <c r="L294" s="39" t="str">
        <f>VLOOKUP(C294,SOURCE!S$6:Y$10169,2,0)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"X" STD_SPACE_3_PER_EM STD_RIGHT_ARROW STD_SPACE_3_PER_EM "BAL"</v>
      </c>
      <c r="U294">
        <f t="shared" si="26"/>
        <v>56</v>
      </c>
      <c r="V294" s="165">
        <f t="shared" si="27"/>
        <v>299797168.01813853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24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ITM_LI</v>
      </c>
      <c r="E295" s="26" t="str">
        <f>CHAR(34)&amp;VLOOKUP(C295,SOURCE!S$6:Y$10169,6,0)&amp;CHAR(34)</f>
        <v>"LNGINT"</v>
      </c>
      <c r="F295" s="22" t="str">
        <f t="shared" si="23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27">
        <f>VLOOKUP(C295,SOURCE!S$6:Y$10169,7,0)</f>
        <v>1841</v>
      </c>
      <c r="J295" s="28" t="str">
        <f>VLOOKUP(C295,SOURCE!S$6:Y$10169,6,0)</f>
        <v>LNGINT</v>
      </c>
      <c r="K295" s="29" t="str">
        <f t="shared" si="25"/>
        <v>LNGINT</v>
      </c>
      <c r="L295" s="39" t="str">
        <f>VLOOKUP(C295,SOURCE!S$6:Y$10169,2,0)</f>
        <v>FN LG_ING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"LNGINT"</v>
      </c>
      <c r="U295">
        <f t="shared" si="26"/>
        <v>56</v>
      </c>
      <c r="V295" s="165">
        <f t="shared" si="27"/>
        <v>299797168.01813853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24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ITM_2BIN</v>
      </c>
      <c r="E296" s="26" t="str">
        <f>CHAR(34)&amp;VLOOKUP(C296,SOURCE!S$6:Y$10169,6,0)&amp;CHAR(34)</f>
        <v>"&gt;BIN"</v>
      </c>
      <c r="F296" s="22" t="str">
        <f t="shared" si="23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27">
        <f>VLOOKUP(C296,SOURCE!S$6:Y$10169,7,0)</f>
        <v>1842</v>
      </c>
      <c r="J296" s="28" t="str">
        <f>VLOOKUP(C296,SOURCE!S$6:Y$10169,6,0)</f>
        <v>&gt;BIN</v>
      </c>
      <c r="K296" s="29" t="str">
        <f t="shared" si="25"/>
        <v>BIN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"BIN"</v>
      </c>
      <c r="U296">
        <f t="shared" si="26"/>
        <v>56</v>
      </c>
      <c r="V296" s="165">
        <f t="shared" si="27"/>
        <v>299797168.01813853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24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ITM_2OCT</v>
      </c>
      <c r="E297" s="26" t="str">
        <f>CHAR(34)&amp;VLOOKUP(C297,SOURCE!S$6:Y$10169,6,0)&amp;CHAR(34)</f>
        <v>"&gt;OCT"</v>
      </c>
      <c r="F297" s="22" t="str">
        <f t="shared" si="23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27">
        <f>VLOOKUP(C297,SOURCE!S$6:Y$10169,7,0)</f>
        <v>1843</v>
      </c>
      <c r="J297" s="28" t="str">
        <f>VLOOKUP(C297,SOURCE!S$6:Y$10169,6,0)</f>
        <v>&gt;OCT</v>
      </c>
      <c r="K297" s="29" t="str">
        <f t="shared" si="25"/>
        <v>OCT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"OCT"</v>
      </c>
      <c r="U297">
        <f t="shared" si="26"/>
        <v>56</v>
      </c>
      <c r="V297" s="165">
        <f t="shared" si="27"/>
        <v>299797168.01813853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24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ITM_2DEC</v>
      </c>
      <c r="E298" s="26" t="str">
        <f>CHAR(34)&amp;VLOOKUP(C298,SOURCE!S$6:Y$10169,6,0)&amp;CHAR(34)</f>
        <v>"&gt;DEC"</v>
      </c>
      <c r="F298" s="22" t="str">
        <f t="shared" si="23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27">
        <f>VLOOKUP(C298,SOURCE!S$6:Y$10169,7,0)</f>
        <v>1844</v>
      </c>
      <c r="J298" s="28" t="str">
        <f>VLOOKUP(C298,SOURCE!S$6:Y$10169,6,0)</f>
        <v>&gt;DEC</v>
      </c>
      <c r="K298" s="29" t="str">
        <f t="shared" si="25"/>
        <v>DEC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"DEC"</v>
      </c>
      <c r="U298">
        <f t="shared" si="26"/>
        <v>56</v>
      </c>
      <c r="V298" s="165">
        <f t="shared" si="27"/>
        <v>299797168.01813853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24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ITM_2HEX</v>
      </c>
      <c r="E299" s="26" t="str">
        <f>CHAR(34)&amp;VLOOKUP(C299,SOURCE!S$6:Y$10169,6,0)&amp;CHAR(34)</f>
        <v>"&gt;HEX"</v>
      </c>
      <c r="F299" s="22" t="str">
        <f t="shared" si="23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27">
        <f>VLOOKUP(C299,SOURCE!S$6:Y$10169,7,0)</f>
        <v>1845</v>
      </c>
      <c r="J299" s="28" t="str">
        <f>VLOOKUP(C299,SOURCE!S$6:Y$10169,6,0)</f>
        <v>&gt;HEX</v>
      </c>
      <c r="K299" s="29" t="str">
        <f t="shared" si="25"/>
        <v>HEX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"HEX"</v>
      </c>
      <c r="U299">
        <f t="shared" si="26"/>
        <v>56</v>
      </c>
      <c r="V299" s="165">
        <f t="shared" si="27"/>
        <v>299797168.01813853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24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ITM_RI</v>
      </c>
      <c r="E300" s="26" t="str">
        <f>CHAR(34)&amp;VLOOKUP(C300,SOURCE!S$6:Y$10169,6,0)&amp;CHAR(34)</f>
        <v>"&gt;I"</v>
      </c>
      <c r="F300" s="22" t="str">
        <f t="shared" si="23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27">
        <f>VLOOKUP(C300,SOURCE!S$6:Y$10169,7,0)</f>
        <v>1850</v>
      </c>
      <c r="J300" s="28" t="str">
        <f>VLOOKUP(C300,SOURCE!S$6:Y$10169,6,0)</f>
        <v>&gt;I</v>
      </c>
      <c r="K300" s="29" t="str">
        <f t="shared" si="25"/>
        <v>&gt;I</v>
      </c>
      <c r="L300" s="39" t="str">
        <f>VLOOKUP(C300,SOURCE!S$6:Y$10169,2,0)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STD_RIGHT_ARROW "I"</v>
      </c>
      <c r="U300">
        <f t="shared" si="26"/>
        <v>56</v>
      </c>
      <c r="V300" s="165">
        <f t="shared" si="27"/>
        <v>299797168.01813853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24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CHR_caseUP</v>
      </c>
      <c r="E301" s="26" t="str">
        <f>CHAR(34)&amp;VLOOKUP(C301,SOURCE!S$6:Y$10169,6,0)&amp;CHAR(34)</f>
        <v>"CASEUP"</v>
      </c>
      <c r="F301" s="22" t="str">
        <f t="shared" si="23"/>
        <v xml:space="preserve">                      if (strcompare(commandnumber,"CASEUP" )) {sprintf(commandnumber,"%d", CHR_caseUP);} else</v>
      </c>
      <c r="H301" t="b">
        <f>ISNA(VLOOKUP(J301,J302:J$500,1,0))</f>
        <v>1</v>
      </c>
      <c r="I301" s="27">
        <f>VLOOKUP(C301,SOURCE!S$6:Y$10169,7,0)</f>
        <v>1863</v>
      </c>
      <c r="J301" s="28" t="str">
        <f>VLOOKUP(C301,SOURCE!S$6:Y$10169,6,0)</f>
        <v>CASEUP</v>
      </c>
      <c r="K301" s="29" t="str">
        <f t="shared" si="25"/>
        <v>^^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"^^"</v>
      </c>
      <c r="U301">
        <f t="shared" si="26"/>
        <v>56</v>
      </c>
      <c r="V301" s="165">
        <f t="shared" si="27"/>
        <v>299797168.01813853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24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CHR_caseDN</v>
      </c>
      <c r="E302" s="26" t="str">
        <f>CHAR(34)&amp;VLOOKUP(C302,SOURCE!S$6:Y$10169,6,0)&amp;CHAR(34)</f>
        <v>"CASEDN"</v>
      </c>
      <c r="F302" s="22" t="str">
        <f t="shared" si="23"/>
        <v xml:space="preserve">                      if (strcompare(commandnumber,"CASEDN" )) {sprintf(commandnumber,"%d", CHR_caseDN);} else</v>
      </c>
      <c r="H302" t="b">
        <f>ISNA(VLOOKUP(J302,J303:J$500,1,0))</f>
        <v>1</v>
      </c>
      <c r="I302" s="27">
        <f>VLOOKUP(C302,SOURCE!S$6:Y$10169,7,0)</f>
        <v>1864</v>
      </c>
      <c r="J302" s="28" t="str">
        <f>VLOOKUP(C302,SOURCE!S$6:Y$10169,6,0)</f>
        <v>CASEDN</v>
      </c>
      <c r="K302" s="29" t="str">
        <f t="shared" si="25"/>
        <v>vv</v>
      </c>
      <c r="L302" s="39" t="str">
        <f>VLOOKUP(C302,SOURCE!S$6:Y$10169,2,0)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"vv"</v>
      </c>
      <c r="U302">
        <f t="shared" si="26"/>
        <v>56</v>
      </c>
      <c r="V302" s="165">
        <f t="shared" si="27"/>
        <v>299797168.01813853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24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ITM_LISTXY</v>
      </c>
      <c r="E303" s="26" t="str">
        <f>CHAR(34)&amp;VLOOKUP(C303,SOURCE!S$6:Y$10169,6,0)&amp;CHAR(34)</f>
        <v>"LISTXY"</v>
      </c>
      <c r="F303" s="22" t="str">
        <f t="shared" si="23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27">
        <f>VLOOKUP(C303,SOURCE!S$6:Y$10169,7,0)</f>
        <v>1865</v>
      </c>
      <c r="J303" s="28" t="str">
        <f>VLOOKUP(C303,SOURCE!S$6:Y$10169,6,0)</f>
        <v>LISTXY</v>
      </c>
      <c r="K303" s="29" t="str">
        <f t="shared" si="25"/>
        <v>LISTXY</v>
      </c>
      <c r="L303" s="39">
        <f>VLOOKUP(C303,SOURCE!S$6:Y$10169,2,0)</f>
        <v>0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"LISTXY"</v>
      </c>
      <c r="U303">
        <f t="shared" si="26"/>
        <v>56</v>
      </c>
      <c r="V303" s="165">
        <f t="shared" si="27"/>
        <v>299797168.01813853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24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ITM_SH_ERPN</v>
      </c>
      <c r="E304" s="26" t="str">
        <f>CHAR(34)&amp;VLOOKUP(C304,SOURCE!S$6:Y$10169,6,0)&amp;CHAR(34)</f>
        <v>"ERPN?"</v>
      </c>
      <c r="F304" s="22" t="str">
        <f t="shared" si="23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27">
        <f>VLOOKUP(C304,SOURCE!S$6:Y$10169,7,0)</f>
        <v>1866</v>
      </c>
      <c r="J304" s="28" t="str">
        <f>VLOOKUP(C304,SOURCE!S$6:Y$10169,6,0)</f>
        <v>ERPN?</v>
      </c>
      <c r="K304" s="29" t="str">
        <f t="shared" si="25"/>
        <v>eRPN?</v>
      </c>
      <c r="L304" s="39" t="str">
        <f>VLOOKUP(C304,SOURCE!S$6:Y$10169,2,0)</f>
        <v>INFO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"eRPN?"</v>
      </c>
      <c r="U304">
        <f t="shared" si="26"/>
        <v>56</v>
      </c>
      <c r="V304" s="165">
        <f t="shared" si="27"/>
        <v>299797168.01813853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24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ITM_XXEQ</v>
      </c>
      <c r="E305" s="26" t="str">
        <f>CHAR(34)&amp;VLOOKUP(C305,SOURCE!S$6:Y$10169,6,0)&amp;CHAR(34)</f>
        <v>"X.XEQ"</v>
      </c>
      <c r="F305" s="22" t="str">
        <f t="shared" si="23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27">
        <f>VLOOKUP(C305,SOURCE!S$6:Y$10169,7,0)</f>
        <v>1893</v>
      </c>
      <c r="J305" s="28" t="str">
        <f>VLOOKUP(C305,SOURCE!S$6:Y$10169,6,0)</f>
        <v>X.XEQ</v>
      </c>
      <c r="K305" s="29" t="str">
        <f t="shared" si="25"/>
        <v>X.XEQ</v>
      </c>
      <c r="L305" s="39" t="str">
        <f>VLOOKUP(C305,SOURCE!S$6:Y$10169,2,0)</f>
        <v>KEYS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"X.XEQ"</v>
      </c>
      <c r="U305">
        <f t="shared" si="26"/>
        <v>56</v>
      </c>
      <c r="V305" s="165">
        <f t="shared" si="27"/>
        <v>299797168.01813853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24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ITM_CPXI</v>
      </c>
      <c r="E306" s="26" t="str">
        <f>CHAR(34)&amp;VLOOKUP(C306,SOURCE!S$6:Y$10169,6,0)&amp;CHAR(34)</f>
        <v>"CPXI"</v>
      </c>
      <c r="F306" s="22" t="str">
        <f t="shared" si="23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27">
        <f>VLOOKUP(C306,SOURCE!S$6:Y$10169,7,0)</f>
        <v>1925</v>
      </c>
      <c r="J306" s="28" t="str">
        <f>VLOOKUP(C306,SOURCE!S$6:Y$10169,6,0)</f>
        <v>CPXI</v>
      </c>
      <c r="K306" s="29" t="str">
        <f t="shared" si="25"/>
        <v>CPXi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"CPXi"</v>
      </c>
      <c r="U306">
        <f t="shared" si="26"/>
        <v>56</v>
      </c>
      <c r="V306" s="165">
        <f t="shared" si="27"/>
        <v>299797168.01813853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24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ITM_CPXJ</v>
      </c>
      <c r="E307" s="26" t="str">
        <f>CHAR(34)&amp;VLOOKUP(C307,SOURCE!S$6:Y$10169,6,0)&amp;CHAR(34)</f>
        <v>"CPXJ"</v>
      </c>
      <c r="F307" s="22" t="str">
        <f t="shared" si="23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27">
        <f>VLOOKUP(C307,SOURCE!S$6:Y$10169,7,0)</f>
        <v>1926</v>
      </c>
      <c r="J307" s="28" t="str">
        <f>VLOOKUP(C307,SOURCE!S$6:Y$10169,6,0)</f>
        <v>CPXJ</v>
      </c>
      <c r="K307" s="29" t="str">
        <f t="shared" si="25"/>
        <v>CPXj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"CPXj"</v>
      </c>
      <c r="U307">
        <f t="shared" si="26"/>
        <v>56</v>
      </c>
      <c r="V307" s="165">
        <f t="shared" si="27"/>
        <v>299797168.01813853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24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ITM_SSIZE4</v>
      </c>
      <c r="E308" s="26" t="str">
        <f>CHAR(34)&amp;VLOOKUP(C308,SOURCE!S$6:Y$10169,6,0)&amp;CHAR(34)</f>
        <v>"SSIZE4"</v>
      </c>
      <c r="F308" s="22" t="str">
        <f t="shared" si="23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27">
        <f>VLOOKUP(C308,SOURCE!S$6:Y$10169,7,0)</f>
        <v>1927</v>
      </c>
      <c r="J308" s="28" t="str">
        <f>VLOOKUP(C308,SOURCE!S$6:Y$10169,6,0)</f>
        <v>SSIZE4</v>
      </c>
      <c r="K308" s="29" t="str">
        <f t="shared" si="25"/>
        <v>SSIZE4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"SSIZE4"</v>
      </c>
      <c r="U308">
        <f t="shared" si="26"/>
        <v>56</v>
      </c>
      <c r="V308" s="165">
        <f t="shared" si="27"/>
        <v>299797168.01813853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24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ITM_SSIZE8</v>
      </c>
      <c r="E309" s="26" t="str">
        <f>CHAR(34)&amp;VLOOKUP(C309,SOURCE!S$6:Y$10169,6,0)&amp;CHAR(34)</f>
        <v>"SSIZE8"</v>
      </c>
      <c r="F309" s="22" t="str">
        <f t="shared" si="23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27">
        <f>VLOOKUP(C309,SOURCE!S$6:Y$10169,7,0)</f>
        <v>1928</v>
      </c>
      <c r="J309" s="28" t="str">
        <f>VLOOKUP(C309,SOURCE!S$6:Y$10169,6,0)</f>
        <v>SSIZE8</v>
      </c>
      <c r="K309" s="29" t="str">
        <f t="shared" si="25"/>
        <v>SSIZE8</v>
      </c>
      <c r="L309" s="39" t="str">
        <f>VLOOKUP(C309,SOURCE!S$6:Y$10169,2,0)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"SSIZE8"</v>
      </c>
      <c r="U309">
        <f t="shared" si="26"/>
        <v>56</v>
      </c>
      <c r="V309" s="165">
        <f t="shared" si="27"/>
        <v>299797168.01813853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24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ITM_ms</v>
      </c>
      <c r="E310" s="26" t="str">
        <f>CHAR(34)&amp;VLOOKUP(C310,SOURCE!S$6:Y$10169,6,0)&amp;CHAR(34)</f>
        <v>".MS"</v>
      </c>
      <c r="F310" s="22" t="str">
        <f t="shared" si="23"/>
        <v xml:space="preserve">                      if (strcompare(commandnumber,".MS" )) {sprintf(commandnumber,"%d", ITM_ms);} else</v>
      </c>
      <c r="H310" t="b">
        <f>ISNA(VLOOKUP(J310,J311:J$500,1,0))</f>
        <v>1</v>
      </c>
      <c r="I310" s="27">
        <f>VLOOKUP(C310,SOURCE!S$6:Y$10169,7,0)</f>
        <v>1947</v>
      </c>
      <c r="J310" s="28" t="str">
        <f>VLOOKUP(C310,SOURCE!S$6:Y$10169,6,0)</f>
        <v>.MS</v>
      </c>
      <c r="K310" s="29" t="str">
        <f t="shared" si="25"/>
        <v>.ms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".ms"</v>
      </c>
      <c r="U310">
        <f t="shared" si="26"/>
        <v>56</v>
      </c>
      <c r="V310" s="165">
        <f t="shared" si="27"/>
        <v>299797168.01813853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24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ITM_DEG2</v>
      </c>
      <c r="E311" s="26" t="str">
        <f>CHAR(34)&amp;VLOOKUP(C311,SOURCE!S$6:Y$10169,6,0)&amp;CHAR(34)</f>
        <v>"&gt;&gt;DEG"</v>
      </c>
      <c r="F311" s="22" t="str">
        <f t="shared" si="23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27">
        <f>VLOOKUP(C311,SOURCE!S$6:Y$10169,7,0)</f>
        <v>1948</v>
      </c>
      <c r="J311" s="28" t="str">
        <f>VLOOKUP(C311,SOURCE!S$6:Y$10169,6,0)</f>
        <v>&gt;&gt;DEG</v>
      </c>
      <c r="K311" s="29" t="str">
        <f t="shared" si="25"/>
        <v>RIGHT_DOUBLE_ANGLEDEG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"DEG"</v>
      </c>
      <c r="U311">
        <f t="shared" si="26"/>
        <v>56</v>
      </c>
      <c r="V311" s="165">
        <f t="shared" si="27"/>
        <v>299797168.01813853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24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ITM_DMS2</v>
      </c>
      <c r="E312" s="26" t="str">
        <f>CHAR(34)&amp;VLOOKUP(C312,SOURCE!S$6:Y$10169,6,0)&amp;CHAR(34)</f>
        <v>"&gt;&gt;D.MS"</v>
      </c>
      <c r="F312" s="22" t="str">
        <f t="shared" si="23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27">
        <f>VLOOKUP(C312,SOURCE!S$6:Y$10169,7,0)</f>
        <v>1949</v>
      </c>
      <c r="J312" s="28" t="str">
        <f>VLOOKUP(C312,SOURCE!S$6:Y$10169,6,0)</f>
        <v>&gt;&gt;D.MS</v>
      </c>
      <c r="K312" s="29" t="str">
        <f t="shared" si="25"/>
        <v>RIGHT_DOUBLE_ANGLEd.ms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"d.ms"</v>
      </c>
      <c r="U312">
        <f t="shared" si="26"/>
        <v>56</v>
      </c>
      <c r="V312" s="165">
        <f t="shared" si="27"/>
        <v>299797168.01813853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24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ITM_GRAD2</v>
      </c>
      <c r="E313" s="26" t="str">
        <f>CHAR(34)&amp;VLOOKUP(C313,SOURCE!S$6:Y$10169,6,0)&amp;CHAR(34)</f>
        <v>"&gt;&gt;GRAD"</v>
      </c>
      <c r="F313" s="22" t="str">
        <f t="shared" si="23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27">
        <f>VLOOKUP(C313,SOURCE!S$6:Y$10169,7,0)</f>
        <v>1950</v>
      </c>
      <c r="J313" s="28" t="str">
        <f>VLOOKUP(C313,SOURCE!S$6:Y$10169,6,0)</f>
        <v>&gt;&gt;GRAD</v>
      </c>
      <c r="K313" s="29" t="str">
        <f t="shared" si="25"/>
        <v>RIGHT_DOUBLE_ANGLEGRAD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"GRAD"</v>
      </c>
      <c r="U313">
        <f t="shared" si="26"/>
        <v>56</v>
      </c>
      <c r="V313" s="165">
        <f t="shared" si="27"/>
        <v>299797168.01813853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24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ITM_MULPI2</v>
      </c>
      <c r="E314" s="26" t="str">
        <f>CHAR(34)&amp;VLOOKUP(C314,SOURCE!S$6:Y$10169,6,0)&amp;CHAR(34)</f>
        <v>"&gt;&gt;MULPI"</v>
      </c>
      <c r="F314" s="22" t="str">
        <f t="shared" si="23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27">
        <f>VLOOKUP(C314,SOURCE!S$6:Y$10169,7,0)</f>
        <v>1951</v>
      </c>
      <c r="J314" s="28" t="str">
        <f>VLOOKUP(C314,SOURCE!S$6:Y$10169,6,0)</f>
        <v>&gt;&gt;MULPI</v>
      </c>
      <c r="K314" s="29" t="str">
        <f t="shared" si="25"/>
        <v>RIGHT_DOUBLE_ANGLEMULpi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"MUL" STD_pi</v>
      </c>
      <c r="U314">
        <f t="shared" si="26"/>
        <v>56</v>
      </c>
      <c r="V314" s="165">
        <f t="shared" si="27"/>
        <v>299797168.01813853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24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ITM_RAD2</v>
      </c>
      <c r="E315" s="26" t="str">
        <f>CHAR(34)&amp;VLOOKUP(C315,SOURCE!S$6:Y$10169,6,0)&amp;CHAR(34)</f>
        <v>"&gt;&gt;RAD"</v>
      </c>
      <c r="F315" s="22" t="str">
        <f t="shared" si="23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27">
        <f>VLOOKUP(C315,SOURCE!S$6:Y$10169,7,0)</f>
        <v>1952</v>
      </c>
      <c r="J315" s="28" t="str">
        <f>VLOOKUP(C315,SOURCE!S$6:Y$10169,6,0)</f>
        <v>&gt;&gt;RAD</v>
      </c>
      <c r="K315" s="29" t="str">
        <f t="shared" si="25"/>
        <v>RIGHT_DOUBLE_ANGLERAD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"RAD"</v>
      </c>
      <c r="U315">
        <f t="shared" si="26"/>
        <v>56</v>
      </c>
      <c r="V315" s="165">
        <f t="shared" si="27"/>
        <v>299797168.01813853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24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ITM_HMS2</v>
      </c>
      <c r="E316" s="26" t="str">
        <f>CHAR(34)&amp;VLOOKUP(C316,SOURCE!S$6:Y$10169,6,0)&amp;CHAR(34)</f>
        <v>"&gt;&gt;H.MS"</v>
      </c>
      <c r="F316" s="22" t="str">
        <f t="shared" si="23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27">
        <f>VLOOKUP(C316,SOURCE!S$6:Y$10169,7,0)</f>
        <v>1953</v>
      </c>
      <c r="J316" s="28" t="str">
        <f>VLOOKUP(C316,SOURCE!S$6:Y$10169,6,0)</f>
        <v>&gt;&gt;H.MS</v>
      </c>
      <c r="K316" s="29" t="str">
        <f t="shared" si="25"/>
        <v>RIGHT_DOUBLE_ANGLEh.ms</v>
      </c>
      <c r="L316" s="39" t="str">
        <f>VLOOKUP(C316,SOURCE!S$6:Y$10169,2,0)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"h.ms"</v>
      </c>
      <c r="U316">
        <f t="shared" si="26"/>
        <v>56</v>
      </c>
      <c r="V316" s="165">
        <f t="shared" si="27"/>
        <v>299797168.01813853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24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ITM_X_P1</v>
      </c>
      <c r="E317" s="26" t="str">
        <f>CHAR(34)&amp;VLOOKUP(C317,SOURCE!S$6:Y$10169,6,0)&amp;CHAR(34)</f>
        <v>"XEQM01"</v>
      </c>
      <c r="F317" s="22" t="str">
        <f t="shared" si="23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27">
        <f>VLOOKUP(C317,SOURCE!S$6:Y$10169,7,0)</f>
        <v>2065</v>
      </c>
      <c r="J317" s="28" t="str">
        <f>VLOOKUP(C317,SOURCE!S$6:Y$10169,6,0)</f>
        <v>XEQM01</v>
      </c>
      <c r="K317" s="29" t="str">
        <f t="shared" si="25"/>
        <v>XEQM01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"XEQM01"</v>
      </c>
      <c r="U317">
        <f t="shared" si="26"/>
        <v>56</v>
      </c>
      <c r="V317" s="165">
        <f t="shared" si="27"/>
        <v>299797168.01813853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24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ITM_X_P2</v>
      </c>
      <c r="E318" s="26" t="str">
        <f>CHAR(34)&amp;VLOOKUP(C318,SOURCE!S$6:Y$10169,6,0)&amp;CHAR(34)</f>
        <v>"XEQM02"</v>
      </c>
      <c r="F318" s="22" t="str">
        <f t="shared" si="23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27">
        <f>VLOOKUP(C318,SOURCE!S$6:Y$10169,7,0)</f>
        <v>2066</v>
      </c>
      <c r="J318" s="28" t="str">
        <f>VLOOKUP(C318,SOURCE!S$6:Y$10169,6,0)</f>
        <v>XEQM02</v>
      </c>
      <c r="K318" s="30" t="str">
        <f t="shared" si="25"/>
        <v>XEQM02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"XEQM02"</v>
      </c>
      <c r="U318">
        <f t="shared" si="26"/>
        <v>56</v>
      </c>
      <c r="V318" s="165">
        <f t="shared" si="27"/>
        <v>299797168.01813853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24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ITM_X_P3</v>
      </c>
      <c r="E319" s="26" t="str">
        <f>CHAR(34)&amp;VLOOKUP(C319,SOURCE!S$6:Y$10169,6,0)&amp;CHAR(34)</f>
        <v>"XEQM03"</v>
      </c>
      <c r="F319" s="22" t="str">
        <f t="shared" si="23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27">
        <f>VLOOKUP(C319,SOURCE!S$6:Y$10169,7,0)</f>
        <v>2067</v>
      </c>
      <c r="J319" s="28" t="str">
        <f>VLOOKUP(C319,SOURCE!S$6:Y$10169,6,0)</f>
        <v>XEQM03</v>
      </c>
      <c r="K319" s="29" t="str">
        <f t="shared" si="25"/>
        <v>XEQM03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"XEQM03"</v>
      </c>
      <c r="U319">
        <f t="shared" si="26"/>
        <v>56</v>
      </c>
      <c r="V319" s="165">
        <f t="shared" si="27"/>
        <v>299797168.01813853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24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ITM_X_P4</v>
      </c>
      <c r="E320" s="26" t="str">
        <f>CHAR(34)&amp;VLOOKUP(C320,SOURCE!S$6:Y$10169,6,0)&amp;CHAR(34)</f>
        <v>"XEQM04"</v>
      </c>
      <c r="F320" s="22" t="str">
        <f t="shared" si="23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27">
        <f>VLOOKUP(C320,SOURCE!S$6:Y$10169,7,0)</f>
        <v>2068</v>
      </c>
      <c r="J320" s="28" t="str">
        <f>VLOOKUP(C320,SOURCE!S$6:Y$10169,6,0)</f>
        <v>XEQM04</v>
      </c>
      <c r="K320" s="30" t="str">
        <f t="shared" si="25"/>
        <v>XEQM04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"XEQM04"</v>
      </c>
      <c r="U320">
        <f t="shared" si="26"/>
        <v>56</v>
      </c>
      <c r="V320" s="165">
        <f t="shared" si="27"/>
        <v>299797168.01813853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24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ITM_X_P5</v>
      </c>
      <c r="E321" s="26" t="str">
        <f>CHAR(34)&amp;VLOOKUP(C321,SOURCE!S$6:Y$10169,6,0)&amp;CHAR(34)</f>
        <v>"XEQM05"</v>
      </c>
      <c r="F321" s="22" t="str">
        <f t="shared" si="23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27">
        <f>VLOOKUP(C321,SOURCE!S$6:Y$10169,7,0)</f>
        <v>2069</v>
      </c>
      <c r="J321" s="28" t="str">
        <f>VLOOKUP(C321,SOURCE!S$6:Y$10169,6,0)</f>
        <v>XEQM05</v>
      </c>
      <c r="K321" s="29" t="str">
        <f t="shared" si="25"/>
        <v>XEQM05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"XEQM05"</v>
      </c>
      <c r="U321">
        <f t="shared" si="26"/>
        <v>56</v>
      </c>
      <c r="V321" s="165">
        <f t="shared" si="27"/>
        <v>299797168.01813853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24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ITM_X_P6</v>
      </c>
      <c r="E322" s="26" t="str">
        <f>CHAR(34)&amp;VLOOKUP(C322,SOURCE!S$6:Y$10169,6,0)&amp;CHAR(34)</f>
        <v>"XEQM06"</v>
      </c>
      <c r="F322" s="22" t="str">
        <f t="shared" si="23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27">
        <f>VLOOKUP(C322,SOURCE!S$6:Y$10169,7,0)</f>
        <v>2070</v>
      </c>
      <c r="J322" s="28" t="str">
        <f>VLOOKUP(C322,SOURCE!S$6:Y$10169,6,0)</f>
        <v>XEQM06</v>
      </c>
      <c r="K322" s="30" t="str">
        <f t="shared" si="25"/>
        <v>XEQM06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"XEQM06"</v>
      </c>
      <c r="U322">
        <f t="shared" si="26"/>
        <v>56</v>
      </c>
      <c r="V322" s="165">
        <f t="shared" si="27"/>
        <v>299797168.01813853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24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ITM_X_f1</v>
      </c>
      <c r="E323" s="26" t="str">
        <f>CHAR(34)&amp;VLOOKUP(C323,SOURCE!S$6:Y$10169,6,0)&amp;CHAR(34)</f>
        <v>"XEQM07"</v>
      </c>
      <c r="F323" s="22" t="str">
        <f t="shared" si="23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27">
        <f>VLOOKUP(C323,SOURCE!S$6:Y$10169,7,0)</f>
        <v>2071</v>
      </c>
      <c r="J323" s="28" t="str">
        <f>VLOOKUP(C323,SOURCE!S$6:Y$10169,6,0)</f>
        <v>XEQM07</v>
      </c>
      <c r="K323" s="29" t="str">
        <f t="shared" si="25"/>
        <v>XEQM07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"XEQM07"</v>
      </c>
      <c r="U323">
        <f t="shared" si="26"/>
        <v>56</v>
      </c>
      <c r="V323" s="165">
        <f t="shared" si="27"/>
        <v>299797168.01813853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24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ITM_X_f2</v>
      </c>
      <c r="E324" s="26" t="str">
        <f>CHAR(34)&amp;VLOOKUP(C324,SOURCE!S$6:Y$10169,6,0)&amp;CHAR(34)</f>
        <v>"XEQM08"</v>
      </c>
      <c r="F324" s="22" t="str">
        <f t="shared" ref="F324:F351" si="28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27">
        <f>VLOOKUP(C324,SOURCE!S$6:Y$10169,7,0)</f>
        <v>2072</v>
      </c>
      <c r="J324" s="28" t="str">
        <f>VLOOKUP(C324,SOURCE!S$6:Y$10169,6,0)</f>
        <v>XEQM08</v>
      </c>
      <c r="K324" s="30" t="str">
        <f t="shared" si="25"/>
        <v>XEQM08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"XEQM08"</v>
      </c>
      <c r="U324">
        <f t="shared" si="26"/>
        <v>56</v>
      </c>
      <c r="V324" s="165">
        <f t="shared" si="27"/>
        <v>299797168.01813853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24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ITM_X_f3</v>
      </c>
      <c r="E325" s="26" t="str">
        <f>CHAR(34)&amp;VLOOKUP(C325,SOURCE!S$6:Y$10169,6,0)&amp;CHAR(34)</f>
        <v>"XEQM09"</v>
      </c>
      <c r="F325" s="22" t="str">
        <f t="shared" si="28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27">
        <f>VLOOKUP(C325,SOURCE!S$6:Y$10169,7,0)</f>
        <v>2073</v>
      </c>
      <c r="J325" s="28" t="str">
        <f>VLOOKUP(C325,SOURCE!S$6:Y$10169,6,0)</f>
        <v>XEQM09</v>
      </c>
      <c r="K325" s="29" t="str">
        <f t="shared" si="25"/>
        <v>XEQM09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"XEQM09"</v>
      </c>
      <c r="U325">
        <f t="shared" si="26"/>
        <v>56</v>
      </c>
      <c r="V325" s="165">
        <f t="shared" si="27"/>
        <v>299797168.01813853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24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ITM_X_f4</v>
      </c>
      <c r="E326" s="26" t="str">
        <f>CHAR(34)&amp;VLOOKUP(C326,SOURCE!S$6:Y$10169,6,0)&amp;CHAR(34)</f>
        <v>"XEQM10"</v>
      </c>
      <c r="F326" s="22" t="str">
        <f t="shared" si="28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27">
        <f>VLOOKUP(C326,SOURCE!S$6:Y$10169,7,0)</f>
        <v>2074</v>
      </c>
      <c r="J326" s="28" t="str">
        <f>VLOOKUP(C326,SOURCE!S$6:Y$10169,6,0)</f>
        <v>XEQM10</v>
      </c>
      <c r="K326" s="30" t="str">
        <f t="shared" si="25"/>
        <v>XEQM10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"XEQM10"</v>
      </c>
      <c r="U326">
        <f t="shared" si="26"/>
        <v>56</v>
      </c>
      <c r="V326" s="165">
        <f t="shared" si="27"/>
        <v>299797168.01813853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29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ITM_X_f5</v>
      </c>
      <c r="E327" s="26" t="str">
        <f>CHAR(34)&amp;VLOOKUP(C327,SOURCE!S$6:Y$10169,6,0)&amp;CHAR(34)</f>
        <v>"XEQM11"</v>
      </c>
      <c r="F327" s="22" t="str">
        <f t="shared" si="28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27">
        <f>VLOOKUP(C327,SOURCE!S$6:Y$10169,7,0)</f>
        <v>2075</v>
      </c>
      <c r="J327" s="28" t="str">
        <f>VLOOKUP(C327,SOURCE!S$6:Y$10169,6,0)</f>
        <v>XEQM11</v>
      </c>
      <c r="K327" s="29" t="str">
        <f t="shared" si="25"/>
        <v>XEQM11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"XEQM11"</v>
      </c>
      <c r="U327">
        <f t="shared" si="26"/>
        <v>56</v>
      </c>
      <c r="V327" s="165">
        <f t="shared" si="27"/>
        <v>299797168.01813853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29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ITM_X_f6</v>
      </c>
      <c r="E328" s="26" t="str">
        <f>CHAR(34)&amp;VLOOKUP(C328,SOURCE!S$6:Y$10169,6,0)&amp;CHAR(34)</f>
        <v>"XEQM12"</v>
      </c>
      <c r="F328" s="22" t="str">
        <f t="shared" si="28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27">
        <f>VLOOKUP(C328,SOURCE!S$6:Y$10169,7,0)</f>
        <v>2076</v>
      </c>
      <c r="J328" s="28" t="str">
        <f>VLOOKUP(C328,SOURCE!S$6:Y$10169,6,0)</f>
        <v>XEQM12</v>
      </c>
      <c r="K328" s="30" t="str">
        <f t="shared" si="25"/>
        <v>XEQM12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"XEQM12"</v>
      </c>
      <c r="U328">
        <f t="shared" si="26"/>
        <v>56</v>
      </c>
      <c r="V328" s="165">
        <f t="shared" si="27"/>
        <v>299797168.01813853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29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ITM_X_g1</v>
      </c>
      <c r="E329" s="26" t="str">
        <f>CHAR(34)&amp;VLOOKUP(C329,SOURCE!S$6:Y$10169,6,0)&amp;CHAR(34)</f>
        <v>"XEQM13"</v>
      </c>
      <c r="F329" s="22" t="str">
        <f t="shared" si="28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27">
        <f>VLOOKUP(C329,SOURCE!S$6:Y$10169,7,0)</f>
        <v>2077</v>
      </c>
      <c r="J329" s="28" t="str">
        <f>VLOOKUP(C329,SOURCE!S$6:Y$10169,6,0)</f>
        <v>XEQM13</v>
      </c>
      <c r="K329" s="29" t="str">
        <f t="shared" ref="K329:K351" si="3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XEQM13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"XEQM13"</v>
      </c>
      <c r="U329">
        <f t="shared" si="26"/>
        <v>56</v>
      </c>
      <c r="V329" s="165">
        <f t="shared" si="27"/>
        <v>299797168.01813853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29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ITM_X_g2</v>
      </c>
      <c r="E330" s="26" t="str">
        <f>CHAR(34)&amp;VLOOKUP(C330,SOURCE!S$6:Y$10169,6,0)&amp;CHAR(34)</f>
        <v>"XEQM14"</v>
      </c>
      <c r="F330" s="22" t="str">
        <f t="shared" si="28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27">
        <f>VLOOKUP(C330,SOURCE!S$6:Y$10169,7,0)</f>
        <v>2078</v>
      </c>
      <c r="J330" s="28" t="str">
        <f>VLOOKUP(C330,SOURCE!S$6:Y$10169,6,0)</f>
        <v>XEQM14</v>
      </c>
      <c r="K330" s="30" t="str">
        <f t="shared" si="30"/>
        <v>XEQM14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"XEQM14"</v>
      </c>
      <c r="U330">
        <f t="shared" si="26"/>
        <v>56</v>
      </c>
      <c r="V330" s="165">
        <f t="shared" si="27"/>
        <v>299797168.01813853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29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ITM_X_g3</v>
      </c>
      <c r="E331" s="26" t="str">
        <f>CHAR(34)&amp;VLOOKUP(C331,SOURCE!S$6:Y$10169,6,0)&amp;CHAR(34)</f>
        <v>"XEQM15"</v>
      </c>
      <c r="F331" s="22" t="str">
        <f t="shared" si="28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27">
        <f>VLOOKUP(C331,SOURCE!S$6:Y$10169,7,0)</f>
        <v>2079</v>
      </c>
      <c r="J331" s="28" t="str">
        <f>VLOOKUP(C331,SOURCE!S$6:Y$10169,6,0)</f>
        <v>XEQM15</v>
      </c>
      <c r="K331" s="29" t="str">
        <f t="shared" si="30"/>
        <v>XEQM15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"XEQM15"</v>
      </c>
      <c r="U331">
        <f t="shared" si="26"/>
        <v>56</v>
      </c>
      <c r="V331" s="165">
        <f t="shared" si="27"/>
        <v>299797168.01813853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29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ITM_X_g4</v>
      </c>
      <c r="E332" s="26" t="str">
        <f>CHAR(34)&amp;VLOOKUP(C332,SOURCE!S$6:Y$10169,6,0)&amp;CHAR(34)</f>
        <v>"XEQM16"</v>
      </c>
      <c r="F332" s="22" t="str">
        <f t="shared" si="28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27">
        <f>VLOOKUP(C332,SOURCE!S$6:Y$10169,7,0)</f>
        <v>2080</v>
      </c>
      <c r="J332" s="28" t="str">
        <f>VLOOKUP(C332,SOURCE!S$6:Y$10169,6,0)</f>
        <v>XEQM16</v>
      </c>
      <c r="K332" s="30" t="str">
        <f t="shared" si="30"/>
        <v>XEQM16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"XEQM16"</v>
      </c>
      <c r="U332">
        <f t="shared" si="26"/>
        <v>56</v>
      </c>
      <c r="V332" s="165">
        <f t="shared" si="27"/>
        <v>299797168.01813853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29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ITM_X_g5</v>
      </c>
      <c r="E333" s="26" t="str">
        <f>CHAR(34)&amp;VLOOKUP(C333,SOURCE!S$6:Y$10169,6,0)&amp;CHAR(34)</f>
        <v>"XEQM17"</v>
      </c>
      <c r="F333" s="22" t="str">
        <f t="shared" si="28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27">
        <f>VLOOKUP(C333,SOURCE!S$6:Y$10169,7,0)</f>
        <v>2081</v>
      </c>
      <c r="J333" s="28" t="str">
        <f>VLOOKUP(C333,SOURCE!S$6:Y$10169,6,0)</f>
        <v>XEQM17</v>
      </c>
      <c r="K333" s="29" t="str">
        <f t="shared" si="30"/>
        <v>XEQM17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"XEQM17"</v>
      </c>
      <c r="U333">
        <f t="shared" si="26"/>
        <v>56</v>
      </c>
      <c r="V333" s="165">
        <f t="shared" si="27"/>
        <v>299797168.01813853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29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ITM_X_g6</v>
      </c>
      <c r="E334" s="26" t="str">
        <f>CHAR(34)&amp;VLOOKUP(C334,SOURCE!S$6:Y$10169,6,0)&amp;CHAR(34)</f>
        <v>"XEQM18"</v>
      </c>
      <c r="F334" s="22" t="str">
        <f t="shared" si="28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27">
        <f>VLOOKUP(C334,SOURCE!S$6:Y$10169,7,0)</f>
        <v>2082</v>
      </c>
      <c r="J334" s="28" t="str">
        <f>VLOOKUP(C334,SOURCE!S$6:Y$10169,6,0)</f>
        <v>XEQM18</v>
      </c>
      <c r="K334" s="30" t="str">
        <f t="shared" si="30"/>
        <v>XEQM18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"XEQM18"</v>
      </c>
      <c r="U334">
        <f t="shared" si="26"/>
        <v>56</v>
      </c>
      <c r="V334" s="165">
        <f t="shared" si="27"/>
        <v>299797168.01813853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29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ITM_XSAVE</v>
      </c>
      <c r="E335" s="26" t="str">
        <f>CHAR(34)&amp;VLOOKUP(C335,SOURCE!S$6:Y$10169,6,0)&amp;CHAR(34)</f>
        <v>"X.SAVE"</v>
      </c>
      <c r="F335" s="22" t="str">
        <f t="shared" si="28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27">
        <f>VLOOKUP(C335,SOURCE!S$6:Y$10169,7,0)</f>
        <v>2083</v>
      </c>
      <c r="J335" s="28" t="str">
        <f>VLOOKUP(C335,SOURCE!S$6:Y$10169,6,0)</f>
        <v>X.SAVE</v>
      </c>
      <c r="K335" s="29" t="str">
        <f t="shared" si="30"/>
        <v>X.SAVE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"X.SAVE"</v>
      </c>
      <c r="U335">
        <f t="shared" si="26"/>
        <v>56</v>
      </c>
      <c r="V335" s="165">
        <f t="shared" si="27"/>
        <v>299797168.01813853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29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ITM_XLOAD</v>
      </c>
      <c r="E336" s="26" t="str">
        <f>CHAR(34)&amp;VLOOKUP(C336,SOURCE!S$6:Y$10169,6,0)&amp;CHAR(34)</f>
        <v>"X.LOAD"</v>
      </c>
      <c r="F336" s="22" t="str">
        <f t="shared" si="28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27">
        <f>VLOOKUP(C336,SOURCE!S$6:Y$10169,7,0)</f>
        <v>2084</v>
      </c>
      <c r="J336" s="28" t="str">
        <f>VLOOKUP(C336,SOURCE!S$6:Y$10169,6,0)</f>
        <v>X.LOAD</v>
      </c>
      <c r="K336" s="30" t="str">
        <f t="shared" si="30"/>
        <v>X.LOAD</v>
      </c>
      <c r="L336" s="40" t="str">
        <f>VLOOKUP(C336,SOURCE!S$6:Y$10169,2,0)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"X.LOAD"</v>
      </c>
      <c r="U336">
        <f t="shared" ref="U336:U351" si="31">SUM(U335,W336)</f>
        <v>56</v>
      </c>
      <c r="V336" s="165">
        <f t="shared" ref="V336:V351" si="32">SUM(V335,IF($O336,X336,0))</f>
        <v>299797168.01813853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29"/>
        <v/>
      </c>
    </row>
    <row r="337" spans="1:25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ITM_CLAIM</v>
      </c>
      <c r="E337" s="26" t="str">
        <f>CHAR(34)&amp;VLOOKUP(C337,SOURCE!S$6:Y$10169,6,0)&amp;CHAR(34)</f>
        <v>"EXITCLR"</v>
      </c>
      <c r="F337" s="22" t="str">
        <f t="shared" si="28"/>
        <v xml:space="preserve">                      if (strcompare(commandnumber,"EXITCLR" )) {sprintf(commandnumber,"%d", ITM_CLAIM);} else</v>
      </c>
      <c r="H337" t="b">
        <f>ISNA(VLOOKUP(J337,J338:J$500,1,0))</f>
        <v>1</v>
      </c>
      <c r="I337" s="27">
        <f>VLOOKUP(C337,SOURCE!S$6:Y$10169,7,0)</f>
        <v>2165</v>
      </c>
      <c r="J337" s="28" t="str">
        <f>VLOOKUP(C337,SOURCE!S$6:Y$10169,6,0)</f>
        <v>EXITCLR</v>
      </c>
      <c r="K337" s="29" t="str">
        <f t="shared" si="30"/>
        <v>EXITCLR</v>
      </c>
      <c r="L337" s="39" t="str">
        <f>VLOOKUP(C337,SOURCE!S$6:Y$10169,2,0)</f>
        <v>Clear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"EXITCLR"</v>
      </c>
      <c r="U337">
        <f t="shared" si="31"/>
        <v>56</v>
      </c>
      <c r="V337" s="165">
        <f t="shared" si="32"/>
        <v>299797168.01813853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29"/>
        <v/>
      </c>
    </row>
    <row r="338" spans="1:25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ITM_PLOTLS</v>
      </c>
      <c r="E338" s="26" t="str">
        <f>CHAR(34)&amp;VLOOKUP(C338,SOURCE!S$6:Y$10169,6,0)&amp;CHAR(34)</f>
        <v>"PLOTLS"</v>
      </c>
      <c r="F338" s="22" t="str">
        <f t="shared" si="28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27">
        <f>VLOOKUP(C338,SOURCE!S$6:Y$10169,7,0)</f>
        <v>2168</v>
      </c>
      <c r="J338" s="28" t="str">
        <f>VLOOKUP(C338,SOURCE!S$6:Y$10169,6,0)</f>
        <v>PLOTLS</v>
      </c>
      <c r="K338" s="30" t="str">
        <f t="shared" si="30"/>
        <v>PLOTLS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"PLOTLS"</v>
      </c>
      <c r="U338">
        <f t="shared" si="31"/>
        <v>56</v>
      </c>
      <c r="V338" s="165">
        <f t="shared" si="32"/>
        <v>299797168.01813853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29"/>
        <v/>
      </c>
    </row>
    <row r="339" spans="1:25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ITM_PLOTJM</v>
      </c>
      <c r="E339" s="26" t="str">
        <f>CHAR(34)&amp;VLOOKUP(C339,SOURCE!S$6:Y$10169,6,0)&amp;CHAR(34)</f>
        <v>"GRF"</v>
      </c>
      <c r="F339" s="22" t="str">
        <f t="shared" si="28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27">
        <f>VLOOKUP(C339,SOURCE!S$6:Y$10169,7,0)</f>
        <v>2176</v>
      </c>
      <c r="J339" s="28" t="str">
        <f>VLOOKUP(C339,SOURCE!S$6:Y$10169,6,0)</f>
        <v>GRF</v>
      </c>
      <c r="K339" s="29" t="str">
        <f t="shared" si="30"/>
        <v>GRF</v>
      </c>
      <c r="L339" s="39" t="str">
        <f>VLOOKUP(C339,SOURCE!S$6:Y$10169,2,0)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"GRF"</v>
      </c>
      <c r="U339">
        <f t="shared" si="31"/>
        <v>56</v>
      </c>
      <c r="V339" s="165">
        <f t="shared" si="32"/>
        <v>299797168.01813853</v>
      </c>
      <c r="W339" s="22"/>
      <c r="X339" s="22"/>
      <c r="Y339" t="str">
        <f t="shared" si="29"/>
        <v/>
      </c>
    </row>
    <row r="340" spans="1:25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28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30"/>
        <v>#N/A</v>
      </c>
      <c r="L340" s="40" t="e">
        <f>VLOOKUP(C340,SOURCE!S$6:Y$10169,2,0)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>
        <f t="shared" si="31"/>
        <v>56</v>
      </c>
      <c r="V340" s="165">
        <f t="shared" si="32"/>
        <v>299797168.01813853</v>
      </c>
      <c r="W340" s="22"/>
      <c r="X340" s="22"/>
      <c r="Y340" t="str">
        <f t="shared" si="29"/>
        <v/>
      </c>
    </row>
    <row r="341" spans="1:25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28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30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>
        <f t="shared" si="31"/>
        <v>56</v>
      </c>
      <c r="V341" s="165">
        <f t="shared" si="32"/>
        <v>299797168.01813853</v>
      </c>
      <c r="W341" s="22"/>
      <c r="X341" s="22"/>
      <c r="Y341" t="str">
        <f t="shared" si="29"/>
        <v/>
      </c>
    </row>
    <row r="342" spans="1:25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28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3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31"/>
        <v>56</v>
      </c>
      <c r="V342" s="165">
        <f t="shared" si="32"/>
        <v>299797168.01813853</v>
      </c>
      <c r="W342" s="22"/>
      <c r="X342" s="22"/>
      <c r="Y342" t="str">
        <f t="shared" si="29"/>
        <v/>
      </c>
    </row>
    <row r="343" spans="1:25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28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3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31"/>
        <v>56</v>
      </c>
      <c r="V343" s="165">
        <f t="shared" si="32"/>
        <v>299797168.01813853</v>
      </c>
      <c r="W343" s="22"/>
      <c r="X343" s="22"/>
      <c r="Y343" t="str">
        <f t="shared" si="29"/>
        <v/>
      </c>
    </row>
    <row r="344" spans="1:25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8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1"/>
        <v>56</v>
      </c>
      <c r="V344" s="165">
        <f t="shared" si="32"/>
        <v>299797168.01813853</v>
      </c>
      <c r="W344" s="22"/>
      <c r="X344" s="22"/>
      <c r="Y344" t="str">
        <f t="shared" si="29"/>
        <v/>
      </c>
    </row>
    <row r="345" spans="1:25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8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1"/>
        <v>56</v>
      </c>
      <c r="V345" s="165">
        <f t="shared" si="32"/>
        <v>299797168.01813853</v>
      </c>
      <c r="W345" s="22"/>
      <c r="X345" s="22"/>
      <c r="Y345" t="str">
        <f t="shared" si="29"/>
        <v/>
      </c>
    </row>
    <row r="346" spans="1:25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8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1"/>
        <v>56</v>
      </c>
      <c r="V346" s="165">
        <f t="shared" si="32"/>
        <v>299797168.01813853</v>
      </c>
      <c r="W346" s="22"/>
      <c r="X346" s="22"/>
      <c r="Y346" t="str">
        <f t="shared" si="29"/>
        <v/>
      </c>
    </row>
    <row r="347" spans="1:25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8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1"/>
        <v>56</v>
      </c>
      <c r="V347" s="165">
        <f t="shared" si="32"/>
        <v>299797168.01813853</v>
      </c>
      <c r="W347" s="22"/>
      <c r="X347" s="22"/>
      <c r="Y347" t="str">
        <f t="shared" si="29"/>
        <v/>
      </c>
    </row>
    <row r="348" spans="1:25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8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1"/>
        <v>56</v>
      </c>
      <c r="V348" s="165">
        <f t="shared" si="32"/>
        <v>299797168.01813853</v>
      </c>
      <c r="W348" s="22"/>
      <c r="X348" s="22"/>
      <c r="Y348" t="str">
        <f t="shared" si="29"/>
        <v/>
      </c>
    </row>
    <row r="349" spans="1:25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8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1"/>
        <v>56</v>
      </c>
      <c r="V349" s="165">
        <f t="shared" si="32"/>
        <v>299797168.01813853</v>
      </c>
      <c r="W349" s="22"/>
      <c r="X349" s="22"/>
      <c r="Y349" t="str">
        <f t="shared" si="29"/>
        <v/>
      </c>
    </row>
    <row r="350" spans="1:25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8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1"/>
        <v>56</v>
      </c>
      <c r="V350" s="165">
        <f t="shared" si="32"/>
        <v>299797168.01813853</v>
      </c>
      <c r="W350" s="22"/>
      <c r="X350" s="22"/>
      <c r="Y350" t="str">
        <f t="shared" si="29"/>
        <v/>
      </c>
    </row>
    <row r="351" spans="1:25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8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1"/>
        <v>56</v>
      </c>
      <c r="V351" s="165">
        <f t="shared" si="32"/>
        <v>299797168.01813853</v>
      </c>
      <c r="W351" s="22"/>
      <c r="X351" s="22"/>
      <c r="Y351" t="str">
        <f t="shared" si="29"/>
        <v/>
      </c>
    </row>
    <row r="352" spans="1:25" s="34" customFormat="1" hidden="1">
      <c r="C352" s="35"/>
      <c r="D352" s="35"/>
      <c r="E352" s="36"/>
      <c r="F352" s="37"/>
      <c r="I352" s="35"/>
      <c r="J352" s="36"/>
      <c r="L352" s="35"/>
      <c r="Q352" s="36"/>
      <c r="V352" s="166"/>
      <c r="W352" s="164"/>
      <c r="X352" s="164"/>
    </row>
  </sheetData>
  <conditionalFormatting sqref="B1">
    <cfRule type="cellIs" dxfId="19" priority="4" operator="greaterThan">
      <formula>0</formula>
    </cfRule>
  </conditionalFormatting>
  <conditionalFormatting sqref="A1">
    <cfRule type="cellIs" dxfId="18" priority="3" operator="greaterThan">
      <formula>0</formula>
    </cfRule>
  </conditionalFormatting>
  <conditionalFormatting sqref="A1:B1048576">
    <cfRule type="cellIs" dxfId="17" priority="2" operator="equal">
      <formula>1</formula>
    </cfRule>
  </conditionalFormatting>
  <conditionalFormatting sqref="H1:H1048576">
    <cfRule type="cellIs" dxfId="16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5133</v>
      </c>
    </row>
    <row r="3" spans="1:12">
      <c r="E3" t="s">
        <v>5044</v>
      </c>
      <c r="F3" t="s">
        <v>5045</v>
      </c>
    </row>
    <row r="4" spans="1:12">
      <c r="A4" t="s">
        <v>5049</v>
      </c>
      <c r="B4" t="str">
        <f>"11 ENTER PRIME? "</f>
        <v xml:space="preserve">11 ENTER PRIME? </v>
      </c>
      <c r="E4">
        <v>1</v>
      </c>
      <c r="F4">
        <v>1</v>
      </c>
      <c r="H4" s="160" t="str">
        <f>SUBSTITUTE("GTO_SZ M1 DROP 1 SUM+",",",".")</f>
        <v>GTO_SZ M1 DROP 1 SUM+</v>
      </c>
      <c r="L4" s="160" t="str">
        <f t="shared" ref="L4:L35" si="0">IF(B4="DONE","",B4&amp;" "&amp;H4)</f>
        <v>11 ENTER PRIME?  GTO_SZ M1 DROP 1 SUM+</v>
      </c>
    </row>
    <row r="5" spans="1:12">
      <c r="A5" t="s">
        <v>5050</v>
      </c>
      <c r="B5" t="s">
        <v>5131</v>
      </c>
      <c r="E5">
        <v>1</v>
      </c>
      <c r="F5">
        <v>11</v>
      </c>
      <c r="H5" t="str">
        <f>SUBSTITUTE(IF(F5&lt;0,-F5&amp;" CHS ",F5)&amp;" GSB M2",",",".")</f>
        <v>11 GSB M2</v>
      </c>
      <c r="L5" s="160" t="str">
        <f t="shared" si="0"/>
        <v>RPN 5 ENTER + ERPN 1  + 11 GSB M2</v>
      </c>
    </row>
    <row r="6" spans="1:12">
      <c r="A6" t="s">
        <v>5051</v>
      </c>
      <c r="B6" t="s">
        <v>5132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60" t="str">
        <f t="shared" si="0"/>
        <v>2 ENTER 5 X&lt;&gt;Y /  2.5 GSB M2</v>
      </c>
    </row>
    <row r="7" spans="1:12">
      <c r="A7" t="s">
        <v>5052</v>
      </c>
      <c r="B7" t="s">
        <v>5129</v>
      </c>
      <c r="E7">
        <v>1</v>
      </c>
      <c r="F7">
        <v>1</v>
      </c>
      <c r="H7" t="str">
        <f t="shared" si="1"/>
        <v>1 GSB M2</v>
      </c>
      <c r="L7" s="160" t="str">
        <f t="shared" si="0"/>
        <v>1 EXIT 2 DROP 1 EXIT 3 DROP 1 GSB M2</v>
      </c>
    </row>
    <row r="8" spans="1:12">
      <c r="A8" t="s">
        <v>5053</v>
      </c>
      <c r="B8" t="s">
        <v>5109</v>
      </c>
      <c r="E8">
        <v>1</v>
      </c>
      <c r="F8">
        <v>3</v>
      </c>
      <c r="H8" t="str">
        <f t="shared" si="1"/>
        <v>3 GSB M2</v>
      </c>
      <c r="L8" s="160" t="str">
        <f t="shared" si="0"/>
        <v>1 ENTER 2 ENTER 3 ENTER CLX + + 3 GSB M2</v>
      </c>
    </row>
    <row r="9" spans="1:12">
      <c r="A9" t="s">
        <v>5054</v>
      </c>
      <c r="B9" t="s">
        <v>5110</v>
      </c>
      <c r="E9">
        <v>1</v>
      </c>
      <c r="F9">
        <v>12</v>
      </c>
      <c r="H9" t="str">
        <f t="shared" si="1"/>
        <v>12 GSB M2</v>
      </c>
      <c r="L9" s="160" t="str">
        <f t="shared" si="0"/>
        <v>3 FILL + + + 12 GSB M2</v>
      </c>
    </row>
    <row r="10" spans="1:12">
      <c r="A10" t="s">
        <v>5055</v>
      </c>
      <c r="B10" t="s">
        <v>5130</v>
      </c>
      <c r="E10">
        <v>1</v>
      </c>
      <c r="F10">
        <v>1</v>
      </c>
      <c r="H10" t="str">
        <f t="shared" si="1"/>
        <v>1 GSB M2</v>
      </c>
      <c r="L10" s="160" t="str">
        <f t="shared" si="0"/>
        <v>1 CHS SQRT STO 01 CLSTK RCL 01 ENTER * CHS ABS ENTER 1 GSB M2</v>
      </c>
    </row>
    <row r="11" spans="1:12">
      <c r="A11" t="s">
        <v>5056</v>
      </c>
      <c r="B11" t="s">
        <v>5111</v>
      </c>
      <c r="E11">
        <v>1</v>
      </c>
      <c r="F11">
        <v>120</v>
      </c>
      <c r="H11" t="str">
        <f t="shared" si="1"/>
        <v>120 GSB M2</v>
      </c>
      <c r="L11" s="160" t="str">
        <f t="shared" si="0"/>
        <v>10 ENTER 3 COMB 120 GSB M2</v>
      </c>
    </row>
    <row r="12" spans="1:12">
      <c r="A12" t="s">
        <v>5057</v>
      </c>
      <c r="B12" t="s">
        <v>5112</v>
      </c>
      <c r="E12">
        <v>1</v>
      </c>
      <c r="F12">
        <v>24</v>
      </c>
      <c r="H12" t="str">
        <f t="shared" si="1"/>
        <v>24 GSB M2</v>
      </c>
      <c r="L12" s="160" t="str">
        <f t="shared" si="0"/>
        <v>4 ENTER 3 PERM 24 GSB M2</v>
      </c>
    </row>
    <row r="13" spans="1:12">
      <c r="A13" t="s">
        <v>5058</v>
      </c>
      <c r="B13" t="s">
        <v>5113</v>
      </c>
      <c r="E13">
        <v>1</v>
      </c>
      <c r="F13">
        <v>2</v>
      </c>
      <c r="H13" t="str">
        <f t="shared" si="1"/>
        <v>2 GSB M2</v>
      </c>
      <c r="L13" s="160" t="str">
        <f t="shared" si="0"/>
        <v>1 STO + 01 CLSTK RCL 01 X^2 ABS 2 GSB M2</v>
      </c>
    </row>
    <row r="14" spans="1:12">
      <c r="A14" t="s">
        <v>5059</v>
      </c>
      <c r="H14" t="str">
        <f t="shared" si="1"/>
        <v xml:space="preserve"> GSB M2</v>
      </c>
      <c r="L14" s="160" t="str">
        <f t="shared" si="0"/>
        <v xml:space="preserve">  GSB M2</v>
      </c>
    </row>
    <row r="15" spans="1:12">
      <c r="A15" t="s">
        <v>5060</v>
      </c>
      <c r="B15" t="s">
        <v>5114</v>
      </c>
      <c r="E15">
        <v>1</v>
      </c>
      <c r="F15">
        <v>2</v>
      </c>
      <c r="H15" t="str">
        <f t="shared" si="1"/>
        <v>2 GSB M2</v>
      </c>
      <c r="L15" s="160" t="str">
        <f t="shared" si="0"/>
        <v>RCL 01 X^2 STO 02 ABS 2 GSB M2</v>
      </c>
    </row>
    <row r="16" spans="1:12">
      <c r="A16" t="s">
        <v>5061</v>
      </c>
      <c r="B16" t="s">
        <v>5115</v>
      </c>
      <c r="E16">
        <v>1</v>
      </c>
      <c r="F16">
        <f>SQRT(2)^3</f>
        <v>2.8284271247461907</v>
      </c>
      <c r="H16" t="str">
        <f t="shared" si="1"/>
        <v>2.82842712474619 GSB M2</v>
      </c>
      <c r="L16" s="160" t="str">
        <f t="shared" si="0"/>
        <v>RCL 01 X^3 STO 03 ABS 2.82842712474619 GSB M2</v>
      </c>
    </row>
    <row r="17" spans="1:12">
      <c r="A17" t="s">
        <v>5062</v>
      </c>
      <c r="B17" t="s">
        <v>5116</v>
      </c>
      <c r="E17">
        <v>1</v>
      </c>
      <c r="F17" s="167">
        <f>ROUND(2^(23/2),10)</f>
        <v>2896.3093757401002</v>
      </c>
      <c r="H17" t="str">
        <f t="shared" si="1"/>
        <v>2896.3093757401 GSB M2</v>
      </c>
      <c r="L17" s="160" t="str">
        <f t="shared" si="0"/>
        <v>RCL 01 23 Y^X STO 04 ABS 2896.3093757401 GSB M2</v>
      </c>
    </row>
    <row r="18" spans="1:12">
      <c r="A18" t="s">
        <v>3076</v>
      </c>
      <c r="B18" t="s">
        <v>5117</v>
      </c>
      <c r="E18">
        <v>1</v>
      </c>
      <c r="F18">
        <v>0</v>
      </c>
      <c r="H18" t="str">
        <f t="shared" si="1"/>
        <v>0 GSB M2</v>
      </c>
      <c r="L18" s="160" t="str">
        <f t="shared" si="0"/>
        <v>RCL 02 SQRT RCL 01 - ABS 0 GSB M2</v>
      </c>
    </row>
    <row r="19" spans="1:12">
      <c r="A19" t="s">
        <v>3230</v>
      </c>
      <c r="B19" t="s">
        <v>5118</v>
      </c>
      <c r="E19">
        <v>1</v>
      </c>
      <c r="F19">
        <v>0</v>
      </c>
      <c r="H19" t="str">
        <f t="shared" si="1"/>
        <v>0 GSB M2</v>
      </c>
      <c r="L19" s="160" t="str">
        <f t="shared" si="0"/>
        <v>RCL 03 CUBRT RCL 01 - ABS 0 GSB M2</v>
      </c>
    </row>
    <row r="20" spans="1:12">
      <c r="A20" t="s">
        <v>3074</v>
      </c>
      <c r="B20" t="s">
        <v>5119</v>
      </c>
      <c r="E20">
        <v>1</v>
      </c>
      <c r="F20">
        <v>0</v>
      </c>
      <c r="H20" t="str">
        <f t="shared" si="1"/>
        <v>0 GSB M2</v>
      </c>
      <c r="L20" s="160" t="str">
        <f t="shared" si="0"/>
        <v>1 EXIT 0.1 COMPLEX STO 06 23 Y^X 23 XRTY RCL 06 - ABS 0 GSB M2</v>
      </c>
    </row>
    <row r="21" spans="1:12">
      <c r="A21" t="s">
        <v>5063</v>
      </c>
      <c r="B21" s="16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60" t="str">
        <f t="shared" si="0"/>
        <v>0.2 2^X 1.14869835499704 GSB M2</v>
      </c>
    </row>
    <row r="22" spans="1:12">
      <c r="A22" t="s">
        <v>5064</v>
      </c>
      <c r="B22" s="16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60" t="str">
        <f t="shared" si="0"/>
        <v>0.2 E^X 1.22140275816017 GSB M2</v>
      </c>
    </row>
    <row r="23" spans="1:12">
      <c r="A23" t="s">
        <v>5065</v>
      </c>
      <c r="B23" s="16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60" t="str">
        <f t="shared" si="0"/>
        <v>0.2 10^X 1.58489319246111 GSB M2</v>
      </c>
    </row>
    <row r="24" spans="1:12">
      <c r="A24" t="s">
        <v>5066</v>
      </c>
      <c r="B24" s="16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60" t="str">
        <f t="shared" si="0"/>
        <v>0.2 LOG2 2.32192809488736 CHS  GSB M2</v>
      </c>
    </row>
    <row r="25" spans="1:12">
      <c r="A25" t="s">
        <v>5067</v>
      </c>
      <c r="B25" s="16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60" t="str">
        <f t="shared" si="0"/>
        <v>0.2 LN 1.6094379124341 CHS  GSB M2</v>
      </c>
    </row>
    <row r="26" spans="1:12">
      <c r="A26" t="s">
        <v>5068</v>
      </c>
      <c r="B26" s="16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60" t="str">
        <f t="shared" si="0"/>
        <v>0.2 ENTER LOG10 0.698970004336019 CHS  GSB M2</v>
      </c>
    </row>
    <row r="27" spans="1:12">
      <c r="A27" t="s">
        <v>5069</v>
      </c>
      <c r="B27" s="16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60" t="str">
        <f t="shared" si="0"/>
        <v>0.2 EXIT 3 LOGXY 1.46497352071793 CHS  GSB M2</v>
      </c>
    </row>
    <row r="28" spans="1:12">
      <c r="A28" t="s">
        <v>5070</v>
      </c>
      <c r="B28" s="16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60" t="str">
        <f t="shared" si="0"/>
        <v>0.2 ENTER 1/X 5 GSB M2</v>
      </c>
    </row>
    <row r="29" spans="1:12">
      <c r="A29" t="s">
        <v>5071</v>
      </c>
      <c r="B29" s="16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60" t="str">
        <f t="shared" si="0"/>
        <v>16.8 COS ARCCOS STO 10 16.8 GSB M2</v>
      </c>
    </row>
    <row r="30" spans="1:12">
      <c r="A30" t="s">
        <v>5072</v>
      </c>
      <c r="B30" s="16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60" t="str">
        <f t="shared" si="0"/>
        <v>16.8 COSH ARCCOSH STO 11 16.8 GSB M2</v>
      </c>
    </row>
    <row r="31" spans="1:12">
      <c r="A31" t="s">
        <v>5073</v>
      </c>
      <c r="B31" s="16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60" t="str">
        <f t="shared" si="0"/>
        <v>16.8 SIN ARCSIN STO 12 16.8 GSB M2</v>
      </c>
    </row>
    <row r="32" spans="1:12">
      <c r="A32" t="s">
        <v>5074</v>
      </c>
      <c r="B32" s="16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60" t="str">
        <f t="shared" si="0"/>
        <v>16.8 SINH ARCSINH STO 13 16.8 GSB M2</v>
      </c>
    </row>
    <row r="33" spans="1:12">
      <c r="A33" t="s">
        <v>5075</v>
      </c>
      <c r="B33" s="16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60" t="str">
        <f t="shared" si="0"/>
        <v>16.8 TAN ARCTAN STO 14 16.8 GSB M2</v>
      </c>
    </row>
    <row r="34" spans="1:12">
      <c r="A34" t="s">
        <v>5076</v>
      </c>
      <c r="B34" s="16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60" t="str">
        <f t="shared" si="0"/>
        <v>16.8 TANH ARCTANH STO 15 16.8 GSB M2</v>
      </c>
    </row>
    <row r="35" spans="1:12">
      <c r="A35" t="s">
        <v>5077</v>
      </c>
      <c r="B35" t="s">
        <v>5136</v>
      </c>
      <c r="H35" t="str">
        <f t="shared" si="1"/>
        <v xml:space="preserve"> GSB M2</v>
      </c>
      <c r="L35" s="160" t="str">
        <f t="shared" si="0"/>
        <v/>
      </c>
    </row>
    <row r="36" spans="1:12">
      <c r="A36" t="s">
        <v>3402</v>
      </c>
      <c r="B36" t="s">
        <v>5136</v>
      </c>
      <c r="H36" t="str">
        <f t="shared" si="1"/>
        <v xml:space="preserve"> GSB M2</v>
      </c>
      <c r="L36" s="160" t="str">
        <f t="shared" ref="L36:L67" si="2">IF(B36="DONE","",B36&amp;" "&amp;H36)</f>
        <v/>
      </c>
    </row>
    <row r="37" spans="1:12">
      <c r="A37" t="s">
        <v>5078</v>
      </c>
      <c r="B37" t="s">
        <v>5136</v>
      </c>
      <c r="H37" t="str">
        <f t="shared" si="1"/>
        <v xml:space="preserve"> GSB M2</v>
      </c>
      <c r="L37" s="160" t="str">
        <f t="shared" si="2"/>
        <v/>
      </c>
    </row>
    <row r="38" spans="1:12">
      <c r="A38" t="s">
        <v>3400</v>
      </c>
      <c r="B38" t="s">
        <v>5136</v>
      </c>
      <c r="H38" t="str">
        <f t="shared" si="1"/>
        <v xml:space="preserve"> GSB M2</v>
      </c>
      <c r="L38" s="160" t="str">
        <f t="shared" si="2"/>
        <v/>
      </c>
    </row>
    <row r="39" spans="1:12">
      <c r="A39" t="s">
        <v>5079</v>
      </c>
      <c r="B39" t="s">
        <v>5136</v>
      </c>
      <c r="H39" t="str">
        <f t="shared" si="1"/>
        <v xml:space="preserve"> GSB M2</v>
      </c>
      <c r="L39" s="160" t="str">
        <f t="shared" si="2"/>
        <v/>
      </c>
    </row>
    <row r="40" spans="1:12">
      <c r="A40" t="s">
        <v>3401</v>
      </c>
      <c r="B40" t="s">
        <v>5136</v>
      </c>
      <c r="H40" t="str">
        <f t="shared" si="1"/>
        <v xml:space="preserve"> GSB M2</v>
      </c>
      <c r="L40" s="160" t="str">
        <f t="shared" si="2"/>
        <v/>
      </c>
    </row>
    <row r="41" spans="1:12">
      <c r="A41" t="s">
        <v>5080</v>
      </c>
      <c r="B41" t="s">
        <v>5120</v>
      </c>
      <c r="E41">
        <v>1</v>
      </c>
      <c r="F41">
        <v>2</v>
      </c>
      <c r="H41" t="str">
        <f t="shared" si="1"/>
        <v>2 GSB M2</v>
      </c>
      <c r="L41" s="160" t="str">
        <f t="shared" si="2"/>
        <v>0.2 CEIL 0.9 CEIL + 2 GSB M2</v>
      </c>
    </row>
    <row r="42" spans="1:12">
      <c r="A42" t="s">
        <v>5081</v>
      </c>
      <c r="B42" t="s">
        <v>5121</v>
      </c>
      <c r="E42">
        <v>1</v>
      </c>
      <c r="F42">
        <v>2</v>
      </c>
      <c r="H42" t="str">
        <f t="shared" si="1"/>
        <v>2 GSB M2</v>
      </c>
      <c r="L42" s="160" t="str">
        <f t="shared" si="2"/>
        <v>1.2 FLOOR 1.9 FLOOR + 2 GSB M2</v>
      </c>
    </row>
    <row r="43" spans="1:12">
      <c r="A43" t="s">
        <v>5082</v>
      </c>
      <c r="B43" t="s">
        <v>5122</v>
      </c>
      <c r="E43">
        <v>1</v>
      </c>
      <c r="F43">
        <v>6</v>
      </c>
      <c r="H43" t="str">
        <f t="shared" si="1"/>
        <v>6 GSB M2</v>
      </c>
      <c r="L43" s="160" t="str">
        <f t="shared" si="2"/>
        <v>89798763754892653453379597352537489494736 EXIT 978 GCD STO 22 6 GSB M2</v>
      </c>
    </row>
    <row r="44" spans="1:12">
      <c r="A44" t="s">
        <v>5083</v>
      </c>
      <c r="B44" t="s">
        <v>5123</v>
      </c>
      <c r="E44">
        <v>1</v>
      </c>
      <c r="F44">
        <v>12</v>
      </c>
      <c r="H44" t="str">
        <f t="shared" si="1"/>
        <v>12 GSB M2</v>
      </c>
      <c r="L44" s="160" t="str">
        <f t="shared" si="2"/>
        <v>4 EXIT 6 LCM 12 GSB M2</v>
      </c>
    </row>
    <row r="45" spans="1:12">
      <c r="A45" t="s">
        <v>5086</v>
      </c>
      <c r="B45" t="s">
        <v>5124</v>
      </c>
      <c r="E45">
        <v>1</v>
      </c>
      <c r="F45">
        <v>3</v>
      </c>
      <c r="H45" t="str">
        <f t="shared" si="1"/>
        <v>3 GSB M2</v>
      </c>
      <c r="L45" s="160" t="str">
        <f t="shared" si="2"/>
        <v>3.14159265 IP 3 GSB M2</v>
      </c>
    </row>
    <row r="46" spans="1:12">
      <c r="A46" t="s">
        <v>5087</v>
      </c>
      <c r="B46" t="s">
        <v>5125</v>
      </c>
      <c r="E46">
        <v>1</v>
      </c>
      <c r="F46">
        <f>0.14159265</f>
        <v>0.14159264999999999</v>
      </c>
      <c r="H46" t="str">
        <f t="shared" si="1"/>
        <v>0.14159265 GSB M2</v>
      </c>
      <c r="L46" s="160" t="str">
        <f t="shared" si="2"/>
        <v>3.14159265 FP 0.14159265 GSB M2</v>
      </c>
    </row>
    <row r="47" spans="1:12">
      <c r="A47" t="s">
        <v>5088</v>
      </c>
      <c r="B47" t="s">
        <v>5126</v>
      </c>
      <c r="E47">
        <v>1</v>
      </c>
      <c r="F47">
        <v>12</v>
      </c>
      <c r="H47" t="str">
        <f t="shared" si="1"/>
        <v>12 GSB M2</v>
      </c>
      <c r="L47" s="160" t="str">
        <f t="shared" si="2"/>
        <v>3 EXIT 4 + 5 EXIT + 12 GSB M2</v>
      </c>
    </row>
    <row r="48" spans="1:12">
      <c r="A48" t="s">
        <v>5047</v>
      </c>
      <c r="B48" t="s">
        <v>5127</v>
      </c>
      <c r="E48">
        <v>1</v>
      </c>
      <c r="F48">
        <v>-6</v>
      </c>
      <c r="H48" t="str">
        <f t="shared" si="1"/>
        <v>6 CHS  GSB M2</v>
      </c>
      <c r="L48" s="160" t="str">
        <f t="shared" si="2"/>
        <v>3 ENTER 4 - 5 EXIT - 6 CHS  GSB M2</v>
      </c>
    </row>
    <row r="49" spans="1:12">
      <c r="A49" t="s">
        <v>5089</v>
      </c>
      <c r="B49" t="s">
        <v>5136</v>
      </c>
      <c r="H49" t="str">
        <f t="shared" si="1"/>
        <v xml:space="preserve"> GSB M2</v>
      </c>
      <c r="L49" s="160" t="str">
        <f t="shared" si="2"/>
        <v/>
      </c>
    </row>
    <row r="50" spans="1:12">
      <c r="A50" t="s">
        <v>5090</v>
      </c>
      <c r="B50" s="163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60" t="str">
        <f t="shared" si="2"/>
        <v>5 EXIT 2 IDIV 2 GSB M2</v>
      </c>
    </row>
    <row r="51" spans="1:12">
      <c r="A51" t="s">
        <v>5091</v>
      </c>
      <c r="B51" s="163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60" t="str">
        <f t="shared" si="2"/>
        <v>5 EXIT 2 MOD 1 GSB M2</v>
      </c>
    </row>
    <row r="52" spans="1:12">
      <c r="A52" t="s">
        <v>5092</v>
      </c>
      <c r="B52" s="163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60" t="str">
        <f t="shared" si="2"/>
        <v>5 EXIT 2 MAX 5 GSB M2</v>
      </c>
    </row>
    <row r="53" spans="1:12">
      <c r="A53" t="s">
        <v>5093</v>
      </c>
      <c r="B53" s="163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60" t="str">
        <f t="shared" si="2"/>
        <v>5 EXIT 2 MIN 2 GSB M2</v>
      </c>
    </row>
    <row r="54" spans="1:12">
      <c r="A54" t="s">
        <v>3078</v>
      </c>
      <c r="B54" t="s">
        <v>5136</v>
      </c>
      <c r="H54" t="str">
        <f t="shared" si="1"/>
        <v xml:space="preserve"> GSB M2</v>
      </c>
      <c r="L54" s="160" t="str">
        <f t="shared" si="2"/>
        <v/>
      </c>
    </row>
    <row r="55" spans="1:12">
      <c r="A55" t="s">
        <v>5094</v>
      </c>
      <c r="B55" s="16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60" t="str">
        <f t="shared" si="2"/>
        <v>201 NEXTP 211 GSB M2</v>
      </c>
    </row>
    <row r="56" spans="1:12">
      <c r="A56" t="s">
        <v>5095</v>
      </c>
      <c r="B56" s="16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60" t="str">
        <f t="shared" si="2"/>
        <v>5 X! 120 GSB M2</v>
      </c>
    </row>
    <row r="57" spans="1:12">
      <c r="A57" t="s">
        <v>5096</v>
      </c>
      <c r="B57" t="s">
        <v>5136</v>
      </c>
      <c r="H57" t="str">
        <f t="shared" si="1"/>
        <v xml:space="preserve"> GSB M2</v>
      </c>
      <c r="L57" s="160" t="str">
        <f t="shared" si="2"/>
        <v/>
      </c>
    </row>
    <row r="58" spans="1:12">
      <c r="A58" t="s">
        <v>5097</v>
      </c>
      <c r="B58" s="16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60" t="str">
        <f t="shared" si="2"/>
        <v>RAD 0.2 &gt;DEG &gt;REAL 0.2 GSB M2</v>
      </c>
    </row>
    <row r="59" spans="1:12">
      <c r="A59" t="s">
        <v>5098</v>
      </c>
      <c r="B59" s="16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60" t="str">
        <f t="shared" si="2"/>
        <v>DEG 20 &gt;RAD &gt;REAL 0.349065850398866 GSB M2</v>
      </c>
    </row>
    <row r="60" spans="1:12">
      <c r="A60" t="s">
        <v>5099</v>
      </c>
      <c r="B60" s="16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60" t="str">
        <f t="shared" si="2"/>
        <v>20 D&gt;R &gt;REAL 0.349065850398866 GSB M2</v>
      </c>
    </row>
    <row r="61" spans="1:12">
      <c r="A61" t="s">
        <v>5100</v>
      </c>
      <c r="B61" s="16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60" t="str">
        <f t="shared" si="2"/>
        <v>20 R&gt;D &gt;REAL 1145.91559026165 GSB M2</v>
      </c>
    </row>
    <row r="62" spans="1:12">
      <c r="A62" t="s">
        <v>5101</v>
      </c>
      <c r="B62" t="s">
        <v>5101</v>
      </c>
      <c r="E62">
        <v>1</v>
      </c>
      <c r="F62">
        <v>299792458</v>
      </c>
      <c r="H62" t="str">
        <f t="shared" si="1"/>
        <v>299792458 GSB M2</v>
      </c>
      <c r="L62" s="160" t="str">
        <f t="shared" si="2"/>
        <v>c 299792458 GSB M2</v>
      </c>
    </row>
    <row r="63" spans="1:12">
      <c r="A63" t="s">
        <v>5102</v>
      </c>
      <c r="B63" s="16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60" t="str">
        <f t="shared" si="2"/>
        <v>RAD 20 SINC 0.0456472625363814 GSB M2</v>
      </c>
    </row>
    <row r="64" spans="1:12">
      <c r="A64" t="s">
        <v>5103</v>
      </c>
      <c r="B64" s="16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60" t="str">
        <f t="shared" si="2"/>
        <v>20 CHS SQRT RE 0 GSB M2</v>
      </c>
    </row>
    <row r="65" spans="1:12">
      <c r="A65" t="s">
        <v>5104</v>
      </c>
      <c r="B65" s="16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60" t="str">
        <f t="shared" si="2"/>
        <v>20 CHS SQRT RE&lt;&gt;IM RE 4.47213595499958 GSB M2</v>
      </c>
    </row>
    <row r="66" spans="1:12">
      <c r="A66" t="s">
        <v>5105</v>
      </c>
      <c r="B66" s="16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60" t="str">
        <f t="shared" si="2"/>
        <v>0.98 E^X-1 1.66445624192942 GSB M2</v>
      </c>
    </row>
    <row r="67" spans="1:12">
      <c r="A67" t="s">
        <v>5106</v>
      </c>
      <c r="B67" s="16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60" t="str">
        <f t="shared" si="2"/>
        <v>0.98 LN(1+X) 0.683096844706444 GSB M2</v>
      </c>
    </row>
    <row r="68" spans="1:12">
      <c r="A68" t="s">
        <v>5107</v>
      </c>
      <c r="B68" s="16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60" t="str">
        <f t="shared" ref="L68:L73" si="3">IF(B68="DONE","",B68&amp;" "&amp;H68)</f>
        <v>FIX 01 0.9811111111 ROUND ALL 00 0.9 GSB M2</v>
      </c>
    </row>
    <row r="69" spans="1:12">
      <c r="A69" t="s">
        <v>5108</v>
      </c>
      <c r="B69" s="16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60" t="str">
        <f t="shared" si="3"/>
        <v>0.98 ROUNDI 1 GSB M2</v>
      </c>
    </row>
    <row r="70" spans="1:12">
      <c r="A70" t="s">
        <v>5085</v>
      </c>
      <c r="B70" t="s">
        <v>5128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60" t="str">
        <f t="shared" si="3"/>
        <v>20 STO 00 INCR 00 RCL 00 21 GSB M2</v>
      </c>
    </row>
    <row r="71" spans="1:12">
      <c r="A71" t="s">
        <v>5084</v>
      </c>
      <c r="B71" t="s">
        <v>5134</v>
      </c>
      <c r="E71">
        <v>1</v>
      </c>
      <c r="F71">
        <v>19</v>
      </c>
      <c r="H71" t="str">
        <f t="shared" si="4"/>
        <v>19 GSB M2</v>
      </c>
      <c r="L71" s="160" t="str">
        <f t="shared" si="3"/>
        <v>20 STO 00 DECR 00 RCL 00 19 GSB M2</v>
      </c>
    </row>
    <row r="72" spans="1:12">
      <c r="A72" t="s">
        <v>3092</v>
      </c>
      <c r="B72" t="s">
        <v>5136</v>
      </c>
      <c r="H72" t="str">
        <f t="shared" si="4"/>
        <v xml:space="preserve"> GSB M2</v>
      </c>
      <c r="L72" s="160" t="str">
        <f t="shared" si="3"/>
        <v/>
      </c>
    </row>
    <row r="73" spans="1:12">
      <c r="A73" t="s">
        <v>5137</v>
      </c>
      <c r="B73" t="s">
        <v>5136</v>
      </c>
      <c r="H73" t="str">
        <f t="shared" si="4"/>
        <v xml:space="preserve"> GSB M2</v>
      </c>
      <c r="L73" s="160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7" workbookViewId="0">
      <selection activeCell="A7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5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5048</v>
      </c>
    </row>
    <row r="2" spans="1:8">
      <c r="H2" t="s">
        <v>5133</v>
      </c>
    </row>
    <row r="3" spans="1:8">
      <c r="H3" t="s">
        <v>2643</v>
      </c>
    </row>
    <row r="4" spans="1:8">
      <c r="H4" t="s">
        <v>5135</v>
      </c>
    </row>
    <row r="5" spans="1:8">
      <c r="H5" t="s">
        <v>5138</v>
      </c>
    </row>
    <row r="6" spans="1:8">
      <c r="A6" s="6">
        <v>1931</v>
      </c>
      <c r="B6" s="11" t="s">
        <v>1182</v>
      </c>
      <c r="C6" s="11" t="s">
        <v>1182</v>
      </c>
      <c r="H6" t="s">
        <v>5139</v>
      </c>
    </row>
    <row r="7" spans="1:8">
      <c r="A7" s="6">
        <v>1932</v>
      </c>
      <c r="B7" s="11" t="s">
        <v>1183</v>
      </c>
      <c r="C7" s="11" t="s">
        <v>1183</v>
      </c>
      <c r="H7" t="s">
        <v>5140</v>
      </c>
    </row>
    <row r="8" spans="1:8">
      <c r="H8" t="s">
        <v>5141</v>
      </c>
    </row>
    <row r="9" spans="1:8">
      <c r="H9" t="s">
        <v>5142</v>
      </c>
    </row>
    <row r="10" spans="1:8">
      <c r="H10" t="s">
        <v>5143</v>
      </c>
    </row>
    <row r="11" spans="1:8">
      <c r="H11" t="s">
        <v>5144</v>
      </c>
    </row>
    <row r="12" spans="1:8">
      <c r="H12" t="s">
        <v>5145</v>
      </c>
    </row>
    <row r="13" spans="1:8">
      <c r="H13" t="s">
        <v>5146</v>
      </c>
    </row>
    <row r="14" spans="1:8">
      <c r="A14">
        <v>0</v>
      </c>
      <c r="B14" t="s">
        <v>1680</v>
      </c>
      <c r="C14" t="s">
        <v>1680</v>
      </c>
      <c r="D14" t="s">
        <v>3238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5147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5148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5149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5150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5151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5152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5153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5154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5155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5156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5157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5158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5159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5160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5161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5162</v>
      </c>
    </row>
    <row r="30" spans="1:8">
      <c r="H30" t="s">
        <v>5163</v>
      </c>
    </row>
    <row r="31" spans="1:8">
      <c r="H31" t="s">
        <v>5164</v>
      </c>
    </row>
    <row r="32" spans="1:8">
      <c r="H32" t="s">
        <v>5165</v>
      </c>
    </row>
    <row r="33" spans="8:8">
      <c r="H33" t="s">
        <v>5166</v>
      </c>
    </row>
    <row r="34" spans="8:8">
      <c r="H34" t="s">
        <v>5167</v>
      </c>
    </row>
    <row r="35" spans="8:8">
      <c r="H35" t="s">
        <v>5168</v>
      </c>
    </row>
    <row r="36" spans="8:8">
      <c r="H36" t="s">
        <v>5169</v>
      </c>
    </row>
    <row r="37" spans="8:8">
      <c r="H37" t="s">
        <v>5170</v>
      </c>
    </row>
    <row r="38" spans="8:8">
      <c r="H38" t="s">
        <v>5171</v>
      </c>
    </row>
    <row r="39" spans="8:8">
      <c r="H39" t="s">
        <v>5172</v>
      </c>
    </row>
    <row r="40" spans="8:8">
      <c r="H40" t="s">
        <v>5173</v>
      </c>
    </row>
    <row r="41" spans="8:8">
      <c r="H41" t="s">
        <v>5174</v>
      </c>
    </row>
    <row r="42" spans="8:8">
      <c r="H42" t="s">
        <v>5175</v>
      </c>
    </row>
    <row r="43" spans="8:8">
      <c r="H43" t="s">
        <v>5176</v>
      </c>
    </row>
    <row r="44" spans="8:8">
      <c r="H44" t="s">
        <v>5177</v>
      </c>
    </row>
    <row r="45" spans="8:8">
      <c r="H45" t="s">
        <v>5178</v>
      </c>
    </row>
    <row r="46" spans="8:8">
      <c r="H46" t="s">
        <v>5179</v>
      </c>
    </row>
    <row r="47" spans="8:8">
      <c r="H47" t="s">
        <v>5180</v>
      </c>
    </row>
    <row r="48" spans="8:8">
      <c r="H48" t="s">
        <v>5181</v>
      </c>
    </row>
    <row r="49" spans="8:8">
      <c r="H49" t="s">
        <v>5182</v>
      </c>
    </row>
    <row r="50" spans="8:8">
      <c r="H50" t="s">
        <v>5183</v>
      </c>
    </row>
    <row r="51" spans="8:8">
      <c r="H51" t="s">
        <v>5184</v>
      </c>
    </row>
    <row r="52" spans="8:8">
      <c r="H52" t="s">
        <v>5185</v>
      </c>
    </row>
    <row r="53" spans="8:8">
      <c r="H53" t="s">
        <v>5186</v>
      </c>
    </row>
    <row r="54" spans="8:8">
      <c r="H54" t="s">
        <v>5187</v>
      </c>
    </row>
    <row r="55" spans="8:8">
      <c r="H55" t="s">
        <v>5188</v>
      </c>
    </row>
    <row r="56" spans="8:8">
      <c r="H56" t="s">
        <v>5189</v>
      </c>
    </row>
    <row r="57" spans="8:8">
      <c r="H57" t="s">
        <v>5190</v>
      </c>
    </row>
    <row r="58" spans="8:8">
      <c r="H58" t="s">
        <v>5191</v>
      </c>
    </row>
    <row r="59" spans="8:8">
      <c r="H59" t="s">
        <v>5192</v>
      </c>
    </row>
    <row r="60" spans="8:8">
      <c r="H60" t="s">
        <v>5193</v>
      </c>
    </row>
    <row r="61" spans="8:8">
      <c r="H61" t="s">
        <v>5194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2020-12-23T09:24:28Z</dcterms:modified>
</cp:coreProperties>
</file>