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6628B065-86D3-3444-AA35-ABFE617F92B7}" xr6:coauthVersionLast="47" xr6:coauthVersionMax="47" xr10:uidLastSave="{00000000-0000-0000-0000-000000000000}"/>
  <bookViews>
    <workbookView xWindow="0" yWindow="500" windowWidth="33600" windowHeight="19340" xr2:uid="{00000000-000D-0000-FFFF-FFFF00000000}"/>
  </bookViews>
  <sheets>
    <sheet name="MAIN" sheetId="1" r:id="rId1"/>
    <sheet name="Revisions" sheetId="4" r:id="rId2"/>
    <sheet name="C43 Code" sheetId="2" r:id="rId3"/>
    <sheet name="Sheet3" sheetId="3" r:id="rId4"/>
    <sheet name="Sheet1" sheetId="5" r:id="rId5"/>
  </sheets>
  <definedNames>
    <definedName name="_xlnm._FilterDatabase" localSheetId="0" hidden="1">MAIN!$X$1:$AR$1018</definedName>
    <definedName name="_xlnm._FilterDatabase" localSheetId="3" hidden="1">Sheet3!$B$2:$C$166</definedName>
    <definedName name="label">MAIN!$AA:$AG</definedName>
    <definedName name="layout">MAIN!$A$1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3" i="1" l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K198" i="1"/>
  <c r="AK63" i="1"/>
  <c r="C15" i="1"/>
  <c r="AA360" i="1" l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587" i="1" l="1"/>
  <c r="AA586" i="1"/>
  <c r="AA585" i="1"/>
  <c r="AA584" i="1"/>
  <c r="AR583" i="1"/>
  <c r="AA583" i="1"/>
  <c r="AA582" i="1"/>
  <c r="AA581" i="1"/>
  <c r="AA580" i="1"/>
  <c r="AA579" i="1"/>
  <c r="AA578" i="1"/>
  <c r="AA577" i="1"/>
  <c r="AA576" i="1"/>
  <c r="AA575" i="1"/>
  <c r="AA574" i="1"/>
  <c r="AA573" i="1"/>
  <c r="AR572" i="1"/>
  <c r="AA572" i="1"/>
  <c r="AR571" i="1"/>
  <c r="AA571" i="1"/>
  <c r="AA570" i="1"/>
  <c r="AA569" i="1"/>
  <c r="AA568" i="1"/>
  <c r="AA567" i="1"/>
  <c r="AA566" i="1"/>
  <c r="AA565" i="1"/>
  <c r="AA564" i="1"/>
  <c r="AA563" i="1"/>
  <c r="AA562" i="1"/>
  <c r="AA561" i="1"/>
  <c r="AR560" i="1"/>
  <c r="AA560" i="1"/>
  <c r="AA559" i="1"/>
  <c r="AA558" i="1"/>
  <c r="AA557" i="1"/>
  <c r="AA556" i="1"/>
  <c r="AR555" i="1"/>
  <c r="AA555" i="1"/>
  <c r="AR554" i="1"/>
  <c r="AA554" i="1"/>
  <c r="AA553" i="1"/>
  <c r="AA552" i="1"/>
  <c r="AA551" i="1"/>
  <c r="AA550" i="1"/>
  <c r="AR549" i="1"/>
  <c r="AA549" i="1"/>
  <c r="AA548" i="1"/>
  <c r="AR547" i="1"/>
  <c r="AA547" i="1"/>
  <c r="AA546" i="1"/>
  <c r="AA545" i="1"/>
  <c r="AA544" i="1"/>
  <c r="AA543" i="1"/>
  <c r="AK62" i="1"/>
  <c r="AP59" i="1"/>
  <c r="AO59" i="1"/>
  <c r="AR52" i="1"/>
  <c r="AK33" i="1"/>
  <c r="AJ39" i="1"/>
  <c r="AJ78" i="1"/>
  <c r="AJ85" i="1"/>
  <c r="AK68" i="1"/>
  <c r="AR564" i="1" l="1"/>
  <c r="AR552" i="1"/>
  <c r="AR585" i="1"/>
  <c r="AR587" i="1"/>
  <c r="AR580" i="1"/>
  <c r="AR559" i="1"/>
  <c r="AR561" i="1"/>
  <c r="AR556" i="1"/>
  <c r="AR563" i="1"/>
  <c r="AR584" i="1"/>
  <c r="AR569" i="1"/>
  <c r="AR551" i="1"/>
  <c r="AR566" i="1"/>
  <c r="AR568" i="1"/>
  <c r="AR577" i="1"/>
  <c r="AR558" i="1"/>
  <c r="AR581" i="1"/>
  <c r="AR553" i="1"/>
  <c r="AR567" i="1"/>
  <c r="AR576" i="1"/>
  <c r="AR557" i="1"/>
  <c r="AR565" i="1"/>
  <c r="AR578" i="1"/>
  <c r="AR570" i="1"/>
  <c r="AR582" i="1"/>
  <c r="AR562" i="1"/>
  <c r="AR574" i="1"/>
  <c r="AR575" i="1"/>
  <c r="AR586" i="1"/>
  <c r="AR573" i="1"/>
  <c r="AR579" i="1"/>
  <c r="W14" i="1"/>
  <c r="W13" i="1"/>
  <c r="W12" i="1"/>
  <c r="W11" i="1"/>
  <c r="W10" i="1"/>
  <c r="W9" i="1"/>
  <c r="W8" i="1"/>
  <c r="W7" i="1"/>
  <c r="W6" i="1"/>
  <c r="W5" i="1"/>
  <c r="W4" i="1"/>
  <c r="W3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362" i="1"/>
  <c r="AA361" i="1"/>
  <c r="AA317" i="1"/>
  <c r="AA316" i="1"/>
  <c r="AA272" i="1"/>
  <c r="AA271" i="1"/>
  <c r="AA227" i="1"/>
  <c r="AA226" i="1"/>
  <c r="AA182" i="1"/>
  <c r="AA181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3" i="1"/>
  <c r="X4" i="1"/>
  <c r="X5" i="1" s="1"/>
  <c r="AA4" i="1" l="1"/>
  <c r="X6" i="1"/>
  <c r="AA5" i="1"/>
  <c r="AK540" i="1"/>
  <c r="AJ539" i="1"/>
  <c r="AI539" i="1"/>
  <c r="AK538" i="1"/>
  <c r="AK537" i="1"/>
  <c r="AJ537" i="1"/>
  <c r="AK535" i="1"/>
  <c r="AK532" i="1"/>
  <c r="AJ532" i="1"/>
  <c r="AM531" i="1"/>
  <c r="AH531" i="1"/>
  <c r="AK530" i="1"/>
  <c r="AH528" i="1"/>
  <c r="AJ527" i="1"/>
  <c r="AI527" i="1"/>
  <c r="AL527" i="1" s="1"/>
  <c r="AK525" i="1"/>
  <c r="AJ525" i="1"/>
  <c r="AK523" i="1"/>
  <c r="AJ523" i="1"/>
  <c r="AM522" i="1"/>
  <c r="AO521" i="1"/>
  <c r="AK520" i="1"/>
  <c r="AJ520" i="1"/>
  <c r="AM519" i="1"/>
  <c r="AN519" i="1" s="1"/>
  <c r="AH519" i="1"/>
  <c r="AK518" i="1"/>
  <c r="AM517" i="1"/>
  <c r="AJ515" i="1"/>
  <c r="AK513" i="1"/>
  <c r="AJ513" i="1"/>
  <c r="AK511" i="1"/>
  <c r="AM510" i="1"/>
  <c r="AN510" i="1" s="1"/>
  <c r="AK508" i="1"/>
  <c r="AJ508" i="1"/>
  <c r="AI508" i="1"/>
  <c r="AH508" i="1"/>
  <c r="AH507" i="1"/>
  <c r="AK506" i="1"/>
  <c r="AK494" i="1"/>
  <c r="AJ494" i="1"/>
  <c r="AJ491" i="1"/>
  <c r="AI491" i="1"/>
  <c r="AL491" i="1" s="1"/>
  <c r="AK489" i="1"/>
  <c r="AJ489" i="1"/>
  <c r="AI489" i="1"/>
  <c r="AL489" i="1" s="1"/>
  <c r="AH489" i="1"/>
  <c r="AK487" i="1"/>
  <c r="AI486" i="1"/>
  <c r="AK484" i="1"/>
  <c r="AJ484" i="1"/>
  <c r="AI484" i="1"/>
  <c r="AL484" i="1" s="1"/>
  <c r="AK482" i="1"/>
  <c r="AJ482" i="1"/>
  <c r="AJ479" i="1"/>
  <c r="AI479" i="1"/>
  <c r="AL479" i="1" s="1"/>
  <c r="AH478" i="1"/>
  <c r="AK477" i="1"/>
  <c r="AJ477" i="1"/>
  <c r="AI477" i="1"/>
  <c r="AL477" i="1" s="1"/>
  <c r="AK475" i="1"/>
  <c r="AI474" i="1"/>
  <c r="AK472" i="1"/>
  <c r="AJ472" i="1"/>
  <c r="AI472" i="1"/>
  <c r="AL472" i="1" s="1"/>
  <c r="AK470" i="1"/>
  <c r="AJ470" i="1"/>
  <c r="AJ467" i="1"/>
  <c r="AI467" i="1"/>
  <c r="AI466" i="1"/>
  <c r="AK465" i="1"/>
  <c r="AJ465" i="1"/>
  <c r="AI465" i="1"/>
  <c r="AL465" i="1" s="1"/>
  <c r="AK463" i="1"/>
  <c r="AI462" i="1"/>
  <c r="AK460" i="1"/>
  <c r="AJ460" i="1"/>
  <c r="AI460" i="1"/>
  <c r="AJ450" i="1"/>
  <c r="AI450" i="1"/>
  <c r="AL450" i="1" s="1"/>
  <c r="AJ449" i="1"/>
  <c r="AK448" i="1"/>
  <c r="AJ448" i="1"/>
  <c r="AM447" i="1"/>
  <c r="AK446" i="1"/>
  <c r="AI446" i="1"/>
  <c r="AL446" i="1" s="1"/>
  <c r="AM445" i="1"/>
  <c r="AK444" i="1"/>
  <c r="AM444" i="1"/>
  <c r="AH444" i="1"/>
  <c r="AK443" i="1"/>
  <c r="AJ443" i="1"/>
  <c r="AK442" i="1"/>
  <c r="AI442" i="1"/>
  <c r="AL442" i="1" s="1"/>
  <c r="AH442" i="1"/>
  <c r="AK441" i="1"/>
  <c r="AJ441" i="1"/>
  <c r="AI441" i="1"/>
  <c r="AL441" i="1" s="1"/>
  <c r="AK440" i="1"/>
  <c r="AM440" i="1"/>
  <c r="AK439" i="1"/>
  <c r="AM439" i="1"/>
  <c r="AK438" i="1"/>
  <c r="AJ438" i="1"/>
  <c r="AM438" i="1"/>
  <c r="AJ437" i="1"/>
  <c r="AK436" i="1"/>
  <c r="AJ436" i="1"/>
  <c r="AH436" i="1"/>
  <c r="AJ435" i="1"/>
  <c r="AK434" i="1"/>
  <c r="AM433" i="1"/>
  <c r="AI432" i="1"/>
  <c r="AL432" i="1" s="1"/>
  <c r="AJ431" i="1"/>
  <c r="AK430" i="1"/>
  <c r="AM430" i="1"/>
  <c r="AP430" i="1" s="1"/>
  <c r="AK429" i="1"/>
  <c r="AJ429" i="1"/>
  <c r="AK428" i="1"/>
  <c r="AI428" i="1"/>
  <c r="AL428" i="1" s="1"/>
  <c r="AK427" i="1"/>
  <c r="AJ427" i="1"/>
  <c r="AI426" i="1"/>
  <c r="AL426" i="1" s="1"/>
  <c r="AJ425" i="1"/>
  <c r="AK424" i="1"/>
  <c r="AJ424" i="1"/>
  <c r="AM423" i="1"/>
  <c r="AP423" i="1" s="1"/>
  <c r="AK422" i="1"/>
  <c r="AI422" i="1"/>
  <c r="AM421" i="1"/>
  <c r="AP421" i="1" s="1"/>
  <c r="AK420" i="1"/>
  <c r="AM420" i="1"/>
  <c r="AP420" i="1" s="1"/>
  <c r="AH420" i="1"/>
  <c r="AK419" i="1"/>
  <c r="AJ419" i="1"/>
  <c r="AI418" i="1"/>
  <c r="AL418" i="1" s="1"/>
  <c r="AK417" i="1"/>
  <c r="AJ417" i="1"/>
  <c r="AK416" i="1"/>
  <c r="AI416" i="1"/>
  <c r="AK415" i="1"/>
  <c r="AJ415" i="1"/>
  <c r="AK414" i="1"/>
  <c r="AM414" i="1"/>
  <c r="AP414" i="1" s="1"/>
  <c r="AK405" i="1"/>
  <c r="AJ405" i="1"/>
  <c r="AI405" i="1"/>
  <c r="AL405" i="1" s="1"/>
  <c r="AK404" i="1"/>
  <c r="AK403" i="1"/>
  <c r="AI402" i="1"/>
  <c r="AL402" i="1" s="1"/>
  <c r="AH402" i="1"/>
  <c r="AK400" i="1"/>
  <c r="AJ400" i="1"/>
  <c r="AI400" i="1"/>
  <c r="AL400" i="1" s="1"/>
  <c r="AK398" i="1"/>
  <c r="AJ398" i="1"/>
  <c r="AJ395" i="1"/>
  <c r="AI395" i="1"/>
  <c r="AL395" i="1" s="1"/>
  <c r="AH395" i="1"/>
  <c r="AK393" i="1"/>
  <c r="AJ393" i="1"/>
  <c r="AI393" i="1"/>
  <c r="AL393" i="1" s="1"/>
  <c r="AH393" i="1"/>
  <c r="AK391" i="1"/>
  <c r="AI390" i="1"/>
  <c r="AK388" i="1"/>
  <c r="AJ388" i="1"/>
  <c r="AI388" i="1"/>
  <c r="AL388" i="1" s="1"/>
  <c r="AK386" i="1"/>
  <c r="AJ386" i="1"/>
  <c r="AJ383" i="1"/>
  <c r="AI383" i="1"/>
  <c r="AL383" i="1" s="1"/>
  <c r="AH382" i="1"/>
  <c r="AK381" i="1"/>
  <c r="AJ381" i="1"/>
  <c r="AI381" i="1"/>
  <c r="AL381" i="1" s="1"/>
  <c r="AK379" i="1"/>
  <c r="AI378" i="1"/>
  <c r="AH378" i="1"/>
  <c r="AK376" i="1"/>
  <c r="AJ376" i="1"/>
  <c r="AI376" i="1"/>
  <c r="AJ374" i="1"/>
  <c r="AJ371" i="1"/>
  <c r="AI371" i="1"/>
  <c r="AH371" i="1"/>
  <c r="AH370" i="1"/>
  <c r="AK369" i="1"/>
  <c r="AI369" i="1"/>
  <c r="AJ359" i="1"/>
  <c r="AI359" i="1"/>
  <c r="AK357" i="1"/>
  <c r="AJ357" i="1"/>
  <c r="AI357" i="1"/>
  <c r="AL357" i="1" s="1"/>
  <c r="AK355" i="1"/>
  <c r="AI354" i="1"/>
  <c r="AL354" i="1" s="1"/>
  <c r="AK353" i="1"/>
  <c r="AK352" i="1"/>
  <c r="AJ352" i="1"/>
  <c r="AI352" i="1"/>
  <c r="AK350" i="1"/>
  <c r="AJ350" i="1"/>
  <c r="AK349" i="1"/>
  <c r="AJ347" i="1"/>
  <c r="AI347" i="1"/>
  <c r="AL347" i="1" s="1"/>
  <c r="AK345" i="1"/>
  <c r="AJ345" i="1"/>
  <c r="AI345" i="1"/>
  <c r="AL345" i="1" s="1"/>
  <c r="AK343" i="1"/>
  <c r="AJ342" i="1"/>
  <c r="AI342" i="1"/>
  <c r="AL342" i="1" s="1"/>
  <c r="AH342" i="1"/>
  <c r="AK340" i="1"/>
  <c r="AJ340" i="1"/>
  <c r="AI340" i="1"/>
  <c r="AL340" i="1" s="1"/>
  <c r="AH339" i="1"/>
  <c r="AK338" i="1"/>
  <c r="AJ338" i="1"/>
  <c r="AJ335" i="1"/>
  <c r="AI335" i="1"/>
  <c r="AJ334" i="1"/>
  <c r="AK333" i="1"/>
  <c r="AJ333" i="1"/>
  <c r="AI333" i="1"/>
  <c r="AK331" i="1"/>
  <c r="AI330" i="1"/>
  <c r="AJ328" i="1"/>
  <c r="AI328" i="1"/>
  <c r="AI327" i="1"/>
  <c r="AH327" i="1"/>
  <c r="AK326" i="1"/>
  <c r="AJ326" i="1"/>
  <c r="AK325" i="1"/>
  <c r="AK315" i="1"/>
  <c r="AH315" i="1"/>
  <c r="AK314" i="1"/>
  <c r="AJ314" i="1"/>
  <c r="AJ311" i="1"/>
  <c r="AI311" i="1"/>
  <c r="AL311" i="1" s="1"/>
  <c r="AK309" i="1"/>
  <c r="AJ309" i="1"/>
  <c r="AI309" i="1"/>
  <c r="AL309" i="1" s="1"/>
  <c r="AK307" i="1"/>
  <c r="AI306" i="1"/>
  <c r="AL306" i="1" s="1"/>
  <c r="AK304" i="1"/>
  <c r="AJ304" i="1"/>
  <c r="AI304" i="1"/>
  <c r="AL304" i="1" s="1"/>
  <c r="AH304" i="1"/>
  <c r="AH303" i="1"/>
  <c r="AK302" i="1"/>
  <c r="AJ302" i="1"/>
  <c r="AI299" i="1"/>
  <c r="AL299" i="1" s="1"/>
  <c r="AK297" i="1"/>
  <c r="AJ297" i="1"/>
  <c r="AI297" i="1"/>
  <c r="AL297" i="1" s="1"/>
  <c r="AK295" i="1"/>
  <c r="AI294" i="1"/>
  <c r="AK292" i="1"/>
  <c r="AJ292" i="1"/>
  <c r="AI292" i="1"/>
  <c r="AL292" i="1" s="1"/>
  <c r="AH291" i="1"/>
  <c r="AK290" i="1"/>
  <c r="AJ290" i="1"/>
  <c r="AI287" i="1"/>
  <c r="AK285" i="1"/>
  <c r="AJ285" i="1"/>
  <c r="AI285" i="1"/>
  <c r="AH285" i="1"/>
  <c r="AI282" i="1"/>
  <c r="AJ280" i="1"/>
  <c r="AI280" i="1"/>
  <c r="AH280" i="1"/>
  <c r="AH279" i="1"/>
  <c r="AI270" i="1"/>
  <c r="AL270" i="1" s="1"/>
  <c r="AK268" i="1"/>
  <c r="AJ268" i="1"/>
  <c r="AI268" i="1"/>
  <c r="AK266" i="1"/>
  <c r="AJ266" i="1"/>
  <c r="AJ264" i="1"/>
  <c r="AJ263" i="1"/>
  <c r="AI263" i="1"/>
  <c r="AL263" i="1" s="1"/>
  <c r="AH262" i="1"/>
  <c r="AK261" i="1"/>
  <c r="AJ261" i="1"/>
  <c r="AI261" i="1"/>
  <c r="AL261" i="1" s="1"/>
  <c r="AJ260" i="1"/>
  <c r="AK259" i="1"/>
  <c r="AI258" i="1"/>
  <c r="AL258" i="1" s="1"/>
  <c r="AK256" i="1"/>
  <c r="AJ256" i="1"/>
  <c r="AI256" i="1"/>
  <c r="AK254" i="1"/>
  <c r="AJ254" i="1"/>
  <c r="AH254" i="1"/>
  <c r="AI251" i="1"/>
  <c r="AL251" i="1" s="1"/>
  <c r="AK249" i="1"/>
  <c r="AJ249" i="1"/>
  <c r="AI249" i="1"/>
  <c r="AK247" i="1"/>
  <c r="AI246" i="1"/>
  <c r="AL246" i="1" s="1"/>
  <c r="AK244" i="1"/>
  <c r="AJ244" i="1"/>
  <c r="AI244" i="1"/>
  <c r="AI243" i="1"/>
  <c r="AK242" i="1"/>
  <c r="AJ242" i="1"/>
  <c r="AH240" i="1"/>
  <c r="AJ239" i="1"/>
  <c r="AI239" i="1"/>
  <c r="AJ238" i="1"/>
  <c r="AK237" i="1"/>
  <c r="AJ237" i="1"/>
  <c r="AI237" i="1"/>
  <c r="AK235" i="1"/>
  <c r="AI234" i="1"/>
  <c r="AK225" i="1"/>
  <c r="AJ225" i="1"/>
  <c r="AI225" i="1"/>
  <c r="AL225" i="1" s="1"/>
  <c r="AK223" i="1"/>
  <c r="AI222" i="1"/>
  <c r="AL222" i="1" s="1"/>
  <c r="AH222" i="1"/>
  <c r="AH221" i="1"/>
  <c r="AK220" i="1"/>
  <c r="AJ220" i="1"/>
  <c r="AI220" i="1"/>
  <c r="AL220" i="1" s="1"/>
  <c r="AH219" i="1"/>
  <c r="AK218" i="1"/>
  <c r="AJ218" i="1"/>
  <c r="AJ215" i="1"/>
  <c r="AI215" i="1"/>
  <c r="AK213" i="1"/>
  <c r="AJ213" i="1"/>
  <c r="AI213" i="1"/>
  <c r="AL213" i="1" s="1"/>
  <c r="AK211" i="1"/>
  <c r="AH211" i="1"/>
  <c r="AI210" i="1"/>
  <c r="AK208" i="1"/>
  <c r="AJ208" i="1"/>
  <c r="AI208" i="1"/>
  <c r="AL208" i="1" s="1"/>
  <c r="AK207" i="1"/>
  <c r="AH207" i="1"/>
  <c r="AK206" i="1"/>
  <c r="AJ206" i="1"/>
  <c r="AJ203" i="1"/>
  <c r="AI203" i="1"/>
  <c r="AL203" i="1" s="1"/>
  <c r="AK201" i="1"/>
  <c r="AJ201" i="1"/>
  <c r="AM201" i="1"/>
  <c r="AP201" i="1" s="1"/>
  <c r="AK199" i="1"/>
  <c r="AH199" i="1"/>
  <c r="AK196" i="1"/>
  <c r="AJ196" i="1"/>
  <c r="AI196" i="1"/>
  <c r="AK195" i="1"/>
  <c r="AJ194" i="1"/>
  <c r="AJ191" i="1"/>
  <c r="AI191" i="1"/>
  <c r="AK189" i="1"/>
  <c r="AJ189" i="1"/>
  <c r="AI189" i="1"/>
  <c r="AL189" i="1" s="1"/>
  <c r="AJ179" i="1"/>
  <c r="AI179" i="1"/>
  <c r="AK177" i="1"/>
  <c r="AJ177" i="1"/>
  <c r="AI177" i="1"/>
  <c r="AL177" i="1" s="1"/>
  <c r="AK175" i="1"/>
  <c r="AJ175" i="1"/>
  <c r="AI174" i="1"/>
  <c r="AL174" i="1" s="1"/>
  <c r="AK172" i="1"/>
  <c r="AJ172" i="1"/>
  <c r="AI172" i="1"/>
  <c r="AL172" i="1" s="1"/>
  <c r="AK170" i="1"/>
  <c r="AJ170" i="1"/>
  <c r="AI168" i="1"/>
  <c r="AL168" i="1" s="1"/>
  <c r="AJ167" i="1"/>
  <c r="AI167" i="1"/>
  <c r="AL167" i="1" s="1"/>
  <c r="AK165" i="1"/>
  <c r="AJ165" i="1"/>
  <c r="AI165" i="1"/>
  <c r="AL165" i="1" s="1"/>
  <c r="AI164" i="1"/>
  <c r="AL164" i="1" s="1"/>
  <c r="AK163" i="1"/>
  <c r="AI162" i="1"/>
  <c r="AL162" i="1" s="1"/>
  <c r="AK160" i="1"/>
  <c r="AJ160" i="1"/>
  <c r="AJ159" i="1"/>
  <c r="AK158" i="1"/>
  <c r="AJ158" i="1"/>
  <c r="AM156" i="1"/>
  <c r="AJ155" i="1"/>
  <c r="AI155" i="1"/>
  <c r="AH155" i="1"/>
  <c r="AK153" i="1"/>
  <c r="AJ153" i="1"/>
  <c r="AI153" i="1"/>
  <c r="AK151" i="1"/>
  <c r="AJ151" i="1"/>
  <c r="AI150" i="1"/>
  <c r="AJ149" i="1"/>
  <c r="AJ148" i="1"/>
  <c r="AI148" i="1"/>
  <c r="AJ147" i="1"/>
  <c r="AK146" i="1"/>
  <c r="AJ146" i="1"/>
  <c r="AJ145" i="1"/>
  <c r="AI144" i="1"/>
  <c r="AI90" i="1"/>
  <c r="AL90" i="1" s="1"/>
  <c r="AK88" i="1"/>
  <c r="AJ88" i="1"/>
  <c r="AI88" i="1"/>
  <c r="AL88" i="1" s="1"/>
  <c r="AK86" i="1"/>
  <c r="AJ86" i="1"/>
  <c r="AI86" i="1"/>
  <c r="AH84" i="1"/>
  <c r="AJ83" i="1"/>
  <c r="AI83" i="1"/>
  <c r="AL83" i="1" s="1"/>
  <c r="AI82" i="1"/>
  <c r="AK81" i="1"/>
  <c r="AJ81" i="1"/>
  <c r="AI81" i="1"/>
  <c r="AL81" i="1" s="1"/>
  <c r="AK79" i="1"/>
  <c r="AI78" i="1"/>
  <c r="AK76" i="1"/>
  <c r="AJ76" i="1"/>
  <c r="AK74" i="1"/>
  <c r="AJ74" i="1"/>
  <c r="AI74" i="1"/>
  <c r="AM71" i="1"/>
  <c r="AM70" i="1"/>
  <c r="AK69" i="1"/>
  <c r="AJ69" i="1"/>
  <c r="AI69" i="1"/>
  <c r="AI68" i="1"/>
  <c r="AL68" i="1" s="1"/>
  <c r="AK67" i="1"/>
  <c r="AM66" i="1"/>
  <c r="AK64" i="1"/>
  <c r="AJ64" i="1"/>
  <c r="AI64" i="1"/>
  <c r="AJ62" i="1"/>
  <c r="AI60" i="1"/>
  <c r="AJ59" i="1"/>
  <c r="AI59" i="1"/>
  <c r="AK57" i="1"/>
  <c r="AJ57" i="1"/>
  <c r="AI57" i="1"/>
  <c r="AI56" i="1"/>
  <c r="AL56" i="1" s="1"/>
  <c r="AK55" i="1"/>
  <c r="AI54" i="1"/>
  <c r="AK45" i="1"/>
  <c r="AJ45" i="1"/>
  <c r="AH45" i="1"/>
  <c r="AK44" i="1"/>
  <c r="AJ44" i="1"/>
  <c r="AI44" i="1"/>
  <c r="AK43" i="1"/>
  <c r="AH43" i="1"/>
  <c r="AJ42" i="1"/>
  <c r="AI42" i="1"/>
  <c r="AL42" i="1" s="1"/>
  <c r="AJ41" i="1"/>
  <c r="AK40" i="1"/>
  <c r="AJ40" i="1"/>
  <c r="AI40" i="1"/>
  <c r="AL40" i="1" s="1"/>
  <c r="AH39" i="1"/>
  <c r="AK38" i="1"/>
  <c r="AK37" i="1"/>
  <c r="AJ37" i="1"/>
  <c r="AM37" i="1"/>
  <c r="AJ36" i="1"/>
  <c r="AM36" i="1"/>
  <c r="AP36" i="1" s="1"/>
  <c r="AK35" i="1"/>
  <c r="AJ35" i="1"/>
  <c r="AK34" i="1"/>
  <c r="AI34" i="1"/>
  <c r="AL34" i="1" s="1"/>
  <c r="AJ33" i="1"/>
  <c r="AI33" i="1"/>
  <c r="AL33" i="1" s="1"/>
  <c r="AK31" i="1"/>
  <c r="AJ31" i="1"/>
  <c r="AK30" i="1"/>
  <c r="AJ30" i="1"/>
  <c r="AM30" i="1"/>
  <c r="AP30" i="1" s="1"/>
  <c r="AK29" i="1"/>
  <c r="AJ29" i="1"/>
  <c r="AK28" i="1"/>
  <c r="AJ28" i="1"/>
  <c r="AH28" i="1"/>
  <c r="AJ27" i="1"/>
  <c r="AI27" i="1"/>
  <c r="AL27" i="1" s="1"/>
  <c r="AH27" i="1"/>
  <c r="AK26" i="1"/>
  <c r="AM25" i="1"/>
  <c r="AI25" i="1"/>
  <c r="AL25" i="1" s="1"/>
  <c r="AK24" i="1"/>
  <c r="AI24" i="1"/>
  <c r="AK23" i="1"/>
  <c r="AJ23" i="1"/>
  <c r="AJ22" i="1"/>
  <c r="AH22" i="1"/>
  <c r="AK21" i="1"/>
  <c r="AJ21" i="1"/>
  <c r="AJ20" i="1"/>
  <c r="AK19" i="1"/>
  <c r="AJ19" i="1"/>
  <c r="AM19" i="1"/>
  <c r="AP19" i="1" s="1"/>
  <c r="AK18" i="1"/>
  <c r="AJ18" i="1"/>
  <c r="AK17" i="1"/>
  <c r="AJ17" i="1"/>
  <c r="AI17" i="1"/>
  <c r="AH17" i="1"/>
  <c r="AK16" i="1"/>
  <c r="AJ16" i="1"/>
  <c r="AH16" i="1"/>
  <c r="AJ15" i="1"/>
  <c r="AI15" i="1"/>
  <c r="AP14" i="1"/>
  <c r="AH14" i="1"/>
  <c r="AJ13" i="1"/>
  <c r="AM13" i="1"/>
  <c r="AP13" i="1" s="1"/>
  <c r="AK12" i="1"/>
  <c r="AJ12" i="1"/>
  <c r="AH12" i="1"/>
  <c r="AK11" i="1"/>
  <c r="AJ11" i="1"/>
  <c r="AM10" i="1"/>
  <c r="AP10" i="1" s="1"/>
  <c r="AK9" i="1"/>
  <c r="AI9" i="1"/>
  <c r="AH9" i="1"/>
  <c r="AM534" i="1"/>
  <c r="AK450" i="1"/>
  <c r="AK449" i="1"/>
  <c r="AI449" i="1"/>
  <c r="AH449" i="1"/>
  <c r="AH448" i="1"/>
  <c r="AK447" i="1"/>
  <c r="AI447" i="1"/>
  <c r="AL447" i="1" s="1"/>
  <c r="AH446" i="1"/>
  <c r="AK445" i="1"/>
  <c r="AI445" i="1"/>
  <c r="AL445" i="1" s="1"/>
  <c r="AJ444" i="1"/>
  <c r="AI444" i="1"/>
  <c r="AL444" i="1" s="1"/>
  <c r="AM442" i="1"/>
  <c r="AN442" i="1" s="1"/>
  <c r="AJ442" i="1"/>
  <c r="AH441" i="1"/>
  <c r="AJ440" i="1"/>
  <c r="AI440" i="1"/>
  <c r="AL440" i="1" s="1"/>
  <c r="AJ439" i="1"/>
  <c r="AI439" i="1"/>
  <c r="AL439" i="1" s="1"/>
  <c r="AH439" i="1"/>
  <c r="AM437" i="1"/>
  <c r="AK437" i="1"/>
  <c r="AI437" i="1"/>
  <c r="AL437" i="1" s="1"/>
  <c r="AH437" i="1"/>
  <c r="AM435" i="1"/>
  <c r="AK435" i="1"/>
  <c r="AI435" i="1"/>
  <c r="AL435" i="1" s="1"/>
  <c r="AI434" i="1"/>
  <c r="AL434" i="1" s="1"/>
  <c r="AK433" i="1"/>
  <c r="AI433" i="1"/>
  <c r="AL433" i="1" s="1"/>
  <c r="AK432" i="1"/>
  <c r="AJ432" i="1"/>
  <c r="AH432" i="1"/>
  <c r="AK431" i="1"/>
  <c r="AJ430" i="1"/>
  <c r="AI430" i="1"/>
  <c r="AL430" i="1" s="1"/>
  <c r="AH429" i="1"/>
  <c r="AM428" i="1"/>
  <c r="AP428" i="1" s="1"/>
  <c r="AJ428" i="1"/>
  <c r="AM427" i="1"/>
  <c r="AP427" i="1" s="1"/>
  <c r="AI427" i="1"/>
  <c r="AL427" i="1" s="1"/>
  <c r="AH427" i="1"/>
  <c r="AK426" i="1"/>
  <c r="AJ426" i="1"/>
  <c r="AM425" i="1"/>
  <c r="AO425" i="1" s="1"/>
  <c r="AK425" i="1"/>
  <c r="AI425" i="1"/>
  <c r="AL425" i="1" s="1"/>
  <c r="AH425" i="1"/>
  <c r="AH424" i="1"/>
  <c r="AI423" i="1"/>
  <c r="AH422" i="1"/>
  <c r="AK421" i="1"/>
  <c r="AI421" i="1"/>
  <c r="AJ420" i="1"/>
  <c r="AI420" i="1"/>
  <c r="AM418" i="1"/>
  <c r="AP418" i="1" s="1"/>
  <c r="AJ418" i="1"/>
  <c r="AH418" i="1"/>
  <c r="AM416" i="1"/>
  <c r="AP416" i="1" s="1"/>
  <c r="AJ416" i="1"/>
  <c r="AM415" i="1"/>
  <c r="AP415" i="1" s="1"/>
  <c r="AI415" i="1"/>
  <c r="AH415" i="1"/>
  <c r="AJ414" i="1"/>
  <c r="AM540" i="1"/>
  <c r="AP540" i="1" s="1"/>
  <c r="AJ540" i="1"/>
  <c r="AI540" i="1"/>
  <c r="AL540" i="1" s="1"/>
  <c r="AH540" i="1"/>
  <c r="AM536" i="1"/>
  <c r="AK536" i="1"/>
  <c r="AJ536" i="1"/>
  <c r="AI536" i="1"/>
  <c r="AL536" i="1" s="1"/>
  <c r="AH537" i="1"/>
  <c r="AH538" i="1"/>
  <c r="AI538" i="1"/>
  <c r="AL538" i="1" s="1"/>
  <c r="AJ538" i="1"/>
  <c r="AM538" i="1"/>
  <c r="AN538" i="1" s="1"/>
  <c r="AK539" i="1"/>
  <c r="AK423" i="1"/>
  <c r="AP521" i="1"/>
  <c r="AM43" i="1"/>
  <c r="AP43" i="1" s="1"/>
  <c r="AJ43" i="1"/>
  <c r="AI43" i="1"/>
  <c r="AL43" i="1" s="1"/>
  <c r="AK42" i="1"/>
  <c r="AK41" i="1"/>
  <c r="AI41" i="1"/>
  <c r="AL41" i="1" s="1"/>
  <c r="AM39" i="1"/>
  <c r="AP39" i="1" s="1"/>
  <c r="AK39" i="1"/>
  <c r="AI39" i="1"/>
  <c r="AL39" i="1" s="1"/>
  <c r="AH38" i="1"/>
  <c r="AK36" i="1"/>
  <c r="AI36" i="1"/>
  <c r="AL36" i="1" s="1"/>
  <c r="AH36" i="1"/>
  <c r="AM34" i="1"/>
  <c r="AP34" i="1" s="1"/>
  <c r="AJ34" i="1"/>
  <c r="AH33" i="1"/>
  <c r="AK32" i="1"/>
  <c r="AJ32" i="1"/>
  <c r="AI32" i="1"/>
  <c r="AL32" i="1" s="1"/>
  <c r="AI31" i="1"/>
  <c r="AL31" i="1" s="1"/>
  <c r="AH31" i="1"/>
  <c r="AM29" i="1"/>
  <c r="AI29" i="1"/>
  <c r="AL29" i="1" s="1"/>
  <c r="AH29" i="1"/>
  <c r="AK27" i="1"/>
  <c r="AH26" i="1"/>
  <c r="AK25" i="1"/>
  <c r="AJ24" i="1"/>
  <c r="AM22" i="1"/>
  <c r="AP22" i="1" s="1"/>
  <c r="AK22" i="1"/>
  <c r="AI22" i="1"/>
  <c r="AL22" i="1" s="1"/>
  <c r="AH21" i="1"/>
  <c r="AK20" i="1"/>
  <c r="AH19" i="1"/>
  <c r="AM17" i="1"/>
  <c r="AK15" i="1"/>
  <c r="AM12" i="1"/>
  <c r="AI12" i="1"/>
  <c r="AK10" i="1"/>
  <c r="AI10" i="1"/>
  <c r="AI14" i="1"/>
  <c r="AM535" i="1"/>
  <c r="AN535" i="1" s="1"/>
  <c r="AM533" i="1"/>
  <c r="AM529" i="1"/>
  <c r="AN529" i="1" s="1"/>
  <c r="AM528" i="1"/>
  <c r="AM526" i="1"/>
  <c r="AN526" i="1" s="1"/>
  <c r="AM524" i="1"/>
  <c r="AM523" i="1"/>
  <c r="AN523" i="1" s="1"/>
  <c r="AM516" i="1"/>
  <c r="AN516" i="1" s="1"/>
  <c r="AM514" i="1"/>
  <c r="AO514" i="1" s="1"/>
  <c r="AM512" i="1"/>
  <c r="AP512" i="1" s="1"/>
  <c r="AM511" i="1"/>
  <c r="AP511" i="1" s="1"/>
  <c r="AM509" i="1"/>
  <c r="AP509" i="1" s="1"/>
  <c r="AM507" i="1"/>
  <c r="AN507" i="1" s="1"/>
  <c r="AM505" i="1"/>
  <c r="AP505" i="1" s="1"/>
  <c r="AM504" i="1"/>
  <c r="AN504" i="1" s="1"/>
  <c r="AM495" i="1"/>
  <c r="AO495" i="1" s="1"/>
  <c r="AM494" i="1"/>
  <c r="AO494" i="1" s="1"/>
  <c r="AM493" i="1"/>
  <c r="AP493" i="1" s="1"/>
  <c r="AM492" i="1"/>
  <c r="AO492" i="1" s="1"/>
  <c r="AM491" i="1"/>
  <c r="AO491" i="1" s="1"/>
  <c r="AM490" i="1"/>
  <c r="AO490" i="1" s="1"/>
  <c r="AM489" i="1"/>
  <c r="AP489" i="1" s="1"/>
  <c r="AM488" i="1"/>
  <c r="AO488" i="1" s="1"/>
  <c r="AM487" i="1"/>
  <c r="AO487" i="1" s="1"/>
  <c r="AM486" i="1"/>
  <c r="AO486" i="1" s="1"/>
  <c r="AM485" i="1"/>
  <c r="AO485" i="1" s="1"/>
  <c r="AM484" i="1"/>
  <c r="AO484" i="1" s="1"/>
  <c r="AM483" i="1"/>
  <c r="AO483" i="1" s="1"/>
  <c r="AM482" i="1"/>
  <c r="AO482" i="1" s="1"/>
  <c r="AM481" i="1"/>
  <c r="AO481" i="1" s="1"/>
  <c r="AM480" i="1"/>
  <c r="AO480" i="1" s="1"/>
  <c r="AM479" i="1"/>
  <c r="AO479" i="1" s="1"/>
  <c r="AM478" i="1"/>
  <c r="AO478" i="1" s="1"/>
  <c r="AM477" i="1"/>
  <c r="AO477" i="1" s="1"/>
  <c r="AM476" i="1"/>
  <c r="AO476" i="1" s="1"/>
  <c r="AM475" i="1"/>
  <c r="AO475" i="1" s="1"/>
  <c r="AM474" i="1"/>
  <c r="AO474" i="1" s="1"/>
  <c r="AM473" i="1"/>
  <c r="AO473" i="1" s="1"/>
  <c r="AM472" i="1"/>
  <c r="AO472" i="1" s="1"/>
  <c r="AM471" i="1"/>
  <c r="AO471" i="1" s="1"/>
  <c r="AM470" i="1"/>
  <c r="AO470" i="1" s="1"/>
  <c r="AM469" i="1"/>
  <c r="AO469" i="1" s="1"/>
  <c r="AM468" i="1"/>
  <c r="AO468" i="1" s="1"/>
  <c r="AM467" i="1"/>
  <c r="AO467" i="1" s="1"/>
  <c r="AM466" i="1"/>
  <c r="AO466" i="1" s="1"/>
  <c r="AM465" i="1"/>
  <c r="AP465" i="1" s="1"/>
  <c r="AM464" i="1"/>
  <c r="AO464" i="1" s="1"/>
  <c r="AM463" i="1"/>
  <c r="AO463" i="1" s="1"/>
  <c r="AM462" i="1"/>
  <c r="AO462" i="1" s="1"/>
  <c r="AM461" i="1"/>
  <c r="AP461" i="1" s="1"/>
  <c r="AM460" i="1"/>
  <c r="AO460" i="1" s="1"/>
  <c r="AM459" i="1"/>
  <c r="AO459" i="1" s="1"/>
  <c r="AM405" i="1"/>
  <c r="AO405" i="1" s="1"/>
  <c r="AM404" i="1"/>
  <c r="AO404" i="1" s="1"/>
  <c r="AM403" i="1"/>
  <c r="AO403" i="1" s="1"/>
  <c r="AM402" i="1"/>
  <c r="AO402" i="1" s="1"/>
  <c r="AM401" i="1"/>
  <c r="AP401" i="1" s="1"/>
  <c r="AM400" i="1"/>
  <c r="AO400" i="1" s="1"/>
  <c r="AM399" i="1"/>
  <c r="AO399" i="1" s="1"/>
  <c r="AM398" i="1"/>
  <c r="AO398" i="1" s="1"/>
  <c r="AM397" i="1"/>
  <c r="AO397" i="1" s="1"/>
  <c r="AM396" i="1"/>
  <c r="AO396" i="1" s="1"/>
  <c r="AM395" i="1"/>
  <c r="AN395" i="1" s="1"/>
  <c r="AM394" i="1"/>
  <c r="AO394" i="1" s="1"/>
  <c r="AM393" i="1"/>
  <c r="AP393" i="1" s="1"/>
  <c r="AM392" i="1"/>
  <c r="AO392" i="1" s="1"/>
  <c r="AM391" i="1"/>
  <c r="AO391" i="1" s="1"/>
  <c r="AM390" i="1"/>
  <c r="AO390" i="1" s="1"/>
  <c r="AM389" i="1"/>
  <c r="AO389" i="1" s="1"/>
  <c r="AM388" i="1"/>
  <c r="AO388" i="1" s="1"/>
  <c r="AM387" i="1"/>
  <c r="AO387" i="1" s="1"/>
  <c r="AM385" i="1"/>
  <c r="AO385" i="1" s="1"/>
  <c r="AM384" i="1"/>
  <c r="AO384" i="1" s="1"/>
  <c r="AM383" i="1"/>
  <c r="AO383" i="1" s="1"/>
  <c r="AM382" i="1"/>
  <c r="AN382" i="1" s="1"/>
  <c r="AM381" i="1"/>
  <c r="AO381" i="1" s="1"/>
  <c r="AM380" i="1"/>
  <c r="AP380" i="1" s="1"/>
  <c r="AM379" i="1"/>
  <c r="AO379" i="1" s="1"/>
  <c r="AM378" i="1"/>
  <c r="AO378" i="1" s="1"/>
  <c r="AM377" i="1"/>
  <c r="AO377" i="1" s="1"/>
  <c r="AM376" i="1"/>
  <c r="AO376" i="1" s="1"/>
  <c r="AM375" i="1"/>
  <c r="AO375" i="1" s="1"/>
  <c r="AM374" i="1"/>
  <c r="AN374" i="1" s="1"/>
  <c r="AM373" i="1"/>
  <c r="AO373" i="1" s="1"/>
  <c r="AM372" i="1"/>
  <c r="AN372" i="1" s="1"/>
  <c r="AM371" i="1"/>
  <c r="AO371" i="1" s="1"/>
  <c r="AM370" i="1"/>
  <c r="AO370" i="1" s="1"/>
  <c r="AM369" i="1"/>
  <c r="AN369" i="1" s="1"/>
  <c r="AM360" i="1"/>
  <c r="AO360" i="1" s="1"/>
  <c r="AM359" i="1"/>
  <c r="AO359" i="1" s="1"/>
  <c r="AM358" i="1"/>
  <c r="AO358" i="1" s="1"/>
  <c r="AM357" i="1"/>
  <c r="AP357" i="1" s="1"/>
  <c r="AM356" i="1"/>
  <c r="AN356" i="1" s="1"/>
  <c r="AM355" i="1"/>
  <c r="AP355" i="1" s="1"/>
  <c r="AM354" i="1"/>
  <c r="AO354" i="1" s="1"/>
  <c r="AM353" i="1"/>
  <c r="AO353" i="1" s="1"/>
  <c r="AM352" i="1"/>
  <c r="AO352" i="1" s="1"/>
  <c r="AM351" i="1"/>
  <c r="AO351" i="1" s="1"/>
  <c r="AM350" i="1"/>
  <c r="AO350" i="1" s="1"/>
  <c r="AM349" i="1"/>
  <c r="AP349" i="1" s="1"/>
  <c r="AM348" i="1"/>
  <c r="AN348" i="1" s="1"/>
  <c r="AM347" i="1"/>
  <c r="AO347" i="1" s="1"/>
  <c r="AM346" i="1"/>
  <c r="AP346" i="1" s="1"/>
  <c r="AM345" i="1"/>
  <c r="AP345" i="1" s="1"/>
  <c r="AM344" i="1"/>
  <c r="AO344" i="1" s="1"/>
  <c r="AM343" i="1"/>
  <c r="AO343" i="1" s="1"/>
  <c r="AM342" i="1"/>
  <c r="AO342" i="1" s="1"/>
  <c r="AM341" i="1"/>
  <c r="AO341" i="1" s="1"/>
  <c r="AM340" i="1"/>
  <c r="AO340" i="1" s="1"/>
  <c r="AM339" i="1"/>
  <c r="AP339" i="1" s="1"/>
  <c r="AM338" i="1"/>
  <c r="AN338" i="1" s="1"/>
  <c r="AM337" i="1"/>
  <c r="AO337" i="1" s="1"/>
  <c r="AM336" i="1"/>
  <c r="AO336" i="1" s="1"/>
  <c r="AM335" i="1"/>
  <c r="AO335" i="1" s="1"/>
  <c r="AM334" i="1"/>
  <c r="AO334" i="1" s="1"/>
  <c r="AM333" i="1"/>
  <c r="AO333" i="1" s="1"/>
  <c r="AM332" i="1"/>
  <c r="AN332" i="1" s="1"/>
  <c r="AM331" i="1"/>
  <c r="AO331" i="1" s="1"/>
  <c r="AM330" i="1"/>
  <c r="AO330" i="1" s="1"/>
  <c r="AM329" i="1"/>
  <c r="AP329" i="1" s="1"/>
  <c r="AM328" i="1"/>
  <c r="AO328" i="1" s="1"/>
  <c r="AM327" i="1"/>
  <c r="AO327" i="1" s="1"/>
  <c r="AM326" i="1"/>
  <c r="AO326" i="1" s="1"/>
  <c r="AM325" i="1"/>
  <c r="AO325" i="1" s="1"/>
  <c r="AM324" i="1"/>
  <c r="AP324" i="1" s="1"/>
  <c r="AM315" i="1"/>
  <c r="AO315" i="1" s="1"/>
  <c r="AM314" i="1"/>
  <c r="AO314" i="1" s="1"/>
  <c r="AM313" i="1"/>
  <c r="AP313" i="1" s="1"/>
  <c r="AM312" i="1"/>
  <c r="AO312" i="1" s="1"/>
  <c r="AM311" i="1"/>
  <c r="AO311" i="1" s="1"/>
  <c r="AM310" i="1"/>
  <c r="AO310" i="1" s="1"/>
  <c r="AM309" i="1"/>
  <c r="AO309" i="1" s="1"/>
  <c r="AM308" i="1"/>
  <c r="AP308" i="1" s="1"/>
  <c r="AM307" i="1"/>
  <c r="AP307" i="1" s="1"/>
  <c r="AM306" i="1"/>
  <c r="AN306" i="1" s="1"/>
  <c r="AM305" i="1"/>
  <c r="AN305" i="1" s="1"/>
  <c r="AM304" i="1"/>
  <c r="AN304" i="1" s="1"/>
  <c r="AM303" i="1"/>
  <c r="AO303" i="1" s="1"/>
  <c r="AM302" i="1"/>
  <c r="AO302" i="1" s="1"/>
  <c r="AM301" i="1"/>
  <c r="AP301" i="1" s="1"/>
  <c r="AM300" i="1"/>
  <c r="AN300" i="1" s="1"/>
  <c r="AM299" i="1"/>
  <c r="AO299" i="1" s="1"/>
  <c r="AM298" i="1"/>
  <c r="AN298" i="1" s="1"/>
  <c r="AM297" i="1"/>
  <c r="AP297" i="1" s="1"/>
  <c r="AM296" i="1"/>
  <c r="AO296" i="1" s="1"/>
  <c r="AM295" i="1"/>
  <c r="AO295" i="1" s="1"/>
  <c r="AM294" i="1"/>
  <c r="AN294" i="1" s="1"/>
  <c r="AM293" i="1"/>
  <c r="AO293" i="1" s="1"/>
  <c r="AM292" i="1"/>
  <c r="AP292" i="1" s="1"/>
  <c r="AM291" i="1"/>
  <c r="AP291" i="1" s="1"/>
  <c r="AM290" i="1"/>
  <c r="AP290" i="1" s="1"/>
  <c r="AM289" i="1"/>
  <c r="AO289" i="1" s="1"/>
  <c r="AM288" i="1"/>
  <c r="AP288" i="1" s="1"/>
  <c r="AM287" i="1"/>
  <c r="AO287" i="1" s="1"/>
  <c r="AM286" i="1"/>
  <c r="AO286" i="1" s="1"/>
  <c r="AM285" i="1"/>
  <c r="AO285" i="1" s="1"/>
  <c r="AM284" i="1"/>
  <c r="AN284" i="1" s="1"/>
  <c r="AM283" i="1"/>
  <c r="AP283" i="1" s="1"/>
  <c r="AM282" i="1"/>
  <c r="AO282" i="1" s="1"/>
  <c r="AM281" i="1"/>
  <c r="AN281" i="1" s="1"/>
  <c r="AM280" i="1"/>
  <c r="AO280" i="1" s="1"/>
  <c r="AM279" i="1"/>
  <c r="AN279" i="1" s="1"/>
  <c r="AM270" i="1"/>
  <c r="AN270" i="1" s="1"/>
  <c r="AM269" i="1"/>
  <c r="AO269" i="1" s="1"/>
  <c r="AM268" i="1"/>
  <c r="AN268" i="1" s="1"/>
  <c r="AM267" i="1"/>
  <c r="AP267" i="1" s="1"/>
  <c r="AM266" i="1"/>
  <c r="AO266" i="1" s="1"/>
  <c r="AM265" i="1"/>
  <c r="AP265" i="1" s="1"/>
  <c r="AM264" i="1"/>
  <c r="AO264" i="1" s="1"/>
  <c r="AM263" i="1"/>
  <c r="AO263" i="1" s="1"/>
  <c r="AM262" i="1"/>
  <c r="AO262" i="1" s="1"/>
  <c r="AM261" i="1"/>
  <c r="AN261" i="1" s="1"/>
  <c r="AM260" i="1"/>
  <c r="AO260" i="1" s="1"/>
  <c r="AM259" i="1"/>
  <c r="AO259" i="1" s="1"/>
  <c r="AM258" i="1"/>
  <c r="AN258" i="1" s="1"/>
  <c r="AM257" i="1"/>
  <c r="AP257" i="1" s="1"/>
  <c r="AM256" i="1"/>
  <c r="AN256" i="1" s="1"/>
  <c r="AM255" i="1"/>
  <c r="AN255" i="1" s="1"/>
  <c r="AM254" i="1"/>
  <c r="AN254" i="1" s="1"/>
  <c r="AM253" i="1"/>
  <c r="AP253" i="1" s="1"/>
  <c r="AM252" i="1"/>
  <c r="AN252" i="1" s="1"/>
  <c r="AM251" i="1"/>
  <c r="AP251" i="1" s="1"/>
  <c r="AM250" i="1"/>
  <c r="AN250" i="1" s="1"/>
  <c r="AM249" i="1"/>
  <c r="AO249" i="1" s="1"/>
  <c r="AM248" i="1"/>
  <c r="AO248" i="1" s="1"/>
  <c r="AM247" i="1"/>
  <c r="AN247" i="1" s="1"/>
  <c r="AM246" i="1"/>
  <c r="AO246" i="1" s="1"/>
  <c r="AM245" i="1"/>
  <c r="AP245" i="1" s="1"/>
  <c r="AM244" i="1"/>
  <c r="AN244" i="1" s="1"/>
  <c r="AM243" i="1"/>
  <c r="AO243" i="1" s="1"/>
  <c r="AM242" i="1"/>
  <c r="AN242" i="1" s="1"/>
  <c r="AM241" i="1"/>
  <c r="AN241" i="1" s="1"/>
  <c r="AM240" i="1"/>
  <c r="AN240" i="1" s="1"/>
  <c r="AM239" i="1"/>
  <c r="AO239" i="1" s="1"/>
  <c r="AM238" i="1"/>
  <c r="AN238" i="1" s="1"/>
  <c r="AM237" i="1"/>
  <c r="AO237" i="1" s="1"/>
  <c r="AM236" i="1"/>
  <c r="AN236" i="1" s="1"/>
  <c r="AM235" i="1"/>
  <c r="AN235" i="1" s="1"/>
  <c r="AM234" i="1"/>
  <c r="AN234" i="1" s="1"/>
  <c r="AM225" i="1"/>
  <c r="AO225" i="1" s="1"/>
  <c r="AM224" i="1"/>
  <c r="AO224" i="1" s="1"/>
  <c r="AM223" i="1"/>
  <c r="AO223" i="1" s="1"/>
  <c r="AM222" i="1"/>
  <c r="AN222" i="1" s="1"/>
  <c r="AM221" i="1"/>
  <c r="AP221" i="1" s="1"/>
  <c r="AM220" i="1"/>
  <c r="AN220" i="1" s="1"/>
  <c r="AM219" i="1"/>
  <c r="AP219" i="1" s="1"/>
  <c r="AM218" i="1"/>
  <c r="AN218" i="1" s="1"/>
  <c r="AM217" i="1"/>
  <c r="AN217" i="1" s="1"/>
  <c r="AM216" i="1"/>
  <c r="AN216" i="1" s="1"/>
  <c r="AM215" i="1"/>
  <c r="AN215" i="1" s="1"/>
  <c r="AM214" i="1"/>
  <c r="AO214" i="1" s="1"/>
  <c r="AM213" i="1"/>
  <c r="AO213" i="1" s="1"/>
  <c r="AM212" i="1"/>
  <c r="AO212" i="1" s="1"/>
  <c r="AM211" i="1"/>
  <c r="AP211" i="1" s="1"/>
  <c r="AM210" i="1"/>
  <c r="AN210" i="1" s="1"/>
  <c r="AM209" i="1"/>
  <c r="AN209" i="1" s="1"/>
  <c r="AM208" i="1"/>
  <c r="AN208" i="1" s="1"/>
  <c r="AM207" i="1"/>
  <c r="AP207" i="1" s="1"/>
  <c r="AM206" i="1"/>
  <c r="AN206" i="1" s="1"/>
  <c r="AM205" i="1"/>
  <c r="AP205" i="1" s="1"/>
  <c r="AM204" i="1"/>
  <c r="AP204" i="1" s="1"/>
  <c r="AM203" i="1"/>
  <c r="AP203" i="1" s="1"/>
  <c r="AM202" i="1"/>
  <c r="AN202" i="1" s="1"/>
  <c r="AM200" i="1"/>
  <c r="AN200" i="1" s="1"/>
  <c r="AM199" i="1"/>
  <c r="AP199" i="1" s="1"/>
  <c r="AM198" i="1"/>
  <c r="AO198" i="1" s="1"/>
  <c r="AM197" i="1"/>
  <c r="AP197" i="1" s="1"/>
  <c r="AM196" i="1"/>
  <c r="AO196" i="1" s="1"/>
  <c r="AM195" i="1"/>
  <c r="AO195" i="1" s="1"/>
  <c r="AM194" i="1"/>
  <c r="AN194" i="1" s="1"/>
  <c r="AM193" i="1"/>
  <c r="AP193" i="1" s="1"/>
  <c r="AM192" i="1"/>
  <c r="AN192" i="1" s="1"/>
  <c r="AM191" i="1"/>
  <c r="AP191" i="1" s="1"/>
  <c r="AM190" i="1"/>
  <c r="AN190" i="1" s="1"/>
  <c r="AM189" i="1"/>
  <c r="AO189" i="1" s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59" i="1"/>
  <c r="AM158" i="1"/>
  <c r="AM157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90" i="1"/>
  <c r="AM89" i="1"/>
  <c r="AM88" i="1"/>
  <c r="AM87" i="1"/>
  <c r="AM86" i="1"/>
  <c r="AP86" i="1" s="1"/>
  <c r="AM85" i="1"/>
  <c r="AM84" i="1"/>
  <c r="AM83" i="1"/>
  <c r="AM82" i="1"/>
  <c r="AM80" i="1"/>
  <c r="AM79" i="1"/>
  <c r="AM78" i="1"/>
  <c r="AM77" i="1"/>
  <c r="AM75" i="1"/>
  <c r="AM74" i="1"/>
  <c r="AM73" i="1"/>
  <c r="AM72" i="1"/>
  <c r="AM69" i="1"/>
  <c r="AM68" i="1"/>
  <c r="AM67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386" i="1"/>
  <c r="AP386" i="1" s="1"/>
  <c r="AJ535" i="1"/>
  <c r="AI535" i="1"/>
  <c r="AL535" i="1" s="1"/>
  <c r="AH535" i="1"/>
  <c r="AK534" i="1"/>
  <c r="AJ534" i="1"/>
  <c r="AK533" i="1"/>
  <c r="AJ533" i="1"/>
  <c r="AI533" i="1"/>
  <c r="AL533" i="1" s="1"/>
  <c r="AH533" i="1"/>
  <c r="AH532" i="1"/>
  <c r="AK531" i="1"/>
  <c r="AJ531" i="1"/>
  <c r="AI531" i="1"/>
  <c r="AL531" i="1" s="1"/>
  <c r="AI530" i="1"/>
  <c r="AL530" i="1" s="1"/>
  <c r="AH530" i="1"/>
  <c r="AK529" i="1"/>
  <c r="AJ529" i="1"/>
  <c r="AI529" i="1"/>
  <c r="AL529" i="1" s="1"/>
  <c r="AK528" i="1"/>
  <c r="AJ528" i="1"/>
  <c r="AI528" i="1"/>
  <c r="AL528" i="1" s="1"/>
  <c r="AK527" i="1"/>
  <c r="AK526" i="1"/>
  <c r="AJ526" i="1"/>
  <c r="AI526" i="1"/>
  <c r="AL526" i="1" s="1"/>
  <c r="AH526" i="1"/>
  <c r="AH525" i="1"/>
  <c r="AK524" i="1"/>
  <c r="AJ524" i="1"/>
  <c r="AI524" i="1"/>
  <c r="AL524" i="1" s="1"/>
  <c r="AI523" i="1"/>
  <c r="AL523" i="1" s="1"/>
  <c r="AH523" i="1"/>
  <c r="AK522" i="1"/>
  <c r="AJ522" i="1"/>
  <c r="AK521" i="1"/>
  <c r="AJ521" i="1"/>
  <c r="AI521" i="1"/>
  <c r="AH521" i="1"/>
  <c r="AH520" i="1"/>
  <c r="AK519" i="1"/>
  <c r="AJ519" i="1"/>
  <c r="AI519" i="1"/>
  <c r="AI518" i="1"/>
  <c r="AL518" i="1" s="1"/>
  <c r="AH518" i="1"/>
  <c r="AK517" i="1"/>
  <c r="AJ517" i="1"/>
  <c r="AI517" i="1"/>
  <c r="AL517" i="1" s="1"/>
  <c r="AK516" i="1"/>
  <c r="AJ516" i="1"/>
  <c r="AI516" i="1"/>
  <c r="AL516" i="1" s="1"/>
  <c r="AH516" i="1"/>
  <c r="AK515" i="1"/>
  <c r="AK514" i="1"/>
  <c r="AJ514" i="1"/>
  <c r="AI514" i="1"/>
  <c r="AH514" i="1"/>
  <c r="AH513" i="1"/>
  <c r="AK512" i="1"/>
  <c r="AJ512" i="1"/>
  <c r="AI512" i="1"/>
  <c r="AJ511" i="1"/>
  <c r="AI511" i="1"/>
  <c r="AH511" i="1"/>
  <c r="AK510" i="1"/>
  <c r="AJ510" i="1"/>
  <c r="AK509" i="1"/>
  <c r="AJ509" i="1"/>
  <c r="AI509" i="1"/>
  <c r="AH509" i="1"/>
  <c r="AK507" i="1"/>
  <c r="AJ507" i="1"/>
  <c r="AI507" i="1"/>
  <c r="AI506" i="1"/>
  <c r="AL506" i="1" s="1"/>
  <c r="AH506" i="1"/>
  <c r="AK505" i="1"/>
  <c r="AJ505" i="1"/>
  <c r="AI505" i="1"/>
  <c r="AK504" i="1"/>
  <c r="AJ504" i="1"/>
  <c r="AI504" i="1"/>
  <c r="AH504" i="1"/>
  <c r="AK495" i="1"/>
  <c r="AJ495" i="1"/>
  <c r="AI495" i="1"/>
  <c r="AL495" i="1" s="1"/>
  <c r="AI494" i="1"/>
  <c r="AH494" i="1"/>
  <c r="AK493" i="1"/>
  <c r="AJ493" i="1"/>
  <c r="AI493" i="1"/>
  <c r="AL493" i="1" s="1"/>
  <c r="AK492" i="1"/>
  <c r="AJ492" i="1"/>
  <c r="AI492" i="1"/>
  <c r="AL492" i="1" s="1"/>
  <c r="AH492" i="1"/>
  <c r="AK491" i="1"/>
  <c r="AK490" i="1"/>
  <c r="AJ490" i="1"/>
  <c r="AI490" i="1"/>
  <c r="AL490" i="1" s="1"/>
  <c r="AH490" i="1"/>
  <c r="AK488" i="1"/>
  <c r="AJ488" i="1"/>
  <c r="AI488" i="1"/>
  <c r="AJ487" i="1"/>
  <c r="AI487" i="1"/>
  <c r="AL487" i="1" s="1"/>
  <c r="AH487" i="1"/>
  <c r="AK486" i="1"/>
  <c r="AJ486" i="1"/>
  <c r="AK485" i="1"/>
  <c r="AJ485" i="1"/>
  <c r="AI485" i="1"/>
  <c r="AL485" i="1" s="1"/>
  <c r="AH485" i="1"/>
  <c r="AH484" i="1"/>
  <c r="AK483" i="1"/>
  <c r="AJ483" i="1"/>
  <c r="AI483" i="1"/>
  <c r="AL483" i="1" s="1"/>
  <c r="AI482" i="1"/>
  <c r="AL482" i="1" s="1"/>
  <c r="AH482" i="1"/>
  <c r="AK481" i="1"/>
  <c r="AJ481" i="1"/>
  <c r="AI481" i="1"/>
  <c r="AK480" i="1"/>
  <c r="AJ480" i="1"/>
  <c r="AI480" i="1"/>
  <c r="AH480" i="1"/>
  <c r="AK479" i="1"/>
  <c r="AK478" i="1"/>
  <c r="AJ478" i="1"/>
  <c r="AI478" i="1"/>
  <c r="AL478" i="1" s="1"/>
  <c r="AH477" i="1"/>
  <c r="AK476" i="1"/>
  <c r="AJ476" i="1"/>
  <c r="AI476" i="1"/>
  <c r="AJ475" i="1"/>
  <c r="AI475" i="1"/>
  <c r="AL475" i="1" s="1"/>
  <c r="AH475" i="1"/>
  <c r="AK474" i="1"/>
  <c r="AJ474" i="1"/>
  <c r="AK473" i="1"/>
  <c r="AJ473" i="1"/>
  <c r="AI473" i="1"/>
  <c r="AL473" i="1" s="1"/>
  <c r="AH473" i="1"/>
  <c r="AH472" i="1"/>
  <c r="AK471" i="1"/>
  <c r="AJ471" i="1"/>
  <c r="AI471" i="1"/>
  <c r="AL471" i="1" s="1"/>
  <c r="AI470" i="1"/>
  <c r="AH470" i="1"/>
  <c r="AK469" i="1"/>
  <c r="AJ469" i="1"/>
  <c r="AI469" i="1"/>
  <c r="AK468" i="1"/>
  <c r="AJ468" i="1"/>
  <c r="AI468" i="1"/>
  <c r="AH468" i="1"/>
  <c r="AK467" i="1"/>
  <c r="AK466" i="1"/>
  <c r="AJ466" i="1"/>
  <c r="AH466" i="1"/>
  <c r="AH465" i="1"/>
  <c r="AJ464" i="1"/>
  <c r="AI464" i="1"/>
  <c r="AJ463" i="1"/>
  <c r="AI463" i="1"/>
  <c r="AH463" i="1"/>
  <c r="AK462" i="1"/>
  <c r="AJ462" i="1"/>
  <c r="AK461" i="1"/>
  <c r="AJ461" i="1"/>
  <c r="AI461" i="1"/>
  <c r="AH461" i="1"/>
  <c r="AH460" i="1"/>
  <c r="AK459" i="1"/>
  <c r="AJ459" i="1"/>
  <c r="AI459" i="1"/>
  <c r="AL459" i="1" s="1"/>
  <c r="AH459" i="1"/>
  <c r="AH405" i="1"/>
  <c r="AJ404" i="1"/>
  <c r="AI404" i="1"/>
  <c r="AJ403" i="1"/>
  <c r="AI403" i="1"/>
  <c r="AL403" i="1" s="1"/>
  <c r="AH403" i="1"/>
  <c r="AK402" i="1"/>
  <c r="AJ402" i="1"/>
  <c r="AK401" i="1"/>
  <c r="AJ401" i="1"/>
  <c r="AI401" i="1"/>
  <c r="AL401" i="1" s="1"/>
  <c r="AH401" i="1"/>
  <c r="AH400" i="1"/>
  <c r="AK399" i="1"/>
  <c r="AJ399" i="1"/>
  <c r="AI399" i="1"/>
  <c r="AL399" i="1" s="1"/>
  <c r="AI398" i="1"/>
  <c r="AL398" i="1" s="1"/>
  <c r="AH398" i="1"/>
  <c r="AK397" i="1"/>
  <c r="AJ397" i="1"/>
  <c r="AI397" i="1"/>
  <c r="AL397" i="1" s="1"/>
  <c r="AK396" i="1"/>
  <c r="AJ396" i="1"/>
  <c r="AI396" i="1"/>
  <c r="AL396" i="1" s="1"/>
  <c r="AH396" i="1"/>
  <c r="AK395" i="1"/>
  <c r="AK394" i="1"/>
  <c r="AJ394" i="1"/>
  <c r="AI394" i="1"/>
  <c r="AL394" i="1" s="1"/>
  <c r="AH394" i="1"/>
  <c r="AK392" i="1"/>
  <c r="AJ392" i="1"/>
  <c r="AI392" i="1"/>
  <c r="AL392" i="1" s="1"/>
  <c r="AJ391" i="1"/>
  <c r="AI391" i="1"/>
  <c r="AL391" i="1" s="1"/>
  <c r="AH391" i="1"/>
  <c r="AK390" i="1"/>
  <c r="AJ390" i="1"/>
  <c r="AK389" i="1"/>
  <c r="AJ389" i="1"/>
  <c r="AI389" i="1"/>
  <c r="AL389" i="1" s="1"/>
  <c r="AH389" i="1"/>
  <c r="AH388" i="1"/>
  <c r="AK387" i="1"/>
  <c r="AJ387" i="1"/>
  <c r="AI387" i="1"/>
  <c r="AL387" i="1" s="1"/>
  <c r="AI386" i="1"/>
  <c r="AH386" i="1"/>
  <c r="AK385" i="1"/>
  <c r="AJ385" i="1"/>
  <c r="AI385" i="1"/>
  <c r="AL385" i="1" s="1"/>
  <c r="AK384" i="1"/>
  <c r="AJ384" i="1"/>
  <c r="AI384" i="1"/>
  <c r="AH384" i="1"/>
  <c r="AK383" i="1"/>
  <c r="AK382" i="1"/>
  <c r="AJ382" i="1"/>
  <c r="AI382" i="1"/>
  <c r="AL382" i="1" s="1"/>
  <c r="AH381" i="1"/>
  <c r="AK380" i="1"/>
  <c r="AJ380" i="1"/>
  <c r="AI380" i="1"/>
  <c r="AJ379" i="1"/>
  <c r="AI379" i="1"/>
  <c r="AH379" i="1"/>
  <c r="AK378" i="1"/>
  <c r="AJ378" i="1"/>
  <c r="AK377" i="1"/>
  <c r="AJ377" i="1"/>
  <c r="AI377" i="1"/>
  <c r="AH377" i="1"/>
  <c r="AH376" i="1"/>
  <c r="AK375" i="1"/>
  <c r="AJ375" i="1"/>
  <c r="AI375" i="1"/>
  <c r="AI374" i="1"/>
  <c r="AH374" i="1"/>
  <c r="AJ373" i="1"/>
  <c r="AI373" i="1"/>
  <c r="AK372" i="1"/>
  <c r="AJ372" i="1"/>
  <c r="AI372" i="1"/>
  <c r="AL372" i="1" s="1"/>
  <c r="AH372" i="1"/>
  <c r="AK371" i="1"/>
  <c r="AK370" i="1"/>
  <c r="AJ370" i="1"/>
  <c r="AI370" i="1"/>
  <c r="AH369" i="1"/>
  <c r="AK360" i="1"/>
  <c r="AJ360" i="1"/>
  <c r="AI360" i="1"/>
  <c r="AL360" i="1" s="1"/>
  <c r="AH360" i="1"/>
  <c r="AK359" i="1"/>
  <c r="AK358" i="1"/>
  <c r="AJ358" i="1"/>
  <c r="AI358" i="1"/>
  <c r="AL358" i="1" s="1"/>
  <c r="AH358" i="1"/>
  <c r="AH357" i="1"/>
  <c r="AK356" i="1"/>
  <c r="AJ356" i="1"/>
  <c r="AI356" i="1"/>
  <c r="AL356" i="1" s="1"/>
  <c r="AJ355" i="1"/>
  <c r="AI355" i="1"/>
  <c r="AL355" i="1" s="1"/>
  <c r="AH355" i="1"/>
  <c r="AK354" i="1"/>
  <c r="AJ354" i="1"/>
  <c r="AJ353" i="1"/>
  <c r="AI353" i="1"/>
  <c r="AL353" i="1" s="1"/>
  <c r="AH353" i="1"/>
  <c r="AH352" i="1"/>
  <c r="AK351" i="1"/>
  <c r="AJ351" i="1"/>
  <c r="AI351" i="1"/>
  <c r="AL351" i="1" s="1"/>
  <c r="AI350" i="1"/>
  <c r="AL350" i="1" s="1"/>
  <c r="AH350" i="1"/>
  <c r="AJ349" i="1"/>
  <c r="AI349" i="1"/>
  <c r="AL349" i="1" s="1"/>
  <c r="AK348" i="1"/>
  <c r="AJ348" i="1"/>
  <c r="AI348" i="1"/>
  <c r="AL348" i="1" s="1"/>
  <c r="AH348" i="1"/>
  <c r="AK347" i="1"/>
  <c r="AK346" i="1"/>
  <c r="AJ346" i="1"/>
  <c r="AI346" i="1"/>
  <c r="AL346" i="1" s="1"/>
  <c r="AH346" i="1"/>
  <c r="AH345" i="1"/>
  <c r="AK344" i="1"/>
  <c r="AJ344" i="1"/>
  <c r="AI344" i="1"/>
  <c r="AL344" i="1" s="1"/>
  <c r="AJ343" i="1"/>
  <c r="AI343" i="1"/>
  <c r="AL343" i="1" s="1"/>
  <c r="AH343" i="1"/>
  <c r="AK342" i="1"/>
  <c r="AK341" i="1"/>
  <c r="AJ341" i="1"/>
  <c r="AI341" i="1"/>
  <c r="AH341" i="1"/>
  <c r="AH340" i="1"/>
  <c r="AK339" i="1"/>
  <c r="AJ339" i="1"/>
  <c r="AI339" i="1"/>
  <c r="AI338" i="1"/>
  <c r="AL338" i="1" s="1"/>
  <c r="AH338" i="1"/>
  <c r="AK337" i="1"/>
  <c r="AJ337" i="1"/>
  <c r="AI337" i="1"/>
  <c r="AL337" i="1" s="1"/>
  <c r="AK336" i="1"/>
  <c r="AJ336" i="1"/>
  <c r="AI336" i="1"/>
  <c r="AL336" i="1" s="1"/>
  <c r="AH336" i="1"/>
  <c r="AK335" i="1"/>
  <c r="AK334" i="1"/>
  <c r="AI334" i="1"/>
  <c r="AH334" i="1"/>
  <c r="AH333" i="1"/>
  <c r="AK332" i="1"/>
  <c r="AJ332" i="1"/>
  <c r="AI332" i="1"/>
  <c r="AJ331" i="1"/>
  <c r="AI331" i="1"/>
  <c r="AH331" i="1"/>
  <c r="AK330" i="1"/>
  <c r="AJ330" i="1"/>
  <c r="AK329" i="1"/>
  <c r="AJ329" i="1"/>
  <c r="AI329" i="1"/>
  <c r="AH329" i="1"/>
  <c r="AK328" i="1"/>
  <c r="AH328" i="1"/>
  <c r="AK327" i="1"/>
  <c r="AJ327" i="1"/>
  <c r="AI326" i="1"/>
  <c r="AL326" i="1" s="1"/>
  <c r="AH326" i="1"/>
  <c r="AJ325" i="1"/>
  <c r="AI325" i="1"/>
  <c r="AK324" i="1"/>
  <c r="AJ324" i="1"/>
  <c r="AI324" i="1"/>
  <c r="AH324" i="1"/>
  <c r="AJ315" i="1"/>
  <c r="AI315" i="1"/>
  <c r="AL315" i="1" s="1"/>
  <c r="AI314" i="1"/>
  <c r="AH314" i="1"/>
  <c r="AK313" i="1"/>
  <c r="AJ313" i="1"/>
  <c r="AI313" i="1"/>
  <c r="AL313" i="1" s="1"/>
  <c r="AK312" i="1"/>
  <c r="AJ312" i="1"/>
  <c r="AI312" i="1"/>
  <c r="AL312" i="1" s="1"/>
  <c r="AH312" i="1"/>
  <c r="AK311" i="1"/>
  <c r="AK310" i="1"/>
  <c r="AJ310" i="1"/>
  <c r="AI310" i="1"/>
  <c r="AL310" i="1" s="1"/>
  <c r="AH310" i="1"/>
  <c r="AH309" i="1"/>
  <c r="AK308" i="1"/>
  <c r="AJ308" i="1"/>
  <c r="AI308" i="1"/>
  <c r="AL308" i="1" s="1"/>
  <c r="AJ307" i="1"/>
  <c r="AI307" i="1"/>
  <c r="AL307" i="1" s="1"/>
  <c r="AH307" i="1"/>
  <c r="AK306" i="1"/>
  <c r="AJ306" i="1"/>
  <c r="AK305" i="1"/>
  <c r="AJ305" i="1"/>
  <c r="AI305" i="1"/>
  <c r="AL305" i="1" s="1"/>
  <c r="AH305" i="1"/>
  <c r="AK303" i="1"/>
  <c r="AJ303" i="1"/>
  <c r="AI303" i="1"/>
  <c r="AL303" i="1" s="1"/>
  <c r="AI302" i="1"/>
  <c r="AL302" i="1" s="1"/>
  <c r="AH302" i="1"/>
  <c r="AK301" i="1"/>
  <c r="AJ301" i="1"/>
  <c r="AI301" i="1"/>
  <c r="AL301" i="1" s="1"/>
  <c r="AK300" i="1"/>
  <c r="AJ300" i="1"/>
  <c r="AI300" i="1"/>
  <c r="AL300" i="1" s="1"/>
  <c r="AH300" i="1"/>
  <c r="AK299" i="1"/>
  <c r="AJ299" i="1"/>
  <c r="AK298" i="1"/>
  <c r="AJ298" i="1"/>
  <c r="AI298" i="1"/>
  <c r="AL298" i="1" s="1"/>
  <c r="AH298" i="1"/>
  <c r="AH297" i="1"/>
  <c r="AK296" i="1"/>
  <c r="AJ296" i="1"/>
  <c r="AI296" i="1"/>
  <c r="AJ295" i="1"/>
  <c r="AI295" i="1"/>
  <c r="AL295" i="1" s="1"/>
  <c r="AH295" i="1"/>
  <c r="AK294" i="1"/>
  <c r="AJ294" i="1"/>
  <c r="AK293" i="1"/>
  <c r="AJ293" i="1"/>
  <c r="AI293" i="1"/>
  <c r="AL293" i="1" s="1"/>
  <c r="AH293" i="1"/>
  <c r="AH292" i="1"/>
  <c r="AK291" i="1"/>
  <c r="AJ291" i="1"/>
  <c r="AI291" i="1"/>
  <c r="AL291" i="1" s="1"/>
  <c r="AI290" i="1"/>
  <c r="AH290" i="1"/>
  <c r="AK289" i="1"/>
  <c r="AJ289" i="1"/>
  <c r="AI289" i="1"/>
  <c r="AK288" i="1"/>
  <c r="AJ288" i="1"/>
  <c r="AI288" i="1"/>
  <c r="AH288" i="1"/>
  <c r="AK287" i="1"/>
  <c r="AK286" i="1"/>
  <c r="AJ286" i="1"/>
  <c r="AI286" i="1"/>
  <c r="AH286" i="1"/>
  <c r="AJ284" i="1"/>
  <c r="AI284" i="1"/>
  <c r="AJ283" i="1"/>
  <c r="AI283" i="1"/>
  <c r="AH283" i="1"/>
  <c r="AK282" i="1"/>
  <c r="AJ282" i="1"/>
  <c r="AK281" i="1"/>
  <c r="AJ281" i="1"/>
  <c r="AI281" i="1"/>
  <c r="AH281" i="1"/>
  <c r="AK280" i="1"/>
  <c r="AK279" i="1"/>
  <c r="AJ279" i="1"/>
  <c r="AI279" i="1"/>
  <c r="AL279" i="1" s="1"/>
  <c r="AK270" i="1"/>
  <c r="AJ270" i="1"/>
  <c r="AK269" i="1"/>
  <c r="AJ269" i="1"/>
  <c r="AI269" i="1"/>
  <c r="AH269" i="1"/>
  <c r="AH268" i="1"/>
  <c r="AK267" i="1"/>
  <c r="AJ267" i="1"/>
  <c r="AI267" i="1"/>
  <c r="AL267" i="1" s="1"/>
  <c r="AI266" i="1"/>
  <c r="AL266" i="1" s="1"/>
  <c r="AH266" i="1"/>
  <c r="AK265" i="1"/>
  <c r="AJ265" i="1"/>
  <c r="AI265" i="1"/>
  <c r="AL265" i="1" s="1"/>
  <c r="AK264" i="1"/>
  <c r="AI264" i="1"/>
  <c r="AL264" i="1" s="1"/>
  <c r="AH264" i="1"/>
  <c r="AK263" i="1"/>
  <c r="AK262" i="1"/>
  <c r="AJ262" i="1"/>
  <c r="AI262" i="1"/>
  <c r="AL262" i="1" s="1"/>
  <c r="AH261" i="1"/>
  <c r="AK260" i="1"/>
  <c r="AI260" i="1"/>
  <c r="AL260" i="1" s="1"/>
  <c r="AJ259" i="1"/>
  <c r="AI259" i="1"/>
  <c r="AL259" i="1" s="1"/>
  <c r="AH259" i="1"/>
  <c r="AK258" i="1"/>
  <c r="AJ258" i="1"/>
  <c r="AK257" i="1"/>
  <c r="AJ257" i="1"/>
  <c r="AI257" i="1"/>
  <c r="AL257" i="1" s="1"/>
  <c r="AH257" i="1"/>
  <c r="AH256" i="1"/>
  <c r="AK255" i="1"/>
  <c r="AJ255" i="1"/>
  <c r="AI255" i="1"/>
  <c r="AH255" i="1"/>
  <c r="AI254" i="1"/>
  <c r="AL254" i="1" s="1"/>
  <c r="AK253" i="1"/>
  <c r="AJ253" i="1"/>
  <c r="AI253" i="1"/>
  <c r="AL253" i="1" s="1"/>
  <c r="AK252" i="1"/>
  <c r="AJ252" i="1"/>
  <c r="AI252" i="1"/>
  <c r="AH252" i="1"/>
  <c r="AK251" i="1"/>
  <c r="AJ251" i="1"/>
  <c r="AK250" i="1"/>
  <c r="AJ250" i="1"/>
  <c r="AI250" i="1"/>
  <c r="AL250" i="1" s="1"/>
  <c r="AH250" i="1"/>
  <c r="AH249" i="1"/>
  <c r="AK248" i="1"/>
  <c r="AJ248" i="1"/>
  <c r="AI248" i="1"/>
  <c r="AL248" i="1" s="1"/>
  <c r="AJ247" i="1"/>
  <c r="AI247" i="1"/>
  <c r="AL247" i="1" s="1"/>
  <c r="AH247" i="1"/>
  <c r="AK246" i="1"/>
  <c r="AJ246" i="1"/>
  <c r="AK245" i="1"/>
  <c r="AJ245" i="1"/>
  <c r="AI245" i="1"/>
  <c r="AH245" i="1"/>
  <c r="AH244" i="1"/>
  <c r="AK243" i="1"/>
  <c r="AJ243" i="1"/>
  <c r="AH243" i="1"/>
  <c r="AI242" i="1"/>
  <c r="AH242" i="1"/>
  <c r="AK241" i="1"/>
  <c r="AJ241" i="1"/>
  <c r="AI241" i="1"/>
  <c r="AK240" i="1"/>
  <c r="AJ240" i="1"/>
  <c r="AI240" i="1"/>
  <c r="AK239" i="1"/>
  <c r="AK238" i="1"/>
  <c r="AI238" i="1"/>
  <c r="AH238" i="1"/>
  <c r="AH237" i="1"/>
  <c r="AK236" i="1"/>
  <c r="AJ236" i="1"/>
  <c r="AI236" i="1"/>
  <c r="AJ235" i="1"/>
  <c r="AI235" i="1"/>
  <c r="AL235" i="1" s="1"/>
  <c r="AH235" i="1"/>
  <c r="AK234" i="1"/>
  <c r="AJ234" i="1"/>
  <c r="AH225" i="1"/>
  <c r="AK224" i="1"/>
  <c r="AJ224" i="1"/>
  <c r="AI224" i="1"/>
  <c r="AJ223" i="1"/>
  <c r="AI223" i="1"/>
  <c r="AL223" i="1" s="1"/>
  <c r="AH223" i="1"/>
  <c r="AK222" i="1"/>
  <c r="AJ222" i="1"/>
  <c r="AK221" i="1"/>
  <c r="AJ221" i="1"/>
  <c r="AI221" i="1"/>
  <c r="AL221" i="1" s="1"/>
  <c r="AH220" i="1"/>
  <c r="AK219" i="1"/>
  <c r="AJ219" i="1"/>
  <c r="AI219" i="1"/>
  <c r="AL219" i="1" s="1"/>
  <c r="AI218" i="1"/>
  <c r="AL218" i="1" s="1"/>
  <c r="AH218" i="1"/>
  <c r="AK217" i="1"/>
  <c r="AJ217" i="1"/>
  <c r="AI217" i="1"/>
  <c r="AL217" i="1" s="1"/>
  <c r="AK216" i="1"/>
  <c r="AJ216" i="1"/>
  <c r="AI216" i="1"/>
  <c r="AL216" i="1" s="1"/>
  <c r="AH216" i="1"/>
  <c r="AK215" i="1"/>
  <c r="AK214" i="1"/>
  <c r="AJ214" i="1"/>
  <c r="AI214" i="1"/>
  <c r="AL214" i="1" s="1"/>
  <c r="AH214" i="1"/>
  <c r="AH213" i="1"/>
  <c r="AK212" i="1"/>
  <c r="AJ212" i="1"/>
  <c r="AI212" i="1"/>
  <c r="AL212" i="1" s="1"/>
  <c r="AJ211" i="1"/>
  <c r="AI211" i="1"/>
  <c r="AL211" i="1" s="1"/>
  <c r="AK210" i="1"/>
  <c r="AJ210" i="1"/>
  <c r="AK209" i="1"/>
  <c r="AJ209" i="1"/>
  <c r="AI209" i="1"/>
  <c r="AL209" i="1" s="1"/>
  <c r="AH209" i="1"/>
  <c r="AH208" i="1"/>
  <c r="AJ207" i="1"/>
  <c r="AI207" i="1"/>
  <c r="AL207" i="1" s="1"/>
  <c r="AH206" i="1"/>
  <c r="AK205" i="1"/>
  <c r="AJ205" i="1"/>
  <c r="AI205" i="1"/>
  <c r="AL205" i="1" s="1"/>
  <c r="AK204" i="1"/>
  <c r="AJ204" i="1"/>
  <c r="AI204" i="1"/>
  <c r="AH204" i="1"/>
  <c r="AK203" i="1"/>
  <c r="AK202" i="1"/>
  <c r="AJ202" i="1"/>
  <c r="AI202" i="1"/>
  <c r="AL202" i="1" s="1"/>
  <c r="AH202" i="1"/>
  <c r="AH201" i="1"/>
  <c r="AK200" i="1"/>
  <c r="AJ200" i="1"/>
  <c r="AI200" i="1"/>
  <c r="AJ199" i="1"/>
  <c r="AI199" i="1"/>
  <c r="AJ198" i="1"/>
  <c r="AI198" i="1"/>
  <c r="AK197" i="1"/>
  <c r="AI197" i="1"/>
  <c r="AH197" i="1"/>
  <c r="AH196" i="1"/>
  <c r="AJ195" i="1"/>
  <c r="AI195" i="1"/>
  <c r="AI194" i="1"/>
  <c r="AH194" i="1"/>
  <c r="AJ193" i="1"/>
  <c r="AI193" i="1"/>
  <c r="AK192" i="1"/>
  <c r="AJ192" i="1"/>
  <c r="AI192" i="1"/>
  <c r="AH192" i="1"/>
  <c r="AK191" i="1"/>
  <c r="AK190" i="1"/>
  <c r="AJ190" i="1"/>
  <c r="AI190" i="1"/>
  <c r="AH190" i="1"/>
  <c r="AH189" i="1"/>
  <c r="AK180" i="1"/>
  <c r="AJ180" i="1"/>
  <c r="AI180" i="1"/>
  <c r="AL180" i="1" s="1"/>
  <c r="AH180" i="1"/>
  <c r="AK179" i="1"/>
  <c r="AK178" i="1"/>
  <c r="AJ178" i="1"/>
  <c r="AI178" i="1"/>
  <c r="AL178" i="1" s="1"/>
  <c r="AH178" i="1"/>
  <c r="AH177" i="1"/>
  <c r="AK176" i="1"/>
  <c r="AJ176" i="1"/>
  <c r="AI176" i="1"/>
  <c r="AL176" i="1" s="1"/>
  <c r="AI175" i="1"/>
  <c r="AH175" i="1"/>
  <c r="AK174" i="1"/>
  <c r="AJ174" i="1"/>
  <c r="AK173" i="1"/>
  <c r="AJ173" i="1"/>
  <c r="AI173" i="1"/>
  <c r="AL173" i="1" s="1"/>
  <c r="AH173" i="1"/>
  <c r="AH172" i="1"/>
  <c r="AK171" i="1"/>
  <c r="AJ171" i="1"/>
  <c r="AI171" i="1"/>
  <c r="AL171" i="1" s="1"/>
  <c r="AI170" i="1"/>
  <c r="AL170" i="1" s="1"/>
  <c r="AH170" i="1"/>
  <c r="AK169" i="1"/>
  <c r="AJ169" i="1"/>
  <c r="AI169" i="1"/>
  <c r="AL169" i="1" s="1"/>
  <c r="AK168" i="1"/>
  <c r="AJ168" i="1"/>
  <c r="AH168" i="1"/>
  <c r="AK167" i="1"/>
  <c r="AK166" i="1"/>
  <c r="AJ166" i="1"/>
  <c r="AI166" i="1"/>
  <c r="AL166" i="1" s="1"/>
  <c r="AH166" i="1"/>
  <c r="AH165" i="1"/>
  <c r="AK164" i="1"/>
  <c r="AJ164" i="1"/>
  <c r="AJ163" i="1"/>
  <c r="AI163" i="1"/>
  <c r="AL163" i="1" s="1"/>
  <c r="AH163" i="1"/>
  <c r="AK162" i="1"/>
  <c r="AJ162" i="1"/>
  <c r="AK161" i="1"/>
  <c r="AJ161" i="1"/>
  <c r="AI161" i="1"/>
  <c r="AH161" i="1"/>
  <c r="AH160" i="1"/>
  <c r="AK159" i="1"/>
  <c r="AI159" i="1"/>
  <c r="AI158" i="1"/>
  <c r="AL158" i="1" s="1"/>
  <c r="AH158" i="1"/>
  <c r="AK157" i="1"/>
  <c r="AJ157" i="1"/>
  <c r="AI157" i="1"/>
  <c r="AL157" i="1" s="1"/>
  <c r="AK156" i="1"/>
  <c r="AJ156" i="1"/>
  <c r="AI156" i="1"/>
  <c r="AL156" i="1" s="1"/>
  <c r="AH156" i="1"/>
  <c r="AK155" i="1"/>
  <c r="AK154" i="1"/>
  <c r="AJ154" i="1"/>
  <c r="AI154" i="1"/>
  <c r="AH154" i="1"/>
  <c r="AH153" i="1"/>
  <c r="AK152" i="1"/>
  <c r="AJ152" i="1"/>
  <c r="AI152" i="1"/>
  <c r="AI151" i="1"/>
  <c r="AH151" i="1"/>
  <c r="AK150" i="1"/>
  <c r="AJ150" i="1"/>
  <c r="AI149" i="1"/>
  <c r="AH149" i="1"/>
  <c r="AH148" i="1"/>
  <c r="AK147" i="1"/>
  <c r="AI147" i="1"/>
  <c r="AL147" i="1" s="1"/>
  <c r="AI146" i="1"/>
  <c r="AH146" i="1"/>
  <c r="AK145" i="1"/>
  <c r="AI145" i="1"/>
  <c r="AK144" i="1"/>
  <c r="AH144" i="1"/>
  <c r="E162" i="2"/>
  <c r="E207" i="2" s="1"/>
  <c r="E252" i="2" s="1"/>
  <c r="E297" i="2" s="1"/>
  <c r="E342" i="2" s="1"/>
  <c r="E387" i="2" s="1"/>
  <c r="E432" i="2" s="1"/>
  <c r="E477" i="2" s="1"/>
  <c r="E522" i="2" s="1"/>
  <c r="E567" i="2" s="1"/>
  <c r="E612" i="2" s="1"/>
  <c r="E657" i="2" s="1"/>
  <c r="E702" i="2" s="1"/>
  <c r="E747" i="2" s="1"/>
  <c r="E792" i="2" s="1"/>
  <c r="E837" i="2" s="1"/>
  <c r="E882" i="2" s="1"/>
  <c r="E927" i="2" s="1"/>
  <c r="E972" i="2" s="1"/>
  <c r="E1017" i="2" s="1"/>
  <c r="K95" i="2"/>
  <c r="K140" i="2" s="1"/>
  <c r="K185" i="2" s="1"/>
  <c r="K230" i="2" s="1"/>
  <c r="K275" i="2" s="1"/>
  <c r="K320" i="2" s="1"/>
  <c r="K365" i="2" s="1"/>
  <c r="K410" i="2" s="1"/>
  <c r="K455" i="2" s="1"/>
  <c r="K500" i="2" s="1"/>
  <c r="K545" i="2" s="1"/>
  <c r="K590" i="2" s="1"/>
  <c r="K635" i="2" s="1"/>
  <c r="K680" i="2" s="1"/>
  <c r="K725" i="2" s="1"/>
  <c r="K770" i="2" s="1"/>
  <c r="K815" i="2" s="1"/>
  <c r="K860" i="2" s="1"/>
  <c r="K905" i="2" s="1"/>
  <c r="K950" i="2" s="1"/>
  <c r="K995" i="2" s="1"/>
  <c r="K1040" i="2" s="1"/>
  <c r="J95" i="2"/>
  <c r="J140" i="2" s="1"/>
  <c r="J185" i="2" s="1"/>
  <c r="J230" i="2" s="1"/>
  <c r="J275" i="2" s="1"/>
  <c r="J320" i="2" s="1"/>
  <c r="J365" i="2" s="1"/>
  <c r="J410" i="2" s="1"/>
  <c r="J455" i="2" s="1"/>
  <c r="J500" i="2" s="1"/>
  <c r="J545" i="2" s="1"/>
  <c r="J590" i="2" s="1"/>
  <c r="J635" i="2" s="1"/>
  <c r="J680" i="2" s="1"/>
  <c r="J725" i="2" s="1"/>
  <c r="J770" i="2" s="1"/>
  <c r="J815" i="2" s="1"/>
  <c r="J860" i="2" s="1"/>
  <c r="J905" i="2" s="1"/>
  <c r="J950" i="2" s="1"/>
  <c r="J995" i="2" s="1"/>
  <c r="J1040" i="2" s="1"/>
  <c r="I95" i="2"/>
  <c r="I140" i="2" s="1"/>
  <c r="I185" i="2" s="1"/>
  <c r="I230" i="2" s="1"/>
  <c r="I275" i="2" s="1"/>
  <c r="I320" i="2" s="1"/>
  <c r="I365" i="2" s="1"/>
  <c r="I410" i="2" s="1"/>
  <c r="I455" i="2" s="1"/>
  <c r="I500" i="2" s="1"/>
  <c r="I545" i="2" s="1"/>
  <c r="I590" i="2" s="1"/>
  <c r="I635" i="2" s="1"/>
  <c r="I680" i="2" s="1"/>
  <c r="I725" i="2" s="1"/>
  <c r="I770" i="2" s="1"/>
  <c r="I815" i="2" s="1"/>
  <c r="I860" i="2" s="1"/>
  <c r="I905" i="2" s="1"/>
  <c r="I950" i="2" s="1"/>
  <c r="I995" i="2" s="1"/>
  <c r="I1040" i="2" s="1"/>
  <c r="H95" i="2"/>
  <c r="H140" i="2" s="1"/>
  <c r="H185" i="2" s="1"/>
  <c r="H230" i="2" s="1"/>
  <c r="H275" i="2" s="1"/>
  <c r="H320" i="2" s="1"/>
  <c r="H365" i="2" s="1"/>
  <c r="H410" i="2" s="1"/>
  <c r="H455" i="2" s="1"/>
  <c r="H500" i="2" s="1"/>
  <c r="H545" i="2" s="1"/>
  <c r="H590" i="2" s="1"/>
  <c r="H635" i="2" s="1"/>
  <c r="H680" i="2" s="1"/>
  <c r="H725" i="2" s="1"/>
  <c r="H770" i="2" s="1"/>
  <c r="H815" i="2" s="1"/>
  <c r="H860" i="2" s="1"/>
  <c r="H905" i="2" s="1"/>
  <c r="H950" i="2" s="1"/>
  <c r="H995" i="2" s="1"/>
  <c r="H1040" i="2" s="1"/>
  <c r="G95" i="2"/>
  <c r="G140" i="2" s="1"/>
  <c r="G185" i="2" s="1"/>
  <c r="G230" i="2" s="1"/>
  <c r="G275" i="2" s="1"/>
  <c r="G320" i="2" s="1"/>
  <c r="G365" i="2" s="1"/>
  <c r="G410" i="2" s="1"/>
  <c r="G455" i="2" s="1"/>
  <c r="G500" i="2" s="1"/>
  <c r="G545" i="2" s="1"/>
  <c r="G590" i="2" s="1"/>
  <c r="G635" i="2" s="1"/>
  <c r="G680" i="2" s="1"/>
  <c r="G725" i="2" s="1"/>
  <c r="G770" i="2" s="1"/>
  <c r="G815" i="2" s="1"/>
  <c r="G860" i="2" s="1"/>
  <c r="G905" i="2" s="1"/>
  <c r="G950" i="2" s="1"/>
  <c r="G995" i="2" s="1"/>
  <c r="G1040" i="2" s="1"/>
  <c r="F95" i="2"/>
  <c r="F140" i="2" s="1"/>
  <c r="F185" i="2" s="1"/>
  <c r="F230" i="2" s="1"/>
  <c r="F275" i="2" s="1"/>
  <c r="F320" i="2" s="1"/>
  <c r="F365" i="2" s="1"/>
  <c r="F410" i="2" s="1"/>
  <c r="F455" i="2" s="1"/>
  <c r="F500" i="2" s="1"/>
  <c r="F545" i="2" s="1"/>
  <c r="F590" i="2" s="1"/>
  <c r="F635" i="2" s="1"/>
  <c r="F680" i="2" s="1"/>
  <c r="F725" i="2" s="1"/>
  <c r="F770" i="2" s="1"/>
  <c r="F815" i="2" s="1"/>
  <c r="F860" i="2" s="1"/>
  <c r="F905" i="2" s="1"/>
  <c r="F950" i="2" s="1"/>
  <c r="F995" i="2" s="1"/>
  <c r="F1040" i="2" s="1"/>
  <c r="E95" i="2"/>
  <c r="E140" i="2" s="1"/>
  <c r="E185" i="2" s="1"/>
  <c r="E230" i="2" s="1"/>
  <c r="E275" i="2" s="1"/>
  <c r="E320" i="2" s="1"/>
  <c r="E365" i="2" s="1"/>
  <c r="E410" i="2" s="1"/>
  <c r="E455" i="2" s="1"/>
  <c r="E500" i="2" s="1"/>
  <c r="E545" i="2" s="1"/>
  <c r="E590" i="2" s="1"/>
  <c r="E635" i="2" s="1"/>
  <c r="E680" i="2" s="1"/>
  <c r="E725" i="2" s="1"/>
  <c r="E770" i="2" s="1"/>
  <c r="E815" i="2" s="1"/>
  <c r="E860" i="2" s="1"/>
  <c r="E905" i="2" s="1"/>
  <c r="E950" i="2" s="1"/>
  <c r="E995" i="2" s="1"/>
  <c r="E1040" i="2" s="1"/>
  <c r="D95" i="2"/>
  <c r="D140" i="2" s="1"/>
  <c r="D185" i="2" s="1"/>
  <c r="D230" i="2" s="1"/>
  <c r="D275" i="2" s="1"/>
  <c r="D320" i="2" s="1"/>
  <c r="D365" i="2" s="1"/>
  <c r="D410" i="2" s="1"/>
  <c r="D455" i="2" s="1"/>
  <c r="D500" i="2" s="1"/>
  <c r="D545" i="2" s="1"/>
  <c r="D590" i="2" s="1"/>
  <c r="D635" i="2" s="1"/>
  <c r="D680" i="2" s="1"/>
  <c r="D725" i="2" s="1"/>
  <c r="D770" i="2" s="1"/>
  <c r="D815" i="2" s="1"/>
  <c r="D860" i="2" s="1"/>
  <c r="D905" i="2" s="1"/>
  <c r="D950" i="2" s="1"/>
  <c r="D995" i="2" s="1"/>
  <c r="D1040" i="2" s="1"/>
  <c r="C95" i="2"/>
  <c r="C140" i="2" s="1"/>
  <c r="C185" i="2" s="1"/>
  <c r="C230" i="2" s="1"/>
  <c r="C275" i="2" s="1"/>
  <c r="C320" i="2" s="1"/>
  <c r="C365" i="2" s="1"/>
  <c r="C410" i="2" s="1"/>
  <c r="C455" i="2" s="1"/>
  <c r="C500" i="2" s="1"/>
  <c r="C545" i="2" s="1"/>
  <c r="C590" i="2" s="1"/>
  <c r="C635" i="2" s="1"/>
  <c r="C680" i="2" s="1"/>
  <c r="C725" i="2" s="1"/>
  <c r="C770" i="2" s="1"/>
  <c r="C815" i="2" s="1"/>
  <c r="C860" i="2" s="1"/>
  <c r="C905" i="2" s="1"/>
  <c r="C950" i="2" s="1"/>
  <c r="C995" i="2" s="1"/>
  <c r="C1040" i="2" s="1"/>
  <c r="B95" i="2"/>
  <c r="B140" i="2" s="1"/>
  <c r="B185" i="2" s="1"/>
  <c r="B230" i="2" s="1"/>
  <c r="B275" i="2" s="1"/>
  <c r="B320" i="2" s="1"/>
  <c r="B365" i="2" s="1"/>
  <c r="B410" i="2" s="1"/>
  <c r="B455" i="2" s="1"/>
  <c r="B500" i="2" s="1"/>
  <c r="B545" i="2" s="1"/>
  <c r="B590" i="2" s="1"/>
  <c r="B635" i="2" s="1"/>
  <c r="B680" i="2" s="1"/>
  <c r="B725" i="2" s="1"/>
  <c r="B770" i="2" s="1"/>
  <c r="B815" i="2" s="1"/>
  <c r="B860" i="2" s="1"/>
  <c r="B905" i="2" s="1"/>
  <c r="B950" i="2" s="1"/>
  <c r="B995" i="2" s="1"/>
  <c r="B1040" i="2" s="1"/>
  <c r="K94" i="2"/>
  <c r="K139" i="2" s="1"/>
  <c r="K184" i="2" s="1"/>
  <c r="K229" i="2" s="1"/>
  <c r="K274" i="2" s="1"/>
  <c r="K319" i="2" s="1"/>
  <c r="K364" i="2" s="1"/>
  <c r="K409" i="2" s="1"/>
  <c r="K454" i="2" s="1"/>
  <c r="K499" i="2" s="1"/>
  <c r="K544" i="2" s="1"/>
  <c r="K589" i="2" s="1"/>
  <c r="K634" i="2" s="1"/>
  <c r="K679" i="2" s="1"/>
  <c r="K724" i="2" s="1"/>
  <c r="K769" i="2" s="1"/>
  <c r="K814" i="2" s="1"/>
  <c r="K859" i="2" s="1"/>
  <c r="K904" i="2" s="1"/>
  <c r="K949" i="2" s="1"/>
  <c r="K994" i="2" s="1"/>
  <c r="K1039" i="2" s="1"/>
  <c r="J94" i="2"/>
  <c r="J139" i="2" s="1"/>
  <c r="J184" i="2" s="1"/>
  <c r="J229" i="2" s="1"/>
  <c r="J274" i="2" s="1"/>
  <c r="J319" i="2" s="1"/>
  <c r="J364" i="2" s="1"/>
  <c r="J409" i="2" s="1"/>
  <c r="J454" i="2" s="1"/>
  <c r="J499" i="2" s="1"/>
  <c r="J544" i="2" s="1"/>
  <c r="J589" i="2" s="1"/>
  <c r="J634" i="2" s="1"/>
  <c r="J679" i="2" s="1"/>
  <c r="J724" i="2" s="1"/>
  <c r="J769" i="2" s="1"/>
  <c r="J814" i="2" s="1"/>
  <c r="J859" i="2" s="1"/>
  <c r="J904" i="2" s="1"/>
  <c r="J949" i="2" s="1"/>
  <c r="J994" i="2" s="1"/>
  <c r="J1039" i="2" s="1"/>
  <c r="I94" i="2"/>
  <c r="I139" i="2" s="1"/>
  <c r="I184" i="2" s="1"/>
  <c r="I229" i="2" s="1"/>
  <c r="I274" i="2" s="1"/>
  <c r="I319" i="2" s="1"/>
  <c r="I364" i="2" s="1"/>
  <c r="I409" i="2" s="1"/>
  <c r="I454" i="2" s="1"/>
  <c r="I499" i="2" s="1"/>
  <c r="I544" i="2" s="1"/>
  <c r="I589" i="2" s="1"/>
  <c r="I634" i="2" s="1"/>
  <c r="I679" i="2" s="1"/>
  <c r="I724" i="2" s="1"/>
  <c r="I769" i="2" s="1"/>
  <c r="I814" i="2" s="1"/>
  <c r="I859" i="2" s="1"/>
  <c r="I904" i="2" s="1"/>
  <c r="I949" i="2" s="1"/>
  <c r="I994" i="2" s="1"/>
  <c r="I1039" i="2" s="1"/>
  <c r="H94" i="2"/>
  <c r="H139" i="2" s="1"/>
  <c r="H184" i="2" s="1"/>
  <c r="H229" i="2" s="1"/>
  <c r="H274" i="2" s="1"/>
  <c r="H319" i="2" s="1"/>
  <c r="H364" i="2" s="1"/>
  <c r="H409" i="2" s="1"/>
  <c r="H454" i="2" s="1"/>
  <c r="H499" i="2" s="1"/>
  <c r="H544" i="2" s="1"/>
  <c r="H589" i="2" s="1"/>
  <c r="H634" i="2" s="1"/>
  <c r="H679" i="2" s="1"/>
  <c r="H724" i="2" s="1"/>
  <c r="H769" i="2" s="1"/>
  <c r="H814" i="2" s="1"/>
  <c r="H859" i="2" s="1"/>
  <c r="H904" i="2" s="1"/>
  <c r="H949" i="2" s="1"/>
  <c r="H994" i="2" s="1"/>
  <c r="H1039" i="2" s="1"/>
  <c r="G94" i="2"/>
  <c r="G139" i="2" s="1"/>
  <c r="G184" i="2" s="1"/>
  <c r="G229" i="2" s="1"/>
  <c r="G274" i="2" s="1"/>
  <c r="G319" i="2" s="1"/>
  <c r="G364" i="2" s="1"/>
  <c r="G409" i="2" s="1"/>
  <c r="G454" i="2" s="1"/>
  <c r="G499" i="2" s="1"/>
  <c r="G544" i="2" s="1"/>
  <c r="G589" i="2" s="1"/>
  <c r="G634" i="2" s="1"/>
  <c r="G679" i="2" s="1"/>
  <c r="G724" i="2" s="1"/>
  <c r="G769" i="2" s="1"/>
  <c r="G814" i="2" s="1"/>
  <c r="G859" i="2" s="1"/>
  <c r="G904" i="2" s="1"/>
  <c r="G949" i="2" s="1"/>
  <c r="G994" i="2" s="1"/>
  <c r="G1039" i="2" s="1"/>
  <c r="F94" i="2"/>
  <c r="F139" i="2" s="1"/>
  <c r="F184" i="2" s="1"/>
  <c r="F229" i="2" s="1"/>
  <c r="F274" i="2" s="1"/>
  <c r="F319" i="2" s="1"/>
  <c r="F364" i="2" s="1"/>
  <c r="F409" i="2" s="1"/>
  <c r="F454" i="2" s="1"/>
  <c r="F499" i="2" s="1"/>
  <c r="F544" i="2" s="1"/>
  <c r="F589" i="2" s="1"/>
  <c r="F634" i="2" s="1"/>
  <c r="F679" i="2" s="1"/>
  <c r="F724" i="2" s="1"/>
  <c r="F769" i="2" s="1"/>
  <c r="F814" i="2" s="1"/>
  <c r="F859" i="2" s="1"/>
  <c r="F904" i="2" s="1"/>
  <c r="F949" i="2" s="1"/>
  <c r="F994" i="2" s="1"/>
  <c r="F1039" i="2" s="1"/>
  <c r="E94" i="2"/>
  <c r="E139" i="2" s="1"/>
  <c r="E184" i="2" s="1"/>
  <c r="E229" i="2" s="1"/>
  <c r="E274" i="2" s="1"/>
  <c r="E319" i="2" s="1"/>
  <c r="E364" i="2" s="1"/>
  <c r="E409" i="2" s="1"/>
  <c r="E454" i="2" s="1"/>
  <c r="E499" i="2" s="1"/>
  <c r="E544" i="2" s="1"/>
  <c r="E589" i="2" s="1"/>
  <c r="E634" i="2" s="1"/>
  <c r="E679" i="2" s="1"/>
  <c r="E724" i="2" s="1"/>
  <c r="E769" i="2" s="1"/>
  <c r="E814" i="2" s="1"/>
  <c r="E859" i="2" s="1"/>
  <c r="E904" i="2" s="1"/>
  <c r="E949" i="2" s="1"/>
  <c r="E994" i="2" s="1"/>
  <c r="E1039" i="2" s="1"/>
  <c r="D94" i="2"/>
  <c r="D139" i="2" s="1"/>
  <c r="D184" i="2" s="1"/>
  <c r="D229" i="2" s="1"/>
  <c r="D274" i="2" s="1"/>
  <c r="D319" i="2" s="1"/>
  <c r="D364" i="2" s="1"/>
  <c r="D409" i="2" s="1"/>
  <c r="D454" i="2" s="1"/>
  <c r="D499" i="2" s="1"/>
  <c r="D544" i="2" s="1"/>
  <c r="D589" i="2" s="1"/>
  <c r="D634" i="2" s="1"/>
  <c r="D679" i="2" s="1"/>
  <c r="D724" i="2" s="1"/>
  <c r="D769" i="2" s="1"/>
  <c r="D814" i="2" s="1"/>
  <c r="D859" i="2" s="1"/>
  <c r="D904" i="2" s="1"/>
  <c r="D949" i="2" s="1"/>
  <c r="D994" i="2" s="1"/>
  <c r="D1039" i="2" s="1"/>
  <c r="C94" i="2"/>
  <c r="C139" i="2" s="1"/>
  <c r="C184" i="2" s="1"/>
  <c r="C229" i="2" s="1"/>
  <c r="C274" i="2" s="1"/>
  <c r="C319" i="2" s="1"/>
  <c r="C364" i="2" s="1"/>
  <c r="C409" i="2" s="1"/>
  <c r="C454" i="2" s="1"/>
  <c r="C499" i="2" s="1"/>
  <c r="C544" i="2" s="1"/>
  <c r="C589" i="2" s="1"/>
  <c r="C634" i="2" s="1"/>
  <c r="C679" i="2" s="1"/>
  <c r="C724" i="2" s="1"/>
  <c r="C769" i="2" s="1"/>
  <c r="C814" i="2" s="1"/>
  <c r="C859" i="2" s="1"/>
  <c r="C904" i="2" s="1"/>
  <c r="C949" i="2" s="1"/>
  <c r="C994" i="2" s="1"/>
  <c r="C1039" i="2" s="1"/>
  <c r="B94" i="2"/>
  <c r="B139" i="2" s="1"/>
  <c r="B184" i="2" s="1"/>
  <c r="B229" i="2" s="1"/>
  <c r="B274" i="2" s="1"/>
  <c r="B319" i="2" s="1"/>
  <c r="B364" i="2" s="1"/>
  <c r="B409" i="2" s="1"/>
  <c r="B454" i="2" s="1"/>
  <c r="B499" i="2" s="1"/>
  <c r="B544" i="2" s="1"/>
  <c r="B589" i="2" s="1"/>
  <c r="B634" i="2" s="1"/>
  <c r="B679" i="2" s="1"/>
  <c r="B724" i="2" s="1"/>
  <c r="B769" i="2" s="1"/>
  <c r="B814" i="2" s="1"/>
  <c r="B859" i="2" s="1"/>
  <c r="B904" i="2" s="1"/>
  <c r="B949" i="2" s="1"/>
  <c r="B994" i="2" s="1"/>
  <c r="B1039" i="2" s="1"/>
  <c r="K93" i="2"/>
  <c r="K138" i="2" s="1"/>
  <c r="K183" i="2" s="1"/>
  <c r="K228" i="2" s="1"/>
  <c r="K273" i="2" s="1"/>
  <c r="K318" i="2" s="1"/>
  <c r="K363" i="2" s="1"/>
  <c r="K408" i="2" s="1"/>
  <c r="K453" i="2" s="1"/>
  <c r="K498" i="2" s="1"/>
  <c r="K543" i="2" s="1"/>
  <c r="K588" i="2" s="1"/>
  <c r="K633" i="2" s="1"/>
  <c r="K678" i="2" s="1"/>
  <c r="K723" i="2" s="1"/>
  <c r="K768" i="2" s="1"/>
  <c r="K813" i="2" s="1"/>
  <c r="K858" i="2" s="1"/>
  <c r="K903" i="2" s="1"/>
  <c r="K948" i="2" s="1"/>
  <c r="K993" i="2" s="1"/>
  <c r="K1038" i="2" s="1"/>
  <c r="J93" i="2"/>
  <c r="J138" i="2" s="1"/>
  <c r="J183" i="2" s="1"/>
  <c r="J228" i="2" s="1"/>
  <c r="J273" i="2" s="1"/>
  <c r="J318" i="2" s="1"/>
  <c r="J363" i="2" s="1"/>
  <c r="J408" i="2" s="1"/>
  <c r="J453" i="2" s="1"/>
  <c r="J498" i="2" s="1"/>
  <c r="J543" i="2" s="1"/>
  <c r="J588" i="2" s="1"/>
  <c r="J633" i="2" s="1"/>
  <c r="J678" i="2" s="1"/>
  <c r="J723" i="2" s="1"/>
  <c r="J768" i="2" s="1"/>
  <c r="J813" i="2" s="1"/>
  <c r="J858" i="2" s="1"/>
  <c r="J903" i="2" s="1"/>
  <c r="J948" i="2" s="1"/>
  <c r="J993" i="2" s="1"/>
  <c r="J1038" i="2" s="1"/>
  <c r="I93" i="2"/>
  <c r="I138" i="2" s="1"/>
  <c r="I183" i="2" s="1"/>
  <c r="I228" i="2" s="1"/>
  <c r="I273" i="2" s="1"/>
  <c r="I318" i="2" s="1"/>
  <c r="I363" i="2" s="1"/>
  <c r="I408" i="2" s="1"/>
  <c r="I453" i="2" s="1"/>
  <c r="I498" i="2" s="1"/>
  <c r="I543" i="2" s="1"/>
  <c r="I588" i="2" s="1"/>
  <c r="I633" i="2" s="1"/>
  <c r="I678" i="2" s="1"/>
  <c r="I723" i="2" s="1"/>
  <c r="I768" i="2" s="1"/>
  <c r="I813" i="2" s="1"/>
  <c r="I858" i="2" s="1"/>
  <c r="I903" i="2" s="1"/>
  <c r="I948" i="2" s="1"/>
  <c r="I993" i="2" s="1"/>
  <c r="I1038" i="2" s="1"/>
  <c r="H93" i="2"/>
  <c r="H138" i="2" s="1"/>
  <c r="H183" i="2" s="1"/>
  <c r="H228" i="2" s="1"/>
  <c r="H273" i="2" s="1"/>
  <c r="H318" i="2" s="1"/>
  <c r="H363" i="2" s="1"/>
  <c r="H408" i="2" s="1"/>
  <c r="H453" i="2" s="1"/>
  <c r="H498" i="2" s="1"/>
  <c r="H543" i="2" s="1"/>
  <c r="H588" i="2" s="1"/>
  <c r="H633" i="2" s="1"/>
  <c r="H678" i="2" s="1"/>
  <c r="H723" i="2" s="1"/>
  <c r="H768" i="2" s="1"/>
  <c r="H813" i="2" s="1"/>
  <c r="H858" i="2" s="1"/>
  <c r="H903" i="2" s="1"/>
  <c r="H948" i="2" s="1"/>
  <c r="H993" i="2" s="1"/>
  <c r="H1038" i="2" s="1"/>
  <c r="G93" i="2"/>
  <c r="G138" i="2" s="1"/>
  <c r="G183" i="2" s="1"/>
  <c r="G228" i="2" s="1"/>
  <c r="G273" i="2" s="1"/>
  <c r="G318" i="2" s="1"/>
  <c r="G363" i="2" s="1"/>
  <c r="G408" i="2" s="1"/>
  <c r="G453" i="2" s="1"/>
  <c r="G498" i="2" s="1"/>
  <c r="G543" i="2" s="1"/>
  <c r="G588" i="2" s="1"/>
  <c r="G633" i="2" s="1"/>
  <c r="G678" i="2" s="1"/>
  <c r="G723" i="2" s="1"/>
  <c r="G768" i="2" s="1"/>
  <c r="G813" i="2" s="1"/>
  <c r="G858" i="2" s="1"/>
  <c r="G903" i="2" s="1"/>
  <c r="G948" i="2" s="1"/>
  <c r="G993" i="2" s="1"/>
  <c r="G1038" i="2" s="1"/>
  <c r="F93" i="2"/>
  <c r="F138" i="2" s="1"/>
  <c r="F183" i="2" s="1"/>
  <c r="F228" i="2" s="1"/>
  <c r="F273" i="2" s="1"/>
  <c r="F318" i="2" s="1"/>
  <c r="F363" i="2" s="1"/>
  <c r="F408" i="2" s="1"/>
  <c r="F453" i="2" s="1"/>
  <c r="F498" i="2" s="1"/>
  <c r="F543" i="2" s="1"/>
  <c r="F588" i="2" s="1"/>
  <c r="F633" i="2" s="1"/>
  <c r="F678" i="2" s="1"/>
  <c r="F723" i="2" s="1"/>
  <c r="F768" i="2" s="1"/>
  <c r="F813" i="2" s="1"/>
  <c r="F858" i="2" s="1"/>
  <c r="F903" i="2" s="1"/>
  <c r="F948" i="2" s="1"/>
  <c r="F993" i="2" s="1"/>
  <c r="F1038" i="2" s="1"/>
  <c r="E93" i="2"/>
  <c r="E138" i="2" s="1"/>
  <c r="E183" i="2" s="1"/>
  <c r="E228" i="2" s="1"/>
  <c r="E273" i="2" s="1"/>
  <c r="E318" i="2" s="1"/>
  <c r="E363" i="2" s="1"/>
  <c r="E408" i="2" s="1"/>
  <c r="E453" i="2" s="1"/>
  <c r="E498" i="2" s="1"/>
  <c r="E543" i="2" s="1"/>
  <c r="E588" i="2" s="1"/>
  <c r="E633" i="2" s="1"/>
  <c r="E678" i="2" s="1"/>
  <c r="E723" i="2" s="1"/>
  <c r="E768" i="2" s="1"/>
  <c r="E813" i="2" s="1"/>
  <c r="E858" i="2" s="1"/>
  <c r="E903" i="2" s="1"/>
  <c r="E948" i="2" s="1"/>
  <c r="E993" i="2" s="1"/>
  <c r="E1038" i="2" s="1"/>
  <c r="D93" i="2"/>
  <c r="D138" i="2" s="1"/>
  <c r="D183" i="2" s="1"/>
  <c r="D228" i="2" s="1"/>
  <c r="D273" i="2" s="1"/>
  <c r="D318" i="2" s="1"/>
  <c r="D363" i="2" s="1"/>
  <c r="D408" i="2" s="1"/>
  <c r="D453" i="2" s="1"/>
  <c r="D498" i="2" s="1"/>
  <c r="D543" i="2" s="1"/>
  <c r="D588" i="2" s="1"/>
  <c r="D633" i="2" s="1"/>
  <c r="D678" i="2" s="1"/>
  <c r="D723" i="2" s="1"/>
  <c r="D768" i="2" s="1"/>
  <c r="D813" i="2" s="1"/>
  <c r="D858" i="2" s="1"/>
  <c r="D903" i="2" s="1"/>
  <c r="D948" i="2" s="1"/>
  <c r="D993" i="2" s="1"/>
  <c r="D1038" i="2" s="1"/>
  <c r="C93" i="2"/>
  <c r="C138" i="2" s="1"/>
  <c r="C183" i="2" s="1"/>
  <c r="C228" i="2" s="1"/>
  <c r="C273" i="2" s="1"/>
  <c r="C318" i="2" s="1"/>
  <c r="C363" i="2" s="1"/>
  <c r="C408" i="2" s="1"/>
  <c r="C453" i="2" s="1"/>
  <c r="C498" i="2" s="1"/>
  <c r="C543" i="2" s="1"/>
  <c r="C588" i="2" s="1"/>
  <c r="C633" i="2" s="1"/>
  <c r="C678" i="2" s="1"/>
  <c r="C723" i="2" s="1"/>
  <c r="C768" i="2" s="1"/>
  <c r="C813" i="2" s="1"/>
  <c r="C858" i="2" s="1"/>
  <c r="C903" i="2" s="1"/>
  <c r="C948" i="2" s="1"/>
  <c r="C993" i="2" s="1"/>
  <c r="C1038" i="2" s="1"/>
  <c r="B93" i="2"/>
  <c r="B138" i="2" s="1"/>
  <c r="B183" i="2" s="1"/>
  <c r="B228" i="2" s="1"/>
  <c r="B273" i="2" s="1"/>
  <c r="B318" i="2" s="1"/>
  <c r="B363" i="2" s="1"/>
  <c r="B408" i="2" s="1"/>
  <c r="B453" i="2" s="1"/>
  <c r="B498" i="2" s="1"/>
  <c r="B543" i="2" s="1"/>
  <c r="B588" i="2" s="1"/>
  <c r="B633" i="2" s="1"/>
  <c r="B678" i="2" s="1"/>
  <c r="B723" i="2" s="1"/>
  <c r="B768" i="2" s="1"/>
  <c r="B813" i="2" s="1"/>
  <c r="B858" i="2" s="1"/>
  <c r="B903" i="2" s="1"/>
  <c r="B948" i="2" s="1"/>
  <c r="B993" i="2" s="1"/>
  <c r="B1038" i="2" s="1"/>
  <c r="K92" i="2"/>
  <c r="K137" i="2" s="1"/>
  <c r="K182" i="2" s="1"/>
  <c r="K227" i="2" s="1"/>
  <c r="K272" i="2" s="1"/>
  <c r="K317" i="2" s="1"/>
  <c r="K362" i="2" s="1"/>
  <c r="K407" i="2" s="1"/>
  <c r="K452" i="2" s="1"/>
  <c r="K497" i="2" s="1"/>
  <c r="K542" i="2" s="1"/>
  <c r="K587" i="2" s="1"/>
  <c r="K632" i="2" s="1"/>
  <c r="K677" i="2" s="1"/>
  <c r="K722" i="2" s="1"/>
  <c r="K767" i="2" s="1"/>
  <c r="K812" i="2" s="1"/>
  <c r="K857" i="2" s="1"/>
  <c r="K902" i="2" s="1"/>
  <c r="K947" i="2" s="1"/>
  <c r="K992" i="2" s="1"/>
  <c r="K1037" i="2" s="1"/>
  <c r="J92" i="2"/>
  <c r="J137" i="2" s="1"/>
  <c r="J182" i="2" s="1"/>
  <c r="J227" i="2" s="1"/>
  <c r="J272" i="2" s="1"/>
  <c r="J317" i="2" s="1"/>
  <c r="J362" i="2" s="1"/>
  <c r="J407" i="2" s="1"/>
  <c r="J452" i="2" s="1"/>
  <c r="J497" i="2" s="1"/>
  <c r="J542" i="2" s="1"/>
  <c r="J587" i="2" s="1"/>
  <c r="J632" i="2" s="1"/>
  <c r="J677" i="2" s="1"/>
  <c r="J722" i="2" s="1"/>
  <c r="J767" i="2" s="1"/>
  <c r="J812" i="2" s="1"/>
  <c r="J857" i="2" s="1"/>
  <c r="J902" i="2" s="1"/>
  <c r="J947" i="2" s="1"/>
  <c r="J992" i="2" s="1"/>
  <c r="J1037" i="2" s="1"/>
  <c r="I92" i="2"/>
  <c r="I137" i="2" s="1"/>
  <c r="I182" i="2" s="1"/>
  <c r="I227" i="2" s="1"/>
  <c r="I272" i="2" s="1"/>
  <c r="I317" i="2" s="1"/>
  <c r="I362" i="2" s="1"/>
  <c r="I407" i="2" s="1"/>
  <c r="I452" i="2" s="1"/>
  <c r="I497" i="2" s="1"/>
  <c r="I542" i="2" s="1"/>
  <c r="I587" i="2" s="1"/>
  <c r="I632" i="2" s="1"/>
  <c r="I677" i="2" s="1"/>
  <c r="I722" i="2" s="1"/>
  <c r="I767" i="2" s="1"/>
  <c r="I812" i="2" s="1"/>
  <c r="I857" i="2" s="1"/>
  <c r="I902" i="2" s="1"/>
  <c r="I947" i="2" s="1"/>
  <c r="I992" i="2" s="1"/>
  <c r="I1037" i="2" s="1"/>
  <c r="H92" i="2"/>
  <c r="H137" i="2" s="1"/>
  <c r="H182" i="2" s="1"/>
  <c r="H227" i="2" s="1"/>
  <c r="H272" i="2" s="1"/>
  <c r="H317" i="2" s="1"/>
  <c r="H362" i="2" s="1"/>
  <c r="H407" i="2" s="1"/>
  <c r="H452" i="2" s="1"/>
  <c r="H497" i="2" s="1"/>
  <c r="H542" i="2" s="1"/>
  <c r="H587" i="2" s="1"/>
  <c r="H632" i="2" s="1"/>
  <c r="H677" i="2" s="1"/>
  <c r="H722" i="2" s="1"/>
  <c r="H767" i="2" s="1"/>
  <c r="H812" i="2" s="1"/>
  <c r="H857" i="2" s="1"/>
  <c r="H902" i="2" s="1"/>
  <c r="H947" i="2" s="1"/>
  <c r="H992" i="2" s="1"/>
  <c r="H1037" i="2" s="1"/>
  <c r="G92" i="2"/>
  <c r="G137" i="2" s="1"/>
  <c r="G182" i="2" s="1"/>
  <c r="G227" i="2" s="1"/>
  <c r="G272" i="2" s="1"/>
  <c r="G317" i="2" s="1"/>
  <c r="G362" i="2" s="1"/>
  <c r="G407" i="2" s="1"/>
  <c r="G452" i="2" s="1"/>
  <c r="G497" i="2" s="1"/>
  <c r="G542" i="2" s="1"/>
  <c r="G587" i="2" s="1"/>
  <c r="G632" i="2" s="1"/>
  <c r="G677" i="2" s="1"/>
  <c r="G722" i="2" s="1"/>
  <c r="G767" i="2" s="1"/>
  <c r="G812" i="2" s="1"/>
  <c r="G857" i="2" s="1"/>
  <c r="G902" i="2" s="1"/>
  <c r="G947" i="2" s="1"/>
  <c r="G992" i="2" s="1"/>
  <c r="G1037" i="2" s="1"/>
  <c r="F92" i="2"/>
  <c r="F137" i="2" s="1"/>
  <c r="F182" i="2" s="1"/>
  <c r="F227" i="2" s="1"/>
  <c r="F272" i="2" s="1"/>
  <c r="F317" i="2" s="1"/>
  <c r="F362" i="2" s="1"/>
  <c r="F407" i="2" s="1"/>
  <c r="F452" i="2" s="1"/>
  <c r="F497" i="2" s="1"/>
  <c r="F542" i="2" s="1"/>
  <c r="F587" i="2" s="1"/>
  <c r="F632" i="2" s="1"/>
  <c r="F677" i="2" s="1"/>
  <c r="F722" i="2" s="1"/>
  <c r="F767" i="2" s="1"/>
  <c r="F812" i="2" s="1"/>
  <c r="F857" i="2" s="1"/>
  <c r="F902" i="2" s="1"/>
  <c r="F947" i="2" s="1"/>
  <c r="F992" i="2" s="1"/>
  <c r="F1037" i="2" s="1"/>
  <c r="E92" i="2"/>
  <c r="E137" i="2" s="1"/>
  <c r="E182" i="2" s="1"/>
  <c r="E227" i="2" s="1"/>
  <c r="E272" i="2" s="1"/>
  <c r="E317" i="2" s="1"/>
  <c r="E362" i="2" s="1"/>
  <c r="E407" i="2" s="1"/>
  <c r="E452" i="2" s="1"/>
  <c r="E497" i="2" s="1"/>
  <c r="E542" i="2" s="1"/>
  <c r="E587" i="2" s="1"/>
  <c r="E632" i="2" s="1"/>
  <c r="E677" i="2" s="1"/>
  <c r="E722" i="2" s="1"/>
  <c r="E767" i="2" s="1"/>
  <c r="E812" i="2" s="1"/>
  <c r="E857" i="2" s="1"/>
  <c r="E902" i="2" s="1"/>
  <c r="E947" i="2" s="1"/>
  <c r="E992" i="2" s="1"/>
  <c r="E1037" i="2" s="1"/>
  <c r="D92" i="2"/>
  <c r="D137" i="2" s="1"/>
  <c r="D182" i="2" s="1"/>
  <c r="D227" i="2" s="1"/>
  <c r="D272" i="2" s="1"/>
  <c r="D317" i="2" s="1"/>
  <c r="D362" i="2" s="1"/>
  <c r="D407" i="2" s="1"/>
  <c r="D452" i="2" s="1"/>
  <c r="D497" i="2" s="1"/>
  <c r="D542" i="2" s="1"/>
  <c r="D587" i="2" s="1"/>
  <c r="D632" i="2" s="1"/>
  <c r="D677" i="2" s="1"/>
  <c r="D722" i="2" s="1"/>
  <c r="D767" i="2" s="1"/>
  <c r="D812" i="2" s="1"/>
  <c r="D857" i="2" s="1"/>
  <c r="D902" i="2" s="1"/>
  <c r="D947" i="2" s="1"/>
  <c r="D992" i="2" s="1"/>
  <c r="D1037" i="2" s="1"/>
  <c r="C92" i="2"/>
  <c r="C137" i="2" s="1"/>
  <c r="C182" i="2" s="1"/>
  <c r="C227" i="2" s="1"/>
  <c r="C272" i="2" s="1"/>
  <c r="C317" i="2" s="1"/>
  <c r="C362" i="2" s="1"/>
  <c r="C407" i="2" s="1"/>
  <c r="C452" i="2" s="1"/>
  <c r="C497" i="2" s="1"/>
  <c r="C542" i="2" s="1"/>
  <c r="C587" i="2" s="1"/>
  <c r="C632" i="2" s="1"/>
  <c r="C677" i="2" s="1"/>
  <c r="C722" i="2" s="1"/>
  <c r="C767" i="2" s="1"/>
  <c r="C812" i="2" s="1"/>
  <c r="C857" i="2" s="1"/>
  <c r="C902" i="2" s="1"/>
  <c r="C947" i="2" s="1"/>
  <c r="C992" i="2" s="1"/>
  <c r="C1037" i="2" s="1"/>
  <c r="B92" i="2"/>
  <c r="B137" i="2" s="1"/>
  <c r="B182" i="2" s="1"/>
  <c r="B227" i="2" s="1"/>
  <c r="B272" i="2" s="1"/>
  <c r="B317" i="2" s="1"/>
  <c r="B362" i="2" s="1"/>
  <c r="B407" i="2" s="1"/>
  <c r="B452" i="2" s="1"/>
  <c r="B497" i="2" s="1"/>
  <c r="B542" i="2" s="1"/>
  <c r="B587" i="2" s="1"/>
  <c r="B632" i="2" s="1"/>
  <c r="B677" i="2" s="1"/>
  <c r="B722" i="2" s="1"/>
  <c r="B767" i="2" s="1"/>
  <c r="B812" i="2" s="1"/>
  <c r="B857" i="2" s="1"/>
  <c r="B902" i="2" s="1"/>
  <c r="B947" i="2" s="1"/>
  <c r="B992" i="2" s="1"/>
  <c r="B1037" i="2" s="1"/>
  <c r="K91" i="2"/>
  <c r="K136" i="2" s="1"/>
  <c r="K181" i="2" s="1"/>
  <c r="K226" i="2" s="1"/>
  <c r="K271" i="2" s="1"/>
  <c r="K316" i="2" s="1"/>
  <c r="K361" i="2" s="1"/>
  <c r="K406" i="2" s="1"/>
  <c r="K451" i="2" s="1"/>
  <c r="K496" i="2" s="1"/>
  <c r="K541" i="2" s="1"/>
  <c r="K586" i="2" s="1"/>
  <c r="K631" i="2" s="1"/>
  <c r="K676" i="2" s="1"/>
  <c r="K721" i="2" s="1"/>
  <c r="K766" i="2" s="1"/>
  <c r="K811" i="2" s="1"/>
  <c r="K856" i="2" s="1"/>
  <c r="K901" i="2" s="1"/>
  <c r="K946" i="2" s="1"/>
  <c r="K991" i="2" s="1"/>
  <c r="K1036" i="2" s="1"/>
  <c r="J91" i="2"/>
  <c r="J136" i="2" s="1"/>
  <c r="J181" i="2" s="1"/>
  <c r="J226" i="2" s="1"/>
  <c r="J271" i="2" s="1"/>
  <c r="J316" i="2" s="1"/>
  <c r="J361" i="2" s="1"/>
  <c r="J406" i="2" s="1"/>
  <c r="J451" i="2" s="1"/>
  <c r="J496" i="2" s="1"/>
  <c r="J541" i="2" s="1"/>
  <c r="J586" i="2" s="1"/>
  <c r="J631" i="2" s="1"/>
  <c r="J676" i="2" s="1"/>
  <c r="J721" i="2" s="1"/>
  <c r="J766" i="2" s="1"/>
  <c r="J811" i="2" s="1"/>
  <c r="J856" i="2" s="1"/>
  <c r="J901" i="2" s="1"/>
  <c r="J946" i="2" s="1"/>
  <c r="J991" i="2" s="1"/>
  <c r="J1036" i="2" s="1"/>
  <c r="I91" i="2"/>
  <c r="I136" i="2" s="1"/>
  <c r="I181" i="2" s="1"/>
  <c r="I226" i="2" s="1"/>
  <c r="I271" i="2" s="1"/>
  <c r="I316" i="2" s="1"/>
  <c r="I361" i="2" s="1"/>
  <c r="I406" i="2" s="1"/>
  <c r="I451" i="2" s="1"/>
  <c r="I496" i="2" s="1"/>
  <c r="I541" i="2" s="1"/>
  <c r="I586" i="2" s="1"/>
  <c r="I631" i="2" s="1"/>
  <c r="I676" i="2" s="1"/>
  <c r="I721" i="2" s="1"/>
  <c r="I766" i="2" s="1"/>
  <c r="I811" i="2" s="1"/>
  <c r="I856" i="2" s="1"/>
  <c r="I901" i="2" s="1"/>
  <c r="I946" i="2" s="1"/>
  <c r="I991" i="2" s="1"/>
  <c r="I1036" i="2" s="1"/>
  <c r="H91" i="2"/>
  <c r="H136" i="2" s="1"/>
  <c r="H181" i="2" s="1"/>
  <c r="H226" i="2" s="1"/>
  <c r="H271" i="2" s="1"/>
  <c r="H316" i="2" s="1"/>
  <c r="H361" i="2" s="1"/>
  <c r="H406" i="2" s="1"/>
  <c r="H451" i="2" s="1"/>
  <c r="H496" i="2" s="1"/>
  <c r="H541" i="2" s="1"/>
  <c r="H586" i="2" s="1"/>
  <c r="H631" i="2" s="1"/>
  <c r="H676" i="2" s="1"/>
  <c r="H721" i="2" s="1"/>
  <c r="H766" i="2" s="1"/>
  <c r="H811" i="2" s="1"/>
  <c r="H856" i="2" s="1"/>
  <c r="H901" i="2" s="1"/>
  <c r="H946" i="2" s="1"/>
  <c r="H991" i="2" s="1"/>
  <c r="H1036" i="2" s="1"/>
  <c r="G91" i="2"/>
  <c r="G136" i="2" s="1"/>
  <c r="G181" i="2" s="1"/>
  <c r="G226" i="2" s="1"/>
  <c r="G271" i="2" s="1"/>
  <c r="G316" i="2" s="1"/>
  <c r="G361" i="2" s="1"/>
  <c r="G406" i="2" s="1"/>
  <c r="G451" i="2" s="1"/>
  <c r="G496" i="2" s="1"/>
  <c r="G541" i="2" s="1"/>
  <c r="G586" i="2" s="1"/>
  <c r="G631" i="2" s="1"/>
  <c r="G676" i="2" s="1"/>
  <c r="G721" i="2" s="1"/>
  <c r="G766" i="2" s="1"/>
  <c r="G811" i="2" s="1"/>
  <c r="G856" i="2" s="1"/>
  <c r="G901" i="2" s="1"/>
  <c r="G946" i="2" s="1"/>
  <c r="G991" i="2" s="1"/>
  <c r="G1036" i="2" s="1"/>
  <c r="F91" i="2"/>
  <c r="F136" i="2" s="1"/>
  <c r="F181" i="2" s="1"/>
  <c r="F226" i="2" s="1"/>
  <c r="F271" i="2" s="1"/>
  <c r="F316" i="2" s="1"/>
  <c r="F361" i="2" s="1"/>
  <c r="F406" i="2" s="1"/>
  <c r="F451" i="2" s="1"/>
  <c r="F496" i="2" s="1"/>
  <c r="F541" i="2" s="1"/>
  <c r="F586" i="2" s="1"/>
  <c r="F631" i="2" s="1"/>
  <c r="F676" i="2" s="1"/>
  <c r="F721" i="2" s="1"/>
  <c r="F766" i="2" s="1"/>
  <c r="F811" i="2" s="1"/>
  <c r="F856" i="2" s="1"/>
  <c r="F901" i="2" s="1"/>
  <c r="F946" i="2" s="1"/>
  <c r="F991" i="2" s="1"/>
  <c r="F1036" i="2" s="1"/>
  <c r="E91" i="2"/>
  <c r="E136" i="2" s="1"/>
  <c r="E181" i="2" s="1"/>
  <c r="E226" i="2" s="1"/>
  <c r="E271" i="2" s="1"/>
  <c r="E316" i="2" s="1"/>
  <c r="E361" i="2" s="1"/>
  <c r="E406" i="2" s="1"/>
  <c r="E451" i="2" s="1"/>
  <c r="E496" i="2" s="1"/>
  <c r="E541" i="2" s="1"/>
  <c r="E586" i="2" s="1"/>
  <c r="E631" i="2" s="1"/>
  <c r="E676" i="2" s="1"/>
  <c r="E721" i="2" s="1"/>
  <c r="E766" i="2" s="1"/>
  <c r="E811" i="2" s="1"/>
  <c r="E856" i="2" s="1"/>
  <c r="E901" i="2" s="1"/>
  <c r="E946" i="2" s="1"/>
  <c r="E991" i="2" s="1"/>
  <c r="E1036" i="2" s="1"/>
  <c r="D91" i="2"/>
  <c r="D136" i="2" s="1"/>
  <c r="D181" i="2" s="1"/>
  <c r="D226" i="2" s="1"/>
  <c r="D271" i="2" s="1"/>
  <c r="D316" i="2" s="1"/>
  <c r="D361" i="2" s="1"/>
  <c r="D406" i="2" s="1"/>
  <c r="D451" i="2" s="1"/>
  <c r="D496" i="2" s="1"/>
  <c r="D541" i="2" s="1"/>
  <c r="D586" i="2" s="1"/>
  <c r="D631" i="2" s="1"/>
  <c r="D676" i="2" s="1"/>
  <c r="D721" i="2" s="1"/>
  <c r="D766" i="2" s="1"/>
  <c r="D811" i="2" s="1"/>
  <c r="D856" i="2" s="1"/>
  <c r="D901" i="2" s="1"/>
  <c r="D946" i="2" s="1"/>
  <c r="D991" i="2" s="1"/>
  <c r="D1036" i="2" s="1"/>
  <c r="C91" i="2"/>
  <c r="C136" i="2" s="1"/>
  <c r="C181" i="2" s="1"/>
  <c r="C226" i="2" s="1"/>
  <c r="C271" i="2" s="1"/>
  <c r="C316" i="2" s="1"/>
  <c r="C361" i="2" s="1"/>
  <c r="C406" i="2" s="1"/>
  <c r="C451" i="2" s="1"/>
  <c r="C496" i="2" s="1"/>
  <c r="C541" i="2" s="1"/>
  <c r="C586" i="2" s="1"/>
  <c r="C631" i="2" s="1"/>
  <c r="C676" i="2" s="1"/>
  <c r="C721" i="2" s="1"/>
  <c r="C766" i="2" s="1"/>
  <c r="C811" i="2" s="1"/>
  <c r="C856" i="2" s="1"/>
  <c r="C901" i="2" s="1"/>
  <c r="C946" i="2" s="1"/>
  <c r="C991" i="2" s="1"/>
  <c r="C1036" i="2" s="1"/>
  <c r="B91" i="2"/>
  <c r="B136" i="2" s="1"/>
  <c r="B181" i="2" s="1"/>
  <c r="B226" i="2" s="1"/>
  <c r="B271" i="2" s="1"/>
  <c r="B316" i="2" s="1"/>
  <c r="B361" i="2" s="1"/>
  <c r="B406" i="2" s="1"/>
  <c r="B451" i="2" s="1"/>
  <c r="B496" i="2" s="1"/>
  <c r="B541" i="2" s="1"/>
  <c r="B586" i="2" s="1"/>
  <c r="B631" i="2" s="1"/>
  <c r="B676" i="2" s="1"/>
  <c r="B721" i="2" s="1"/>
  <c r="B766" i="2" s="1"/>
  <c r="B811" i="2" s="1"/>
  <c r="B856" i="2" s="1"/>
  <c r="B901" i="2" s="1"/>
  <c r="B946" i="2" s="1"/>
  <c r="B991" i="2" s="1"/>
  <c r="B1036" i="2" s="1"/>
  <c r="K90" i="2"/>
  <c r="K135" i="2" s="1"/>
  <c r="K180" i="2" s="1"/>
  <c r="K225" i="2" s="1"/>
  <c r="K270" i="2" s="1"/>
  <c r="K315" i="2" s="1"/>
  <c r="K360" i="2" s="1"/>
  <c r="K405" i="2" s="1"/>
  <c r="K450" i="2" s="1"/>
  <c r="K495" i="2" s="1"/>
  <c r="K540" i="2" s="1"/>
  <c r="K585" i="2" s="1"/>
  <c r="K630" i="2" s="1"/>
  <c r="K675" i="2" s="1"/>
  <c r="K720" i="2" s="1"/>
  <c r="K765" i="2" s="1"/>
  <c r="K810" i="2" s="1"/>
  <c r="K855" i="2" s="1"/>
  <c r="K900" i="2" s="1"/>
  <c r="K945" i="2" s="1"/>
  <c r="K990" i="2" s="1"/>
  <c r="K1035" i="2" s="1"/>
  <c r="J90" i="2"/>
  <c r="J135" i="2" s="1"/>
  <c r="J180" i="2" s="1"/>
  <c r="J225" i="2" s="1"/>
  <c r="J270" i="2" s="1"/>
  <c r="J315" i="2" s="1"/>
  <c r="J360" i="2" s="1"/>
  <c r="J405" i="2" s="1"/>
  <c r="J450" i="2" s="1"/>
  <c r="J495" i="2" s="1"/>
  <c r="J540" i="2" s="1"/>
  <c r="J585" i="2" s="1"/>
  <c r="J630" i="2" s="1"/>
  <c r="J675" i="2" s="1"/>
  <c r="J720" i="2" s="1"/>
  <c r="J765" i="2" s="1"/>
  <c r="J810" i="2" s="1"/>
  <c r="J855" i="2" s="1"/>
  <c r="J900" i="2" s="1"/>
  <c r="J945" i="2" s="1"/>
  <c r="J990" i="2" s="1"/>
  <c r="J1035" i="2" s="1"/>
  <c r="I90" i="2"/>
  <c r="I135" i="2" s="1"/>
  <c r="I180" i="2" s="1"/>
  <c r="I225" i="2" s="1"/>
  <c r="I270" i="2" s="1"/>
  <c r="I315" i="2" s="1"/>
  <c r="I360" i="2" s="1"/>
  <c r="I405" i="2" s="1"/>
  <c r="I450" i="2" s="1"/>
  <c r="I495" i="2" s="1"/>
  <c r="I540" i="2" s="1"/>
  <c r="I585" i="2" s="1"/>
  <c r="I630" i="2" s="1"/>
  <c r="I675" i="2" s="1"/>
  <c r="I720" i="2" s="1"/>
  <c r="I765" i="2" s="1"/>
  <c r="I810" i="2" s="1"/>
  <c r="I855" i="2" s="1"/>
  <c r="I900" i="2" s="1"/>
  <c r="I945" i="2" s="1"/>
  <c r="I990" i="2" s="1"/>
  <c r="I1035" i="2" s="1"/>
  <c r="H90" i="2"/>
  <c r="H135" i="2" s="1"/>
  <c r="H180" i="2" s="1"/>
  <c r="H225" i="2" s="1"/>
  <c r="H270" i="2" s="1"/>
  <c r="H315" i="2" s="1"/>
  <c r="H360" i="2" s="1"/>
  <c r="H405" i="2" s="1"/>
  <c r="H450" i="2" s="1"/>
  <c r="H495" i="2" s="1"/>
  <c r="H540" i="2" s="1"/>
  <c r="H585" i="2" s="1"/>
  <c r="H630" i="2" s="1"/>
  <c r="H675" i="2" s="1"/>
  <c r="H720" i="2" s="1"/>
  <c r="H765" i="2" s="1"/>
  <c r="H810" i="2" s="1"/>
  <c r="H855" i="2" s="1"/>
  <c r="H900" i="2" s="1"/>
  <c r="H945" i="2" s="1"/>
  <c r="H990" i="2" s="1"/>
  <c r="H1035" i="2" s="1"/>
  <c r="G90" i="2"/>
  <c r="G135" i="2" s="1"/>
  <c r="G180" i="2" s="1"/>
  <c r="G225" i="2" s="1"/>
  <c r="G270" i="2" s="1"/>
  <c r="G315" i="2" s="1"/>
  <c r="G360" i="2" s="1"/>
  <c r="G405" i="2" s="1"/>
  <c r="G450" i="2" s="1"/>
  <c r="G495" i="2" s="1"/>
  <c r="G540" i="2" s="1"/>
  <c r="G585" i="2" s="1"/>
  <c r="G630" i="2" s="1"/>
  <c r="G675" i="2" s="1"/>
  <c r="G720" i="2" s="1"/>
  <c r="G765" i="2" s="1"/>
  <c r="G810" i="2" s="1"/>
  <c r="G855" i="2" s="1"/>
  <c r="G900" i="2" s="1"/>
  <c r="G945" i="2" s="1"/>
  <c r="G990" i="2" s="1"/>
  <c r="G1035" i="2" s="1"/>
  <c r="F90" i="2"/>
  <c r="F135" i="2" s="1"/>
  <c r="F180" i="2" s="1"/>
  <c r="F225" i="2" s="1"/>
  <c r="F270" i="2" s="1"/>
  <c r="F315" i="2" s="1"/>
  <c r="F360" i="2" s="1"/>
  <c r="F405" i="2" s="1"/>
  <c r="F450" i="2" s="1"/>
  <c r="F495" i="2" s="1"/>
  <c r="F540" i="2" s="1"/>
  <c r="F585" i="2" s="1"/>
  <c r="F630" i="2" s="1"/>
  <c r="F675" i="2" s="1"/>
  <c r="F720" i="2" s="1"/>
  <c r="F765" i="2" s="1"/>
  <c r="F810" i="2" s="1"/>
  <c r="F855" i="2" s="1"/>
  <c r="F900" i="2" s="1"/>
  <c r="F945" i="2" s="1"/>
  <c r="F990" i="2" s="1"/>
  <c r="F1035" i="2" s="1"/>
  <c r="E90" i="2"/>
  <c r="E135" i="2" s="1"/>
  <c r="E180" i="2" s="1"/>
  <c r="E225" i="2" s="1"/>
  <c r="E270" i="2" s="1"/>
  <c r="E315" i="2" s="1"/>
  <c r="E360" i="2" s="1"/>
  <c r="E405" i="2" s="1"/>
  <c r="E450" i="2" s="1"/>
  <c r="E495" i="2" s="1"/>
  <c r="E540" i="2" s="1"/>
  <c r="E585" i="2" s="1"/>
  <c r="E630" i="2" s="1"/>
  <c r="E675" i="2" s="1"/>
  <c r="E720" i="2" s="1"/>
  <c r="E765" i="2" s="1"/>
  <c r="E810" i="2" s="1"/>
  <c r="E855" i="2" s="1"/>
  <c r="E900" i="2" s="1"/>
  <c r="E945" i="2" s="1"/>
  <c r="E990" i="2" s="1"/>
  <c r="E1035" i="2" s="1"/>
  <c r="D90" i="2"/>
  <c r="D135" i="2" s="1"/>
  <c r="D180" i="2" s="1"/>
  <c r="D225" i="2" s="1"/>
  <c r="D270" i="2" s="1"/>
  <c r="D315" i="2" s="1"/>
  <c r="D360" i="2" s="1"/>
  <c r="D405" i="2" s="1"/>
  <c r="D450" i="2" s="1"/>
  <c r="D495" i="2" s="1"/>
  <c r="D540" i="2" s="1"/>
  <c r="D585" i="2" s="1"/>
  <c r="D630" i="2" s="1"/>
  <c r="D675" i="2" s="1"/>
  <c r="D720" i="2" s="1"/>
  <c r="D765" i="2" s="1"/>
  <c r="D810" i="2" s="1"/>
  <c r="D855" i="2" s="1"/>
  <c r="D900" i="2" s="1"/>
  <c r="D945" i="2" s="1"/>
  <c r="D990" i="2" s="1"/>
  <c r="D1035" i="2" s="1"/>
  <c r="C90" i="2"/>
  <c r="C135" i="2" s="1"/>
  <c r="C180" i="2" s="1"/>
  <c r="C225" i="2" s="1"/>
  <c r="C270" i="2" s="1"/>
  <c r="C315" i="2" s="1"/>
  <c r="C360" i="2" s="1"/>
  <c r="C405" i="2" s="1"/>
  <c r="C450" i="2" s="1"/>
  <c r="C495" i="2" s="1"/>
  <c r="C540" i="2" s="1"/>
  <c r="C585" i="2" s="1"/>
  <c r="C630" i="2" s="1"/>
  <c r="C675" i="2" s="1"/>
  <c r="C720" i="2" s="1"/>
  <c r="C765" i="2" s="1"/>
  <c r="C810" i="2" s="1"/>
  <c r="C855" i="2" s="1"/>
  <c r="C900" i="2" s="1"/>
  <c r="C945" i="2" s="1"/>
  <c r="C990" i="2" s="1"/>
  <c r="C1035" i="2" s="1"/>
  <c r="B90" i="2"/>
  <c r="B135" i="2" s="1"/>
  <c r="B180" i="2" s="1"/>
  <c r="B225" i="2" s="1"/>
  <c r="B270" i="2" s="1"/>
  <c r="B315" i="2" s="1"/>
  <c r="B360" i="2" s="1"/>
  <c r="B405" i="2" s="1"/>
  <c r="B450" i="2" s="1"/>
  <c r="B495" i="2" s="1"/>
  <c r="B540" i="2" s="1"/>
  <c r="B585" i="2" s="1"/>
  <c r="B630" i="2" s="1"/>
  <c r="B675" i="2" s="1"/>
  <c r="B720" i="2" s="1"/>
  <c r="B765" i="2" s="1"/>
  <c r="B810" i="2" s="1"/>
  <c r="B855" i="2" s="1"/>
  <c r="B900" i="2" s="1"/>
  <c r="B945" i="2" s="1"/>
  <c r="B990" i="2" s="1"/>
  <c r="B1035" i="2" s="1"/>
  <c r="K89" i="2"/>
  <c r="K134" i="2" s="1"/>
  <c r="K179" i="2" s="1"/>
  <c r="K224" i="2" s="1"/>
  <c r="K269" i="2" s="1"/>
  <c r="K314" i="2" s="1"/>
  <c r="K359" i="2" s="1"/>
  <c r="K404" i="2" s="1"/>
  <c r="K449" i="2" s="1"/>
  <c r="K494" i="2" s="1"/>
  <c r="K539" i="2" s="1"/>
  <c r="K584" i="2" s="1"/>
  <c r="K629" i="2" s="1"/>
  <c r="K674" i="2" s="1"/>
  <c r="K719" i="2" s="1"/>
  <c r="K764" i="2" s="1"/>
  <c r="K809" i="2" s="1"/>
  <c r="K854" i="2" s="1"/>
  <c r="K899" i="2" s="1"/>
  <c r="K944" i="2" s="1"/>
  <c r="K989" i="2" s="1"/>
  <c r="K1034" i="2" s="1"/>
  <c r="J89" i="2"/>
  <c r="J134" i="2" s="1"/>
  <c r="J179" i="2" s="1"/>
  <c r="J224" i="2" s="1"/>
  <c r="J269" i="2" s="1"/>
  <c r="J314" i="2" s="1"/>
  <c r="J359" i="2" s="1"/>
  <c r="J404" i="2" s="1"/>
  <c r="J449" i="2" s="1"/>
  <c r="J494" i="2" s="1"/>
  <c r="J539" i="2" s="1"/>
  <c r="J584" i="2" s="1"/>
  <c r="J629" i="2" s="1"/>
  <c r="J674" i="2" s="1"/>
  <c r="J719" i="2" s="1"/>
  <c r="J764" i="2" s="1"/>
  <c r="J809" i="2" s="1"/>
  <c r="J854" i="2" s="1"/>
  <c r="J899" i="2" s="1"/>
  <c r="J944" i="2" s="1"/>
  <c r="J989" i="2" s="1"/>
  <c r="J1034" i="2" s="1"/>
  <c r="I89" i="2"/>
  <c r="I134" i="2" s="1"/>
  <c r="I179" i="2" s="1"/>
  <c r="I224" i="2" s="1"/>
  <c r="I269" i="2" s="1"/>
  <c r="I314" i="2" s="1"/>
  <c r="I359" i="2" s="1"/>
  <c r="I404" i="2" s="1"/>
  <c r="I449" i="2" s="1"/>
  <c r="I494" i="2" s="1"/>
  <c r="I539" i="2" s="1"/>
  <c r="I584" i="2" s="1"/>
  <c r="I629" i="2" s="1"/>
  <c r="I674" i="2" s="1"/>
  <c r="I719" i="2" s="1"/>
  <c r="I764" i="2" s="1"/>
  <c r="I809" i="2" s="1"/>
  <c r="I854" i="2" s="1"/>
  <c r="I899" i="2" s="1"/>
  <c r="I944" i="2" s="1"/>
  <c r="I989" i="2" s="1"/>
  <c r="I1034" i="2" s="1"/>
  <c r="H89" i="2"/>
  <c r="H134" i="2" s="1"/>
  <c r="H179" i="2" s="1"/>
  <c r="H224" i="2" s="1"/>
  <c r="H269" i="2" s="1"/>
  <c r="H314" i="2" s="1"/>
  <c r="H359" i="2" s="1"/>
  <c r="H404" i="2" s="1"/>
  <c r="H449" i="2" s="1"/>
  <c r="H494" i="2" s="1"/>
  <c r="H539" i="2" s="1"/>
  <c r="H584" i="2" s="1"/>
  <c r="H629" i="2" s="1"/>
  <c r="H674" i="2" s="1"/>
  <c r="H719" i="2" s="1"/>
  <c r="H764" i="2" s="1"/>
  <c r="H809" i="2" s="1"/>
  <c r="H854" i="2" s="1"/>
  <c r="H899" i="2" s="1"/>
  <c r="H944" i="2" s="1"/>
  <c r="H989" i="2" s="1"/>
  <c r="H1034" i="2" s="1"/>
  <c r="G89" i="2"/>
  <c r="G134" i="2" s="1"/>
  <c r="G179" i="2" s="1"/>
  <c r="G224" i="2" s="1"/>
  <c r="G269" i="2" s="1"/>
  <c r="G314" i="2" s="1"/>
  <c r="G359" i="2" s="1"/>
  <c r="G404" i="2" s="1"/>
  <c r="G449" i="2" s="1"/>
  <c r="G494" i="2" s="1"/>
  <c r="G539" i="2" s="1"/>
  <c r="G584" i="2" s="1"/>
  <c r="G629" i="2" s="1"/>
  <c r="G674" i="2" s="1"/>
  <c r="G719" i="2" s="1"/>
  <c r="G764" i="2" s="1"/>
  <c r="G809" i="2" s="1"/>
  <c r="G854" i="2" s="1"/>
  <c r="G899" i="2" s="1"/>
  <c r="G944" i="2" s="1"/>
  <c r="G989" i="2" s="1"/>
  <c r="G1034" i="2" s="1"/>
  <c r="F89" i="2"/>
  <c r="F134" i="2" s="1"/>
  <c r="F179" i="2" s="1"/>
  <c r="F224" i="2" s="1"/>
  <c r="F269" i="2" s="1"/>
  <c r="F314" i="2" s="1"/>
  <c r="F359" i="2" s="1"/>
  <c r="F404" i="2" s="1"/>
  <c r="F449" i="2" s="1"/>
  <c r="F494" i="2" s="1"/>
  <c r="F539" i="2" s="1"/>
  <c r="F584" i="2" s="1"/>
  <c r="F629" i="2" s="1"/>
  <c r="F674" i="2" s="1"/>
  <c r="F719" i="2" s="1"/>
  <c r="F764" i="2" s="1"/>
  <c r="F809" i="2" s="1"/>
  <c r="F854" i="2" s="1"/>
  <c r="F899" i="2" s="1"/>
  <c r="F944" i="2" s="1"/>
  <c r="F989" i="2" s="1"/>
  <c r="F1034" i="2" s="1"/>
  <c r="E89" i="2"/>
  <c r="E134" i="2" s="1"/>
  <c r="E179" i="2" s="1"/>
  <c r="E224" i="2" s="1"/>
  <c r="E269" i="2" s="1"/>
  <c r="E314" i="2" s="1"/>
  <c r="E359" i="2" s="1"/>
  <c r="E404" i="2" s="1"/>
  <c r="E449" i="2" s="1"/>
  <c r="E494" i="2" s="1"/>
  <c r="E539" i="2" s="1"/>
  <c r="E584" i="2" s="1"/>
  <c r="E629" i="2" s="1"/>
  <c r="E674" i="2" s="1"/>
  <c r="E719" i="2" s="1"/>
  <c r="E764" i="2" s="1"/>
  <c r="E809" i="2" s="1"/>
  <c r="E854" i="2" s="1"/>
  <c r="E899" i="2" s="1"/>
  <c r="E944" i="2" s="1"/>
  <c r="E989" i="2" s="1"/>
  <c r="E1034" i="2" s="1"/>
  <c r="D89" i="2"/>
  <c r="D134" i="2" s="1"/>
  <c r="D179" i="2" s="1"/>
  <c r="D224" i="2" s="1"/>
  <c r="D269" i="2" s="1"/>
  <c r="D314" i="2" s="1"/>
  <c r="D359" i="2" s="1"/>
  <c r="D404" i="2" s="1"/>
  <c r="D449" i="2" s="1"/>
  <c r="D494" i="2" s="1"/>
  <c r="D539" i="2" s="1"/>
  <c r="D584" i="2" s="1"/>
  <c r="D629" i="2" s="1"/>
  <c r="D674" i="2" s="1"/>
  <c r="D719" i="2" s="1"/>
  <c r="D764" i="2" s="1"/>
  <c r="D809" i="2" s="1"/>
  <c r="D854" i="2" s="1"/>
  <c r="D899" i="2" s="1"/>
  <c r="D944" i="2" s="1"/>
  <c r="D989" i="2" s="1"/>
  <c r="D1034" i="2" s="1"/>
  <c r="C89" i="2"/>
  <c r="C134" i="2" s="1"/>
  <c r="C179" i="2" s="1"/>
  <c r="C224" i="2" s="1"/>
  <c r="C269" i="2" s="1"/>
  <c r="C314" i="2" s="1"/>
  <c r="C359" i="2" s="1"/>
  <c r="C404" i="2" s="1"/>
  <c r="C449" i="2" s="1"/>
  <c r="C494" i="2" s="1"/>
  <c r="C539" i="2" s="1"/>
  <c r="C584" i="2" s="1"/>
  <c r="C629" i="2" s="1"/>
  <c r="C674" i="2" s="1"/>
  <c r="C719" i="2" s="1"/>
  <c r="C764" i="2" s="1"/>
  <c r="C809" i="2" s="1"/>
  <c r="C854" i="2" s="1"/>
  <c r="C899" i="2" s="1"/>
  <c r="C944" i="2" s="1"/>
  <c r="C989" i="2" s="1"/>
  <c r="C1034" i="2" s="1"/>
  <c r="B89" i="2"/>
  <c r="B134" i="2" s="1"/>
  <c r="B179" i="2" s="1"/>
  <c r="B224" i="2" s="1"/>
  <c r="B269" i="2" s="1"/>
  <c r="B314" i="2" s="1"/>
  <c r="B359" i="2" s="1"/>
  <c r="B404" i="2" s="1"/>
  <c r="B449" i="2" s="1"/>
  <c r="B494" i="2" s="1"/>
  <c r="B539" i="2" s="1"/>
  <c r="B584" i="2" s="1"/>
  <c r="B629" i="2" s="1"/>
  <c r="B674" i="2" s="1"/>
  <c r="B719" i="2" s="1"/>
  <c r="B764" i="2" s="1"/>
  <c r="B809" i="2" s="1"/>
  <c r="B854" i="2" s="1"/>
  <c r="B899" i="2" s="1"/>
  <c r="B944" i="2" s="1"/>
  <c r="B989" i="2" s="1"/>
  <c r="B1034" i="2" s="1"/>
  <c r="K88" i="2"/>
  <c r="K133" i="2" s="1"/>
  <c r="K178" i="2" s="1"/>
  <c r="K223" i="2" s="1"/>
  <c r="K268" i="2" s="1"/>
  <c r="K313" i="2" s="1"/>
  <c r="K358" i="2" s="1"/>
  <c r="K403" i="2" s="1"/>
  <c r="K448" i="2" s="1"/>
  <c r="K493" i="2" s="1"/>
  <c r="K538" i="2" s="1"/>
  <c r="K583" i="2" s="1"/>
  <c r="K628" i="2" s="1"/>
  <c r="K673" i="2" s="1"/>
  <c r="K718" i="2" s="1"/>
  <c r="K763" i="2" s="1"/>
  <c r="K808" i="2" s="1"/>
  <c r="K853" i="2" s="1"/>
  <c r="K898" i="2" s="1"/>
  <c r="K943" i="2" s="1"/>
  <c r="K988" i="2" s="1"/>
  <c r="K1033" i="2" s="1"/>
  <c r="J88" i="2"/>
  <c r="J133" i="2" s="1"/>
  <c r="J178" i="2" s="1"/>
  <c r="J223" i="2" s="1"/>
  <c r="J268" i="2" s="1"/>
  <c r="J313" i="2" s="1"/>
  <c r="J358" i="2" s="1"/>
  <c r="J403" i="2" s="1"/>
  <c r="J448" i="2" s="1"/>
  <c r="J493" i="2" s="1"/>
  <c r="J538" i="2" s="1"/>
  <c r="J583" i="2" s="1"/>
  <c r="J628" i="2" s="1"/>
  <c r="J673" i="2" s="1"/>
  <c r="J718" i="2" s="1"/>
  <c r="J763" i="2" s="1"/>
  <c r="J808" i="2" s="1"/>
  <c r="J853" i="2" s="1"/>
  <c r="J898" i="2" s="1"/>
  <c r="J943" i="2" s="1"/>
  <c r="J988" i="2" s="1"/>
  <c r="J1033" i="2" s="1"/>
  <c r="I88" i="2"/>
  <c r="I133" i="2" s="1"/>
  <c r="I178" i="2" s="1"/>
  <c r="I223" i="2" s="1"/>
  <c r="I268" i="2" s="1"/>
  <c r="I313" i="2" s="1"/>
  <c r="I358" i="2" s="1"/>
  <c r="I403" i="2" s="1"/>
  <c r="I448" i="2" s="1"/>
  <c r="I493" i="2" s="1"/>
  <c r="I538" i="2" s="1"/>
  <c r="I583" i="2" s="1"/>
  <c r="I628" i="2" s="1"/>
  <c r="I673" i="2" s="1"/>
  <c r="I718" i="2" s="1"/>
  <c r="I763" i="2" s="1"/>
  <c r="I808" i="2" s="1"/>
  <c r="I853" i="2" s="1"/>
  <c r="I898" i="2" s="1"/>
  <c r="I943" i="2" s="1"/>
  <c r="I988" i="2" s="1"/>
  <c r="I1033" i="2" s="1"/>
  <c r="H88" i="2"/>
  <c r="H133" i="2" s="1"/>
  <c r="H178" i="2" s="1"/>
  <c r="H223" i="2" s="1"/>
  <c r="H268" i="2" s="1"/>
  <c r="H313" i="2" s="1"/>
  <c r="H358" i="2" s="1"/>
  <c r="H403" i="2" s="1"/>
  <c r="H448" i="2" s="1"/>
  <c r="H493" i="2" s="1"/>
  <c r="H538" i="2" s="1"/>
  <c r="H583" i="2" s="1"/>
  <c r="H628" i="2" s="1"/>
  <c r="H673" i="2" s="1"/>
  <c r="H718" i="2" s="1"/>
  <c r="H763" i="2" s="1"/>
  <c r="H808" i="2" s="1"/>
  <c r="H853" i="2" s="1"/>
  <c r="H898" i="2" s="1"/>
  <c r="H943" i="2" s="1"/>
  <c r="H988" i="2" s="1"/>
  <c r="H1033" i="2" s="1"/>
  <c r="G88" i="2"/>
  <c r="G133" i="2" s="1"/>
  <c r="G178" i="2" s="1"/>
  <c r="G223" i="2" s="1"/>
  <c r="G268" i="2" s="1"/>
  <c r="G313" i="2" s="1"/>
  <c r="G358" i="2" s="1"/>
  <c r="G403" i="2" s="1"/>
  <c r="G448" i="2" s="1"/>
  <c r="G493" i="2" s="1"/>
  <c r="G538" i="2" s="1"/>
  <c r="G583" i="2" s="1"/>
  <c r="G628" i="2" s="1"/>
  <c r="G673" i="2" s="1"/>
  <c r="G718" i="2" s="1"/>
  <c r="G763" i="2" s="1"/>
  <c r="G808" i="2" s="1"/>
  <c r="G853" i="2" s="1"/>
  <c r="G898" i="2" s="1"/>
  <c r="G943" i="2" s="1"/>
  <c r="G988" i="2" s="1"/>
  <c r="G1033" i="2" s="1"/>
  <c r="F88" i="2"/>
  <c r="F133" i="2" s="1"/>
  <c r="F178" i="2" s="1"/>
  <c r="F223" i="2" s="1"/>
  <c r="F268" i="2" s="1"/>
  <c r="F313" i="2" s="1"/>
  <c r="F358" i="2" s="1"/>
  <c r="F403" i="2" s="1"/>
  <c r="F448" i="2" s="1"/>
  <c r="F493" i="2" s="1"/>
  <c r="F538" i="2" s="1"/>
  <c r="F583" i="2" s="1"/>
  <c r="F628" i="2" s="1"/>
  <c r="F673" i="2" s="1"/>
  <c r="F718" i="2" s="1"/>
  <c r="F763" i="2" s="1"/>
  <c r="F808" i="2" s="1"/>
  <c r="F853" i="2" s="1"/>
  <c r="F898" i="2" s="1"/>
  <c r="F943" i="2" s="1"/>
  <c r="F988" i="2" s="1"/>
  <c r="F1033" i="2" s="1"/>
  <c r="E88" i="2"/>
  <c r="E133" i="2" s="1"/>
  <c r="E178" i="2" s="1"/>
  <c r="E223" i="2" s="1"/>
  <c r="E268" i="2" s="1"/>
  <c r="E313" i="2" s="1"/>
  <c r="E358" i="2" s="1"/>
  <c r="E403" i="2" s="1"/>
  <c r="E448" i="2" s="1"/>
  <c r="E493" i="2" s="1"/>
  <c r="E538" i="2" s="1"/>
  <c r="E583" i="2" s="1"/>
  <c r="E628" i="2" s="1"/>
  <c r="E673" i="2" s="1"/>
  <c r="E718" i="2" s="1"/>
  <c r="E763" i="2" s="1"/>
  <c r="E808" i="2" s="1"/>
  <c r="E853" i="2" s="1"/>
  <c r="E898" i="2" s="1"/>
  <c r="E943" i="2" s="1"/>
  <c r="E988" i="2" s="1"/>
  <c r="E1033" i="2" s="1"/>
  <c r="D88" i="2"/>
  <c r="D133" i="2" s="1"/>
  <c r="D178" i="2" s="1"/>
  <c r="D223" i="2" s="1"/>
  <c r="D268" i="2" s="1"/>
  <c r="D313" i="2" s="1"/>
  <c r="D358" i="2" s="1"/>
  <c r="D403" i="2" s="1"/>
  <c r="D448" i="2" s="1"/>
  <c r="D493" i="2" s="1"/>
  <c r="D538" i="2" s="1"/>
  <c r="D583" i="2" s="1"/>
  <c r="D628" i="2" s="1"/>
  <c r="D673" i="2" s="1"/>
  <c r="D718" i="2" s="1"/>
  <c r="D763" i="2" s="1"/>
  <c r="D808" i="2" s="1"/>
  <c r="D853" i="2" s="1"/>
  <c r="D898" i="2" s="1"/>
  <c r="D943" i="2" s="1"/>
  <c r="D988" i="2" s="1"/>
  <c r="D1033" i="2" s="1"/>
  <c r="C88" i="2"/>
  <c r="C133" i="2" s="1"/>
  <c r="C178" i="2" s="1"/>
  <c r="C223" i="2" s="1"/>
  <c r="C268" i="2" s="1"/>
  <c r="C313" i="2" s="1"/>
  <c r="C358" i="2" s="1"/>
  <c r="C403" i="2" s="1"/>
  <c r="C448" i="2" s="1"/>
  <c r="C493" i="2" s="1"/>
  <c r="C538" i="2" s="1"/>
  <c r="C583" i="2" s="1"/>
  <c r="C628" i="2" s="1"/>
  <c r="C673" i="2" s="1"/>
  <c r="C718" i="2" s="1"/>
  <c r="C763" i="2" s="1"/>
  <c r="C808" i="2" s="1"/>
  <c r="C853" i="2" s="1"/>
  <c r="C898" i="2" s="1"/>
  <c r="C943" i="2" s="1"/>
  <c r="C988" i="2" s="1"/>
  <c r="C1033" i="2" s="1"/>
  <c r="B88" i="2"/>
  <c r="B133" i="2" s="1"/>
  <c r="B178" i="2" s="1"/>
  <c r="B223" i="2" s="1"/>
  <c r="B268" i="2" s="1"/>
  <c r="B313" i="2" s="1"/>
  <c r="B358" i="2" s="1"/>
  <c r="B403" i="2" s="1"/>
  <c r="B448" i="2" s="1"/>
  <c r="B493" i="2" s="1"/>
  <c r="B538" i="2" s="1"/>
  <c r="B583" i="2" s="1"/>
  <c r="B628" i="2" s="1"/>
  <c r="B673" i="2" s="1"/>
  <c r="B718" i="2" s="1"/>
  <c r="B763" i="2" s="1"/>
  <c r="B808" i="2" s="1"/>
  <c r="B853" i="2" s="1"/>
  <c r="B898" i="2" s="1"/>
  <c r="B943" i="2" s="1"/>
  <c r="B988" i="2" s="1"/>
  <c r="B1033" i="2" s="1"/>
  <c r="K87" i="2"/>
  <c r="K132" i="2" s="1"/>
  <c r="K177" i="2" s="1"/>
  <c r="K222" i="2" s="1"/>
  <c r="K267" i="2" s="1"/>
  <c r="K312" i="2" s="1"/>
  <c r="K357" i="2" s="1"/>
  <c r="K402" i="2" s="1"/>
  <c r="K447" i="2" s="1"/>
  <c r="K492" i="2" s="1"/>
  <c r="K537" i="2" s="1"/>
  <c r="K582" i="2" s="1"/>
  <c r="K627" i="2" s="1"/>
  <c r="K672" i="2" s="1"/>
  <c r="K717" i="2" s="1"/>
  <c r="K762" i="2" s="1"/>
  <c r="K807" i="2" s="1"/>
  <c r="K852" i="2" s="1"/>
  <c r="K897" i="2" s="1"/>
  <c r="K942" i="2" s="1"/>
  <c r="K987" i="2" s="1"/>
  <c r="K1032" i="2" s="1"/>
  <c r="J87" i="2"/>
  <c r="J132" i="2" s="1"/>
  <c r="J177" i="2" s="1"/>
  <c r="J222" i="2" s="1"/>
  <c r="J267" i="2" s="1"/>
  <c r="J312" i="2" s="1"/>
  <c r="J357" i="2" s="1"/>
  <c r="J402" i="2" s="1"/>
  <c r="J447" i="2" s="1"/>
  <c r="J492" i="2" s="1"/>
  <c r="J537" i="2" s="1"/>
  <c r="J582" i="2" s="1"/>
  <c r="J627" i="2" s="1"/>
  <c r="J672" i="2" s="1"/>
  <c r="J717" i="2" s="1"/>
  <c r="J762" i="2" s="1"/>
  <c r="J807" i="2" s="1"/>
  <c r="J852" i="2" s="1"/>
  <c r="J897" i="2" s="1"/>
  <c r="J942" i="2" s="1"/>
  <c r="J987" i="2" s="1"/>
  <c r="J1032" i="2" s="1"/>
  <c r="I87" i="2"/>
  <c r="I132" i="2" s="1"/>
  <c r="I177" i="2" s="1"/>
  <c r="I222" i="2" s="1"/>
  <c r="I267" i="2" s="1"/>
  <c r="I312" i="2" s="1"/>
  <c r="I357" i="2" s="1"/>
  <c r="I402" i="2" s="1"/>
  <c r="I447" i="2" s="1"/>
  <c r="I492" i="2" s="1"/>
  <c r="I537" i="2" s="1"/>
  <c r="I582" i="2" s="1"/>
  <c r="I627" i="2" s="1"/>
  <c r="I672" i="2" s="1"/>
  <c r="I717" i="2" s="1"/>
  <c r="I762" i="2" s="1"/>
  <c r="I807" i="2" s="1"/>
  <c r="I852" i="2" s="1"/>
  <c r="I897" i="2" s="1"/>
  <c r="I942" i="2" s="1"/>
  <c r="I987" i="2" s="1"/>
  <c r="I1032" i="2" s="1"/>
  <c r="H87" i="2"/>
  <c r="H132" i="2" s="1"/>
  <c r="H177" i="2" s="1"/>
  <c r="H222" i="2" s="1"/>
  <c r="H267" i="2" s="1"/>
  <c r="H312" i="2" s="1"/>
  <c r="H357" i="2" s="1"/>
  <c r="H402" i="2" s="1"/>
  <c r="H447" i="2" s="1"/>
  <c r="H492" i="2" s="1"/>
  <c r="H537" i="2" s="1"/>
  <c r="H582" i="2" s="1"/>
  <c r="H627" i="2" s="1"/>
  <c r="H672" i="2" s="1"/>
  <c r="H717" i="2" s="1"/>
  <c r="H762" i="2" s="1"/>
  <c r="H807" i="2" s="1"/>
  <c r="H852" i="2" s="1"/>
  <c r="H897" i="2" s="1"/>
  <c r="H942" i="2" s="1"/>
  <c r="H987" i="2" s="1"/>
  <c r="H1032" i="2" s="1"/>
  <c r="G87" i="2"/>
  <c r="G132" i="2" s="1"/>
  <c r="G177" i="2" s="1"/>
  <c r="G222" i="2" s="1"/>
  <c r="G267" i="2" s="1"/>
  <c r="G312" i="2" s="1"/>
  <c r="G357" i="2" s="1"/>
  <c r="G402" i="2" s="1"/>
  <c r="G447" i="2" s="1"/>
  <c r="G492" i="2" s="1"/>
  <c r="G537" i="2" s="1"/>
  <c r="G582" i="2" s="1"/>
  <c r="G627" i="2" s="1"/>
  <c r="G672" i="2" s="1"/>
  <c r="G717" i="2" s="1"/>
  <c r="G762" i="2" s="1"/>
  <c r="G807" i="2" s="1"/>
  <c r="G852" i="2" s="1"/>
  <c r="G897" i="2" s="1"/>
  <c r="G942" i="2" s="1"/>
  <c r="G987" i="2" s="1"/>
  <c r="G1032" i="2" s="1"/>
  <c r="F87" i="2"/>
  <c r="F132" i="2" s="1"/>
  <c r="F177" i="2" s="1"/>
  <c r="F222" i="2" s="1"/>
  <c r="F267" i="2" s="1"/>
  <c r="F312" i="2" s="1"/>
  <c r="F357" i="2" s="1"/>
  <c r="F402" i="2" s="1"/>
  <c r="F447" i="2" s="1"/>
  <c r="F492" i="2" s="1"/>
  <c r="F537" i="2" s="1"/>
  <c r="F582" i="2" s="1"/>
  <c r="F627" i="2" s="1"/>
  <c r="F672" i="2" s="1"/>
  <c r="F717" i="2" s="1"/>
  <c r="F762" i="2" s="1"/>
  <c r="F807" i="2" s="1"/>
  <c r="F852" i="2" s="1"/>
  <c r="F897" i="2" s="1"/>
  <c r="F942" i="2" s="1"/>
  <c r="F987" i="2" s="1"/>
  <c r="F1032" i="2" s="1"/>
  <c r="E87" i="2"/>
  <c r="E132" i="2" s="1"/>
  <c r="E177" i="2" s="1"/>
  <c r="E222" i="2" s="1"/>
  <c r="E267" i="2" s="1"/>
  <c r="E312" i="2" s="1"/>
  <c r="E357" i="2" s="1"/>
  <c r="E402" i="2" s="1"/>
  <c r="E447" i="2" s="1"/>
  <c r="E492" i="2" s="1"/>
  <c r="E537" i="2" s="1"/>
  <c r="E582" i="2" s="1"/>
  <c r="E627" i="2" s="1"/>
  <c r="E672" i="2" s="1"/>
  <c r="E717" i="2" s="1"/>
  <c r="E762" i="2" s="1"/>
  <c r="E807" i="2" s="1"/>
  <c r="E852" i="2" s="1"/>
  <c r="E897" i="2" s="1"/>
  <c r="E942" i="2" s="1"/>
  <c r="E987" i="2" s="1"/>
  <c r="E1032" i="2" s="1"/>
  <c r="D87" i="2"/>
  <c r="D132" i="2" s="1"/>
  <c r="D177" i="2" s="1"/>
  <c r="D222" i="2" s="1"/>
  <c r="D267" i="2" s="1"/>
  <c r="D312" i="2" s="1"/>
  <c r="D357" i="2" s="1"/>
  <c r="D402" i="2" s="1"/>
  <c r="D447" i="2" s="1"/>
  <c r="D492" i="2" s="1"/>
  <c r="D537" i="2" s="1"/>
  <c r="D582" i="2" s="1"/>
  <c r="D627" i="2" s="1"/>
  <c r="D672" i="2" s="1"/>
  <c r="D717" i="2" s="1"/>
  <c r="D762" i="2" s="1"/>
  <c r="D807" i="2" s="1"/>
  <c r="D852" i="2" s="1"/>
  <c r="D897" i="2" s="1"/>
  <c r="D942" i="2" s="1"/>
  <c r="D987" i="2" s="1"/>
  <c r="D1032" i="2" s="1"/>
  <c r="C87" i="2"/>
  <c r="C132" i="2" s="1"/>
  <c r="C177" i="2" s="1"/>
  <c r="C222" i="2" s="1"/>
  <c r="C267" i="2" s="1"/>
  <c r="C312" i="2" s="1"/>
  <c r="C357" i="2" s="1"/>
  <c r="C402" i="2" s="1"/>
  <c r="C447" i="2" s="1"/>
  <c r="C492" i="2" s="1"/>
  <c r="C537" i="2" s="1"/>
  <c r="C582" i="2" s="1"/>
  <c r="C627" i="2" s="1"/>
  <c r="C672" i="2" s="1"/>
  <c r="C717" i="2" s="1"/>
  <c r="C762" i="2" s="1"/>
  <c r="C807" i="2" s="1"/>
  <c r="C852" i="2" s="1"/>
  <c r="C897" i="2" s="1"/>
  <c r="C942" i="2" s="1"/>
  <c r="C987" i="2" s="1"/>
  <c r="C1032" i="2" s="1"/>
  <c r="B87" i="2"/>
  <c r="B132" i="2" s="1"/>
  <c r="B177" i="2" s="1"/>
  <c r="B222" i="2" s="1"/>
  <c r="B267" i="2" s="1"/>
  <c r="B312" i="2" s="1"/>
  <c r="B357" i="2" s="1"/>
  <c r="B402" i="2" s="1"/>
  <c r="B447" i="2" s="1"/>
  <c r="B492" i="2" s="1"/>
  <c r="B537" i="2" s="1"/>
  <c r="B582" i="2" s="1"/>
  <c r="B627" i="2" s="1"/>
  <c r="B672" i="2" s="1"/>
  <c r="B717" i="2" s="1"/>
  <c r="B762" i="2" s="1"/>
  <c r="B807" i="2" s="1"/>
  <c r="B852" i="2" s="1"/>
  <c r="B897" i="2" s="1"/>
  <c r="B942" i="2" s="1"/>
  <c r="B987" i="2" s="1"/>
  <c r="B1032" i="2" s="1"/>
  <c r="K86" i="2"/>
  <c r="K131" i="2" s="1"/>
  <c r="K176" i="2" s="1"/>
  <c r="K221" i="2" s="1"/>
  <c r="K266" i="2" s="1"/>
  <c r="K311" i="2" s="1"/>
  <c r="K356" i="2" s="1"/>
  <c r="K401" i="2" s="1"/>
  <c r="K446" i="2" s="1"/>
  <c r="K491" i="2" s="1"/>
  <c r="K536" i="2" s="1"/>
  <c r="K581" i="2" s="1"/>
  <c r="K626" i="2" s="1"/>
  <c r="K671" i="2" s="1"/>
  <c r="K716" i="2" s="1"/>
  <c r="K761" i="2" s="1"/>
  <c r="K806" i="2" s="1"/>
  <c r="K851" i="2" s="1"/>
  <c r="K896" i="2" s="1"/>
  <c r="K941" i="2" s="1"/>
  <c r="K986" i="2" s="1"/>
  <c r="K1031" i="2" s="1"/>
  <c r="J86" i="2"/>
  <c r="J131" i="2" s="1"/>
  <c r="J176" i="2" s="1"/>
  <c r="J221" i="2" s="1"/>
  <c r="J266" i="2" s="1"/>
  <c r="J311" i="2" s="1"/>
  <c r="J356" i="2" s="1"/>
  <c r="J401" i="2" s="1"/>
  <c r="J446" i="2" s="1"/>
  <c r="J491" i="2" s="1"/>
  <c r="J536" i="2" s="1"/>
  <c r="J581" i="2" s="1"/>
  <c r="J626" i="2" s="1"/>
  <c r="J671" i="2" s="1"/>
  <c r="J716" i="2" s="1"/>
  <c r="J761" i="2" s="1"/>
  <c r="J806" i="2" s="1"/>
  <c r="J851" i="2" s="1"/>
  <c r="J896" i="2" s="1"/>
  <c r="J941" i="2" s="1"/>
  <c r="J986" i="2" s="1"/>
  <c r="J1031" i="2" s="1"/>
  <c r="I86" i="2"/>
  <c r="I131" i="2" s="1"/>
  <c r="I176" i="2" s="1"/>
  <c r="I221" i="2" s="1"/>
  <c r="I266" i="2" s="1"/>
  <c r="I311" i="2" s="1"/>
  <c r="I356" i="2" s="1"/>
  <c r="I401" i="2" s="1"/>
  <c r="I446" i="2" s="1"/>
  <c r="I491" i="2" s="1"/>
  <c r="I536" i="2" s="1"/>
  <c r="I581" i="2" s="1"/>
  <c r="I626" i="2" s="1"/>
  <c r="I671" i="2" s="1"/>
  <c r="I716" i="2" s="1"/>
  <c r="I761" i="2" s="1"/>
  <c r="I806" i="2" s="1"/>
  <c r="I851" i="2" s="1"/>
  <c r="I896" i="2" s="1"/>
  <c r="I941" i="2" s="1"/>
  <c r="I986" i="2" s="1"/>
  <c r="I1031" i="2" s="1"/>
  <c r="H86" i="2"/>
  <c r="H131" i="2" s="1"/>
  <c r="H176" i="2" s="1"/>
  <c r="H221" i="2" s="1"/>
  <c r="H266" i="2" s="1"/>
  <c r="H311" i="2" s="1"/>
  <c r="H356" i="2" s="1"/>
  <c r="H401" i="2" s="1"/>
  <c r="H446" i="2" s="1"/>
  <c r="H491" i="2" s="1"/>
  <c r="H536" i="2" s="1"/>
  <c r="H581" i="2" s="1"/>
  <c r="H626" i="2" s="1"/>
  <c r="H671" i="2" s="1"/>
  <c r="H716" i="2" s="1"/>
  <c r="H761" i="2" s="1"/>
  <c r="H806" i="2" s="1"/>
  <c r="H851" i="2" s="1"/>
  <c r="H896" i="2" s="1"/>
  <c r="H941" i="2" s="1"/>
  <c r="H986" i="2" s="1"/>
  <c r="H1031" i="2" s="1"/>
  <c r="G86" i="2"/>
  <c r="G131" i="2" s="1"/>
  <c r="G176" i="2" s="1"/>
  <c r="G221" i="2" s="1"/>
  <c r="G266" i="2" s="1"/>
  <c r="G311" i="2" s="1"/>
  <c r="G356" i="2" s="1"/>
  <c r="G401" i="2" s="1"/>
  <c r="G446" i="2" s="1"/>
  <c r="G491" i="2" s="1"/>
  <c r="G536" i="2" s="1"/>
  <c r="G581" i="2" s="1"/>
  <c r="G626" i="2" s="1"/>
  <c r="G671" i="2" s="1"/>
  <c r="G716" i="2" s="1"/>
  <c r="G761" i="2" s="1"/>
  <c r="G806" i="2" s="1"/>
  <c r="G851" i="2" s="1"/>
  <c r="G896" i="2" s="1"/>
  <c r="G941" i="2" s="1"/>
  <c r="G986" i="2" s="1"/>
  <c r="G1031" i="2" s="1"/>
  <c r="F86" i="2"/>
  <c r="F131" i="2" s="1"/>
  <c r="F176" i="2" s="1"/>
  <c r="F221" i="2" s="1"/>
  <c r="F266" i="2" s="1"/>
  <c r="F311" i="2" s="1"/>
  <c r="F356" i="2" s="1"/>
  <c r="F401" i="2" s="1"/>
  <c r="F446" i="2" s="1"/>
  <c r="F491" i="2" s="1"/>
  <c r="F536" i="2" s="1"/>
  <c r="F581" i="2" s="1"/>
  <c r="F626" i="2" s="1"/>
  <c r="F671" i="2" s="1"/>
  <c r="F716" i="2" s="1"/>
  <c r="F761" i="2" s="1"/>
  <c r="F806" i="2" s="1"/>
  <c r="F851" i="2" s="1"/>
  <c r="F896" i="2" s="1"/>
  <c r="F941" i="2" s="1"/>
  <c r="F986" i="2" s="1"/>
  <c r="F1031" i="2" s="1"/>
  <c r="E86" i="2"/>
  <c r="E131" i="2" s="1"/>
  <c r="E176" i="2" s="1"/>
  <c r="E221" i="2" s="1"/>
  <c r="E266" i="2" s="1"/>
  <c r="E311" i="2" s="1"/>
  <c r="E356" i="2" s="1"/>
  <c r="E401" i="2" s="1"/>
  <c r="E446" i="2" s="1"/>
  <c r="E491" i="2" s="1"/>
  <c r="E536" i="2" s="1"/>
  <c r="E581" i="2" s="1"/>
  <c r="E626" i="2" s="1"/>
  <c r="E671" i="2" s="1"/>
  <c r="E716" i="2" s="1"/>
  <c r="E761" i="2" s="1"/>
  <c r="E806" i="2" s="1"/>
  <c r="E851" i="2" s="1"/>
  <c r="E896" i="2" s="1"/>
  <c r="E941" i="2" s="1"/>
  <c r="E986" i="2" s="1"/>
  <c r="E1031" i="2" s="1"/>
  <c r="D86" i="2"/>
  <c r="D131" i="2" s="1"/>
  <c r="D176" i="2" s="1"/>
  <c r="D221" i="2" s="1"/>
  <c r="D266" i="2" s="1"/>
  <c r="D311" i="2" s="1"/>
  <c r="D356" i="2" s="1"/>
  <c r="D401" i="2" s="1"/>
  <c r="D446" i="2" s="1"/>
  <c r="D491" i="2" s="1"/>
  <c r="D536" i="2" s="1"/>
  <c r="D581" i="2" s="1"/>
  <c r="D626" i="2" s="1"/>
  <c r="D671" i="2" s="1"/>
  <c r="D716" i="2" s="1"/>
  <c r="D761" i="2" s="1"/>
  <c r="D806" i="2" s="1"/>
  <c r="D851" i="2" s="1"/>
  <c r="D896" i="2" s="1"/>
  <c r="D941" i="2" s="1"/>
  <c r="D986" i="2" s="1"/>
  <c r="D1031" i="2" s="1"/>
  <c r="C86" i="2"/>
  <c r="C131" i="2" s="1"/>
  <c r="C176" i="2" s="1"/>
  <c r="C221" i="2" s="1"/>
  <c r="C266" i="2" s="1"/>
  <c r="C311" i="2" s="1"/>
  <c r="C356" i="2" s="1"/>
  <c r="C401" i="2" s="1"/>
  <c r="C446" i="2" s="1"/>
  <c r="C491" i="2" s="1"/>
  <c r="C536" i="2" s="1"/>
  <c r="C581" i="2" s="1"/>
  <c r="C626" i="2" s="1"/>
  <c r="C671" i="2" s="1"/>
  <c r="C716" i="2" s="1"/>
  <c r="C761" i="2" s="1"/>
  <c r="C806" i="2" s="1"/>
  <c r="C851" i="2" s="1"/>
  <c r="C896" i="2" s="1"/>
  <c r="C941" i="2" s="1"/>
  <c r="C986" i="2" s="1"/>
  <c r="C1031" i="2" s="1"/>
  <c r="B86" i="2"/>
  <c r="B131" i="2" s="1"/>
  <c r="B176" i="2" s="1"/>
  <c r="B221" i="2" s="1"/>
  <c r="B266" i="2" s="1"/>
  <c r="B311" i="2" s="1"/>
  <c r="B356" i="2" s="1"/>
  <c r="B401" i="2" s="1"/>
  <c r="B446" i="2" s="1"/>
  <c r="B491" i="2" s="1"/>
  <c r="B536" i="2" s="1"/>
  <c r="B581" i="2" s="1"/>
  <c r="B626" i="2" s="1"/>
  <c r="B671" i="2" s="1"/>
  <c r="B716" i="2" s="1"/>
  <c r="B761" i="2" s="1"/>
  <c r="B806" i="2" s="1"/>
  <c r="B851" i="2" s="1"/>
  <c r="B896" i="2" s="1"/>
  <c r="B941" i="2" s="1"/>
  <c r="B986" i="2" s="1"/>
  <c r="B1031" i="2" s="1"/>
  <c r="K85" i="2"/>
  <c r="K130" i="2" s="1"/>
  <c r="K175" i="2" s="1"/>
  <c r="K220" i="2" s="1"/>
  <c r="K265" i="2" s="1"/>
  <c r="K310" i="2" s="1"/>
  <c r="K355" i="2" s="1"/>
  <c r="K400" i="2" s="1"/>
  <c r="K445" i="2" s="1"/>
  <c r="K490" i="2" s="1"/>
  <c r="K535" i="2" s="1"/>
  <c r="K580" i="2" s="1"/>
  <c r="K625" i="2" s="1"/>
  <c r="K670" i="2" s="1"/>
  <c r="K715" i="2" s="1"/>
  <c r="K760" i="2" s="1"/>
  <c r="K805" i="2" s="1"/>
  <c r="K850" i="2" s="1"/>
  <c r="K895" i="2" s="1"/>
  <c r="K940" i="2" s="1"/>
  <c r="K985" i="2" s="1"/>
  <c r="K1030" i="2" s="1"/>
  <c r="J85" i="2"/>
  <c r="J130" i="2" s="1"/>
  <c r="J175" i="2" s="1"/>
  <c r="J220" i="2" s="1"/>
  <c r="J265" i="2" s="1"/>
  <c r="J310" i="2" s="1"/>
  <c r="J355" i="2" s="1"/>
  <c r="J400" i="2" s="1"/>
  <c r="J445" i="2" s="1"/>
  <c r="J490" i="2" s="1"/>
  <c r="J535" i="2" s="1"/>
  <c r="J580" i="2" s="1"/>
  <c r="J625" i="2" s="1"/>
  <c r="J670" i="2" s="1"/>
  <c r="J715" i="2" s="1"/>
  <c r="J760" i="2" s="1"/>
  <c r="J805" i="2" s="1"/>
  <c r="J850" i="2" s="1"/>
  <c r="J895" i="2" s="1"/>
  <c r="J940" i="2" s="1"/>
  <c r="J985" i="2" s="1"/>
  <c r="J1030" i="2" s="1"/>
  <c r="I85" i="2"/>
  <c r="I130" i="2" s="1"/>
  <c r="I175" i="2" s="1"/>
  <c r="I220" i="2" s="1"/>
  <c r="I265" i="2" s="1"/>
  <c r="I310" i="2" s="1"/>
  <c r="I355" i="2" s="1"/>
  <c r="I400" i="2" s="1"/>
  <c r="I445" i="2" s="1"/>
  <c r="I490" i="2" s="1"/>
  <c r="I535" i="2" s="1"/>
  <c r="I580" i="2" s="1"/>
  <c r="I625" i="2" s="1"/>
  <c r="I670" i="2" s="1"/>
  <c r="I715" i="2" s="1"/>
  <c r="I760" i="2" s="1"/>
  <c r="I805" i="2" s="1"/>
  <c r="I850" i="2" s="1"/>
  <c r="I895" i="2" s="1"/>
  <c r="I940" i="2" s="1"/>
  <c r="I985" i="2" s="1"/>
  <c r="I1030" i="2" s="1"/>
  <c r="H85" i="2"/>
  <c r="H130" i="2" s="1"/>
  <c r="H175" i="2" s="1"/>
  <c r="H220" i="2" s="1"/>
  <c r="H265" i="2" s="1"/>
  <c r="H310" i="2" s="1"/>
  <c r="H355" i="2" s="1"/>
  <c r="H400" i="2" s="1"/>
  <c r="H445" i="2" s="1"/>
  <c r="H490" i="2" s="1"/>
  <c r="H535" i="2" s="1"/>
  <c r="H580" i="2" s="1"/>
  <c r="H625" i="2" s="1"/>
  <c r="H670" i="2" s="1"/>
  <c r="H715" i="2" s="1"/>
  <c r="H760" i="2" s="1"/>
  <c r="H805" i="2" s="1"/>
  <c r="H850" i="2" s="1"/>
  <c r="H895" i="2" s="1"/>
  <c r="H940" i="2" s="1"/>
  <c r="H985" i="2" s="1"/>
  <c r="H1030" i="2" s="1"/>
  <c r="G85" i="2"/>
  <c r="G130" i="2" s="1"/>
  <c r="G175" i="2" s="1"/>
  <c r="G220" i="2" s="1"/>
  <c r="G265" i="2" s="1"/>
  <c r="G310" i="2" s="1"/>
  <c r="G355" i="2" s="1"/>
  <c r="G400" i="2" s="1"/>
  <c r="G445" i="2" s="1"/>
  <c r="G490" i="2" s="1"/>
  <c r="G535" i="2" s="1"/>
  <c r="G580" i="2" s="1"/>
  <c r="G625" i="2" s="1"/>
  <c r="G670" i="2" s="1"/>
  <c r="G715" i="2" s="1"/>
  <c r="G760" i="2" s="1"/>
  <c r="G805" i="2" s="1"/>
  <c r="G850" i="2" s="1"/>
  <c r="G895" i="2" s="1"/>
  <c r="G940" i="2" s="1"/>
  <c r="G985" i="2" s="1"/>
  <c r="G1030" i="2" s="1"/>
  <c r="F85" i="2"/>
  <c r="F130" i="2" s="1"/>
  <c r="F175" i="2" s="1"/>
  <c r="F220" i="2" s="1"/>
  <c r="F265" i="2" s="1"/>
  <c r="F310" i="2" s="1"/>
  <c r="F355" i="2" s="1"/>
  <c r="F400" i="2" s="1"/>
  <c r="F445" i="2" s="1"/>
  <c r="F490" i="2" s="1"/>
  <c r="F535" i="2" s="1"/>
  <c r="F580" i="2" s="1"/>
  <c r="F625" i="2" s="1"/>
  <c r="F670" i="2" s="1"/>
  <c r="F715" i="2" s="1"/>
  <c r="F760" i="2" s="1"/>
  <c r="F805" i="2" s="1"/>
  <c r="F850" i="2" s="1"/>
  <c r="F895" i="2" s="1"/>
  <c r="F940" i="2" s="1"/>
  <c r="F985" i="2" s="1"/>
  <c r="F1030" i="2" s="1"/>
  <c r="E85" i="2"/>
  <c r="E130" i="2" s="1"/>
  <c r="E175" i="2" s="1"/>
  <c r="E220" i="2" s="1"/>
  <c r="E265" i="2" s="1"/>
  <c r="E310" i="2" s="1"/>
  <c r="E355" i="2" s="1"/>
  <c r="E400" i="2" s="1"/>
  <c r="E445" i="2" s="1"/>
  <c r="E490" i="2" s="1"/>
  <c r="E535" i="2" s="1"/>
  <c r="E580" i="2" s="1"/>
  <c r="E625" i="2" s="1"/>
  <c r="E670" i="2" s="1"/>
  <c r="E715" i="2" s="1"/>
  <c r="E760" i="2" s="1"/>
  <c r="E805" i="2" s="1"/>
  <c r="E850" i="2" s="1"/>
  <c r="E895" i="2" s="1"/>
  <c r="E940" i="2" s="1"/>
  <c r="E985" i="2" s="1"/>
  <c r="E1030" i="2" s="1"/>
  <c r="D85" i="2"/>
  <c r="D130" i="2" s="1"/>
  <c r="D175" i="2" s="1"/>
  <c r="D220" i="2" s="1"/>
  <c r="D265" i="2" s="1"/>
  <c r="D310" i="2" s="1"/>
  <c r="D355" i="2" s="1"/>
  <c r="D400" i="2" s="1"/>
  <c r="D445" i="2" s="1"/>
  <c r="D490" i="2" s="1"/>
  <c r="D535" i="2" s="1"/>
  <c r="D580" i="2" s="1"/>
  <c r="D625" i="2" s="1"/>
  <c r="D670" i="2" s="1"/>
  <c r="D715" i="2" s="1"/>
  <c r="D760" i="2" s="1"/>
  <c r="D805" i="2" s="1"/>
  <c r="D850" i="2" s="1"/>
  <c r="D895" i="2" s="1"/>
  <c r="D940" i="2" s="1"/>
  <c r="D985" i="2" s="1"/>
  <c r="D1030" i="2" s="1"/>
  <c r="C85" i="2"/>
  <c r="C130" i="2" s="1"/>
  <c r="C175" i="2" s="1"/>
  <c r="C220" i="2" s="1"/>
  <c r="C265" i="2" s="1"/>
  <c r="C310" i="2" s="1"/>
  <c r="C355" i="2" s="1"/>
  <c r="C400" i="2" s="1"/>
  <c r="C445" i="2" s="1"/>
  <c r="C490" i="2" s="1"/>
  <c r="C535" i="2" s="1"/>
  <c r="C580" i="2" s="1"/>
  <c r="C625" i="2" s="1"/>
  <c r="C670" i="2" s="1"/>
  <c r="C715" i="2" s="1"/>
  <c r="C760" i="2" s="1"/>
  <c r="C805" i="2" s="1"/>
  <c r="C850" i="2" s="1"/>
  <c r="C895" i="2" s="1"/>
  <c r="C940" i="2" s="1"/>
  <c r="C985" i="2" s="1"/>
  <c r="C1030" i="2" s="1"/>
  <c r="B85" i="2"/>
  <c r="B130" i="2" s="1"/>
  <c r="B175" i="2" s="1"/>
  <c r="B220" i="2" s="1"/>
  <c r="B265" i="2" s="1"/>
  <c r="B310" i="2" s="1"/>
  <c r="B355" i="2" s="1"/>
  <c r="B400" i="2" s="1"/>
  <c r="B445" i="2" s="1"/>
  <c r="B490" i="2" s="1"/>
  <c r="B535" i="2" s="1"/>
  <c r="B580" i="2" s="1"/>
  <c r="B625" i="2" s="1"/>
  <c r="B670" i="2" s="1"/>
  <c r="B715" i="2" s="1"/>
  <c r="B760" i="2" s="1"/>
  <c r="B805" i="2" s="1"/>
  <c r="B850" i="2" s="1"/>
  <c r="B895" i="2" s="1"/>
  <c r="B940" i="2" s="1"/>
  <c r="B985" i="2" s="1"/>
  <c r="B1030" i="2" s="1"/>
  <c r="K84" i="2"/>
  <c r="K129" i="2" s="1"/>
  <c r="K174" i="2" s="1"/>
  <c r="K219" i="2" s="1"/>
  <c r="K264" i="2" s="1"/>
  <c r="K309" i="2" s="1"/>
  <c r="K354" i="2" s="1"/>
  <c r="K399" i="2" s="1"/>
  <c r="K444" i="2" s="1"/>
  <c r="K489" i="2" s="1"/>
  <c r="K534" i="2" s="1"/>
  <c r="K579" i="2" s="1"/>
  <c r="K624" i="2" s="1"/>
  <c r="K669" i="2" s="1"/>
  <c r="K714" i="2" s="1"/>
  <c r="K759" i="2" s="1"/>
  <c r="K804" i="2" s="1"/>
  <c r="K849" i="2" s="1"/>
  <c r="K894" i="2" s="1"/>
  <c r="K939" i="2" s="1"/>
  <c r="K984" i="2" s="1"/>
  <c r="K1029" i="2" s="1"/>
  <c r="J84" i="2"/>
  <c r="J129" i="2" s="1"/>
  <c r="J174" i="2" s="1"/>
  <c r="J219" i="2" s="1"/>
  <c r="J264" i="2" s="1"/>
  <c r="J309" i="2" s="1"/>
  <c r="J354" i="2" s="1"/>
  <c r="J399" i="2" s="1"/>
  <c r="J444" i="2" s="1"/>
  <c r="J489" i="2" s="1"/>
  <c r="J534" i="2" s="1"/>
  <c r="J579" i="2" s="1"/>
  <c r="J624" i="2" s="1"/>
  <c r="J669" i="2" s="1"/>
  <c r="J714" i="2" s="1"/>
  <c r="J759" i="2" s="1"/>
  <c r="J804" i="2" s="1"/>
  <c r="J849" i="2" s="1"/>
  <c r="J894" i="2" s="1"/>
  <c r="J939" i="2" s="1"/>
  <c r="J984" i="2" s="1"/>
  <c r="J1029" i="2" s="1"/>
  <c r="I84" i="2"/>
  <c r="I129" i="2" s="1"/>
  <c r="I174" i="2" s="1"/>
  <c r="I219" i="2" s="1"/>
  <c r="I264" i="2" s="1"/>
  <c r="I309" i="2" s="1"/>
  <c r="I354" i="2" s="1"/>
  <c r="I399" i="2" s="1"/>
  <c r="I444" i="2" s="1"/>
  <c r="I489" i="2" s="1"/>
  <c r="I534" i="2" s="1"/>
  <c r="I579" i="2" s="1"/>
  <c r="I624" i="2" s="1"/>
  <c r="I669" i="2" s="1"/>
  <c r="I714" i="2" s="1"/>
  <c r="I759" i="2" s="1"/>
  <c r="I804" i="2" s="1"/>
  <c r="I849" i="2" s="1"/>
  <c r="I894" i="2" s="1"/>
  <c r="I939" i="2" s="1"/>
  <c r="I984" i="2" s="1"/>
  <c r="I1029" i="2" s="1"/>
  <c r="H84" i="2"/>
  <c r="H129" i="2" s="1"/>
  <c r="H174" i="2" s="1"/>
  <c r="H219" i="2" s="1"/>
  <c r="H264" i="2" s="1"/>
  <c r="H309" i="2" s="1"/>
  <c r="H354" i="2" s="1"/>
  <c r="H399" i="2" s="1"/>
  <c r="H444" i="2" s="1"/>
  <c r="H489" i="2" s="1"/>
  <c r="H534" i="2" s="1"/>
  <c r="H579" i="2" s="1"/>
  <c r="H624" i="2" s="1"/>
  <c r="H669" i="2" s="1"/>
  <c r="H714" i="2" s="1"/>
  <c r="H759" i="2" s="1"/>
  <c r="H804" i="2" s="1"/>
  <c r="H849" i="2" s="1"/>
  <c r="H894" i="2" s="1"/>
  <c r="H939" i="2" s="1"/>
  <c r="H984" i="2" s="1"/>
  <c r="H1029" i="2" s="1"/>
  <c r="G84" i="2"/>
  <c r="G129" i="2" s="1"/>
  <c r="G174" i="2" s="1"/>
  <c r="G219" i="2" s="1"/>
  <c r="G264" i="2" s="1"/>
  <c r="G309" i="2" s="1"/>
  <c r="G354" i="2" s="1"/>
  <c r="G399" i="2" s="1"/>
  <c r="G444" i="2" s="1"/>
  <c r="G489" i="2" s="1"/>
  <c r="G534" i="2" s="1"/>
  <c r="G579" i="2" s="1"/>
  <c r="G624" i="2" s="1"/>
  <c r="G669" i="2" s="1"/>
  <c r="G714" i="2" s="1"/>
  <c r="G759" i="2" s="1"/>
  <c r="G804" i="2" s="1"/>
  <c r="G849" i="2" s="1"/>
  <c r="G894" i="2" s="1"/>
  <c r="G939" i="2" s="1"/>
  <c r="G984" i="2" s="1"/>
  <c r="G1029" i="2" s="1"/>
  <c r="F84" i="2"/>
  <c r="F129" i="2" s="1"/>
  <c r="F174" i="2" s="1"/>
  <c r="F219" i="2" s="1"/>
  <c r="F264" i="2" s="1"/>
  <c r="F309" i="2" s="1"/>
  <c r="F354" i="2" s="1"/>
  <c r="F399" i="2" s="1"/>
  <c r="F444" i="2" s="1"/>
  <c r="F489" i="2" s="1"/>
  <c r="F534" i="2" s="1"/>
  <c r="F579" i="2" s="1"/>
  <c r="F624" i="2" s="1"/>
  <c r="F669" i="2" s="1"/>
  <c r="F714" i="2" s="1"/>
  <c r="F759" i="2" s="1"/>
  <c r="F804" i="2" s="1"/>
  <c r="F849" i="2" s="1"/>
  <c r="F894" i="2" s="1"/>
  <c r="F939" i="2" s="1"/>
  <c r="F984" i="2" s="1"/>
  <c r="F1029" i="2" s="1"/>
  <c r="E84" i="2"/>
  <c r="E129" i="2" s="1"/>
  <c r="E174" i="2" s="1"/>
  <c r="E219" i="2" s="1"/>
  <c r="E264" i="2" s="1"/>
  <c r="E309" i="2" s="1"/>
  <c r="E354" i="2" s="1"/>
  <c r="E399" i="2" s="1"/>
  <c r="E444" i="2" s="1"/>
  <c r="E489" i="2" s="1"/>
  <c r="E534" i="2" s="1"/>
  <c r="E579" i="2" s="1"/>
  <c r="E624" i="2" s="1"/>
  <c r="E669" i="2" s="1"/>
  <c r="E714" i="2" s="1"/>
  <c r="E759" i="2" s="1"/>
  <c r="E804" i="2" s="1"/>
  <c r="E849" i="2" s="1"/>
  <c r="E894" i="2" s="1"/>
  <c r="E939" i="2" s="1"/>
  <c r="E984" i="2" s="1"/>
  <c r="E1029" i="2" s="1"/>
  <c r="D84" i="2"/>
  <c r="D129" i="2" s="1"/>
  <c r="D174" i="2" s="1"/>
  <c r="D219" i="2" s="1"/>
  <c r="D264" i="2" s="1"/>
  <c r="D309" i="2" s="1"/>
  <c r="D354" i="2" s="1"/>
  <c r="D399" i="2" s="1"/>
  <c r="D444" i="2" s="1"/>
  <c r="D489" i="2" s="1"/>
  <c r="D534" i="2" s="1"/>
  <c r="D579" i="2" s="1"/>
  <c r="D624" i="2" s="1"/>
  <c r="D669" i="2" s="1"/>
  <c r="D714" i="2" s="1"/>
  <c r="D759" i="2" s="1"/>
  <c r="D804" i="2" s="1"/>
  <c r="D849" i="2" s="1"/>
  <c r="D894" i="2" s="1"/>
  <c r="D939" i="2" s="1"/>
  <c r="D984" i="2" s="1"/>
  <c r="D1029" i="2" s="1"/>
  <c r="C84" i="2"/>
  <c r="C129" i="2" s="1"/>
  <c r="C174" i="2" s="1"/>
  <c r="C219" i="2" s="1"/>
  <c r="C264" i="2" s="1"/>
  <c r="C309" i="2" s="1"/>
  <c r="C354" i="2" s="1"/>
  <c r="C399" i="2" s="1"/>
  <c r="C444" i="2" s="1"/>
  <c r="C489" i="2" s="1"/>
  <c r="C534" i="2" s="1"/>
  <c r="C579" i="2" s="1"/>
  <c r="C624" i="2" s="1"/>
  <c r="C669" i="2" s="1"/>
  <c r="C714" i="2" s="1"/>
  <c r="C759" i="2" s="1"/>
  <c r="C804" i="2" s="1"/>
  <c r="C849" i="2" s="1"/>
  <c r="C894" i="2" s="1"/>
  <c r="C939" i="2" s="1"/>
  <c r="C984" i="2" s="1"/>
  <c r="C1029" i="2" s="1"/>
  <c r="B84" i="2"/>
  <c r="B129" i="2" s="1"/>
  <c r="B174" i="2" s="1"/>
  <c r="B219" i="2" s="1"/>
  <c r="B264" i="2" s="1"/>
  <c r="B309" i="2" s="1"/>
  <c r="B354" i="2" s="1"/>
  <c r="B399" i="2" s="1"/>
  <c r="B444" i="2" s="1"/>
  <c r="B489" i="2" s="1"/>
  <c r="B534" i="2" s="1"/>
  <c r="B579" i="2" s="1"/>
  <c r="B624" i="2" s="1"/>
  <c r="B669" i="2" s="1"/>
  <c r="B714" i="2" s="1"/>
  <c r="B759" i="2" s="1"/>
  <c r="B804" i="2" s="1"/>
  <c r="B849" i="2" s="1"/>
  <c r="B894" i="2" s="1"/>
  <c r="B939" i="2" s="1"/>
  <c r="B984" i="2" s="1"/>
  <c r="B1029" i="2" s="1"/>
  <c r="K83" i="2"/>
  <c r="K128" i="2" s="1"/>
  <c r="K173" i="2" s="1"/>
  <c r="K218" i="2" s="1"/>
  <c r="K263" i="2" s="1"/>
  <c r="K308" i="2" s="1"/>
  <c r="K353" i="2" s="1"/>
  <c r="K398" i="2" s="1"/>
  <c r="K443" i="2" s="1"/>
  <c r="K488" i="2" s="1"/>
  <c r="K533" i="2" s="1"/>
  <c r="K578" i="2" s="1"/>
  <c r="K623" i="2" s="1"/>
  <c r="K668" i="2" s="1"/>
  <c r="K713" i="2" s="1"/>
  <c r="K758" i="2" s="1"/>
  <c r="K803" i="2" s="1"/>
  <c r="K848" i="2" s="1"/>
  <c r="K893" i="2" s="1"/>
  <c r="K938" i="2" s="1"/>
  <c r="K983" i="2" s="1"/>
  <c r="K1028" i="2" s="1"/>
  <c r="J83" i="2"/>
  <c r="J128" i="2" s="1"/>
  <c r="J173" i="2" s="1"/>
  <c r="J218" i="2" s="1"/>
  <c r="J263" i="2" s="1"/>
  <c r="J308" i="2" s="1"/>
  <c r="J353" i="2" s="1"/>
  <c r="J398" i="2" s="1"/>
  <c r="J443" i="2" s="1"/>
  <c r="J488" i="2" s="1"/>
  <c r="J533" i="2" s="1"/>
  <c r="J578" i="2" s="1"/>
  <c r="J623" i="2" s="1"/>
  <c r="J668" i="2" s="1"/>
  <c r="J713" i="2" s="1"/>
  <c r="J758" i="2" s="1"/>
  <c r="J803" i="2" s="1"/>
  <c r="J848" i="2" s="1"/>
  <c r="J893" i="2" s="1"/>
  <c r="J938" i="2" s="1"/>
  <c r="J983" i="2" s="1"/>
  <c r="J1028" i="2" s="1"/>
  <c r="I83" i="2"/>
  <c r="I128" i="2" s="1"/>
  <c r="I173" i="2" s="1"/>
  <c r="I218" i="2" s="1"/>
  <c r="I263" i="2" s="1"/>
  <c r="I308" i="2" s="1"/>
  <c r="I353" i="2" s="1"/>
  <c r="I398" i="2" s="1"/>
  <c r="I443" i="2" s="1"/>
  <c r="I488" i="2" s="1"/>
  <c r="I533" i="2" s="1"/>
  <c r="I578" i="2" s="1"/>
  <c r="I623" i="2" s="1"/>
  <c r="I668" i="2" s="1"/>
  <c r="I713" i="2" s="1"/>
  <c r="I758" i="2" s="1"/>
  <c r="I803" i="2" s="1"/>
  <c r="I848" i="2" s="1"/>
  <c r="I893" i="2" s="1"/>
  <c r="I938" i="2" s="1"/>
  <c r="I983" i="2" s="1"/>
  <c r="I1028" i="2" s="1"/>
  <c r="H83" i="2"/>
  <c r="H128" i="2" s="1"/>
  <c r="H173" i="2" s="1"/>
  <c r="H218" i="2" s="1"/>
  <c r="H263" i="2" s="1"/>
  <c r="H308" i="2" s="1"/>
  <c r="H353" i="2" s="1"/>
  <c r="H398" i="2" s="1"/>
  <c r="H443" i="2" s="1"/>
  <c r="H488" i="2" s="1"/>
  <c r="H533" i="2" s="1"/>
  <c r="H578" i="2" s="1"/>
  <c r="H623" i="2" s="1"/>
  <c r="H668" i="2" s="1"/>
  <c r="H713" i="2" s="1"/>
  <c r="H758" i="2" s="1"/>
  <c r="H803" i="2" s="1"/>
  <c r="H848" i="2" s="1"/>
  <c r="H893" i="2" s="1"/>
  <c r="H938" i="2" s="1"/>
  <c r="H983" i="2" s="1"/>
  <c r="H1028" i="2" s="1"/>
  <c r="G83" i="2"/>
  <c r="G128" i="2" s="1"/>
  <c r="G173" i="2" s="1"/>
  <c r="G218" i="2" s="1"/>
  <c r="G263" i="2" s="1"/>
  <c r="G308" i="2" s="1"/>
  <c r="G353" i="2" s="1"/>
  <c r="G398" i="2" s="1"/>
  <c r="G443" i="2" s="1"/>
  <c r="G488" i="2" s="1"/>
  <c r="G533" i="2" s="1"/>
  <c r="G578" i="2" s="1"/>
  <c r="G623" i="2" s="1"/>
  <c r="G668" i="2" s="1"/>
  <c r="G713" i="2" s="1"/>
  <c r="G758" i="2" s="1"/>
  <c r="G803" i="2" s="1"/>
  <c r="G848" i="2" s="1"/>
  <c r="G893" i="2" s="1"/>
  <c r="G938" i="2" s="1"/>
  <c r="G983" i="2" s="1"/>
  <c r="G1028" i="2" s="1"/>
  <c r="F83" i="2"/>
  <c r="F128" i="2" s="1"/>
  <c r="F173" i="2" s="1"/>
  <c r="F218" i="2" s="1"/>
  <c r="F263" i="2" s="1"/>
  <c r="F308" i="2" s="1"/>
  <c r="F353" i="2" s="1"/>
  <c r="F398" i="2" s="1"/>
  <c r="F443" i="2" s="1"/>
  <c r="F488" i="2" s="1"/>
  <c r="F533" i="2" s="1"/>
  <c r="F578" i="2" s="1"/>
  <c r="F623" i="2" s="1"/>
  <c r="F668" i="2" s="1"/>
  <c r="F713" i="2" s="1"/>
  <c r="F758" i="2" s="1"/>
  <c r="F803" i="2" s="1"/>
  <c r="F848" i="2" s="1"/>
  <c r="F893" i="2" s="1"/>
  <c r="F938" i="2" s="1"/>
  <c r="F983" i="2" s="1"/>
  <c r="F1028" i="2" s="1"/>
  <c r="E83" i="2"/>
  <c r="E128" i="2" s="1"/>
  <c r="E173" i="2" s="1"/>
  <c r="E218" i="2" s="1"/>
  <c r="E263" i="2" s="1"/>
  <c r="E308" i="2" s="1"/>
  <c r="E353" i="2" s="1"/>
  <c r="E398" i="2" s="1"/>
  <c r="E443" i="2" s="1"/>
  <c r="E488" i="2" s="1"/>
  <c r="E533" i="2" s="1"/>
  <c r="E578" i="2" s="1"/>
  <c r="E623" i="2" s="1"/>
  <c r="E668" i="2" s="1"/>
  <c r="E713" i="2" s="1"/>
  <c r="E758" i="2" s="1"/>
  <c r="E803" i="2" s="1"/>
  <c r="E848" i="2" s="1"/>
  <c r="E893" i="2" s="1"/>
  <c r="E938" i="2" s="1"/>
  <c r="E983" i="2" s="1"/>
  <c r="E1028" i="2" s="1"/>
  <c r="D83" i="2"/>
  <c r="D128" i="2" s="1"/>
  <c r="D173" i="2" s="1"/>
  <c r="D218" i="2" s="1"/>
  <c r="D263" i="2" s="1"/>
  <c r="D308" i="2" s="1"/>
  <c r="D353" i="2" s="1"/>
  <c r="D398" i="2" s="1"/>
  <c r="D443" i="2" s="1"/>
  <c r="D488" i="2" s="1"/>
  <c r="D533" i="2" s="1"/>
  <c r="D578" i="2" s="1"/>
  <c r="D623" i="2" s="1"/>
  <c r="D668" i="2" s="1"/>
  <c r="D713" i="2" s="1"/>
  <c r="D758" i="2" s="1"/>
  <c r="D803" i="2" s="1"/>
  <c r="D848" i="2" s="1"/>
  <c r="D893" i="2" s="1"/>
  <c r="D938" i="2" s="1"/>
  <c r="D983" i="2" s="1"/>
  <c r="D1028" i="2" s="1"/>
  <c r="C83" i="2"/>
  <c r="C128" i="2" s="1"/>
  <c r="C173" i="2" s="1"/>
  <c r="C218" i="2" s="1"/>
  <c r="C263" i="2" s="1"/>
  <c r="C308" i="2" s="1"/>
  <c r="C353" i="2" s="1"/>
  <c r="C398" i="2" s="1"/>
  <c r="C443" i="2" s="1"/>
  <c r="C488" i="2" s="1"/>
  <c r="C533" i="2" s="1"/>
  <c r="C578" i="2" s="1"/>
  <c r="C623" i="2" s="1"/>
  <c r="C668" i="2" s="1"/>
  <c r="C713" i="2" s="1"/>
  <c r="C758" i="2" s="1"/>
  <c r="C803" i="2" s="1"/>
  <c r="C848" i="2" s="1"/>
  <c r="C893" i="2" s="1"/>
  <c r="C938" i="2" s="1"/>
  <c r="C983" i="2" s="1"/>
  <c r="C1028" i="2" s="1"/>
  <c r="B83" i="2"/>
  <c r="B128" i="2" s="1"/>
  <c r="B173" i="2" s="1"/>
  <c r="B218" i="2" s="1"/>
  <c r="B263" i="2" s="1"/>
  <c r="B308" i="2" s="1"/>
  <c r="B353" i="2" s="1"/>
  <c r="B398" i="2" s="1"/>
  <c r="B443" i="2" s="1"/>
  <c r="B488" i="2" s="1"/>
  <c r="B533" i="2" s="1"/>
  <c r="B578" i="2" s="1"/>
  <c r="B623" i="2" s="1"/>
  <c r="B668" i="2" s="1"/>
  <c r="B713" i="2" s="1"/>
  <c r="B758" i="2" s="1"/>
  <c r="B803" i="2" s="1"/>
  <c r="B848" i="2" s="1"/>
  <c r="B893" i="2" s="1"/>
  <c r="B938" i="2" s="1"/>
  <c r="B983" i="2" s="1"/>
  <c r="B1028" i="2" s="1"/>
  <c r="K82" i="2"/>
  <c r="K127" i="2" s="1"/>
  <c r="K172" i="2" s="1"/>
  <c r="K217" i="2" s="1"/>
  <c r="K262" i="2" s="1"/>
  <c r="K307" i="2" s="1"/>
  <c r="K352" i="2" s="1"/>
  <c r="K397" i="2" s="1"/>
  <c r="K442" i="2" s="1"/>
  <c r="K487" i="2" s="1"/>
  <c r="K532" i="2" s="1"/>
  <c r="K577" i="2" s="1"/>
  <c r="K622" i="2" s="1"/>
  <c r="K667" i="2" s="1"/>
  <c r="K712" i="2" s="1"/>
  <c r="K757" i="2" s="1"/>
  <c r="K802" i="2" s="1"/>
  <c r="K847" i="2" s="1"/>
  <c r="K892" i="2" s="1"/>
  <c r="K937" i="2" s="1"/>
  <c r="K982" i="2" s="1"/>
  <c r="K1027" i="2" s="1"/>
  <c r="J82" i="2"/>
  <c r="J127" i="2" s="1"/>
  <c r="J172" i="2" s="1"/>
  <c r="J217" i="2" s="1"/>
  <c r="J262" i="2" s="1"/>
  <c r="J307" i="2" s="1"/>
  <c r="J352" i="2" s="1"/>
  <c r="J397" i="2" s="1"/>
  <c r="J442" i="2" s="1"/>
  <c r="J487" i="2" s="1"/>
  <c r="J532" i="2" s="1"/>
  <c r="J577" i="2" s="1"/>
  <c r="J622" i="2" s="1"/>
  <c r="J667" i="2" s="1"/>
  <c r="J712" i="2" s="1"/>
  <c r="J757" i="2" s="1"/>
  <c r="J802" i="2" s="1"/>
  <c r="J847" i="2" s="1"/>
  <c r="J892" i="2" s="1"/>
  <c r="J937" i="2" s="1"/>
  <c r="J982" i="2" s="1"/>
  <c r="J1027" i="2" s="1"/>
  <c r="I82" i="2"/>
  <c r="I127" i="2" s="1"/>
  <c r="I172" i="2" s="1"/>
  <c r="I217" i="2" s="1"/>
  <c r="I262" i="2" s="1"/>
  <c r="I307" i="2" s="1"/>
  <c r="I352" i="2" s="1"/>
  <c r="I397" i="2" s="1"/>
  <c r="I442" i="2" s="1"/>
  <c r="I487" i="2" s="1"/>
  <c r="I532" i="2" s="1"/>
  <c r="I577" i="2" s="1"/>
  <c r="I622" i="2" s="1"/>
  <c r="I667" i="2" s="1"/>
  <c r="I712" i="2" s="1"/>
  <c r="I757" i="2" s="1"/>
  <c r="I802" i="2" s="1"/>
  <c r="I847" i="2" s="1"/>
  <c r="I892" i="2" s="1"/>
  <c r="I937" i="2" s="1"/>
  <c r="I982" i="2" s="1"/>
  <c r="I1027" i="2" s="1"/>
  <c r="H82" i="2"/>
  <c r="H127" i="2" s="1"/>
  <c r="H172" i="2" s="1"/>
  <c r="H217" i="2" s="1"/>
  <c r="H262" i="2" s="1"/>
  <c r="H307" i="2" s="1"/>
  <c r="H352" i="2" s="1"/>
  <c r="H397" i="2" s="1"/>
  <c r="H442" i="2" s="1"/>
  <c r="H487" i="2" s="1"/>
  <c r="H532" i="2" s="1"/>
  <c r="H577" i="2" s="1"/>
  <c r="H622" i="2" s="1"/>
  <c r="H667" i="2" s="1"/>
  <c r="H712" i="2" s="1"/>
  <c r="H757" i="2" s="1"/>
  <c r="H802" i="2" s="1"/>
  <c r="H847" i="2" s="1"/>
  <c r="H892" i="2" s="1"/>
  <c r="H937" i="2" s="1"/>
  <c r="H982" i="2" s="1"/>
  <c r="H1027" i="2" s="1"/>
  <c r="G82" i="2"/>
  <c r="G127" i="2" s="1"/>
  <c r="G172" i="2" s="1"/>
  <c r="G217" i="2" s="1"/>
  <c r="G262" i="2" s="1"/>
  <c r="G307" i="2" s="1"/>
  <c r="G352" i="2" s="1"/>
  <c r="G397" i="2" s="1"/>
  <c r="G442" i="2" s="1"/>
  <c r="G487" i="2" s="1"/>
  <c r="G532" i="2" s="1"/>
  <c r="G577" i="2" s="1"/>
  <c r="G622" i="2" s="1"/>
  <c r="G667" i="2" s="1"/>
  <c r="G712" i="2" s="1"/>
  <c r="G757" i="2" s="1"/>
  <c r="G802" i="2" s="1"/>
  <c r="G847" i="2" s="1"/>
  <c r="G892" i="2" s="1"/>
  <c r="G937" i="2" s="1"/>
  <c r="G982" i="2" s="1"/>
  <c r="G1027" i="2" s="1"/>
  <c r="F82" i="2"/>
  <c r="F127" i="2" s="1"/>
  <c r="F172" i="2" s="1"/>
  <c r="F217" i="2" s="1"/>
  <c r="F262" i="2" s="1"/>
  <c r="F307" i="2" s="1"/>
  <c r="F352" i="2" s="1"/>
  <c r="F397" i="2" s="1"/>
  <c r="F442" i="2" s="1"/>
  <c r="F487" i="2" s="1"/>
  <c r="F532" i="2" s="1"/>
  <c r="F577" i="2" s="1"/>
  <c r="F622" i="2" s="1"/>
  <c r="F667" i="2" s="1"/>
  <c r="F712" i="2" s="1"/>
  <c r="F757" i="2" s="1"/>
  <c r="F802" i="2" s="1"/>
  <c r="F847" i="2" s="1"/>
  <c r="F892" i="2" s="1"/>
  <c r="F937" i="2" s="1"/>
  <c r="F982" i="2" s="1"/>
  <c r="F1027" i="2" s="1"/>
  <c r="E82" i="2"/>
  <c r="E127" i="2" s="1"/>
  <c r="E172" i="2" s="1"/>
  <c r="E217" i="2" s="1"/>
  <c r="E262" i="2" s="1"/>
  <c r="E307" i="2" s="1"/>
  <c r="E352" i="2" s="1"/>
  <c r="E397" i="2" s="1"/>
  <c r="E442" i="2" s="1"/>
  <c r="E487" i="2" s="1"/>
  <c r="E532" i="2" s="1"/>
  <c r="E577" i="2" s="1"/>
  <c r="E622" i="2" s="1"/>
  <c r="E667" i="2" s="1"/>
  <c r="E712" i="2" s="1"/>
  <c r="E757" i="2" s="1"/>
  <c r="E802" i="2" s="1"/>
  <c r="E847" i="2" s="1"/>
  <c r="E892" i="2" s="1"/>
  <c r="E937" i="2" s="1"/>
  <c r="E982" i="2" s="1"/>
  <c r="E1027" i="2" s="1"/>
  <c r="D82" i="2"/>
  <c r="D127" i="2" s="1"/>
  <c r="D172" i="2" s="1"/>
  <c r="D217" i="2" s="1"/>
  <c r="D262" i="2" s="1"/>
  <c r="D307" i="2" s="1"/>
  <c r="D352" i="2" s="1"/>
  <c r="D397" i="2" s="1"/>
  <c r="D442" i="2" s="1"/>
  <c r="D487" i="2" s="1"/>
  <c r="D532" i="2" s="1"/>
  <c r="D577" i="2" s="1"/>
  <c r="D622" i="2" s="1"/>
  <c r="D667" i="2" s="1"/>
  <c r="D712" i="2" s="1"/>
  <c r="D757" i="2" s="1"/>
  <c r="D802" i="2" s="1"/>
  <c r="D847" i="2" s="1"/>
  <c r="D892" i="2" s="1"/>
  <c r="D937" i="2" s="1"/>
  <c r="D982" i="2" s="1"/>
  <c r="D1027" i="2" s="1"/>
  <c r="C82" i="2"/>
  <c r="C127" i="2" s="1"/>
  <c r="C172" i="2" s="1"/>
  <c r="C217" i="2" s="1"/>
  <c r="C262" i="2" s="1"/>
  <c r="C307" i="2" s="1"/>
  <c r="C352" i="2" s="1"/>
  <c r="C397" i="2" s="1"/>
  <c r="C442" i="2" s="1"/>
  <c r="C487" i="2" s="1"/>
  <c r="C532" i="2" s="1"/>
  <c r="C577" i="2" s="1"/>
  <c r="C622" i="2" s="1"/>
  <c r="C667" i="2" s="1"/>
  <c r="C712" i="2" s="1"/>
  <c r="C757" i="2" s="1"/>
  <c r="C802" i="2" s="1"/>
  <c r="C847" i="2" s="1"/>
  <c r="C892" i="2" s="1"/>
  <c r="C937" i="2" s="1"/>
  <c r="C982" i="2" s="1"/>
  <c r="C1027" i="2" s="1"/>
  <c r="B82" i="2"/>
  <c r="B127" i="2" s="1"/>
  <c r="B172" i="2" s="1"/>
  <c r="B217" i="2" s="1"/>
  <c r="B262" i="2" s="1"/>
  <c r="B307" i="2" s="1"/>
  <c r="B352" i="2" s="1"/>
  <c r="B397" i="2" s="1"/>
  <c r="B442" i="2" s="1"/>
  <c r="B487" i="2" s="1"/>
  <c r="B532" i="2" s="1"/>
  <c r="B577" i="2" s="1"/>
  <c r="B622" i="2" s="1"/>
  <c r="B667" i="2" s="1"/>
  <c r="B712" i="2" s="1"/>
  <c r="B757" i="2" s="1"/>
  <c r="B802" i="2" s="1"/>
  <c r="B847" i="2" s="1"/>
  <c r="B892" i="2" s="1"/>
  <c r="B937" i="2" s="1"/>
  <c r="B982" i="2" s="1"/>
  <c r="B1027" i="2" s="1"/>
  <c r="K81" i="2"/>
  <c r="K126" i="2" s="1"/>
  <c r="K171" i="2" s="1"/>
  <c r="K216" i="2" s="1"/>
  <c r="K261" i="2" s="1"/>
  <c r="K306" i="2" s="1"/>
  <c r="K351" i="2" s="1"/>
  <c r="K396" i="2" s="1"/>
  <c r="K441" i="2" s="1"/>
  <c r="K486" i="2" s="1"/>
  <c r="K531" i="2" s="1"/>
  <c r="K576" i="2" s="1"/>
  <c r="K621" i="2" s="1"/>
  <c r="K666" i="2" s="1"/>
  <c r="K711" i="2" s="1"/>
  <c r="K756" i="2" s="1"/>
  <c r="K801" i="2" s="1"/>
  <c r="K846" i="2" s="1"/>
  <c r="K891" i="2" s="1"/>
  <c r="K936" i="2" s="1"/>
  <c r="K981" i="2" s="1"/>
  <c r="K1026" i="2" s="1"/>
  <c r="J81" i="2"/>
  <c r="J126" i="2" s="1"/>
  <c r="J171" i="2" s="1"/>
  <c r="J216" i="2" s="1"/>
  <c r="J261" i="2" s="1"/>
  <c r="J306" i="2" s="1"/>
  <c r="J351" i="2" s="1"/>
  <c r="J396" i="2" s="1"/>
  <c r="J441" i="2" s="1"/>
  <c r="J486" i="2" s="1"/>
  <c r="J531" i="2" s="1"/>
  <c r="J576" i="2" s="1"/>
  <c r="J621" i="2" s="1"/>
  <c r="J666" i="2" s="1"/>
  <c r="J711" i="2" s="1"/>
  <c r="J756" i="2" s="1"/>
  <c r="J801" i="2" s="1"/>
  <c r="J846" i="2" s="1"/>
  <c r="J891" i="2" s="1"/>
  <c r="J936" i="2" s="1"/>
  <c r="J981" i="2" s="1"/>
  <c r="J1026" i="2" s="1"/>
  <c r="I81" i="2"/>
  <c r="I126" i="2" s="1"/>
  <c r="I171" i="2" s="1"/>
  <c r="I216" i="2" s="1"/>
  <c r="I261" i="2" s="1"/>
  <c r="I306" i="2" s="1"/>
  <c r="I351" i="2" s="1"/>
  <c r="I396" i="2" s="1"/>
  <c r="I441" i="2" s="1"/>
  <c r="I486" i="2" s="1"/>
  <c r="I531" i="2" s="1"/>
  <c r="I576" i="2" s="1"/>
  <c r="I621" i="2" s="1"/>
  <c r="I666" i="2" s="1"/>
  <c r="I711" i="2" s="1"/>
  <c r="I756" i="2" s="1"/>
  <c r="I801" i="2" s="1"/>
  <c r="I846" i="2" s="1"/>
  <c r="I891" i="2" s="1"/>
  <c r="I936" i="2" s="1"/>
  <c r="I981" i="2" s="1"/>
  <c r="I1026" i="2" s="1"/>
  <c r="H81" i="2"/>
  <c r="H126" i="2" s="1"/>
  <c r="H171" i="2" s="1"/>
  <c r="H216" i="2" s="1"/>
  <c r="H261" i="2" s="1"/>
  <c r="H306" i="2" s="1"/>
  <c r="H351" i="2" s="1"/>
  <c r="H396" i="2" s="1"/>
  <c r="H441" i="2" s="1"/>
  <c r="H486" i="2" s="1"/>
  <c r="H531" i="2" s="1"/>
  <c r="H576" i="2" s="1"/>
  <c r="H621" i="2" s="1"/>
  <c r="H666" i="2" s="1"/>
  <c r="H711" i="2" s="1"/>
  <c r="H756" i="2" s="1"/>
  <c r="H801" i="2" s="1"/>
  <c r="H846" i="2" s="1"/>
  <c r="H891" i="2" s="1"/>
  <c r="H936" i="2" s="1"/>
  <c r="H981" i="2" s="1"/>
  <c r="H1026" i="2" s="1"/>
  <c r="G81" i="2"/>
  <c r="G126" i="2" s="1"/>
  <c r="G171" i="2" s="1"/>
  <c r="G216" i="2" s="1"/>
  <c r="G261" i="2" s="1"/>
  <c r="G306" i="2" s="1"/>
  <c r="G351" i="2" s="1"/>
  <c r="G396" i="2" s="1"/>
  <c r="G441" i="2" s="1"/>
  <c r="G486" i="2" s="1"/>
  <c r="G531" i="2" s="1"/>
  <c r="G576" i="2" s="1"/>
  <c r="G621" i="2" s="1"/>
  <c r="G666" i="2" s="1"/>
  <c r="G711" i="2" s="1"/>
  <c r="G756" i="2" s="1"/>
  <c r="G801" i="2" s="1"/>
  <c r="G846" i="2" s="1"/>
  <c r="G891" i="2" s="1"/>
  <c r="G936" i="2" s="1"/>
  <c r="G981" i="2" s="1"/>
  <c r="G1026" i="2" s="1"/>
  <c r="F81" i="2"/>
  <c r="F126" i="2" s="1"/>
  <c r="F171" i="2" s="1"/>
  <c r="F216" i="2" s="1"/>
  <c r="F261" i="2" s="1"/>
  <c r="F306" i="2" s="1"/>
  <c r="F351" i="2" s="1"/>
  <c r="F396" i="2" s="1"/>
  <c r="F441" i="2" s="1"/>
  <c r="F486" i="2" s="1"/>
  <c r="F531" i="2" s="1"/>
  <c r="F576" i="2" s="1"/>
  <c r="F621" i="2" s="1"/>
  <c r="F666" i="2" s="1"/>
  <c r="F711" i="2" s="1"/>
  <c r="F756" i="2" s="1"/>
  <c r="F801" i="2" s="1"/>
  <c r="F846" i="2" s="1"/>
  <c r="F891" i="2" s="1"/>
  <c r="F936" i="2" s="1"/>
  <c r="F981" i="2" s="1"/>
  <c r="F1026" i="2" s="1"/>
  <c r="E81" i="2"/>
  <c r="E126" i="2" s="1"/>
  <c r="E171" i="2" s="1"/>
  <c r="E216" i="2" s="1"/>
  <c r="E261" i="2" s="1"/>
  <c r="E306" i="2" s="1"/>
  <c r="E351" i="2" s="1"/>
  <c r="E396" i="2" s="1"/>
  <c r="E441" i="2" s="1"/>
  <c r="E486" i="2" s="1"/>
  <c r="E531" i="2" s="1"/>
  <c r="E576" i="2" s="1"/>
  <c r="E621" i="2" s="1"/>
  <c r="E666" i="2" s="1"/>
  <c r="E711" i="2" s="1"/>
  <c r="E756" i="2" s="1"/>
  <c r="E801" i="2" s="1"/>
  <c r="E846" i="2" s="1"/>
  <c r="E891" i="2" s="1"/>
  <c r="E936" i="2" s="1"/>
  <c r="E981" i="2" s="1"/>
  <c r="E1026" i="2" s="1"/>
  <c r="D81" i="2"/>
  <c r="D126" i="2" s="1"/>
  <c r="D171" i="2" s="1"/>
  <c r="D216" i="2" s="1"/>
  <c r="D261" i="2" s="1"/>
  <c r="D306" i="2" s="1"/>
  <c r="D351" i="2" s="1"/>
  <c r="D396" i="2" s="1"/>
  <c r="D441" i="2" s="1"/>
  <c r="D486" i="2" s="1"/>
  <c r="D531" i="2" s="1"/>
  <c r="D576" i="2" s="1"/>
  <c r="D621" i="2" s="1"/>
  <c r="D666" i="2" s="1"/>
  <c r="D711" i="2" s="1"/>
  <c r="D756" i="2" s="1"/>
  <c r="D801" i="2" s="1"/>
  <c r="D846" i="2" s="1"/>
  <c r="D891" i="2" s="1"/>
  <c r="D936" i="2" s="1"/>
  <c r="D981" i="2" s="1"/>
  <c r="D1026" i="2" s="1"/>
  <c r="C81" i="2"/>
  <c r="C126" i="2" s="1"/>
  <c r="C171" i="2" s="1"/>
  <c r="C216" i="2" s="1"/>
  <c r="C261" i="2" s="1"/>
  <c r="C306" i="2" s="1"/>
  <c r="C351" i="2" s="1"/>
  <c r="C396" i="2" s="1"/>
  <c r="C441" i="2" s="1"/>
  <c r="C486" i="2" s="1"/>
  <c r="C531" i="2" s="1"/>
  <c r="C576" i="2" s="1"/>
  <c r="C621" i="2" s="1"/>
  <c r="C666" i="2" s="1"/>
  <c r="C711" i="2" s="1"/>
  <c r="C756" i="2" s="1"/>
  <c r="C801" i="2" s="1"/>
  <c r="C846" i="2" s="1"/>
  <c r="C891" i="2" s="1"/>
  <c r="C936" i="2" s="1"/>
  <c r="C981" i="2" s="1"/>
  <c r="C1026" i="2" s="1"/>
  <c r="B81" i="2"/>
  <c r="B126" i="2" s="1"/>
  <c r="B171" i="2" s="1"/>
  <c r="B216" i="2" s="1"/>
  <c r="B261" i="2" s="1"/>
  <c r="B306" i="2" s="1"/>
  <c r="B351" i="2" s="1"/>
  <c r="B396" i="2" s="1"/>
  <c r="B441" i="2" s="1"/>
  <c r="B486" i="2" s="1"/>
  <c r="B531" i="2" s="1"/>
  <c r="B576" i="2" s="1"/>
  <c r="B621" i="2" s="1"/>
  <c r="B666" i="2" s="1"/>
  <c r="B711" i="2" s="1"/>
  <c r="B756" i="2" s="1"/>
  <c r="B801" i="2" s="1"/>
  <c r="B846" i="2" s="1"/>
  <c r="B891" i="2" s="1"/>
  <c r="B936" i="2" s="1"/>
  <c r="B981" i="2" s="1"/>
  <c r="B1026" i="2" s="1"/>
  <c r="K80" i="2"/>
  <c r="K125" i="2" s="1"/>
  <c r="K170" i="2" s="1"/>
  <c r="K215" i="2" s="1"/>
  <c r="K260" i="2" s="1"/>
  <c r="K305" i="2" s="1"/>
  <c r="K350" i="2" s="1"/>
  <c r="K395" i="2" s="1"/>
  <c r="K440" i="2" s="1"/>
  <c r="K485" i="2" s="1"/>
  <c r="K530" i="2" s="1"/>
  <c r="K575" i="2" s="1"/>
  <c r="K620" i="2" s="1"/>
  <c r="K665" i="2" s="1"/>
  <c r="K710" i="2" s="1"/>
  <c r="K755" i="2" s="1"/>
  <c r="K800" i="2" s="1"/>
  <c r="K845" i="2" s="1"/>
  <c r="K890" i="2" s="1"/>
  <c r="K935" i="2" s="1"/>
  <c r="K980" i="2" s="1"/>
  <c r="K1025" i="2" s="1"/>
  <c r="J80" i="2"/>
  <c r="J125" i="2" s="1"/>
  <c r="J170" i="2" s="1"/>
  <c r="J215" i="2" s="1"/>
  <c r="J260" i="2" s="1"/>
  <c r="J305" i="2" s="1"/>
  <c r="J350" i="2" s="1"/>
  <c r="J395" i="2" s="1"/>
  <c r="J440" i="2" s="1"/>
  <c r="J485" i="2" s="1"/>
  <c r="J530" i="2" s="1"/>
  <c r="J575" i="2" s="1"/>
  <c r="J620" i="2" s="1"/>
  <c r="J665" i="2" s="1"/>
  <c r="J710" i="2" s="1"/>
  <c r="J755" i="2" s="1"/>
  <c r="J800" i="2" s="1"/>
  <c r="J845" i="2" s="1"/>
  <c r="J890" i="2" s="1"/>
  <c r="J935" i="2" s="1"/>
  <c r="J980" i="2" s="1"/>
  <c r="J1025" i="2" s="1"/>
  <c r="I80" i="2"/>
  <c r="I125" i="2" s="1"/>
  <c r="I170" i="2" s="1"/>
  <c r="I215" i="2" s="1"/>
  <c r="I260" i="2" s="1"/>
  <c r="I305" i="2" s="1"/>
  <c r="I350" i="2" s="1"/>
  <c r="I395" i="2" s="1"/>
  <c r="I440" i="2" s="1"/>
  <c r="I485" i="2" s="1"/>
  <c r="I530" i="2" s="1"/>
  <c r="I575" i="2" s="1"/>
  <c r="I620" i="2" s="1"/>
  <c r="I665" i="2" s="1"/>
  <c r="I710" i="2" s="1"/>
  <c r="I755" i="2" s="1"/>
  <c r="I800" i="2" s="1"/>
  <c r="I845" i="2" s="1"/>
  <c r="I890" i="2" s="1"/>
  <c r="I935" i="2" s="1"/>
  <c r="I980" i="2" s="1"/>
  <c r="I1025" i="2" s="1"/>
  <c r="H80" i="2"/>
  <c r="H125" i="2" s="1"/>
  <c r="H170" i="2" s="1"/>
  <c r="H215" i="2" s="1"/>
  <c r="H260" i="2" s="1"/>
  <c r="H305" i="2" s="1"/>
  <c r="H350" i="2" s="1"/>
  <c r="H395" i="2" s="1"/>
  <c r="H440" i="2" s="1"/>
  <c r="H485" i="2" s="1"/>
  <c r="H530" i="2" s="1"/>
  <c r="H575" i="2" s="1"/>
  <c r="H620" i="2" s="1"/>
  <c r="H665" i="2" s="1"/>
  <c r="H710" i="2" s="1"/>
  <c r="H755" i="2" s="1"/>
  <c r="H800" i="2" s="1"/>
  <c r="H845" i="2" s="1"/>
  <c r="H890" i="2" s="1"/>
  <c r="H935" i="2" s="1"/>
  <c r="H980" i="2" s="1"/>
  <c r="H1025" i="2" s="1"/>
  <c r="G80" i="2"/>
  <c r="G125" i="2" s="1"/>
  <c r="G170" i="2" s="1"/>
  <c r="G215" i="2" s="1"/>
  <c r="G260" i="2" s="1"/>
  <c r="G305" i="2" s="1"/>
  <c r="G350" i="2" s="1"/>
  <c r="G395" i="2" s="1"/>
  <c r="G440" i="2" s="1"/>
  <c r="G485" i="2" s="1"/>
  <c r="G530" i="2" s="1"/>
  <c r="G575" i="2" s="1"/>
  <c r="G620" i="2" s="1"/>
  <c r="G665" i="2" s="1"/>
  <c r="G710" i="2" s="1"/>
  <c r="G755" i="2" s="1"/>
  <c r="G800" i="2" s="1"/>
  <c r="G845" i="2" s="1"/>
  <c r="G890" i="2" s="1"/>
  <c r="G935" i="2" s="1"/>
  <c r="G980" i="2" s="1"/>
  <c r="G1025" i="2" s="1"/>
  <c r="F80" i="2"/>
  <c r="F125" i="2" s="1"/>
  <c r="F170" i="2" s="1"/>
  <c r="F215" i="2" s="1"/>
  <c r="F260" i="2" s="1"/>
  <c r="F305" i="2" s="1"/>
  <c r="F350" i="2" s="1"/>
  <c r="F395" i="2" s="1"/>
  <c r="F440" i="2" s="1"/>
  <c r="F485" i="2" s="1"/>
  <c r="F530" i="2" s="1"/>
  <c r="F575" i="2" s="1"/>
  <c r="F620" i="2" s="1"/>
  <c r="F665" i="2" s="1"/>
  <c r="F710" i="2" s="1"/>
  <c r="F755" i="2" s="1"/>
  <c r="F800" i="2" s="1"/>
  <c r="F845" i="2" s="1"/>
  <c r="F890" i="2" s="1"/>
  <c r="F935" i="2" s="1"/>
  <c r="F980" i="2" s="1"/>
  <c r="F1025" i="2" s="1"/>
  <c r="E80" i="2"/>
  <c r="E125" i="2" s="1"/>
  <c r="E170" i="2" s="1"/>
  <c r="E215" i="2" s="1"/>
  <c r="E260" i="2" s="1"/>
  <c r="E305" i="2" s="1"/>
  <c r="E350" i="2" s="1"/>
  <c r="E395" i="2" s="1"/>
  <c r="E440" i="2" s="1"/>
  <c r="E485" i="2" s="1"/>
  <c r="E530" i="2" s="1"/>
  <c r="E575" i="2" s="1"/>
  <c r="E620" i="2" s="1"/>
  <c r="E665" i="2" s="1"/>
  <c r="E710" i="2" s="1"/>
  <c r="E755" i="2" s="1"/>
  <c r="E800" i="2" s="1"/>
  <c r="E845" i="2" s="1"/>
  <c r="E890" i="2" s="1"/>
  <c r="E935" i="2" s="1"/>
  <c r="E980" i="2" s="1"/>
  <c r="E1025" i="2" s="1"/>
  <c r="D80" i="2"/>
  <c r="D125" i="2" s="1"/>
  <c r="D170" i="2" s="1"/>
  <c r="D215" i="2" s="1"/>
  <c r="D260" i="2" s="1"/>
  <c r="D305" i="2" s="1"/>
  <c r="D350" i="2" s="1"/>
  <c r="D395" i="2" s="1"/>
  <c r="D440" i="2" s="1"/>
  <c r="D485" i="2" s="1"/>
  <c r="D530" i="2" s="1"/>
  <c r="D575" i="2" s="1"/>
  <c r="D620" i="2" s="1"/>
  <c r="D665" i="2" s="1"/>
  <c r="D710" i="2" s="1"/>
  <c r="D755" i="2" s="1"/>
  <c r="D800" i="2" s="1"/>
  <c r="D845" i="2" s="1"/>
  <c r="D890" i="2" s="1"/>
  <c r="D935" i="2" s="1"/>
  <c r="D980" i="2" s="1"/>
  <c r="D1025" i="2" s="1"/>
  <c r="C80" i="2"/>
  <c r="C125" i="2" s="1"/>
  <c r="C170" i="2" s="1"/>
  <c r="C215" i="2" s="1"/>
  <c r="C260" i="2" s="1"/>
  <c r="C305" i="2" s="1"/>
  <c r="C350" i="2" s="1"/>
  <c r="C395" i="2" s="1"/>
  <c r="C440" i="2" s="1"/>
  <c r="C485" i="2" s="1"/>
  <c r="C530" i="2" s="1"/>
  <c r="C575" i="2" s="1"/>
  <c r="C620" i="2" s="1"/>
  <c r="C665" i="2" s="1"/>
  <c r="C710" i="2" s="1"/>
  <c r="C755" i="2" s="1"/>
  <c r="C800" i="2" s="1"/>
  <c r="C845" i="2" s="1"/>
  <c r="C890" i="2" s="1"/>
  <c r="C935" i="2" s="1"/>
  <c r="C980" i="2" s="1"/>
  <c r="C1025" i="2" s="1"/>
  <c r="B80" i="2"/>
  <c r="B125" i="2" s="1"/>
  <c r="B170" i="2" s="1"/>
  <c r="B215" i="2" s="1"/>
  <c r="B260" i="2" s="1"/>
  <c r="B305" i="2" s="1"/>
  <c r="B350" i="2" s="1"/>
  <c r="B395" i="2" s="1"/>
  <c r="B440" i="2" s="1"/>
  <c r="B485" i="2" s="1"/>
  <c r="B530" i="2" s="1"/>
  <c r="B575" i="2" s="1"/>
  <c r="B620" i="2" s="1"/>
  <c r="B665" i="2" s="1"/>
  <c r="B710" i="2" s="1"/>
  <c r="B755" i="2" s="1"/>
  <c r="B800" i="2" s="1"/>
  <c r="B845" i="2" s="1"/>
  <c r="B890" i="2" s="1"/>
  <c r="B935" i="2" s="1"/>
  <c r="B980" i="2" s="1"/>
  <c r="B1025" i="2" s="1"/>
  <c r="K79" i="2"/>
  <c r="K124" i="2" s="1"/>
  <c r="K169" i="2" s="1"/>
  <c r="K214" i="2" s="1"/>
  <c r="K259" i="2" s="1"/>
  <c r="K304" i="2" s="1"/>
  <c r="K349" i="2" s="1"/>
  <c r="K394" i="2" s="1"/>
  <c r="K439" i="2" s="1"/>
  <c r="K484" i="2" s="1"/>
  <c r="K529" i="2" s="1"/>
  <c r="K574" i="2" s="1"/>
  <c r="K619" i="2" s="1"/>
  <c r="K664" i="2" s="1"/>
  <c r="K709" i="2" s="1"/>
  <c r="K754" i="2" s="1"/>
  <c r="K799" i="2" s="1"/>
  <c r="K844" i="2" s="1"/>
  <c r="K889" i="2" s="1"/>
  <c r="K934" i="2" s="1"/>
  <c r="K979" i="2" s="1"/>
  <c r="K1024" i="2" s="1"/>
  <c r="J79" i="2"/>
  <c r="J124" i="2" s="1"/>
  <c r="J169" i="2" s="1"/>
  <c r="J214" i="2" s="1"/>
  <c r="J259" i="2" s="1"/>
  <c r="J304" i="2" s="1"/>
  <c r="J349" i="2" s="1"/>
  <c r="J394" i="2" s="1"/>
  <c r="J439" i="2" s="1"/>
  <c r="J484" i="2" s="1"/>
  <c r="J529" i="2" s="1"/>
  <c r="J574" i="2" s="1"/>
  <c r="J619" i="2" s="1"/>
  <c r="J664" i="2" s="1"/>
  <c r="J709" i="2" s="1"/>
  <c r="J754" i="2" s="1"/>
  <c r="J799" i="2" s="1"/>
  <c r="J844" i="2" s="1"/>
  <c r="J889" i="2" s="1"/>
  <c r="J934" i="2" s="1"/>
  <c r="J979" i="2" s="1"/>
  <c r="J1024" i="2" s="1"/>
  <c r="I79" i="2"/>
  <c r="I124" i="2" s="1"/>
  <c r="I169" i="2" s="1"/>
  <c r="I214" i="2" s="1"/>
  <c r="I259" i="2" s="1"/>
  <c r="I304" i="2" s="1"/>
  <c r="I349" i="2" s="1"/>
  <c r="I394" i="2" s="1"/>
  <c r="I439" i="2" s="1"/>
  <c r="I484" i="2" s="1"/>
  <c r="I529" i="2" s="1"/>
  <c r="I574" i="2" s="1"/>
  <c r="I619" i="2" s="1"/>
  <c r="I664" i="2" s="1"/>
  <c r="I709" i="2" s="1"/>
  <c r="I754" i="2" s="1"/>
  <c r="I799" i="2" s="1"/>
  <c r="I844" i="2" s="1"/>
  <c r="I889" i="2" s="1"/>
  <c r="I934" i="2" s="1"/>
  <c r="I979" i="2" s="1"/>
  <c r="I1024" i="2" s="1"/>
  <c r="H79" i="2"/>
  <c r="H124" i="2" s="1"/>
  <c r="H169" i="2" s="1"/>
  <c r="H214" i="2" s="1"/>
  <c r="H259" i="2" s="1"/>
  <c r="H304" i="2" s="1"/>
  <c r="H349" i="2" s="1"/>
  <c r="H394" i="2" s="1"/>
  <c r="H439" i="2" s="1"/>
  <c r="H484" i="2" s="1"/>
  <c r="H529" i="2" s="1"/>
  <c r="H574" i="2" s="1"/>
  <c r="H619" i="2" s="1"/>
  <c r="H664" i="2" s="1"/>
  <c r="H709" i="2" s="1"/>
  <c r="H754" i="2" s="1"/>
  <c r="H799" i="2" s="1"/>
  <c r="H844" i="2" s="1"/>
  <c r="H889" i="2" s="1"/>
  <c r="H934" i="2" s="1"/>
  <c r="H979" i="2" s="1"/>
  <c r="H1024" i="2" s="1"/>
  <c r="G79" i="2"/>
  <c r="G124" i="2" s="1"/>
  <c r="G169" i="2" s="1"/>
  <c r="G214" i="2" s="1"/>
  <c r="G259" i="2" s="1"/>
  <c r="G304" i="2" s="1"/>
  <c r="G349" i="2" s="1"/>
  <c r="G394" i="2" s="1"/>
  <c r="G439" i="2" s="1"/>
  <c r="G484" i="2" s="1"/>
  <c r="G529" i="2" s="1"/>
  <c r="G574" i="2" s="1"/>
  <c r="G619" i="2" s="1"/>
  <c r="G664" i="2" s="1"/>
  <c r="G709" i="2" s="1"/>
  <c r="G754" i="2" s="1"/>
  <c r="G799" i="2" s="1"/>
  <c r="G844" i="2" s="1"/>
  <c r="G889" i="2" s="1"/>
  <c r="G934" i="2" s="1"/>
  <c r="G979" i="2" s="1"/>
  <c r="G1024" i="2" s="1"/>
  <c r="F79" i="2"/>
  <c r="F124" i="2" s="1"/>
  <c r="F169" i="2" s="1"/>
  <c r="F214" i="2" s="1"/>
  <c r="F259" i="2" s="1"/>
  <c r="F304" i="2" s="1"/>
  <c r="F349" i="2" s="1"/>
  <c r="F394" i="2" s="1"/>
  <c r="F439" i="2" s="1"/>
  <c r="F484" i="2" s="1"/>
  <c r="F529" i="2" s="1"/>
  <c r="F574" i="2" s="1"/>
  <c r="F619" i="2" s="1"/>
  <c r="F664" i="2" s="1"/>
  <c r="F709" i="2" s="1"/>
  <c r="F754" i="2" s="1"/>
  <c r="F799" i="2" s="1"/>
  <c r="F844" i="2" s="1"/>
  <c r="F889" i="2" s="1"/>
  <c r="F934" i="2" s="1"/>
  <c r="F979" i="2" s="1"/>
  <c r="F1024" i="2" s="1"/>
  <c r="E79" i="2"/>
  <c r="E124" i="2" s="1"/>
  <c r="E169" i="2" s="1"/>
  <c r="E214" i="2" s="1"/>
  <c r="E259" i="2" s="1"/>
  <c r="E304" i="2" s="1"/>
  <c r="E349" i="2" s="1"/>
  <c r="E394" i="2" s="1"/>
  <c r="E439" i="2" s="1"/>
  <c r="E484" i="2" s="1"/>
  <c r="E529" i="2" s="1"/>
  <c r="E574" i="2" s="1"/>
  <c r="E619" i="2" s="1"/>
  <c r="E664" i="2" s="1"/>
  <c r="E709" i="2" s="1"/>
  <c r="E754" i="2" s="1"/>
  <c r="E799" i="2" s="1"/>
  <c r="E844" i="2" s="1"/>
  <c r="E889" i="2" s="1"/>
  <c r="E934" i="2" s="1"/>
  <c r="E979" i="2" s="1"/>
  <c r="E1024" i="2" s="1"/>
  <c r="D79" i="2"/>
  <c r="D124" i="2" s="1"/>
  <c r="D169" i="2" s="1"/>
  <c r="D214" i="2" s="1"/>
  <c r="D259" i="2" s="1"/>
  <c r="D304" i="2" s="1"/>
  <c r="D349" i="2" s="1"/>
  <c r="D394" i="2" s="1"/>
  <c r="D439" i="2" s="1"/>
  <c r="D484" i="2" s="1"/>
  <c r="D529" i="2" s="1"/>
  <c r="D574" i="2" s="1"/>
  <c r="D619" i="2" s="1"/>
  <c r="D664" i="2" s="1"/>
  <c r="D709" i="2" s="1"/>
  <c r="D754" i="2" s="1"/>
  <c r="D799" i="2" s="1"/>
  <c r="D844" i="2" s="1"/>
  <c r="D889" i="2" s="1"/>
  <c r="D934" i="2" s="1"/>
  <c r="D979" i="2" s="1"/>
  <c r="D1024" i="2" s="1"/>
  <c r="C79" i="2"/>
  <c r="C124" i="2" s="1"/>
  <c r="C169" i="2" s="1"/>
  <c r="C214" i="2" s="1"/>
  <c r="C259" i="2" s="1"/>
  <c r="C304" i="2" s="1"/>
  <c r="C349" i="2" s="1"/>
  <c r="C394" i="2" s="1"/>
  <c r="C439" i="2" s="1"/>
  <c r="C484" i="2" s="1"/>
  <c r="C529" i="2" s="1"/>
  <c r="C574" i="2" s="1"/>
  <c r="C619" i="2" s="1"/>
  <c r="C664" i="2" s="1"/>
  <c r="C709" i="2" s="1"/>
  <c r="C754" i="2" s="1"/>
  <c r="C799" i="2" s="1"/>
  <c r="C844" i="2" s="1"/>
  <c r="C889" i="2" s="1"/>
  <c r="C934" i="2" s="1"/>
  <c r="C979" i="2" s="1"/>
  <c r="C1024" i="2" s="1"/>
  <c r="B79" i="2"/>
  <c r="B124" i="2" s="1"/>
  <c r="B169" i="2" s="1"/>
  <c r="B214" i="2" s="1"/>
  <c r="B259" i="2" s="1"/>
  <c r="B304" i="2" s="1"/>
  <c r="B349" i="2" s="1"/>
  <c r="B394" i="2" s="1"/>
  <c r="B439" i="2" s="1"/>
  <c r="B484" i="2" s="1"/>
  <c r="B529" i="2" s="1"/>
  <c r="B574" i="2" s="1"/>
  <c r="B619" i="2" s="1"/>
  <c r="B664" i="2" s="1"/>
  <c r="B709" i="2" s="1"/>
  <c r="B754" i="2" s="1"/>
  <c r="B799" i="2" s="1"/>
  <c r="B844" i="2" s="1"/>
  <c r="B889" i="2" s="1"/>
  <c r="B934" i="2" s="1"/>
  <c r="B979" i="2" s="1"/>
  <c r="B1024" i="2" s="1"/>
  <c r="K78" i="2"/>
  <c r="K123" i="2" s="1"/>
  <c r="K168" i="2" s="1"/>
  <c r="K213" i="2" s="1"/>
  <c r="K258" i="2" s="1"/>
  <c r="K303" i="2" s="1"/>
  <c r="K348" i="2" s="1"/>
  <c r="K393" i="2" s="1"/>
  <c r="K438" i="2" s="1"/>
  <c r="K483" i="2" s="1"/>
  <c r="K528" i="2" s="1"/>
  <c r="K573" i="2" s="1"/>
  <c r="K618" i="2" s="1"/>
  <c r="K663" i="2" s="1"/>
  <c r="K708" i="2" s="1"/>
  <c r="K753" i="2" s="1"/>
  <c r="K798" i="2" s="1"/>
  <c r="K843" i="2" s="1"/>
  <c r="K888" i="2" s="1"/>
  <c r="K933" i="2" s="1"/>
  <c r="K978" i="2" s="1"/>
  <c r="K1023" i="2" s="1"/>
  <c r="J78" i="2"/>
  <c r="J123" i="2" s="1"/>
  <c r="J168" i="2" s="1"/>
  <c r="J213" i="2" s="1"/>
  <c r="J258" i="2" s="1"/>
  <c r="J303" i="2" s="1"/>
  <c r="J348" i="2" s="1"/>
  <c r="J393" i="2" s="1"/>
  <c r="J438" i="2" s="1"/>
  <c r="J483" i="2" s="1"/>
  <c r="J528" i="2" s="1"/>
  <c r="J573" i="2" s="1"/>
  <c r="J618" i="2" s="1"/>
  <c r="J663" i="2" s="1"/>
  <c r="J708" i="2" s="1"/>
  <c r="J753" i="2" s="1"/>
  <c r="J798" i="2" s="1"/>
  <c r="J843" i="2" s="1"/>
  <c r="J888" i="2" s="1"/>
  <c r="J933" i="2" s="1"/>
  <c r="J978" i="2" s="1"/>
  <c r="J1023" i="2" s="1"/>
  <c r="I78" i="2"/>
  <c r="I123" i="2" s="1"/>
  <c r="I168" i="2" s="1"/>
  <c r="I213" i="2" s="1"/>
  <c r="I258" i="2" s="1"/>
  <c r="I303" i="2" s="1"/>
  <c r="I348" i="2" s="1"/>
  <c r="I393" i="2" s="1"/>
  <c r="I438" i="2" s="1"/>
  <c r="I483" i="2" s="1"/>
  <c r="I528" i="2" s="1"/>
  <c r="I573" i="2" s="1"/>
  <c r="I618" i="2" s="1"/>
  <c r="I663" i="2" s="1"/>
  <c r="I708" i="2" s="1"/>
  <c r="I753" i="2" s="1"/>
  <c r="I798" i="2" s="1"/>
  <c r="I843" i="2" s="1"/>
  <c r="I888" i="2" s="1"/>
  <c r="I933" i="2" s="1"/>
  <c r="I978" i="2" s="1"/>
  <c r="I1023" i="2" s="1"/>
  <c r="H78" i="2"/>
  <c r="H123" i="2" s="1"/>
  <c r="H168" i="2" s="1"/>
  <c r="H213" i="2" s="1"/>
  <c r="H258" i="2" s="1"/>
  <c r="H303" i="2" s="1"/>
  <c r="H348" i="2" s="1"/>
  <c r="H393" i="2" s="1"/>
  <c r="H438" i="2" s="1"/>
  <c r="H483" i="2" s="1"/>
  <c r="H528" i="2" s="1"/>
  <c r="H573" i="2" s="1"/>
  <c r="H618" i="2" s="1"/>
  <c r="H663" i="2" s="1"/>
  <c r="H708" i="2" s="1"/>
  <c r="H753" i="2" s="1"/>
  <c r="H798" i="2" s="1"/>
  <c r="H843" i="2" s="1"/>
  <c r="H888" i="2" s="1"/>
  <c r="H933" i="2" s="1"/>
  <c r="H978" i="2" s="1"/>
  <c r="H1023" i="2" s="1"/>
  <c r="G78" i="2"/>
  <c r="G123" i="2" s="1"/>
  <c r="G168" i="2" s="1"/>
  <c r="G213" i="2" s="1"/>
  <c r="G258" i="2" s="1"/>
  <c r="G303" i="2" s="1"/>
  <c r="G348" i="2" s="1"/>
  <c r="G393" i="2" s="1"/>
  <c r="G438" i="2" s="1"/>
  <c r="G483" i="2" s="1"/>
  <c r="G528" i="2" s="1"/>
  <c r="G573" i="2" s="1"/>
  <c r="G618" i="2" s="1"/>
  <c r="G663" i="2" s="1"/>
  <c r="G708" i="2" s="1"/>
  <c r="G753" i="2" s="1"/>
  <c r="G798" i="2" s="1"/>
  <c r="G843" i="2" s="1"/>
  <c r="G888" i="2" s="1"/>
  <c r="G933" i="2" s="1"/>
  <c r="G978" i="2" s="1"/>
  <c r="G1023" i="2" s="1"/>
  <c r="F78" i="2"/>
  <c r="F123" i="2" s="1"/>
  <c r="F168" i="2" s="1"/>
  <c r="F213" i="2" s="1"/>
  <c r="F258" i="2" s="1"/>
  <c r="F303" i="2" s="1"/>
  <c r="F348" i="2" s="1"/>
  <c r="F393" i="2" s="1"/>
  <c r="F438" i="2" s="1"/>
  <c r="F483" i="2" s="1"/>
  <c r="F528" i="2" s="1"/>
  <c r="F573" i="2" s="1"/>
  <c r="F618" i="2" s="1"/>
  <c r="F663" i="2" s="1"/>
  <c r="F708" i="2" s="1"/>
  <c r="F753" i="2" s="1"/>
  <c r="F798" i="2" s="1"/>
  <c r="F843" i="2" s="1"/>
  <c r="F888" i="2" s="1"/>
  <c r="F933" i="2" s="1"/>
  <c r="F978" i="2" s="1"/>
  <c r="F1023" i="2" s="1"/>
  <c r="E78" i="2"/>
  <c r="E123" i="2" s="1"/>
  <c r="E168" i="2" s="1"/>
  <c r="E213" i="2" s="1"/>
  <c r="E258" i="2" s="1"/>
  <c r="E303" i="2" s="1"/>
  <c r="E348" i="2" s="1"/>
  <c r="E393" i="2" s="1"/>
  <c r="E438" i="2" s="1"/>
  <c r="E483" i="2" s="1"/>
  <c r="E528" i="2" s="1"/>
  <c r="E573" i="2" s="1"/>
  <c r="E618" i="2" s="1"/>
  <c r="E663" i="2" s="1"/>
  <c r="E708" i="2" s="1"/>
  <c r="E753" i="2" s="1"/>
  <c r="E798" i="2" s="1"/>
  <c r="E843" i="2" s="1"/>
  <c r="E888" i="2" s="1"/>
  <c r="E933" i="2" s="1"/>
  <c r="E978" i="2" s="1"/>
  <c r="E1023" i="2" s="1"/>
  <c r="D78" i="2"/>
  <c r="D123" i="2" s="1"/>
  <c r="D168" i="2" s="1"/>
  <c r="D213" i="2" s="1"/>
  <c r="D258" i="2" s="1"/>
  <c r="D303" i="2" s="1"/>
  <c r="D348" i="2" s="1"/>
  <c r="D393" i="2" s="1"/>
  <c r="D438" i="2" s="1"/>
  <c r="D483" i="2" s="1"/>
  <c r="D528" i="2" s="1"/>
  <c r="D573" i="2" s="1"/>
  <c r="D618" i="2" s="1"/>
  <c r="D663" i="2" s="1"/>
  <c r="D708" i="2" s="1"/>
  <c r="D753" i="2" s="1"/>
  <c r="D798" i="2" s="1"/>
  <c r="D843" i="2" s="1"/>
  <c r="D888" i="2" s="1"/>
  <c r="D933" i="2" s="1"/>
  <c r="D978" i="2" s="1"/>
  <c r="D1023" i="2" s="1"/>
  <c r="C78" i="2"/>
  <c r="C123" i="2" s="1"/>
  <c r="C168" i="2" s="1"/>
  <c r="C213" i="2" s="1"/>
  <c r="C258" i="2" s="1"/>
  <c r="C303" i="2" s="1"/>
  <c r="C348" i="2" s="1"/>
  <c r="C393" i="2" s="1"/>
  <c r="C438" i="2" s="1"/>
  <c r="C483" i="2" s="1"/>
  <c r="C528" i="2" s="1"/>
  <c r="C573" i="2" s="1"/>
  <c r="C618" i="2" s="1"/>
  <c r="C663" i="2" s="1"/>
  <c r="C708" i="2" s="1"/>
  <c r="C753" i="2" s="1"/>
  <c r="C798" i="2" s="1"/>
  <c r="C843" i="2" s="1"/>
  <c r="C888" i="2" s="1"/>
  <c r="C933" i="2" s="1"/>
  <c r="C978" i="2" s="1"/>
  <c r="C1023" i="2" s="1"/>
  <c r="B78" i="2"/>
  <c r="B123" i="2" s="1"/>
  <c r="B168" i="2" s="1"/>
  <c r="B213" i="2" s="1"/>
  <c r="B258" i="2" s="1"/>
  <c r="B303" i="2" s="1"/>
  <c r="B348" i="2" s="1"/>
  <c r="B393" i="2" s="1"/>
  <c r="B438" i="2" s="1"/>
  <c r="B483" i="2" s="1"/>
  <c r="B528" i="2" s="1"/>
  <c r="B573" i="2" s="1"/>
  <c r="B618" i="2" s="1"/>
  <c r="B663" i="2" s="1"/>
  <c r="B708" i="2" s="1"/>
  <c r="B753" i="2" s="1"/>
  <c r="B798" i="2" s="1"/>
  <c r="B843" i="2" s="1"/>
  <c r="B888" i="2" s="1"/>
  <c r="B933" i="2" s="1"/>
  <c r="B978" i="2" s="1"/>
  <c r="B1023" i="2" s="1"/>
  <c r="K77" i="2"/>
  <c r="K122" i="2" s="1"/>
  <c r="K167" i="2" s="1"/>
  <c r="K212" i="2" s="1"/>
  <c r="K257" i="2" s="1"/>
  <c r="K302" i="2" s="1"/>
  <c r="K347" i="2" s="1"/>
  <c r="K392" i="2" s="1"/>
  <c r="K437" i="2" s="1"/>
  <c r="K482" i="2" s="1"/>
  <c r="K527" i="2" s="1"/>
  <c r="K572" i="2" s="1"/>
  <c r="K617" i="2" s="1"/>
  <c r="K662" i="2" s="1"/>
  <c r="K707" i="2" s="1"/>
  <c r="K752" i="2" s="1"/>
  <c r="K797" i="2" s="1"/>
  <c r="K842" i="2" s="1"/>
  <c r="K887" i="2" s="1"/>
  <c r="K932" i="2" s="1"/>
  <c r="K977" i="2" s="1"/>
  <c r="K1022" i="2" s="1"/>
  <c r="J77" i="2"/>
  <c r="J122" i="2" s="1"/>
  <c r="J167" i="2" s="1"/>
  <c r="J212" i="2" s="1"/>
  <c r="J257" i="2" s="1"/>
  <c r="J302" i="2" s="1"/>
  <c r="J347" i="2" s="1"/>
  <c r="J392" i="2" s="1"/>
  <c r="J437" i="2" s="1"/>
  <c r="J482" i="2" s="1"/>
  <c r="J527" i="2" s="1"/>
  <c r="J572" i="2" s="1"/>
  <c r="J617" i="2" s="1"/>
  <c r="J662" i="2" s="1"/>
  <c r="J707" i="2" s="1"/>
  <c r="J752" i="2" s="1"/>
  <c r="J797" i="2" s="1"/>
  <c r="J842" i="2" s="1"/>
  <c r="J887" i="2" s="1"/>
  <c r="J932" i="2" s="1"/>
  <c r="J977" i="2" s="1"/>
  <c r="J1022" i="2" s="1"/>
  <c r="I77" i="2"/>
  <c r="I122" i="2" s="1"/>
  <c r="I167" i="2" s="1"/>
  <c r="I212" i="2" s="1"/>
  <c r="I257" i="2" s="1"/>
  <c r="I302" i="2" s="1"/>
  <c r="I347" i="2" s="1"/>
  <c r="I392" i="2" s="1"/>
  <c r="I437" i="2" s="1"/>
  <c r="I482" i="2" s="1"/>
  <c r="I527" i="2" s="1"/>
  <c r="I572" i="2" s="1"/>
  <c r="I617" i="2" s="1"/>
  <c r="I662" i="2" s="1"/>
  <c r="I707" i="2" s="1"/>
  <c r="I752" i="2" s="1"/>
  <c r="I797" i="2" s="1"/>
  <c r="I842" i="2" s="1"/>
  <c r="I887" i="2" s="1"/>
  <c r="I932" i="2" s="1"/>
  <c r="I977" i="2" s="1"/>
  <c r="I1022" i="2" s="1"/>
  <c r="H77" i="2"/>
  <c r="H122" i="2" s="1"/>
  <c r="H167" i="2" s="1"/>
  <c r="H212" i="2" s="1"/>
  <c r="H257" i="2" s="1"/>
  <c r="H302" i="2" s="1"/>
  <c r="H347" i="2" s="1"/>
  <c r="H392" i="2" s="1"/>
  <c r="H437" i="2" s="1"/>
  <c r="H482" i="2" s="1"/>
  <c r="H527" i="2" s="1"/>
  <c r="H572" i="2" s="1"/>
  <c r="H617" i="2" s="1"/>
  <c r="H662" i="2" s="1"/>
  <c r="H707" i="2" s="1"/>
  <c r="H752" i="2" s="1"/>
  <c r="H797" i="2" s="1"/>
  <c r="H842" i="2" s="1"/>
  <c r="H887" i="2" s="1"/>
  <c r="H932" i="2" s="1"/>
  <c r="H977" i="2" s="1"/>
  <c r="H1022" i="2" s="1"/>
  <c r="G77" i="2"/>
  <c r="G122" i="2" s="1"/>
  <c r="G167" i="2" s="1"/>
  <c r="G212" i="2" s="1"/>
  <c r="G257" i="2" s="1"/>
  <c r="G302" i="2" s="1"/>
  <c r="G347" i="2" s="1"/>
  <c r="G392" i="2" s="1"/>
  <c r="G437" i="2" s="1"/>
  <c r="G482" i="2" s="1"/>
  <c r="G527" i="2" s="1"/>
  <c r="G572" i="2" s="1"/>
  <c r="G617" i="2" s="1"/>
  <c r="G662" i="2" s="1"/>
  <c r="G707" i="2" s="1"/>
  <c r="G752" i="2" s="1"/>
  <c r="G797" i="2" s="1"/>
  <c r="G842" i="2" s="1"/>
  <c r="G887" i="2" s="1"/>
  <c r="G932" i="2" s="1"/>
  <c r="G977" i="2" s="1"/>
  <c r="G1022" i="2" s="1"/>
  <c r="F77" i="2"/>
  <c r="F122" i="2" s="1"/>
  <c r="F167" i="2" s="1"/>
  <c r="F212" i="2" s="1"/>
  <c r="F257" i="2" s="1"/>
  <c r="F302" i="2" s="1"/>
  <c r="F347" i="2" s="1"/>
  <c r="F392" i="2" s="1"/>
  <c r="F437" i="2" s="1"/>
  <c r="F482" i="2" s="1"/>
  <c r="F527" i="2" s="1"/>
  <c r="F572" i="2" s="1"/>
  <c r="F617" i="2" s="1"/>
  <c r="F662" i="2" s="1"/>
  <c r="F707" i="2" s="1"/>
  <c r="F752" i="2" s="1"/>
  <c r="F797" i="2" s="1"/>
  <c r="F842" i="2" s="1"/>
  <c r="F887" i="2" s="1"/>
  <c r="F932" i="2" s="1"/>
  <c r="F977" i="2" s="1"/>
  <c r="F1022" i="2" s="1"/>
  <c r="E77" i="2"/>
  <c r="E122" i="2" s="1"/>
  <c r="E167" i="2" s="1"/>
  <c r="E212" i="2" s="1"/>
  <c r="E257" i="2" s="1"/>
  <c r="E302" i="2" s="1"/>
  <c r="E347" i="2" s="1"/>
  <c r="E392" i="2" s="1"/>
  <c r="E437" i="2" s="1"/>
  <c r="E482" i="2" s="1"/>
  <c r="E527" i="2" s="1"/>
  <c r="E572" i="2" s="1"/>
  <c r="E617" i="2" s="1"/>
  <c r="E662" i="2" s="1"/>
  <c r="E707" i="2" s="1"/>
  <c r="E752" i="2" s="1"/>
  <c r="E797" i="2" s="1"/>
  <c r="E842" i="2" s="1"/>
  <c r="E887" i="2" s="1"/>
  <c r="E932" i="2" s="1"/>
  <c r="E977" i="2" s="1"/>
  <c r="E1022" i="2" s="1"/>
  <c r="D77" i="2"/>
  <c r="D122" i="2" s="1"/>
  <c r="D167" i="2" s="1"/>
  <c r="D212" i="2" s="1"/>
  <c r="D257" i="2" s="1"/>
  <c r="D302" i="2" s="1"/>
  <c r="D347" i="2" s="1"/>
  <c r="D392" i="2" s="1"/>
  <c r="D437" i="2" s="1"/>
  <c r="D482" i="2" s="1"/>
  <c r="D527" i="2" s="1"/>
  <c r="D572" i="2" s="1"/>
  <c r="D617" i="2" s="1"/>
  <c r="D662" i="2" s="1"/>
  <c r="D707" i="2" s="1"/>
  <c r="D752" i="2" s="1"/>
  <c r="D797" i="2" s="1"/>
  <c r="D842" i="2" s="1"/>
  <c r="D887" i="2" s="1"/>
  <c r="D932" i="2" s="1"/>
  <c r="D977" i="2" s="1"/>
  <c r="D1022" i="2" s="1"/>
  <c r="C77" i="2"/>
  <c r="C122" i="2" s="1"/>
  <c r="C167" i="2" s="1"/>
  <c r="C212" i="2" s="1"/>
  <c r="C257" i="2" s="1"/>
  <c r="C302" i="2" s="1"/>
  <c r="C347" i="2" s="1"/>
  <c r="C392" i="2" s="1"/>
  <c r="C437" i="2" s="1"/>
  <c r="C482" i="2" s="1"/>
  <c r="C527" i="2" s="1"/>
  <c r="C572" i="2" s="1"/>
  <c r="C617" i="2" s="1"/>
  <c r="C662" i="2" s="1"/>
  <c r="C707" i="2" s="1"/>
  <c r="C752" i="2" s="1"/>
  <c r="C797" i="2" s="1"/>
  <c r="C842" i="2" s="1"/>
  <c r="C887" i="2" s="1"/>
  <c r="C932" i="2" s="1"/>
  <c r="C977" i="2" s="1"/>
  <c r="C1022" i="2" s="1"/>
  <c r="B77" i="2"/>
  <c r="B122" i="2" s="1"/>
  <c r="B167" i="2" s="1"/>
  <c r="B212" i="2" s="1"/>
  <c r="B257" i="2" s="1"/>
  <c r="B302" i="2" s="1"/>
  <c r="B347" i="2" s="1"/>
  <c r="B392" i="2" s="1"/>
  <c r="B437" i="2" s="1"/>
  <c r="B482" i="2" s="1"/>
  <c r="B527" i="2" s="1"/>
  <c r="B572" i="2" s="1"/>
  <c r="B617" i="2" s="1"/>
  <c r="B662" i="2" s="1"/>
  <c r="B707" i="2" s="1"/>
  <c r="B752" i="2" s="1"/>
  <c r="B797" i="2" s="1"/>
  <c r="B842" i="2" s="1"/>
  <c r="B887" i="2" s="1"/>
  <c r="B932" i="2" s="1"/>
  <c r="B977" i="2" s="1"/>
  <c r="B1022" i="2" s="1"/>
  <c r="K76" i="2"/>
  <c r="K121" i="2" s="1"/>
  <c r="K166" i="2" s="1"/>
  <c r="K211" i="2" s="1"/>
  <c r="K256" i="2" s="1"/>
  <c r="K301" i="2" s="1"/>
  <c r="K346" i="2" s="1"/>
  <c r="K391" i="2" s="1"/>
  <c r="K436" i="2" s="1"/>
  <c r="K481" i="2" s="1"/>
  <c r="K526" i="2" s="1"/>
  <c r="K571" i="2" s="1"/>
  <c r="K616" i="2" s="1"/>
  <c r="K661" i="2" s="1"/>
  <c r="K706" i="2" s="1"/>
  <c r="K751" i="2" s="1"/>
  <c r="K796" i="2" s="1"/>
  <c r="K841" i="2" s="1"/>
  <c r="K886" i="2" s="1"/>
  <c r="K931" i="2" s="1"/>
  <c r="K976" i="2" s="1"/>
  <c r="K1021" i="2" s="1"/>
  <c r="J76" i="2"/>
  <c r="J121" i="2" s="1"/>
  <c r="J166" i="2" s="1"/>
  <c r="J211" i="2" s="1"/>
  <c r="J256" i="2" s="1"/>
  <c r="J301" i="2" s="1"/>
  <c r="J346" i="2" s="1"/>
  <c r="J391" i="2" s="1"/>
  <c r="J436" i="2" s="1"/>
  <c r="J481" i="2" s="1"/>
  <c r="J526" i="2" s="1"/>
  <c r="J571" i="2" s="1"/>
  <c r="J616" i="2" s="1"/>
  <c r="J661" i="2" s="1"/>
  <c r="J706" i="2" s="1"/>
  <c r="J751" i="2" s="1"/>
  <c r="J796" i="2" s="1"/>
  <c r="J841" i="2" s="1"/>
  <c r="J886" i="2" s="1"/>
  <c r="J931" i="2" s="1"/>
  <c r="J976" i="2" s="1"/>
  <c r="J1021" i="2" s="1"/>
  <c r="I76" i="2"/>
  <c r="I121" i="2" s="1"/>
  <c r="I166" i="2" s="1"/>
  <c r="I211" i="2" s="1"/>
  <c r="I256" i="2" s="1"/>
  <c r="I301" i="2" s="1"/>
  <c r="I346" i="2" s="1"/>
  <c r="I391" i="2" s="1"/>
  <c r="I436" i="2" s="1"/>
  <c r="I481" i="2" s="1"/>
  <c r="I526" i="2" s="1"/>
  <c r="I571" i="2" s="1"/>
  <c r="I616" i="2" s="1"/>
  <c r="I661" i="2" s="1"/>
  <c r="I706" i="2" s="1"/>
  <c r="I751" i="2" s="1"/>
  <c r="I796" i="2" s="1"/>
  <c r="I841" i="2" s="1"/>
  <c r="I886" i="2" s="1"/>
  <c r="I931" i="2" s="1"/>
  <c r="I976" i="2" s="1"/>
  <c r="I1021" i="2" s="1"/>
  <c r="H76" i="2"/>
  <c r="H121" i="2" s="1"/>
  <c r="H166" i="2" s="1"/>
  <c r="H211" i="2" s="1"/>
  <c r="H256" i="2" s="1"/>
  <c r="H301" i="2" s="1"/>
  <c r="H346" i="2" s="1"/>
  <c r="H391" i="2" s="1"/>
  <c r="H436" i="2" s="1"/>
  <c r="H481" i="2" s="1"/>
  <c r="H526" i="2" s="1"/>
  <c r="H571" i="2" s="1"/>
  <c r="H616" i="2" s="1"/>
  <c r="H661" i="2" s="1"/>
  <c r="H706" i="2" s="1"/>
  <c r="H751" i="2" s="1"/>
  <c r="H796" i="2" s="1"/>
  <c r="H841" i="2" s="1"/>
  <c r="H886" i="2" s="1"/>
  <c r="H931" i="2" s="1"/>
  <c r="H976" i="2" s="1"/>
  <c r="H1021" i="2" s="1"/>
  <c r="G76" i="2"/>
  <c r="G121" i="2" s="1"/>
  <c r="G166" i="2" s="1"/>
  <c r="G211" i="2" s="1"/>
  <c r="G256" i="2" s="1"/>
  <c r="G301" i="2" s="1"/>
  <c r="G346" i="2" s="1"/>
  <c r="G391" i="2" s="1"/>
  <c r="G436" i="2" s="1"/>
  <c r="G481" i="2" s="1"/>
  <c r="G526" i="2" s="1"/>
  <c r="G571" i="2" s="1"/>
  <c r="G616" i="2" s="1"/>
  <c r="G661" i="2" s="1"/>
  <c r="G706" i="2" s="1"/>
  <c r="G751" i="2" s="1"/>
  <c r="G796" i="2" s="1"/>
  <c r="G841" i="2" s="1"/>
  <c r="G886" i="2" s="1"/>
  <c r="G931" i="2" s="1"/>
  <c r="G976" i="2" s="1"/>
  <c r="G1021" i="2" s="1"/>
  <c r="F76" i="2"/>
  <c r="F121" i="2" s="1"/>
  <c r="F166" i="2" s="1"/>
  <c r="F211" i="2" s="1"/>
  <c r="F256" i="2" s="1"/>
  <c r="F301" i="2" s="1"/>
  <c r="F346" i="2" s="1"/>
  <c r="F391" i="2" s="1"/>
  <c r="F436" i="2" s="1"/>
  <c r="F481" i="2" s="1"/>
  <c r="F526" i="2" s="1"/>
  <c r="F571" i="2" s="1"/>
  <c r="F616" i="2" s="1"/>
  <c r="F661" i="2" s="1"/>
  <c r="F706" i="2" s="1"/>
  <c r="F751" i="2" s="1"/>
  <c r="F796" i="2" s="1"/>
  <c r="F841" i="2" s="1"/>
  <c r="F886" i="2" s="1"/>
  <c r="F931" i="2" s="1"/>
  <c r="F976" i="2" s="1"/>
  <c r="F1021" i="2" s="1"/>
  <c r="E76" i="2"/>
  <c r="E121" i="2" s="1"/>
  <c r="E166" i="2" s="1"/>
  <c r="E211" i="2" s="1"/>
  <c r="E256" i="2" s="1"/>
  <c r="E301" i="2" s="1"/>
  <c r="E346" i="2" s="1"/>
  <c r="E391" i="2" s="1"/>
  <c r="E436" i="2" s="1"/>
  <c r="E481" i="2" s="1"/>
  <c r="E526" i="2" s="1"/>
  <c r="E571" i="2" s="1"/>
  <c r="E616" i="2" s="1"/>
  <c r="E661" i="2" s="1"/>
  <c r="E706" i="2" s="1"/>
  <c r="E751" i="2" s="1"/>
  <c r="E796" i="2" s="1"/>
  <c r="E841" i="2" s="1"/>
  <c r="E886" i="2" s="1"/>
  <c r="E931" i="2" s="1"/>
  <c r="E976" i="2" s="1"/>
  <c r="E1021" i="2" s="1"/>
  <c r="D76" i="2"/>
  <c r="D121" i="2" s="1"/>
  <c r="D166" i="2" s="1"/>
  <c r="D211" i="2" s="1"/>
  <c r="D256" i="2" s="1"/>
  <c r="D301" i="2" s="1"/>
  <c r="D346" i="2" s="1"/>
  <c r="D391" i="2" s="1"/>
  <c r="D436" i="2" s="1"/>
  <c r="D481" i="2" s="1"/>
  <c r="D526" i="2" s="1"/>
  <c r="D571" i="2" s="1"/>
  <c r="D616" i="2" s="1"/>
  <c r="D661" i="2" s="1"/>
  <c r="D706" i="2" s="1"/>
  <c r="D751" i="2" s="1"/>
  <c r="D796" i="2" s="1"/>
  <c r="D841" i="2" s="1"/>
  <c r="D886" i="2" s="1"/>
  <c r="D931" i="2" s="1"/>
  <c r="D976" i="2" s="1"/>
  <c r="D1021" i="2" s="1"/>
  <c r="C76" i="2"/>
  <c r="C121" i="2" s="1"/>
  <c r="C166" i="2" s="1"/>
  <c r="C211" i="2" s="1"/>
  <c r="C256" i="2" s="1"/>
  <c r="C301" i="2" s="1"/>
  <c r="C346" i="2" s="1"/>
  <c r="C391" i="2" s="1"/>
  <c r="C436" i="2" s="1"/>
  <c r="C481" i="2" s="1"/>
  <c r="C526" i="2" s="1"/>
  <c r="C571" i="2" s="1"/>
  <c r="C616" i="2" s="1"/>
  <c r="C661" i="2" s="1"/>
  <c r="C706" i="2" s="1"/>
  <c r="C751" i="2" s="1"/>
  <c r="C796" i="2" s="1"/>
  <c r="C841" i="2" s="1"/>
  <c r="C886" i="2" s="1"/>
  <c r="C931" i="2" s="1"/>
  <c r="C976" i="2" s="1"/>
  <c r="C1021" i="2" s="1"/>
  <c r="B76" i="2"/>
  <c r="B121" i="2" s="1"/>
  <c r="B166" i="2" s="1"/>
  <c r="B211" i="2" s="1"/>
  <c r="B256" i="2" s="1"/>
  <c r="B301" i="2" s="1"/>
  <c r="B346" i="2" s="1"/>
  <c r="B391" i="2" s="1"/>
  <c r="B436" i="2" s="1"/>
  <c r="B481" i="2" s="1"/>
  <c r="B526" i="2" s="1"/>
  <c r="B571" i="2" s="1"/>
  <c r="B616" i="2" s="1"/>
  <c r="B661" i="2" s="1"/>
  <c r="B706" i="2" s="1"/>
  <c r="B751" i="2" s="1"/>
  <c r="B796" i="2" s="1"/>
  <c r="B841" i="2" s="1"/>
  <c r="B886" i="2" s="1"/>
  <c r="B931" i="2" s="1"/>
  <c r="B976" i="2" s="1"/>
  <c r="B1021" i="2" s="1"/>
  <c r="K75" i="2"/>
  <c r="K120" i="2" s="1"/>
  <c r="K165" i="2" s="1"/>
  <c r="K210" i="2" s="1"/>
  <c r="K255" i="2" s="1"/>
  <c r="K300" i="2" s="1"/>
  <c r="K345" i="2" s="1"/>
  <c r="K390" i="2" s="1"/>
  <c r="K435" i="2" s="1"/>
  <c r="K480" i="2" s="1"/>
  <c r="K525" i="2" s="1"/>
  <c r="K570" i="2" s="1"/>
  <c r="K615" i="2" s="1"/>
  <c r="K660" i="2" s="1"/>
  <c r="K705" i="2" s="1"/>
  <c r="K750" i="2" s="1"/>
  <c r="K795" i="2" s="1"/>
  <c r="K840" i="2" s="1"/>
  <c r="K885" i="2" s="1"/>
  <c r="K930" i="2" s="1"/>
  <c r="K975" i="2" s="1"/>
  <c r="K1020" i="2" s="1"/>
  <c r="J75" i="2"/>
  <c r="J120" i="2" s="1"/>
  <c r="J165" i="2" s="1"/>
  <c r="J210" i="2" s="1"/>
  <c r="J255" i="2" s="1"/>
  <c r="J300" i="2" s="1"/>
  <c r="J345" i="2" s="1"/>
  <c r="J390" i="2" s="1"/>
  <c r="J435" i="2" s="1"/>
  <c r="J480" i="2" s="1"/>
  <c r="J525" i="2" s="1"/>
  <c r="J570" i="2" s="1"/>
  <c r="J615" i="2" s="1"/>
  <c r="J660" i="2" s="1"/>
  <c r="J705" i="2" s="1"/>
  <c r="J750" i="2" s="1"/>
  <c r="J795" i="2" s="1"/>
  <c r="J840" i="2" s="1"/>
  <c r="J885" i="2" s="1"/>
  <c r="J930" i="2" s="1"/>
  <c r="J975" i="2" s="1"/>
  <c r="J1020" i="2" s="1"/>
  <c r="I75" i="2"/>
  <c r="I120" i="2" s="1"/>
  <c r="I165" i="2" s="1"/>
  <c r="I210" i="2" s="1"/>
  <c r="I255" i="2" s="1"/>
  <c r="I300" i="2" s="1"/>
  <c r="I345" i="2" s="1"/>
  <c r="I390" i="2" s="1"/>
  <c r="I435" i="2" s="1"/>
  <c r="I480" i="2" s="1"/>
  <c r="I525" i="2" s="1"/>
  <c r="I570" i="2" s="1"/>
  <c r="I615" i="2" s="1"/>
  <c r="I660" i="2" s="1"/>
  <c r="I705" i="2" s="1"/>
  <c r="I750" i="2" s="1"/>
  <c r="I795" i="2" s="1"/>
  <c r="I840" i="2" s="1"/>
  <c r="I885" i="2" s="1"/>
  <c r="I930" i="2" s="1"/>
  <c r="I975" i="2" s="1"/>
  <c r="I1020" i="2" s="1"/>
  <c r="H75" i="2"/>
  <c r="H120" i="2" s="1"/>
  <c r="H165" i="2" s="1"/>
  <c r="H210" i="2" s="1"/>
  <c r="H255" i="2" s="1"/>
  <c r="H300" i="2" s="1"/>
  <c r="H345" i="2" s="1"/>
  <c r="H390" i="2" s="1"/>
  <c r="H435" i="2" s="1"/>
  <c r="H480" i="2" s="1"/>
  <c r="H525" i="2" s="1"/>
  <c r="H570" i="2" s="1"/>
  <c r="H615" i="2" s="1"/>
  <c r="H660" i="2" s="1"/>
  <c r="H705" i="2" s="1"/>
  <c r="H750" i="2" s="1"/>
  <c r="H795" i="2" s="1"/>
  <c r="H840" i="2" s="1"/>
  <c r="H885" i="2" s="1"/>
  <c r="H930" i="2" s="1"/>
  <c r="H975" i="2" s="1"/>
  <c r="H1020" i="2" s="1"/>
  <c r="G75" i="2"/>
  <c r="G120" i="2" s="1"/>
  <c r="G165" i="2" s="1"/>
  <c r="G210" i="2" s="1"/>
  <c r="G255" i="2" s="1"/>
  <c r="G300" i="2" s="1"/>
  <c r="G345" i="2" s="1"/>
  <c r="G390" i="2" s="1"/>
  <c r="G435" i="2" s="1"/>
  <c r="G480" i="2" s="1"/>
  <c r="G525" i="2" s="1"/>
  <c r="G570" i="2" s="1"/>
  <c r="G615" i="2" s="1"/>
  <c r="G660" i="2" s="1"/>
  <c r="G705" i="2" s="1"/>
  <c r="G750" i="2" s="1"/>
  <c r="G795" i="2" s="1"/>
  <c r="G840" i="2" s="1"/>
  <c r="G885" i="2" s="1"/>
  <c r="G930" i="2" s="1"/>
  <c r="G975" i="2" s="1"/>
  <c r="G1020" i="2" s="1"/>
  <c r="F75" i="2"/>
  <c r="F120" i="2" s="1"/>
  <c r="F165" i="2" s="1"/>
  <c r="F210" i="2" s="1"/>
  <c r="F255" i="2" s="1"/>
  <c r="F300" i="2" s="1"/>
  <c r="F345" i="2" s="1"/>
  <c r="F390" i="2" s="1"/>
  <c r="F435" i="2" s="1"/>
  <c r="F480" i="2" s="1"/>
  <c r="F525" i="2" s="1"/>
  <c r="F570" i="2" s="1"/>
  <c r="F615" i="2" s="1"/>
  <c r="F660" i="2" s="1"/>
  <c r="F705" i="2" s="1"/>
  <c r="F750" i="2" s="1"/>
  <c r="F795" i="2" s="1"/>
  <c r="F840" i="2" s="1"/>
  <c r="F885" i="2" s="1"/>
  <c r="F930" i="2" s="1"/>
  <c r="F975" i="2" s="1"/>
  <c r="F1020" i="2" s="1"/>
  <c r="E75" i="2"/>
  <c r="E120" i="2" s="1"/>
  <c r="E165" i="2" s="1"/>
  <c r="E210" i="2" s="1"/>
  <c r="E255" i="2" s="1"/>
  <c r="E300" i="2" s="1"/>
  <c r="E345" i="2" s="1"/>
  <c r="E390" i="2" s="1"/>
  <c r="E435" i="2" s="1"/>
  <c r="E480" i="2" s="1"/>
  <c r="E525" i="2" s="1"/>
  <c r="E570" i="2" s="1"/>
  <c r="E615" i="2" s="1"/>
  <c r="E660" i="2" s="1"/>
  <c r="E705" i="2" s="1"/>
  <c r="E750" i="2" s="1"/>
  <c r="E795" i="2" s="1"/>
  <c r="E840" i="2" s="1"/>
  <c r="E885" i="2" s="1"/>
  <c r="E930" i="2" s="1"/>
  <c r="E975" i="2" s="1"/>
  <c r="E1020" i="2" s="1"/>
  <c r="D75" i="2"/>
  <c r="D120" i="2" s="1"/>
  <c r="D165" i="2" s="1"/>
  <c r="D210" i="2" s="1"/>
  <c r="D255" i="2" s="1"/>
  <c r="D300" i="2" s="1"/>
  <c r="D345" i="2" s="1"/>
  <c r="D390" i="2" s="1"/>
  <c r="D435" i="2" s="1"/>
  <c r="D480" i="2" s="1"/>
  <c r="D525" i="2" s="1"/>
  <c r="D570" i="2" s="1"/>
  <c r="D615" i="2" s="1"/>
  <c r="D660" i="2" s="1"/>
  <c r="D705" i="2" s="1"/>
  <c r="D750" i="2" s="1"/>
  <c r="D795" i="2" s="1"/>
  <c r="D840" i="2" s="1"/>
  <c r="D885" i="2" s="1"/>
  <c r="D930" i="2" s="1"/>
  <c r="D975" i="2" s="1"/>
  <c r="D1020" i="2" s="1"/>
  <c r="C75" i="2"/>
  <c r="C120" i="2" s="1"/>
  <c r="C165" i="2" s="1"/>
  <c r="C210" i="2" s="1"/>
  <c r="C255" i="2" s="1"/>
  <c r="C300" i="2" s="1"/>
  <c r="C345" i="2" s="1"/>
  <c r="C390" i="2" s="1"/>
  <c r="C435" i="2" s="1"/>
  <c r="C480" i="2" s="1"/>
  <c r="C525" i="2" s="1"/>
  <c r="C570" i="2" s="1"/>
  <c r="C615" i="2" s="1"/>
  <c r="C660" i="2" s="1"/>
  <c r="C705" i="2" s="1"/>
  <c r="C750" i="2" s="1"/>
  <c r="C795" i="2" s="1"/>
  <c r="C840" i="2" s="1"/>
  <c r="C885" i="2" s="1"/>
  <c r="C930" i="2" s="1"/>
  <c r="C975" i="2" s="1"/>
  <c r="C1020" i="2" s="1"/>
  <c r="B75" i="2"/>
  <c r="B120" i="2" s="1"/>
  <c r="B165" i="2" s="1"/>
  <c r="B210" i="2" s="1"/>
  <c r="B255" i="2" s="1"/>
  <c r="B300" i="2" s="1"/>
  <c r="B345" i="2" s="1"/>
  <c r="B390" i="2" s="1"/>
  <c r="B435" i="2" s="1"/>
  <c r="B480" i="2" s="1"/>
  <c r="B525" i="2" s="1"/>
  <c r="B570" i="2" s="1"/>
  <c r="B615" i="2" s="1"/>
  <c r="B660" i="2" s="1"/>
  <c r="B705" i="2" s="1"/>
  <c r="B750" i="2" s="1"/>
  <c r="B795" i="2" s="1"/>
  <c r="B840" i="2" s="1"/>
  <c r="B885" i="2" s="1"/>
  <c r="B930" i="2" s="1"/>
  <c r="B975" i="2" s="1"/>
  <c r="B1020" i="2" s="1"/>
  <c r="K74" i="2"/>
  <c r="K119" i="2" s="1"/>
  <c r="K164" i="2" s="1"/>
  <c r="K209" i="2" s="1"/>
  <c r="K254" i="2" s="1"/>
  <c r="K299" i="2" s="1"/>
  <c r="K344" i="2" s="1"/>
  <c r="K389" i="2" s="1"/>
  <c r="K434" i="2" s="1"/>
  <c r="K479" i="2" s="1"/>
  <c r="K524" i="2" s="1"/>
  <c r="K569" i="2" s="1"/>
  <c r="K614" i="2" s="1"/>
  <c r="K659" i="2" s="1"/>
  <c r="K704" i="2" s="1"/>
  <c r="K749" i="2" s="1"/>
  <c r="K794" i="2" s="1"/>
  <c r="K839" i="2" s="1"/>
  <c r="K884" i="2" s="1"/>
  <c r="K929" i="2" s="1"/>
  <c r="K974" i="2" s="1"/>
  <c r="K1019" i="2" s="1"/>
  <c r="J74" i="2"/>
  <c r="J119" i="2" s="1"/>
  <c r="J164" i="2" s="1"/>
  <c r="J209" i="2" s="1"/>
  <c r="J254" i="2" s="1"/>
  <c r="J299" i="2" s="1"/>
  <c r="J344" i="2" s="1"/>
  <c r="J389" i="2" s="1"/>
  <c r="J434" i="2" s="1"/>
  <c r="J479" i="2" s="1"/>
  <c r="J524" i="2" s="1"/>
  <c r="J569" i="2" s="1"/>
  <c r="J614" i="2" s="1"/>
  <c r="J659" i="2" s="1"/>
  <c r="J704" i="2" s="1"/>
  <c r="J749" i="2" s="1"/>
  <c r="J794" i="2" s="1"/>
  <c r="J839" i="2" s="1"/>
  <c r="J884" i="2" s="1"/>
  <c r="J929" i="2" s="1"/>
  <c r="J974" i="2" s="1"/>
  <c r="J1019" i="2" s="1"/>
  <c r="I74" i="2"/>
  <c r="I119" i="2" s="1"/>
  <c r="I164" i="2" s="1"/>
  <c r="I209" i="2" s="1"/>
  <c r="I254" i="2" s="1"/>
  <c r="I299" i="2" s="1"/>
  <c r="I344" i="2" s="1"/>
  <c r="I389" i="2" s="1"/>
  <c r="I434" i="2" s="1"/>
  <c r="I479" i="2" s="1"/>
  <c r="I524" i="2" s="1"/>
  <c r="I569" i="2" s="1"/>
  <c r="I614" i="2" s="1"/>
  <c r="I659" i="2" s="1"/>
  <c r="I704" i="2" s="1"/>
  <c r="I749" i="2" s="1"/>
  <c r="I794" i="2" s="1"/>
  <c r="I839" i="2" s="1"/>
  <c r="I884" i="2" s="1"/>
  <c r="I929" i="2" s="1"/>
  <c r="I974" i="2" s="1"/>
  <c r="I1019" i="2" s="1"/>
  <c r="H74" i="2"/>
  <c r="H119" i="2" s="1"/>
  <c r="H164" i="2" s="1"/>
  <c r="H209" i="2" s="1"/>
  <c r="H254" i="2" s="1"/>
  <c r="H299" i="2" s="1"/>
  <c r="H344" i="2" s="1"/>
  <c r="H389" i="2" s="1"/>
  <c r="H434" i="2" s="1"/>
  <c r="H479" i="2" s="1"/>
  <c r="H524" i="2" s="1"/>
  <c r="H569" i="2" s="1"/>
  <c r="H614" i="2" s="1"/>
  <c r="H659" i="2" s="1"/>
  <c r="H704" i="2" s="1"/>
  <c r="H749" i="2" s="1"/>
  <c r="H794" i="2" s="1"/>
  <c r="H839" i="2" s="1"/>
  <c r="H884" i="2" s="1"/>
  <c r="H929" i="2" s="1"/>
  <c r="H974" i="2" s="1"/>
  <c r="H1019" i="2" s="1"/>
  <c r="G74" i="2"/>
  <c r="G119" i="2" s="1"/>
  <c r="G164" i="2" s="1"/>
  <c r="G209" i="2" s="1"/>
  <c r="G254" i="2" s="1"/>
  <c r="G299" i="2" s="1"/>
  <c r="G344" i="2" s="1"/>
  <c r="G389" i="2" s="1"/>
  <c r="G434" i="2" s="1"/>
  <c r="G479" i="2" s="1"/>
  <c r="G524" i="2" s="1"/>
  <c r="G569" i="2" s="1"/>
  <c r="G614" i="2" s="1"/>
  <c r="G659" i="2" s="1"/>
  <c r="G704" i="2" s="1"/>
  <c r="G749" i="2" s="1"/>
  <c r="G794" i="2" s="1"/>
  <c r="G839" i="2" s="1"/>
  <c r="G884" i="2" s="1"/>
  <c r="G929" i="2" s="1"/>
  <c r="G974" i="2" s="1"/>
  <c r="G1019" i="2" s="1"/>
  <c r="F74" i="2"/>
  <c r="F119" i="2" s="1"/>
  <c r="F164" i="2" s="1"/>
  <c r="F209" i="2" s="1"/>
  <c r="F254" i="2" s="1"/>
  <c r="F299" i="2" s="1"/>
  <c r="F344" i="2" s="1"/>
  <c r="F389" i="2" s="1"/>
  <c r="F434" i="2" s="1"/>
  <c r="F479" i="2" s="1"/>
  <c r="F524" i="2" s="1"/>
  <c r="F569" i="2" s="1"/>
  <c r="F614" i="2" s="1"/>
  <c r="F659" i="2" s="1"/>
  <c r="F704" i="2" s="1"/>
  <c r="F749" i="2" s="1"/>
  <c r="F794" i="2" s="1"/>
  <c r="F839" i="2" s="1"/>
  <c r="F884" i="2" s="1"/>
  <c r="F929" i="2" s="1"/>
  <c r="F974" i="2" s="1"/>
  <c r="F1019" i="2" s="1"/>
  <c r="E74" i="2"/>
  <c r="E119" i="2" s="1"/>
  <c r="E164" i="2" s="1"/>
  <c r="E209" i="2" s="1"/>
  <c r="E254" i="2" s="1"/>
  <c r="E299" i="2" s="1"/>
  <c r="E344" i="2" s="1"/>
  <c r="E389" i="2" s="1"/>
  <c r="E434" i="2" s="1"/>
  <c r="E479" i="2" s="1"/>
  <c r="E524" i="2" s="1"/>
  <c r="E569" i="2" s="1"/>
  <c r="E614" i="2" s="1"/>
  <c r="E659" i="2" s="1"/>
  <c r="E704" i="2" s="1"/>
  <c r="E749" i="2" s="1"/>
  <c r="E794" i="2" s="1"/>
  <c r="E839" i="2" s="1"/>
  <c r="E884" i="2" s="1"/>
  <c r="E929" i="2" s="1"/>
  <c r="E974" i="2" s="1"/>
  <c r="E1019" i="2" s="1"/>
  <c r="D74" i="2"/>
  <c r="D119" i="2" s="1"/>
  <c r="D164" i="2" s="1"/>
  <c r="D209" i="2" s="1"/>
  <c r="D254" i="2" s="1"/>
  <c r="D299" i="2" s="1"/>
  <c r="D344" i="2" s="1"/>
  <c r="D389" i="2" s="1"/>
  <c r="D434" i="2" s="1"/>
  <c r="D479" i="2" s="1"/>
  <c r="D524" i="2" s="1"/>
  <c r="D569" i="2" s="1"/>
  <c r="D614" i="2" s="1"/>
  <c r="D659" i="2" s="1"/>
  <c r="D704" i="2" s="1"/>
  <c r="D749" i="2" s="1"/>
  <c r="D794" i="2" s="1"/>
  <c r="D839" i="2" s="1"/>
  <c r="D884" i="2" s="1"/>
  <c r="D929" i="2" s="1"/>
  <c r="D974" i="2" s="1"/>
  <c r="D1019" i="2" s="1"/>
  <c r="C74" i="2"/>
  <c r="C119" i="2" s="1"/>
  <c r="C164" i="2" s="1"/>
  <c r="C209" i="2" s="1"/>
  <c r="C254" i="2" s="1"/>
  <c r="C299" i="2" s="1"/>
  <c r="C344" i="2" s="1"/>
  <c r="C389" i="2" s="1"/>
  <c r="C434" i="2" s="1"/>
  <c r="C479" i="2" s="1"/>
  <c r="C524" i="2" s="1"/>
  <c r="C569" i="2" s="1"/>
  <c r="C614" i="2" s="1"/>
  <c r="C659" i="2" s="1"/>
  <c r="C704" i="2" s="1"/>
  <c r="C749" i="2" s="1"/>
  <c r="C794" i="2" s="1"/>
  <c r="C839" i="2" s="1"/>
  <c r="C884" i="2" s="1"/>
  <c r="C929" i="2" s="1"/>
  <c r="C974" i="2" s="1"/>
  <c r="C1019" i="2" s="1"/>
  <c r="B74" i="2"/>
  <c r="B119" i="2" s="1"/>
  <c r="B164" i="2" s="1"/>
  <c r="B209" i="2" s="1"/>
  <c r="B254" i="2" s="1"/>
  <c r="B299" i="2" s="1"/>
  <c r="B344" i="2" s="1"/>
  <c r="B389" i="2" s="1"/>
  <c r="B434" i="2" s="1"/>
  <c r="B479" i="2" s="1"/>
  <c r="B524" i="2" s="1"/>
  <c r="B569" i="2" s="1"/>
  <c r="B614" i="2" s="1"/>
  <c r="B659" i="2" s="1"/>
  <c r="B704" i="2" s="1"/>
  <c r="B749" i="2" s="1"/>
  <c r="B794" i="2" s="1"/>
  <c r="B839" i="2" s="1"/>
  <c r="B884" i="2" s="1"/>
  <c r="B929" i="2" s="1"/>
  <c r="B974" i="2" s="1"/>
  <c r="B1019" i="2" s="1"/>
  <c r="K73" i="2"/>
  <c r="K118" i="2" s="1"/>
  <c r="K163" i="2" s="1"/>
  <c r="K208" i="2" s="1"/>
  <c r="K253" i="2" s="1"/>
  <c r="K298" i="2" s="1"/>
  <c r="K343" i="2" s="1"/>
  <c r="K388" i="2" s="1"/>
  <c r="K433" i="2" s="1"/>
  <c r="K478" i="2" s="1"/>
  <c r="K523" i="2" s="1"/>
  <c r="K568" i="2" s="1"/>
  <c r="K613" i="2" s="1"/>
  <c r="K658" i="2" s="1"/>
  <c r="K703" i="2" s="1"/>
  <c r="K748" i="2" s="1"/>
  <c r="K793" i="2" s="1"/>
  <c r="K838" i="2" s="1"/>
  <c r="K883" i="2" s="1"/>
  <c r="K928" i="2" s="1"/>
  <c r="K973" i="2" s="1"/>
  <c r="K1018" i="2" s="1"/>
  <c r="J73" i="2"/>
  <c r="J118" i="2" s="1"/>
  <c r="J163" i="2" s="1"/>
  <c r="J208" i="2" s="1"/>
  <c r="J253" i="2" s="1"/>
  <c r="J298" i="2" s="1"/>
  <c r="J343" i="2" s="1"/>
  <c r="J388" i="2" s="1"/>
  <c r="J433" i="2" s="1"/>
  <c r="J478" i="2" s="1"/>
  <c r="J523" i="2" s="1"/>
  <c r="J568" i="2" s="1"/>
  <c r="J613" i="2" s="1"/>
  <c r="J658" i="2" s="1"/>
  <c r="J703" i="2" s="1"/>
  <c r="J748" i="2" s="1"/>
  <c r="J793" i="2" s="1"/>
  <c r="J838" i="2" s="1"/>
  <c r="J883" i="2" s="1"/>
  <c r="J928" i="2" s="1"/>
  <c r="J973" i="2" s="1"/>
  <c r="J1018" i="2" s="1"/>
  <c r="I73" i="2"/>
  <c r="I118" i="2" s="1"/>
  <c r="I163" i="2" s="1"/>
  <c r="I208" i="2" s="1"/>
  <c r="I253" i="2" s="1"/>
  <c r="I298" i="2" s="1"/>
  <c r="I343" i="2" s="1"/>
  <c r="I388" i="2" s="1"/>
  <c r="I433" i="2" s="1"/>
  <c r="I478" i="2" s="1"/>
  <c r="I523" i="2" s="1"/>
  <c r="I568" i="2" s="1"/>
  <c r="I613" i="2" s="1"/>
  <c r="I658" i="2" s="1"/>
  <c r="I703" i="2" s="1"/>
  <c r="I748" i="2" s="1"/>
  <c r="I793" i="2" s="1"/>
  <c r="I838" i="2" s="1"/>
  <c r="I883" i="2" s="1"/>
  <c r="I928" i="2" s="1"/>
  <c r="I973" i="2" s="1"/>
  <c r="I1018" i="2" s="1"/>
  <c r="H73" i="2"/>
  <c r="H118" i="2" s="1"/>
  <c r="H163" i="2" s="1"/>
  <c r="H208" i="2" s="1"/>
  <c r="H253" i="2" s="1"/>
  <c r="H298" i="2" s="1"/>
  <c r="H343" i="2" s="1"/>
  <c r="H388" i="2" s="1"/>
  <c r="H433" i="2" s="1"/>
  <c r="H478" i="2" s="1"/>
  <c r="H523" i="2" s="1"/>
  <c r="H568" i="2" s="1"/>
  <c r="H613" i="2" s="1"/>
  <c r="H658" i="2" s="1"/>
  <c r="H703" i="2" s="1"/>
  <c r="H748" i="2" s="1"/>
  <c r="H793" i="2" s="1"/>
  <c r="H838" i="2" s="1"/>
  <c r="H883" i="2" s="1"/>
  <c r="H928" i="2" s="1"/>
  <c r="H973" i="2" s="1"/>
  <c r="H1018" i="2" s="1"/>
  <c r="G73" i="2"/>
  <c r="G118" i="2" s="1"/>
  <c r="G163" i="2" s="1"/>
  <c r="G208" i="2" s="1"/>
  <c r="G253" i="2" s="1"/>
  <c r="G298" i="2" s="1"/>
  <c r="G343" i="2" s="1"/>
  <c r="G388" i="2" s="1"/>
  <c r="G433" i="2" s="1"/>
  <c r="G478" i="2" s="1"/>
  <c r="G523" i="2" s="1"/>
  <c r="G568" i="2" s="1"/>
  <c r="G613" i="2" s="1"/>
  <c r="G658" i="2" s="1"/>
  <c r="G703" i="2" s="1"/>
  <c r="G748" i="2" s="1"/>
  <c r="G793" i="2" s="1"/>
  <c r="G838" i="2" s="1"/>
  <c r="G883" i="2" s="1"/>
  <c r="G928" i="2" s="1"/>
  <c r="G973" i="2" s="1"/>
  <c r="G1018" i="2" s="1"/>
  <c r="F73" i="2"/>
  <c r="F118" i="2" s="1"/>
  <c r="F163" i="2" s="1"/>
  <c r="F208" i="2" s="1"/>
  <c r="F253" i="2" s="1"/>
  <c r="F298" i="2" s="1"/>
  <c r="F343" i="2" s="1"/>
  <c r="F388" i="2" s="1"/>
  <c r="F433" i="2" s="1"/>
  <c r="F478" i="2" s="1"/>
  <c r="F523" i="2" s="1"/>
  <c r="F568" i="2" s="1"/>
  <c r="F613" i="2" s="1"/>
  <c r="F658" i="2" s="1"/>
  <c r="F703" i="2" s="1"/>
  <c r="F748" i="2" s="1"/>
  <c r="F793" i="2" s="1"/>
  <c r="F838" i="2" s="1"/>
  <c r="F883" i="2" s="1"/>
  <c r="F928" i="2" s="1"/>
  <c r="F973" i="2" s="1"/>
  <c r="F1018" i="2" s="1"/>
  <c r="E73" i="2"/>
  <c r="E118" i="2" s="1"/>
  <c r="E163" i="2" s="1"/>
  <c r="E208" i="2" s="1"/>
  <c r="E253" i="2" s="1"/>
  <c r="E298" i="2" s="1"/>
  <c r="E343" i="2" s="1"/>
  <c r="E388" i="2" s="1"/>
  <c r="E433" i="2" s="1"/>
  <c r="E478" i="2" s="1"/>
  <c r="E523" i="2" s="1"/>
  <c r="E568" i="2" s="1"/>
  <c r="E613" i="2" s="1"/>
  <c r="E658" i="2" s="1"/>
  <c r="E703" i="2" s="1"/>
  <c r="E748" i="2" s="1"/>
  <c r="E793" i="2" s="1"/>
  <c r="E838" i="2" s="1"/>
  <c r="E883" i="2" s="1"/>
  <c r="E928" i="2" s="1"/>
  <c r="E973" i="2" s="1"/>
  <c r="E1018" i="2" s="1"/>
  <c r="D73" i="2"/>
  <c r="D118" i="2" s="1"/>
  <c r="D163" i="2" s="1"/>
  <c r="D208" i="2" s="1"/>
  <c r="D253" i="2" s="1"/>
  <c r="D298" i="2" s="1"/>
  <c r="D343" i="2" s="1"/>
  <c r="D388" i="2" s="1"/>
  <c r="D433" i="2" s="1"/>
  <c r="D478" i="2" s="1"/>
  <c r="D523" i="2" s="1"/>
  <c r="D568" i="2" s="1"/>
  <c r="D613" i="2" s="1"/>
  <c r="D658" i="2" s="1"/>
  <c r="D703" i="2" s="1"/>
  <c r="D748" i="2" s="1"/>
  <c r="D793" i="2" s="1"/>
  <c r="D838" i="2" s="1"/>
  <c r="D883" i="2" s="1"/>
  <c r="D928" i="2" s="1"/>
  <c r="D973" i="2" s="1"/>
  <c r="D1018" i="2" s="1"/>
  <c r="C73" i="2"/>
  <c r="C118" i="2" s="1"/>
  <c r="C163" i="2" s="1"/>
  <c r="C208" i="2" s="1"/>
  <c r="C253" i="2" s="1"/>
  <c r="C298" i="2" s="1"/>
  <c r="C343" i="2" s="1"/>
  <c r="C388" i="2" s="1"/>
  <c r="C433" i="2" s="1"/>
  <c r="C478" i="2" s="1"/>
  <c r="C523" i="2" s="1"/>
  <c r="C568" i="2" s="1"/>
  <c r="C613" i="2" s="1"/>
  <c r="C658" i="2" s="1"/>
  <c r="C703" i="2" s="1"/>
  <c r="C748" i="2" s="1"/>
  <c r="C793" i="2" s="1"/>
  <c r="C838" i="2" s="1"/>
  <c r="C883" i="2" s="1"/>
  <c r="C928" i="2" s="1"/>
  <c r="C973" i="2" s="1"/>
  <c r="C1018" i="2" s="1"/>
  <c r="B73" i="2"/>
  <c r="B118" i="2" s="1"/>
  <c r="B163" i="2" s="1"/>
  <c r="B208" i="2" s="1"/>
  <c r="B253" i="2" s="1"/>
  <c r="B298" i="2" s="1"/>
  <c r="B343" i="2" s="1"/>
  <c r="B388" i="2" s="1"/>
  <c r="B433" i="2" s="1"/>
  <c r="B478" i="2" s="1"/>
  <c r="B523" i="2" s="1"/>
  <c r="B568" i="2" s="1"/>
  <c r="B613" i="2" s="1"/>
  <c r="B658" i="2" s="1"/>
  <c r="B703" i="2" s="1"/>
  <c r="B748" i="2" s="1"/>
  <c r="B793" i="2" s="1"/>
  <c r="B838" i="2" s="1"/>
  <c r="B883" i="2" s="1"/>
  <c r="B928" i="2" s="1"/>
  <c r="B973" i="2" s="1"/>
  <c r="B1018" i="2" s="1"/>
  <c r="K72" i="2"/>
  <c r="K117" i="2" s="1"/>
  <c r="K162" i="2" s="1"/>
  <c r="K207" i="2" s="1"/>
  <c r="K252" i="2" s="1"/>
  <c r="K297" i="2" s="1"/>
  <c r="K342" i="2" s="1"/>
  <c r="K387" i="2" s="1"/>
  <c r="K432" i="2" s="1"/>
  <c r="K477" i="2" s="1"/>
  <c r="K522" i="2" s="1"/>
  <c r="K567" i="2" s="1"/>
  <c r="K612" i="2" s="1"/>
  <c r="K657" i="2" s="1"/>
  <c r="K702" i="2" s="1"/>
  <c r="K747" i="2" s="1"/>
  <c r="K792" i="2" s="1"/>
  <c r="K837" i="2" s="1"/>
  <c r="K882" i="2" s="1"/>
  <c r="K927" i="2" s="1"/>
  <c r="K972" i="2" s="1"/>
  <c r="K1017" i="2" s="1"/>
  <c r="J72" i="2"/>
  <c r="J117" i="2" s="1"/>
  <c r="J162" i="2" s="1"/>
  <c r="J207" i="2" s="1"/>
  <c r="J252" i="2" s="1"/>
  <c r="J297" i="2" s="1"/>
  <c r="J342" i="2" s="1"/>
  <c r="J387" i="2" s="1"/>
  <c r="J432" i="2" s="1"/>
  <c r="J477" i="2" s="1"/>
  <c r="J522" i="2" s="1"/>
  <c r="J567" i="2" s="1"/>
  <c r="J612" i="2" s="1"/>
  <c r="J657" i="2" s="1"/>
  <c r="J702" i="2" s="1"/>
  <c r="J747" i="2" s="1"/>
  <c r="J792" i="2" s="1"/>
  <c r="J837" i="2" s="1"/>
  <c r="J882" i="2" s="1"/>
  <c r="J927" i="2" s="1"/>
  <c r="J972" i="2" s="1"/>
  <c r="J1017" i="2" s="1"/>
  <c r="I72" i="2"/>
  <c r="I117" i="2" s="1"/>
  <c r="I162" i="2" s="1"/>
  <c r="I207" i="2" s="1"/>
  <c r="I252" i="2" s="1"/>
  <c r="I297" i="2" s="1"/>
  <c r="I342" i="2" s="1"/>
  <c r="I387" i="2" s="1"/>
  <c r="I432" i="2" s="1"/>
  <c r="I477" i="2" s="1"/>
  <c r="I522" i="2" s="1"/>
  <c r="I567" i="2" s="1"/>
  <c r="I612" i="2" s="1"/>
  <c r="I657" i="2" s="1"/>
  <c r="I702" i="2" s="1"/>
  <c r="I747" i="2" s="1"/>
  <c r="I792" i="2" s="1"/>
  <c r="I837" i="2" s="1"/>
  <c r="I882" i="2" s="1"/>
  <c r="I927" i="2" s="1"/>
  <c r="I972" i="2" s="1"/>
  <c r="I1017" i="2" s="1"/>
  <c r="H72" i="2"/>
  <c r="H117" i="2" s="1"/>
  <c r="H162" i="2" s="1"/>
  <c r="H207" i="2" s="1"/>
  <c r="H252" i="2" s="1"/>
  <c r="H297" i="2" s="1"/>
  <c r="H342" i="2" s="1"/>
  <c r="H387" i="2" s="1"/>
  <c r="H432" i="2" s="1"/>
  <c r="H477" i="2" s="1"/>
  <c r="H522" i="2" s="1"/>
  <c r="H567" i="2" s="1"/>
  <c r="H612" i="2" s="1"/>
  <c r="H657" i="2" s="1"/>
  <c r="H702" i="2" s="1"/>
  <c r="H747" i="2" s="1"/>
  <c r="H792" i="2" s="1"/>
  <c r="H837" i="2" s="1"/>
  <c r="H882" i="2" s="1"/>
  <c r="H927" i="2" s="1"/>
  <c r="H972" i="2" s="1"/>
  <c r="H1017" i="2" s="1"/>
  <c r="G72" i="2"/>
  <c r="G117" i="2" s="1"/>
  <c r="G162" i="2" s="1"/>
  <c r="G207" i="2" s="1"/>
  <c r="G252" i="2" s="1"/>
  <c r="G297" i="2" s="1"/>
  <c r="G342" i="2" s="1"/>
  <c r="G387" i="2" s="1"/>
  <c r="G432" i="2" s="1"/>
  <c r="G477" i="2" s="1"/>
  <c r="G522" i="2" s="1"/>
  <c r="G567" i="2" s="1"/>
  <c r="G612" i="2" s="1"/>
  <c r="G657" i="2" s="1"/>
  <c r="G702" i="2" s="1"/>
  <c r="G747" i="2" s="1"/>
  <c r="G792" i="2" s="1"/>
  <c r="G837" i="2" s="1"/>
  <c r="G882" i="2" s="1"/>
  <c r="G927" i="2" s="1"/>
  <c r="G972" i="2" s="1"/>
  <c r="G1017" i="2" s="1"/>
  <c r="F72" i="2"/>
  <c r="F117" i="2" s="1"/>
  <c r="F162" i="2" s="1"/>
  <c r="F207" i="2" s="1"/>
  <c r="F252" i="2" s="1"/>
  <c r="F297" i="2" s="1"/>
  <c r="F342" i="2" s="1"/>
  <c r="F387" i="2" s="1"/>
  <c r="F432" i="2" s="1"/>
  <c r="F477" i="2" s="1"/>
  <c r="F522" i="2" s="1"/>
  <c r="F567" i="2" s="1"/>
  <c r="F612" i="2" s="1"/>
  <c r="F657" i="2" s="1"/>
  <c r="F702" i="2" s="1"/>
  <c r="F747" i="2" s="1"/>
  <c r="F792" i="2" s="1"/>
  <c r="F837" i="2" s="1"/>
  <c r="F882" i="2" s="1"/>
  <c r="F927" i="2" s="1"/>
  <c r="F972" i="2" s="1"/>
  <c r="F1017" i="2" s="1"/>
  <c r="E72" i="2"/>
  <c r="E117" i="2" s="1"/>
  <c r="D72" i="2"/>
  <c r="D117" i="2" s="1"/>
  <c r="D162" i="2" s="1"/>
  <c r="D207" i="2" s="1"/>
  <c r="D252" i="2" s="1"/>
  <c r="D297" i="2" s="1"/>
  <c r="D342" i="2" s="1"/>
  <c r="D387" i="2" s="1"/>
  <c r="D432" i="2" s="1"/>
  <c r="D477" i="2" s="1"/>
  <c r="D522" i="2" s="1"/>
  <c r="D567" i="2" s="1"/>
  <c r="D612" i="2" s="1"/>
  <c r="D657" i="2" s="1"/>
  <c r="D702" i="2" s="1"/>
  <c r="D747" i="2" s="1"/>
  <c r="D792" i="2" s="1"/>
  <c r="D837" i="2" s="1"/>
  <c r="D882" i="2" s="1"/>
  <c r="D927" i="2" s="1"/>
  <c r="D972" i="2" s="1"/>
  <c r="D1017" i="2" s="1"/>
  <c r="C72" i="2"/>
  <c r="C117" i="2" s="1"/>
  <c r="C162" i="2" s="1"/>
  <c r="C207" i="2" s="1"/>
  <c r="C252" i="2" s="1"/>
  <c r="C297" i="2" s="1"/>
  <c r="C342" i="2" s="1"/>
  <c r="C387" i="2" s="1"/>
  <c r="C432" i="2" s="1"/>
  <c r="C477" i="2" s="1"/>
  <c r="C522" i="2" s="1"/>
  <c r="C567" i="2" s="1"/>
  <c r="C612" i="2" s="1"/>
  <c r="C657" i="2" s="1"/>
  <c r="C702" i="2" s="1"/>
  <c r="C747" i="2" s="1"/>
  <c r="C792" i="2" s="1"/>
  <c r="C837" i="2" s="1"/>
  <c r="C882" i="2" s="1"/>
  <c r="C927" i="2" s="1"/>
  <c r="C972" i="2" s="1"/>
  <c r="C1017" i="2" s="1"/>
  <c r="B72" i="2"/>
  <c r="B117" i="2" s="1"/>
  <c r="B162" i="2" s="1"/>
  <c r="B207" i="2" s="1"/>
  <c r="B252" i="2" s="1"/>
  <c r="B297" i="2" s="1"/>
  <c r="B342" i="2" s="1"/>
  <c r="B387" i="2" s="1"/>
  <c r="B432" i="2" s="1"/>
  <c r="B477" i="2" s="1"/>
  <c r="B522" i="2" s="1"/>
  <c r="B567" i="2" s="1"/>
  <c r="B612" i="2" s="1"/>
  <c r="B657" i="2" s="1"/>
  <c r="B702" i="2" s="1"/>
  <c r="B747" i="2" s="1"/>
  <c r="B792" i="2" s="1"/>
  <c r="B837" i="2" s="1"/>
  <c r="B882" i="2" s="1"/>
  <c r="B927" i="2" s="1"/>
  <c r="B972" i="2" s="1"/>
  <c r="B1017" i="2" s="1"/>
  <c r="K71" i="2"/>
  <c r="K116" i="2" s="1"/>
  <c r="K161" i="2" s="1"/>
  <c r="K206" i="2" s="1"/>
  <c r="K251" i="2" s="1"/>
  <c r="K296" i="2" s="1"/>
  <c r="K341" i="2" s="1"/>
  <c r="K386" i="2" s="1"/>
  <c r="K431" i="2" s="1"/>
  <c r="K476" i="2" s="1"/>
  <c r="K521" i="2" s="1"/>
  <c r="K566" i="2" s="1"/>
  <c r="K611" i="2" s="1"/>
  <c r="K656" i="2" s="1"/>
  <c r="K701" i="2" s="1"/>
  <c r="K746" i="2" s="1"/>
  <c r="K791" i="2" s="1"/>
  <c r="K836" i="2" s="1"/>
  <c r="K881" i="2" s="1"/>
  <c r="K926" i="2" s="1"/>
  <c r="K971" i="2" s="1"/>
  <c r="K1016" i="2" s="1"/>
  <c r="J71" i="2"/>
  <c r="J116" i="2" s="1"/>
  <c r="J161" i="2" s="1"/>
  <c r="J206" i="2" s="1"/>
  <c r="J251" i="2" s="1"/>
  <c r="J296" i="2" s="1"/>
  <c r="J341" i="2" s="1"/>
  <c r="J386" i="2" s="1"/>
  <c r="J431" i="2" s="1"/>
  <c r="J476" i="2" s="1"/>
  <c r="J521" i="2" s="1"/>
  <c r="J566" i="2" s="1"/>
  <c r="J611" i="2" s="1"/>
  <c r="J656" i="2" s="1"/>
  <c r="J701" i="2" s="1"/>
  <c r="J746" i="2" s="1"/>
  <c r="J791" i="2" s="1"/>
  <c r="J836" i="2" s="1"/>
  <c r="J881" i="2" s="1"/>
  <c r="J926" i="2" s="1"/>
  <c r="J971" i="2" s="1"/>
  <c r="J1016" i="2" s="1"/>
  <c r="I71" i="2"/>
  <c r="I116" i="2" s="1"/>
  <c r="I161" i="2" s="1"/>
  <c r="I206" i="2" s="1"/>
  <c r="I251" i="2" s="1"/>
  <c r="I296" i="2" s="1"/>
  <c r="I341" i="2" s="1"/>
  <c r="I386" i="2" s="1"/>
  <c r="I431" i="2" s="1"/>
  <c r="I476" i="2" s="1"/>
  <c r="I521" i="2" s="1"/>
  <c r="I566" i="2" s="1"/>
  <c r="I611" i="2" s="1"/>
  <c r="I656" i="2" s="1"/>
  <c r="I701" i="2" s="1"/>
  <c r="I746" i="2" s="1"/>
  <c r="I791" i="2" s="1"/>
  <c r="I836" i="2" s="1"/>
  <c r="I881" i="2" s="1"/>
  <c r="I926" i="2" s="1"/>
  <c r="I971" i="2" s="1"/>
  <c r="I1016" i="2" s="1"/>
  <c r="H71" i="2"/>
  <c r="H116" i="2" s="1"/>
  <c r="H161" i="2" s="1"/>
  <c r="H206" i="2" s="1"/>
  <c r="H251" i="2" s="1"/>
  <c r="H296" i="2" s="1"/>
  <c r="H341" i="2" s="1"/>
  <c r="H386" i="2" s="1"/>
  <c r="H431" i="2" s="1"/>
  <c r="H476" i="2" s="1"/>
  <c r="H521" i="2" s="1"/>
  <c r="H566" i="2" s="1"/>
  <c r="H611" i="2" s="1"/>
  <c r="H656" i="2" s="1"/>
  <c r="H701" i="2" s="1"/>
  <c r="H746" i="2" s="1"/>
  <c r="H791" i="2" s="1"/>
  <c r="H836" i="2" s="1"/>
  <c r="H881" i="2" s="1"/>
  <c r="H926" i="2" s="1"/>
  <c r="H971" i="2" s="1"/>
  <c r="H1016" i="2" s="1"/>
  <c r="G71" i="2"/>
  <c r="G116" i="2" s="1"/>
  <c r="G161" i="2" s="1"/>
  <c r="G206" i="2" s="1"/>
  <c r="G251" i="2" s="1"/>
  <c r="G296" i="2" s="1"/>
  <c r="G341" i="2" s="1"/>
  <c r="G386" i="2" s="1"/>
  <c r="G431" i="2" s="1"/>
  <c r="G476" i="2" s="1"/>
  <c r="G521" i="2" s="1"/>
  <c r="G566" i="2" s="1"/>
  <c r="G611" i="2" s="1"/>
  <c r="G656" i="2" s="1"/>
  <c r="G701" i="2" s="1"/>
  <c r="G746" i="2" s="1"/>
  <c r="G791" i="2" s="1"/>
  <c r="G836" i="2" s="1"/>
  <c r="G881" i="2" s="1"/>
  <c r="G926" i="2" s="1"/>
  <c r="G971" i="2" s="1"/>
  <c r="G1016" i="2" s="1"/>
  <c r="F71" i="2"/>
  <c r="F116" i="2" s="1"/>
  <c r="F161" i="2" s="1"/>
  <c r="F206" i="2" s="1"/>
  <c r="F251" i="2" s="1"/>
  <c r="F296" i="2" s="1"/>
  <c r="F341" i="2" s="1"/>
  <c r="F386" i="2" s="1"/>
  <c r="F431" i="2" s="1"/>
  <c r="F476" i="2" s="1"/>
  <c r="F521" i="2" s="1"/>
  <c r="F566" i="2" s="1"/>
  <c r="F611" i="2" s="1"/>
  <c r="F656" i="2" s="1"/>
  <c r="F701" i="2" s="1"/>
  <c r="F746" i="2" s="1"/>
  <c r="F791" i="2" s="1"/>
  <c r="F836" i="2" s="1"/>
  <c r="F881" i="2" s="1"/>
  <c r="F926" i="2" s="1"/>
  <c r="F971" i="2" s="1"/>
  <c r="F1016" i="2" s="1"/>
  <c r="E71" i="2"/>
  <c r="E116" i="2" s="1"/>
  <c r="E161" i="2" s="1"/>
  <c r="E206" i="2" s="1"/>
  <c r="E251" i="2" s="1"/>
  <c r="E296" i="2" s="1"/>
  <c r="E341" i="2" s="1"/>
  <c r="E386" i="2" s="1"/>
  <c r="E431" i="2" s="1"/>
  <c r="E476" i="2" s="1"/>
  <c r="E521" i="2" s="1"/>
  <c r="E566" i="2" s="1"/>
  <c r="E611" i="2" s="1"/>
  <c r="E656" i="2" s="1"/>
  <c r="E701" i="2" s="1"/>
  <c r="E746" i="2" s="1"/>
  <c r="E791" i="2" s="1"/>
  <c r="E836" i="2" s="1"/>
  <c r="E881" i="2" s="1"/>
  <c r="E926" i="2" s="1"/>
  <c r="E971" i="2" s="1"/>
  <c r="E1016" i="2" s="1"/>
  <c r="D71" i="2"/>
  <c r="D116" i="2" s="1"/>
  <c r="D161" i="2" s="1"/>
  <c r="D206" i="2" s="1"/>
  <c r="D251" i="2" s="1"/>
  <c r="D296" i="2" s="1"/>
  <c r="D341" i="2" s="1"/>
  <c r="D386" i="2" s="1"/>
  <c r="D431" i="2" s="1"/>
  <c r="D476" i="2" s="1"/>
  <c r="D521" i="2" s="1"/>
  <c r="D566" i="2" s="1"/>
  <c r="D611" i="2" s="1"/>
  <c r="D656" i="2" s="1"/>
  <c r="D701" i="2" s="1"/>
  <c r="D746" i="2" s="1"/>
  <c r="D791" i="2" s="1"/>
  <c r="D836" i="2" s="1"/>
  <c r="D881" i="2" s="1"/>
  <c r="D926" i="2" s="1"/>
  <c r="D971" i="2" s="1"/>
  <c r="D1016" i="2" s="1"/>
  <c r="C71" i="2"/>
  <c r="C116" i="2" s="1"/>
  <c r="C161" i="2" s="1"/>
  <c r="C206" i="2" s="1"/>
  <c r="C251" i="2" s="1"/>
  <c r="C296" i="2" s="1"/>
  <c r="C341" i="2" s="1"/>
  <c r="C386" i="2" s="1"/>
  <c r="C431" i="2" s="1"/>
  <c r="C476" i="2" s="1"/>
  <c r="C521" i="2" s="1"/>
  <c r="C566" i="2" s="1"/>
  <c r="C611" i="2" s="1"/>
  <c r="C656" i="2" s="1"/>
  <c r="C701" i="2" s="1"/>
  <c r="C746" i="2" s="1"/>
  <c r="C791" i="2" s="1"/>
  <c r="C836" i="2" s="1"/>
  <c r="C881" i="2" s="1"/>
  <c r="C926" i="2" s="1"/>
  <c r="C971" i="2" s="1"/>
  <c r="C1016" i="2" s="1"/>
  <c r="B71" i="2"/>
  <c r="B116" i="2" s="1"/>
  <c r="B161" i="2" s="1"/>
  <c r="B206" i="2" s="1"/>
  <c r="B251" i="2" s="1"/>
  <c r="B296" i="2" s="1"/>
  <c r="B341" i="2" s="1"/>
  <c r="B386" i="2" s="1"/>
  <c r="B431" i="2" s="1"/>
  <c r="B476" i="2" s="1"/>
  <c r="B521" i="2" s="1"/>
  <c r="B566" i="2" s="1"/>
  <c r="B611" i="2" s="1"/>
  <c r="B656" i="2" s="1"/>
  <c r="B701" i="2" s="1"/>
  <c r="B746" i="2" s="1"/>
  <c r="B791" i="2" s="1"/>
  <c r="B836" i="2" s="1"/>
  <c r="B881" i="2" s="1"/>
  <c r="B926" i="2" s="1"/>
  <c r="B971" i="2" s="1"/>
  <c r="B1016" i="2" s="1"/>
  <c r="K70" i="2"/>
  <c r="K115" i="2" s="1"/>
  <c r="K160" i="2" s="1"/>
  <c r="K205" i="2" s="1"/>
  <c r="K250" i="2" s="1"/>
  <c r="K295" i="2" s="1"/>
  <c r="K340" i="2" s="1"/>
  <c r="K385" i="2" s="1"/>
  <c r="K430" i="2" s="1"/>
  <c r="K475" i="2" s="1"/>
  <c r="K520" i="2" s="1"/>
  <c r="K565" i="2" s="1"/>
  <c r="K610" i="2" s="1"/>
  <c r="K655" i="2" s="1"/>
  <c r="K700" i="2" s="1"/>
  <c r="K745" i="2" s="1"/>
  <c r="K790" i="2" s="1"/>
  <c r="K835" i="2" s="1"/>
  <c r="K880" i="2" s="1"/>
  <c r="K925" i="2" s="1"/>
  <c r="K970" i="2" s="1"/>
  <c r="K1015" i="2" s="1"/>
  <c r="J70" i="2"/>
  <c r="J115" i="2" s="1"/>
  <c r="J160" i="2" s="1"/>
  <c r="J205" i="2" s="1"/>
  <c r="J250" i="2" s="1"/>
  <c r="J295" i="2" s="1"/>
  <c r="J340" i="2" s="1"/>
  <c r="J385" i="2" s="1"/>
  <c r="J430" i="2" s="1"/>
  <c r="J475" i="2" s="1"/>
  <c r="J520" i="2" s="1"/>
  <c r="J565" i="2" s="1"/>
  <c r="J610" i="2" s="1"/>
  <c r="J655" i="2" s="1"/>
  <c r="J700" i="2" s="1"/>
  <c r="J745" i="2" s="1"/>
  <c r="J790" i="2" s="1"/>
  <c r="J835" i="2" s="1"/>
  <c r="J880" i="2" s="1"/>
  <c r="J925" i="2" s="1"/>
  <c r="J970" i="2" s="1"/>
  <c r="J1015" i="2" s="1"/>
  <c r="I70" i="2"/>
  <c r="I115" i="2" s="1"/>
  <c r="I160" i="2" s="1"/>
  <c r="I205" i="2" s="1"/>
  <c r="I250" i="2" s="1"/>
  <c r="I295" i="2" s="1"/>
  <c r="I340" i="2" s="1"/>
  <c r="I385" i="2" s="1"/>
  <c r="I430" i="2" s="1"/>
  <c r="I475" i="2" s="1"/>
  <c r="I520" i="2" s="1"/>
  <c r="I565" i="2" s="1"/>
  <c r="I610" i="2" s="1"/>
  <c r="I655" i="2" s="1"/>
  <c r="I700" i="2" s="1"/>
  <c r="I745" i="2" s="1"/>
  <c r="I790" i="2" s="1"/>
  <c r="I835" i="2" s="1"/>
  <c r="I880" i="2" s="1"/>
  <c r="I925" i="2" s="1"/>
  <c r="I970" i="2" s="1"/>
  <c r="I1015" i="2" s="1"/>
  <c r="H70" i="2"/>
  <c r="H115" i="2" s="1"/>
  <c r="H160" i="2" s="1"/>
  <c r="H205" i="2" s="1"/>
  <c r="H250" i="2" s="1"/>
  <c r="H295" i="2" s="1"/>
  <c r="H340" i="2" s="1"/>
  <c r="H385" i="2" s="1"/>
  <c r="H430" i="2" s="1"/>
  <c r="H475" i="2" s="1"/>
  <c r="H520" i="2" s="1"/>
  <c r="H565" i="2" s="1"/>
  <c r="H610" i="2" s="1"/>
  <c r="H655" i="2" s="1"/>
  <c r="H700" i="2" s="1"/>
  <c r="H745" i="2" s="1"/>
  <c r="H790" i="2" s="1"/>
  <c r="H835" i="2" s="1"/>
  <c r="H880" i="2" s="1"/>
  <c r="H925" i="2" s="1"/>
  <c r="H970" i="2" s="1"/>
  <c r="H1015" i="2" s="1"/>
  <c r="G70" i="2"/>
  <c r="G115" i="2" s="1"/>
  <c r="G160" i="2" s="1"/>
  <c r="G205" i="2" s="1"/>
  <c r="G250" i="2" s="1"/>
  <c r="G295" i="2" s="1"/>
  <c r="G340" i="2" s="1"/>
  <c r="G385" i="2" s="1"/>
  <c r="G430" i="2" s="1"/>
  <c r="G475" i="2" s="1"/>
  <c r="G520" i="2" s="1"/>
  <c r="G565" i="2" s="1"/>
  <c r="G610" i="2" s="1"/>
  <c r="G655" i="2" s="1"/>
  <c r="G700" i="2" s="1"/>
  <c r="G745" i="2" s="1"/>
  <c r="G790" i="2" s="1"/>
  <c r="G835" i="2" s="1"/>
  <c r="G880" i="2" s="1"/>
  <c r="G925" i="2" s="1"/>
  <c r="G970" i="2" s="1"/>
  <c r="G1015" i="2" s="1"/>
  <c r="F70" i="2"/>
  <c r="F115" i="2" s="1"/>
  <c r="F160" i="2" s="1"/>
  <c r="F205" i="2" s="1"/>
  <c r="F250" i="2" s="1"/>
  <c r="F295" i="2" s="1"/>
  <c r="F340" i="2" s="1"/>
  <c r="F385" i="2" s="1"/>
  <c r="F430" i="2" s="1"/>
  <c r="F475" i="2" s="1"/>
  <c r="F520" i="2" s="1"/>
  <c r="F565" i="2" s="1"/>
  <c r="F610" i="2" s="1"/>
  <c r="F655" i="2" s="1"/>
  <c r="F700" i="2" s="1"/>
  <c r="F745" i="2" s="1"/>
  <c r="F790" i="2" s="1"/>
  <c r="F835" i="2" s="1"/>
  <c r="F880" i="2" s="1"/>
  <c r="F925" i="2" s="1"/>
  <c r="F970" i="2" s="1"/>
  <c r="F1015" i="2" s="1"/>
  <c r="E70" i="2"/>
  <c r="E115" i="2" s="1"/>
  <c r="E160" i="2" s="1"/>
  <c r="E205" i="2" s="1"/>
  <c r="E250" i="2" s="1"/>
  <c r="E295" i="2" s="1"/>
  <c r="E340" i="2" s="1"/>
  <c r="E385" i="2" s="1"/>
  <c r="E430" i="2" s="1"/>
  <c r="E475" i="2" s="1"/>
  <c r="E520" i="2" s="1"/>
  <c r="E565" i="2" s="1"/>
  <c r="E610" i="2" s="1"/>
  <c r="E655" i="2" s="1"/>
  <c r="E700" i="2" s="1"/>
  <c r="E745" i="2" s="1"/>
  <c r="E790" i="2" s="1"/>
  <c r="E835" i="2" s="1"/>
  <c r="E880" i="2" s="1"/>
  <c r="E925" i="2" s="1"/>
  <c r="E970" i="2" s="1"/>
  <c r="E1015" i="2" s="1"/>
  <c r="D70" i="2"/>
  <c r="D115" i="2" s="1"/>
  <c r="D160" i="2" s="1"/>
  <c r="D205" i="2" s="1"/>
  <c r="D250" i="2" s="1"/>
  <c r="D295" i="2" s="1"/>
  <c r="D340" i="2" s="1"/>
  <c r="D385" i="2" s="1"/>
  <c r="D430" i="2" s="1"/>
  <c r="D475" i="2" s="1"/>
  <c r="D520" i="2" s="1"/>
  <c r="D565" i="2" s="1"/>
  <c r="D610" i="2" s="1"/>
  <c r="D655" i="2" s="1"/>
  <c r="D700" i="2" s="1"/>
  <c r="D745" i="2" s="1"/>
  <c r="D790" i="2" s="1"/>
  <c r="D835" i="2" s="1"/>
  <c r="D880" i="2" s="1"/>
  <c r="D925" i="2" s="1"/>
  <c r="D970" i="2" s="1"/>
  <c r="D1015" i="2" s="1"/>
  <c r="C70" i="2"/>
  <c r="C115" i="2" s="1"/>
  <c r="C160" i="2" s="1"/>
  <c r="C205" i="2" s="1"/>
  <c r="C250" i="2" s="1"/>
  <c r="C295" i="2" s="1"/>
  <c r="C340" i="2" s="1"/>
  <c r="C385" i="2" s="1"/>
  <c r="C430" i="2" s="1"/>
  <c r="C475" i="2" s="1"/>
  <c r="C520" i="2" s="1"/>
  <c r="C565" i="2" s="1"/>
  <c r="C610" i="2" s="1"/>
  <c r="C655" i="2" s="1"/>
  <c r="C700" i="2" s="1"/>
  <c r="C745" i="2" s="1"/>
  <c r="C790" i="2" s="1"/>
  <c r="C835" i="2" s="1"/>
  <c r="C880" i="2" s="1"/>
  <c r="C925" i="2" s="1"/>
  <c r="C970" i="2" s="1"/>
  <c r="C1015" i="2" s="1"/>
  <c r="B70" i="2"/>
  <c r="B115" i="2" s="1"/>
  <c r="B160" i="2" s="1"/>
  <c r="B205" i="2" s="1"/>
  <c r="B250" i="2" s="1"/>
  <c r="B295" i="2" s="1"/>
  <c r="B340" i="2" s="1"/>
  <c r="B385" i="2" s="1"/>
  <c r="B430" i="2" s="1"/>
  <c r="B475" i="2" s="1"/>
  <c r="B520" i="2" s="1"/>
  <c r="B565" i="2" s="1"/>
  <c r="B610" i="2" s="1"/>
  <c r="B655" i="2" s="1"/>
  <c r="B700" i="2" s="1"/>
  <c r="B745" i="2" s="1"/>
  <c r="B790" i="2" s="1"/>
  <c r="B835" i="2" s="1"/>
  <c r="B880" i="2" s="1"/>
  <c r="B925" i="2" s="1"/>
  <c r="B970" i="2" s="1"/>
  <c r="B1015" i="2" s="1"/>
  <c r="K69" i="2"/>
  <c r="K114" i="2" s="1"/>
  <c r="K159" i="2" s="1"/>
  <c r="K204" i="2" s="1"/>
  <c r="K249" i="2" s="1"/>
  <c r="K294" i="2" s="1"/>
  <c r="K339" i="2" s="1"/>
  <c r="K384" i="2" s="1"/>
  <c r="K429" i="2" s="1"/>
  <c r="K474" i="2" s="1"/>
  <c r="K519" i="2" s="1"/>
  <c r="K564" i="2" s="1"/>
  <c r="K609" i="2" s="1"/>
  <c r="K654" i="2" s="1"/>
  <c r="K699" i="2" s="1"/>
  <c r="K744" i="2" s="1"/>
  <c r="K789" i="2" s="1"/>
  <c r="K834" i="2" s="1"/>
  <c r="K879" i="2" s="1"/>
  <c r="K924" i="2" s="1"/>
  <c r="K969" i="2" s="1"/>
  <c r="K1014" i="2" s="1"/>
  <c r="J69" i="2"/>
  <c r="J114" i="2" s="1"/>
  <c r="J159" i="2" s="1"/>
  <c r="J204" i="2" s="1"/>
  <c r="J249" i="2" s="1"/>
  <c r="J294" i="2" s="1"/>
  <c r="J339" i="2" s="1"/>
  <c r="J384" i="2" s="1"/>
  <c r="J429" i="2" s="1"/>
  <c r="J474" i="2" s="1"/>
  <c r="J519" i="2" s="1"/>
  <c r="J564" i="2" s="1"/>
  <c r="J609" i="2" s="1"/>
  <c r="J654" i="2" s="1"/>
  <c r="J699" i="2" s="1"/>
  <c r="J744" i="2" s="1"/>
  <c r="J789" i="2" s="1"/>
  <c r="J834" i="2" s="1"/>
  <c r="J879" i="2" s="1"/>
  <c r="J924" i="2" s="1"/>
  <c r="J969" i="2" s="1"/>
  <c r="J1014" i="2" s="1"/>
  <c r="I69" i="2"/>
  <c r="I114" i="2" s="1"/>
  <c r="I159" i="2" s="1"/>
  <c r="I204" i="2" s="1"/>
  <c r="I249" i="2" s="1"/>
  <c r="I294" i="2" s="1"/>
  <c r="I339" i="2" s="1"/>
  <c r="I384" i="2" s="1"/>
  <c r="I429" i="2" s="1"/>
  <c r="I474" i="2" s="1"/>
  <c r="I519" i="2" s="1"/>
  <c r="I564" i="2" s="1"/>
  <c r="I609" i="2" s="1"/>
  <c r="I654" i="2" s="1"/>
  <c r="I699" i="2" s="1"/>
  <c r="I744" i="2" s="1"/>
  <c r="I789" i="2" s="1"/>
  <c r="I834" i="2" s="1"/>
  <c r="I879" i="2" s="1"/>
  <c r="I924" i="2" s="1"/>
  <c r="I969" i="2" s="1"/>
  <c r="I1014" i="2" s="1"/>
  <c r="H69" i="2"/>
  <c r="H114" i="2" s="1"/>
  <c r="H159" i="2" s="1"/>
  <c r="H204" i="2" s="1"/>
  <c r="H249" i="2" s="1"/>
  <c r="H294" i="2" s="1"/>
  <c r="H339" i="2" s="1"/>
  <c r="H384" i="2" s="1"/>
  <c r="H429" i="2" s="1"/>
  <c r="H474" i="2" s="1"/>
  <c r="H519" i="2" s="1"/>
  <c r="H564" i="2" s="1"/>
  <c r="H609" i="2" s="1"/>
  <c r="H654" i="2" s="1"/>
  <c r="H699" i="2" s="1"/>
  <c r="H744" i="2" s="1"/>
  <c r="H789" i="2" s="1"/>
  <c r="H834" i="2" s="1"/>
  <c r="H879" i="2" s="1"/>
  <c r="H924" i="2" s="1"/>
  <c r="H969" i="2" s="1"/>
  <c r="H1014" i="2" s="1"/>
  <c r="G69" i="2"/>
  <c r="G114" i="2" s="1"/>
  <c r="G159" i="2" s="1"/>
  <c r="G204" i="2" s="1"/>
  <c r="G249" i="2" s="1"/>
  <c r="G294" i="2" s="1"/>
  <c r="G339" i="2" s="1"/>
  <c r="G384" i="2" s="1"/>
  <c r="G429" i="2" s="1"/>
  <c r="G474" i="2" s="1"/>
  <c r="G519" i="2" s="1"/>
  <c r="G564" i="2" s="1"/>
  <c r="G609" i="2" s="1"/>
  <c r="G654" i="2" s="1"/>
  <c r="G699" i="2" s="1"/>
  <c r="G744" i="2" s="1"/>
  <c r="G789" i="2" s="1"/>
  <c r="G834" i="2" s="1"/>
  <c r="G879" i="2" s="1"/>
  <c r="G924" i="2" s="1"/>
  <c r="G969" i="2" s="1"/>
  <c r="G1014" i="2" s="1"/>
  <c r="F69" i="2"/>
  <c r="F114" i="2" s="1"/>
  <c r="F159" i="2" s="1"/>
  <c r="F204" i="2" s="1"/>
  <c r="F249" i="2" s="1"/>
  <c r="F294" i="2" s="1"/>
  <c r="F339" i="2" s="1"/>
  <c r="F384" i="2" s="1"/>
  <c r="F429" i="2" s="1"/>
  <c r="F474" i="2" s="1"/>
  <c r="F519" i="2" s="1"/>
  <c r="F564" i="2" s="1"/>
  <c r="F609" i="2" s="1"/>
  <c r="F654" i="2" s="1"/>
  <c r="F699" i="2" s="1"/>
  <c r="F744" i="2" s="1"/>
  <c r="F789" i="2" s="1"/>
  <c r="F834" i="2" s="1"/>
  <c r="F879" i="2" s="1"/>
  <c r="F924" i="2" s="1"/>
  <c r="F969" i="2" s="1"/>
  <c r="F1014" i="2" s="1"/>
  <c r="E69" i="2"/>
  <c r="E114" i="2" s="1"/>
  <c r="E159" i="2" s="1"/>
  <c r="E204" i="2" s="1"/>
  <c r="E249" i="2" s="1"/>
  <c r="E294" i="2" s="1"/>
  <c r="E339" i="2" s="1"/>
  <c r="E384" i="2" s="1"/>
  <c r="E429" i="2" s="1"/>
  <c r="E474" i="2" s="1"/>
  <c r="E519" i="2" s="1"/>
  <c r="E564" i="2" s="1"/>
  <c r="E609" i="2" s="1"/>
  <c r="E654" i="2" s="1"/>
  <c r="E699" i="2" s="1"/>
  <c r="E744" i="2" s="1"/>
  <c r="E789" i="2" s="1"/>
  <c r="E834" i="2" s="1"/>
  <c r="E879" i="2" s="1"/>
  <c r="E924" i="2" s="1"/>
  <c r="E969" i="2" s="1"/>
  <c r="E1014" i="2" s="1"/>
  <c r="D69" i="2"/>
  <c r="D114" i="2" s="1"/>
  <c r="D159" i="2" s="1"/>
  <c r="D204" i="2" s="1"/>
  <c r="D249" i="2" s="1"/>
  <c r="D294" i="2" s="1"/>
  <c r="D339" i="2" s="1"/>
  <c r="D384" i="2" s="1"/>
  <c r="D429" i="2" s="1"/>
  <c r="D474" i="2" s="1"/>
  <c r="D519" i="2" s="1"/>
  <c r="D564" i="2" s="1"/>
  <c r="D609" i="2" s="1"/>
  <c r="D654" i="2" s="1"/>
  <c r="D699" i="2" s="1"/>
  <c r="D744" i="2" s="1"/>
  <c r="D789" i="2" s="1"/>
  <c r="D834" i="2" s="1"/>
  <c r="D879" i="2" s="1"/>
  <c r="D924" i="2" s="1"/>
  <c r="D969" i="2" s="1"/>
  <c r="D1014" i="2" s="1"/>
  <c r="C69" i="2"/>
  <c r="C114" i="2" s="1"/>
  <c r="C159" i="2" s="1"/>
  <c r="C204" i="2" s="1"/>
  <c r="C249" i="2" s="1"/>
  <c r="C294" i="2" s="1"/>
  <c r="C339" i="2" s="1"/>
  <c r="C384" i="2" s="1"/>
  <c r="C429" i="2" s="1"/>
  <c r="C474" i="2" s="1"/>
  <c r="C519" i="2" s="1"/>
  <c r="C564" i="2" s="1"/>
  <c r="C609" i="2" s="1"/>
  <c r="C654" i="2" s="1"/>
  <c r="C699" i="2" s="1"/>
  <c r="C744" i="2" s="1"/>
  <c r="C789" i="2" s="1"/>
  <c r="C834" i="2" s="1"/>
  <c r="C879" i="2" s="1"/>
  <c r="C924" i="2" s="1"/>
  <c r="C969" i="2" s="1"/>
  <c r="C1014" i="2" s="1"/>
  <c r="B69" i="2"/>
  <c r="B114" i="2" s="1"/>
  <c r="B159" i="2" s="1"/>
  <c r="B204" i="2" s="1"/>
  <c r="B249" i="2" s="1"/>
  <c r="B294" i="2" s="1"/>
  <c r="B339" i="2" s="1"/>
  <c r="B384" i="2" s="1"/>
  <c r="B429" i="2" s="1"/>
  <c r="B474" i="2" s="1"/>
  <c r="B519" i="2" s="1"/>
  <c r="B564" i="2" s="1"/>
  <c r="B609" i="2" s="1"/>
  <c r="B654" i="2" s="1"/>
  <c r="B699" i="2" s="1"/>
  <c r="B744" i="2" s="1"/>
  <c r="B789" i="2" s="1"/>
  <c r="B834" i="2" s="1"/>
  <c r="B879" i="2" s="1"/>
  <c r="B924" i="2" s="1"/>
  <c r="B969" i="2" s="1"/>
  <c r="B1014" i="2" s="1"/>
  <c r="K68" i="2"/>
  <c r="K113" i="2" s="1"/>
  <c r="K158" i="2" s="1"/>
  <c r="K203" i="2" s="1"/>
  <c r="K248" i="2" s="1"/>
  <c r="K293" i="2" s="1"/>
  <c r="K338" i="2" s="1"/>
  <c r="K383" i="2" s="1"/>
  <c r="K428" i="2" s="1"/>
  <c r="K473" i="2" s="1"/>
  <c r="K518" i="2" s="1"/>
  <c r="K563" i="2" s="1"/>
  <c r="K608" i="2" s="1"/>
  <c r="K653" i="2" s="1"/>
  <c r="K698" i="2" s="1"/>
  <c r="K743" i="2" s="1"/>
  <c r="K788" i="2" s="1"/>
  <c r="K833" i="2" s="1"/>
  <c r="K878" i="2" s="1"/>
  <c r="K923" i="2" s="1"/>
  <c r="K968" i="2" s="1"/>
  <c r="K1013" i="2" s="1"/>
  <c r="J68" i="2"/>
  <c r="J113" i="2" s="1"/>
  <c r="J158" i="2" s="1"/>
  <c r="J203" i="2" s="1"/>
  <c r="J248" i="2" s="1"/>
  <c r="J293" i="2" s="1"/>
  <c r="J338" i="2" s="1"/>
  <c r="J383" i="2" s="1"/>
  <c r="J428" i="2" s="1"/>
  <c r="J473" i="2" s="1"/>
  <c r="J518" i="2" s="1"/>
  <c r="J563" i="2" s="1"/>
  <c r="J608" i="2" s="1"/>
  <c r="J653" i="2" s="1"/>
  <c r="J698" i="2" s="1"/>
  <c r="J743" i="2" s="1"/>
  <c r="J788" i="2" s="1"/>
  <c r="J833" i="2" s="1"/>
  <c r="J878" i="2" s="1"/>
  <c r="J923" i="2" s="1"/>
  <c r="J968" i="2" s="1"/>
  <c r="J1013" i="2" s="1"/>
  <c r="I68" i="2"/>
  <c r="I113" i="2" s="1"/>
  <c r="I158" i="2" s="1"/>
  <c r="I203" i="2" s="1"/>
  <c r="I248" i="2" s="1"/>
  <c r="I293" i="2" s="1"/>
  <c r="I338" i="2" s="1"/>
  <c r="I383" i="2" s="1"/>
  <c r="I428" i="2" s="1"/>
  <c r="I473" i="2" s="1"/>
  <c r="I518" i="2" s="1"/>
  <c r="I563" i="2" s="1"/>
  <c r="I608" i="2" s="1"/>
  <c r="I653" i="2" s="1"/>
  <c r="I698" i="2" s="1"/>
  <c r="I743" i="2" s="1"/>
  <c r="I788" i="2" s="1"/>
  <c r="I833" i="2" s="1"/>
  <c r="I878" i="2" s="1"/>
  <c r="I923" i="2" s="1"/>
  <c r="I968" i="2" s="1"/>
  <c r="I1013" i="2" s="1"/>
  <c r="H68" i="2"/>
  <c r="H113" i="2" s="1"/>
  <c r="H158" i="2" s="1"/>
  <c r="H203" i="2" s="1"/>
  <c r="H248" i="2" s="1"/>
  <c r="H293" i="2" s="1"/>
  <c r="H338" i="2" s="1"/>
  <c r="H383" i="2" s="1"/>
  <c r="H428" i="2" s="1"/>
  <c r="H473" i="2" s="1"/>
  <c r="H518" i="2" s="1"/>
  <c r="H563" i="2" s="1"/>
  <c r="H608" i="2" s="1"/>
  <c r="H653" i="2" s="1"/>
  <c r="H698" i="2" s="1"/>
  <c r="H743" i="2" s="1"/>
  <c r="H788" i="2" s="1"/>
  <c r="H833" i="2" s="1"/>
  <c r="H878" i="2" s="1"/>
  <c r="H923" i="2" s="1"/>
  <c r="H968" i="2" s="1"/>
  <c r="H1013" i="2" s="1"/>
  <c r="G68" i="2"/>
  <c r="G113" i="2" s="1"/>
  <c r="G158" i="2" s="1"/>
  <c r="G203" i="2" s="1"/>
  <c r="G248" i="2" s="1"/>
  <c r="G293" i="2" s="1"/>
  <c r="G338" i="2" s="1"/>
  <c r="G383" i="2" s="1"/>
  <c r="G428" i="2" s="1"/>
  <c r="G473" i="2" s="1"/>
  <c r="G518" i="2" s="1"/>
  <c r="G563" i="2" s="1"/>
  <c r="G608" i="2" s="1"/>
  <c r="G653" i="2" s="1"/>
  <c r="G698" i="2" s="1"/>
  <c r="G743" i="2" s="1"/>
  <c r="G788" i="2" s="1"/>
  <c r="G833" i="2" s="1"/>
  <c r="G878" i="2" s="1"/>
  <c r="G923" i="2" s="1"/>
  <c r="G968" i="2" s="1"/>
  <c r="G1013" i="2" s="1"/>
  <c r="F68" i="2"/>
  <c r="F113" i="2" s="1"/>
  <c r="F158" i="2" s="1"/>
  <c r="F203" i="2" s="1"/>
  <c r="F248" i="2" s="1"/>
  <c r="F293" i="2" s="1"/>
  <c r="F338" i="2" s="1"/>
  <c r="F383" i="2" s="1"/>
  <c r="F428" i="2" s="1"/>
  <c r="F473" i="2" s="1"/>
  <c r="F518" i="2" s="1"/>
  <c r="F563" i="2" s="1"/>
  <c r="F608" i="2" s="1"/>
  <c r="F653" i="2" s="1"/>
  <c r="F698" i="2" s="1"/>
  <c r="F743" i="2" s="1"/>
  <c r="F788" i="2" s="1"/>
  <c r="F833" i="2" s="1"/>
  <c r="F878" i="2" s="1"/>
  <c r="F923" i="2" s="1"/>
  <c r="F968" i="2" s="1"/>
  <c r="F1013" i="2" s="1"/>
  <c r="E68" i="2"/>
  <c r="E113" i="2" s="1"/>
  <c r="E158" i="2" s="1"/>
  <c r="E203" i="2" s="1"/>
  <c r="E248" i="2" s="1"/>
  <c r="E293" i="2" s="1"/>
  <c r="E338" i="2" s="1"/>
  <c r="E383" i="2" s="1"/>
  <c r="E428" i="2" s="1"/>
  <c r="E473" i="2" s="1"/>
  <c r="E518" i="2" s="1"/>
  <c r="E563" i="2" s="1"/>
  <c r="E608" i="2" s="1"/>
  <c r="E653" i="2" s="1"/>
  <c r="E698" i="2" s="1"/>
  <c r="E743" i="2" s="1"/>
  <c r="E788" i="2" s="1"/>
  <c r="E833" i="2" s="1"/>
  <c r="E878" i="2" s="1"/>
  <c r="E923" i="2" s="1"/>
  <c r="E968" i="2" s="1"/>
  <c r="E1013" i="2" s="1"/>
  <c r="D68" i="2"/>
  <c r="D113" i="2" s="1"/>
  <c r="D158" i="2" s="1"/>
  <c r="D203" i="2" s="1"/>
  <c r="D248" i="2" s="1"/>
  <c r="D293" i="2" s="1"/>
  <c r="D338" i="2" s="1"/>
  <c r="D383" i="2" s="1"/>
  <c r="D428" i="2" s="1"/>
  <c r="D473" i="2" s="1"/>
  <c r="D518" i="2" s="1"/>
  <c r="D563" i="2" s="1"/>
  <c r="D608" i="2" s="1"/>
  <c r="D653" i="2" s="1"/>
  <c r="D698" i="2" s="1"/>
  <c r="D743" i="2" s="1"/>
  <c r="D788" i="2" s="1"/>
  <c r="D833" i="2" s="1"/>
  <c r="D878" i="2" s="1"/>
  <c r="D923" i="2" s="1"/>
  <c r="D968" i="2" s="1"/>
  <c r="D1013" i="2" s="1"/>
  <c r="C68" i="2"/>
  <c r="C113" i="2" s="1"/>
  <c r="C158" i="2" s="1"/>
  <c r="C203" i="2" s="1"/>
  <c r="C248" i="2" s="1"/>
  <c r="C293" i="2" s="1"/>
  <c r="C338" i="2" s="1"/>
  <c r="C383" i="2" s="1"/>
  <c r="C428" i="2" s="1"/>
  <c r="C473" i="2" s="1"/>
  <c r="C518" i="2" s="1"/>
  <c r="C563" i="2" s="1"/>
  <c r="C608" i="2" s="1"/>
  <c r="C653" i="2" s="1"/>
  <c r="C698" i="2" s="1"/>
  <c r="C743" i="2" s="1"/>
  <c r="C788" i="2" s="1"/>
  <c r="C833" i="2" s="1"/>
  <c r="C878" i="2" s="1"/>
  <c r="C923" i="2" s="1"/>
  <c r="C968" i="2" s="1"/>
  <c r="C1013" i="2" s="1"/>
  <c r="B68" i="2"/>
  <c r="B113" i="2" s="1"/>
  <c r="B158" i="2" s="1"/>
  <c r="B203" i="2" s="1"/>
  <c r="B248" i="2" s="1"/>
  <c r="B293" i="2" s="1"/>
  <c r="B338" i="2" s="1"/>
  <c r="B383" i="2" s="1"/>
  <c r="B428" i="2" s="1"/>
  <c r="B473" i="2" s="1"/>
  <c r="B518" i="2" s="1"/>
  <c r="B563" i="2" s="1"/>
  <c r="B608" i="2" s="1"/>
  <c r="B653" i="2" s="1"/>
  <c r="B698" i="2" s="1"/>
  <c r="B743" i="2" s="1"/>
  <c r="B788" i="2" s="1"/>
  <c r="B833" i="2" s="1"/>
  <c r="B878" i="2" s="1"/>
  <c r="B923" i="2" s="1"/>
  <c r="B968" i="2" s="1"/>
  <c r="B1013" i="2" s="1"/>
  <c r="K67" i="2"/>
  <c r="K112" i="2" s="1"/>
  <c r="K157" i="2" s="1"/>
  <c r="K202" i="2" s="1"/>
  <c r="K247" i="2" s="1"/>
  <c r="K292" i="2" s="1"/>
  <c r="K337" i="2" s="1"/>
  <c r="K382" i="2" s="1"/>
  <c r="K427" i="2" s="1"/>
  <c r="K472" i="2" s="1"/>
  <c r="K517" i="2" s="1"/>
  <c r="K562" i="2" s="1"/>
  <c r="K607" i="2" s="1"/>
  <c r="K652" i="2" s="1"/>
  <c r="K697" i="2" s="1"/>
  <c r="K742" i="2" s="1"/>
  <c r="K787" i="2" s="1"/>
  <c r="K832" i="2" s="1"/>
  <c r="K877" i="2" s="1"/>
  <c r="K922" i="2" s="1"/>
  <c r="K967" i="2" s="1"/>
  <c r="K1012" i="2" s="1"/>
  <c r="J67" i="2"/>
  <c r="J112" i="2" s="1"/>
  <c r="J157" i="2" s="1"/>
  <c r="J202" i="2" s="1"/>
  <c r="J247" i="2" s="1"/>
  <c r="J292" i="2" s="1"/>
  <c r="J337" i="2" s="1"/>
  <c r="J382" i="2" s="1"/>
  <c r="J427" i="2" s="1"/>
  <c r="J472" i="2" s="1"/>
  <c r="J517" i="2" s="1"/>
  <c r="J562" i="2" s="1"/>
  <c r="J607" i="2" s="1"/>
  <c r="J652" i="2" s="1"/>
  <c r="J697" i="2" s="1"/>
  <c r="J742" i="2" s="1"/>
  <c r="J787" i="2" s="1"/>
  <c r="J832" i="2" s="1"/>
  <c r="J877" i="2" s="1"/>
  <c r="J922" i="2" s="1"/>
  <c r="J967" i="2" s="1"/>
  <c r="J1012" i="2" s="1"/>
  <c r="I67" i="2"/>
  <c r="I112" i="2" s="1"/>
  <c r="I157" i="2" s="1"/>
  <c r="I202" i="2" s="1"/>
  <c r="I247" i="2" s="1"/>
  <c r="I292" i="2" s="1"/>
  <c r="I337" i="2" s="1"/>
  <c r="I382" i="2" s="1"/>
  <c r="I427" i="2" s="1"/>
  <c r="I472" i="2" s="1"/>
  <c r="I517" i="2" s="1"/>
  <c r="I562" i="2" s="1"/>
  <c r="I607" i="2" s="1"/>
  <c r="I652" i="2" s="1"/>
  <c r="I697" i="2" s="1"/>
  <c r="I742" i="2" s="1"/>
  <c r="I787" i="2" s="1"/>
  <c r="I832" i="2" s="1"/>
  <c r="I877" i="2" s="1"/>
  <c r="I922" i="2" s="1"/>
  <c r="I967" i="2" s="1"/>
  <c r="I1012" i="2" s="1"/>
  <c r="H67" i="2"/>
  <c r="H112" i="2" s="1"/>
  <c r="H157" i="2" s="1"/>
  <c r="H202" i="2" s="1"/>
  <c r="H247" i="2" s="1"/>
  <c r="H292" i="2" s="1"/>
  <c r="H337" i="2" s="1"/>
  <c r="H382" i="2" s="1"/>
  <c r="H427" i="2" s="1"/>
  <c r="H472" i="2" s="1"/>
  <c r="H517" i="2" s="1"/>
  <c r="H562" i="2" s="1"/>
  <c r="H607" i="2" s="1"/>
  <c r="H652" i="2" s="1"/>
  <c r="H697" i="2" s="1"/>
  <c r="H742" i="2" s="1"/>
  <c r="H787" i="2" s="1"/>
  <c r="H832" i="2" s="1"/>
  <c r="H877" i="2" s="1"/>
  <c r="H922" i="2" s="1"/>
  <c r="H967" i="2" s="1"/>
  <c r="H1012" i="2" s="1"/>
  <c r="G67" i="2"/>
  <c r="G112" i="2" s="1"/>
  <c r="G157" i="2" s="1"/>
  <c r="G202" i="2" s="1"/>
  <c r="G247" i="2" s="1"/>
  <c r="G292" i="2" s="1"/>
  <c r="G337" i="2" s="1"/>
  <c r="G382" i="2" s="1"/>
  <c r="G427" i="2" s="1"/>
  <c r="G472" i="2" s="1"/>
  <c r="G517" i="2" s="1"/>
  <c r="G562" i="2" s="1"/>
  <c r="G607" i="2" s="1"/>
  <c r="G652" i="2" s="1"/>
  <c r="G697" i="2" s="1"/>
  <c r="G742" i="2" s="1"/>
  <c r="G787" i="2" s="1"/>
  <c r="G832" i="2" s="1"/>
  <c r="G877" i="2" s="1"/>
  <c r="G922" i="2" s="1"/>
  <c r="G967" i="2" s="1"/>
  <c r="G1012" i="2" s="1"/>
  <c r="F67" i="2"/>
  <c r="F112" i="2" s="1"/>
  <c r="F157" i="2" s="1"/>
  <c r="F202" i="2" s="1"/>
  <c r="F247" i="2" s="1"/>
  <c r="F292" i="2" s="1"/>
  <c r="F337" i="2" s="1"/>
  <c r="F382" i="2" s="1"/>
  <c r="F427" i="2" s="1"/>
  <c r="F472" i="2" s="1"/>
  <c r="F517" i="2" s="1"/>
  <c r="F562" i="2" s="1"/>
  <c r="F607" i="2" s="1"/>
  <c r="F652" i="2" s="1"/>
  <c r="F697" i="2" s="1"/>
  <c r="F742" i="2" s="1"/>
  <c r="F787" i="2" s="1"/>
  <c r="F832" i="2" s="1"/>
  <c r="F877" i="2" s="1"/>
  <c r="F922" i="2" s="1"/>
  <c r="F967" i="2" s="1"/>
  <c r="F1012" i="2" s="1"/>
  <c r="E67" i="2"/>
  <c r="E112" i="2" s="1"/>
  <c r="E157" i="2" s="1"/>
  <c r="E202" i="2" s="1"/>
  <c r="E247" i="2" s="1"/>
  <c r="E292" i="2" s="1"/>
  <c r="E337" i="2" s="1"/>
  <c r="E382" i="2" s="1"/>
  <c r="E427" i="2" s="1"/>
  <c r="E472" i="2" s="1"/>
  <c r="E517" i="2" s="1"/>
  <c r="E562" i="2" s="1"/>
  <c r="E607" i="2" s="1"/>
  <c r="E652" i="2" s="1"/>
  <c r="E697" i="2" s="1"/>
  <c r="E742" i="2" s="1"/>
  <c r="E787" i="2" s="1"/>
  <c r="E832" i="2" s="1"/>
  <c r="E877" i="2" s="1"/>
  <c r="E922" i="2" s="1"/>
  <c r="E967" i="2" s="1"/>
  <c r="E1012" i="2" s="1"/>
  <c r="D67" i="2"/>
  <c r="D112" i="2" s="1"/>
  <c r="D157" i="2" s="1"/>
  <c r="D202" i="2" s="1"/>
  <c r="D247" i="2" s="1"/>
  <c r="D292" i="2" s="1"/>
  <c r="D337" i="2" s="1"/>
  <c r="D382" i="2" s="1"/>
  <c r="D427" i="2" s="1"/>
  <c r="D472" i="2" s="1"/>
  <c r="D517" i="2" s="1"/>
  <c r="D562" i="2" s="1"/>
  <c r="D607" i="2" s="1"/>
  <c r="D652" i="2" s="1"/>
  <c r="D697" i="2" s="1"/>
  <c r="D742" i="2" s="1"/>
  <c r="D787" i="2" s="1"/>
  <c r="D832" i="2" s="1"/>
  <c r="D877" i="2" s="1"/>
  <c r="D922" i="2" s="1"/>
  <c r="D967" i="2" s="1"/>
  <c r="D1012" i="2" s="1"/>
  <c r="C67" i="2"/>
  <c r="C112" i="2" s="1"/>
  <c r="C157" i="2" s="1"/>
  <c r="C202" i="2" s="1"/>
  <c r="C247" i="2" s="1"/>
  <c r="C292" i="2" s="1"/>
  <c r="C337" i="2" s="1"/>
  <c r="C382" i="2" s="1"/>
  <c r="C427" i="2" s="1"/>
  <c r="C472" i="2" s="1"/>
  <c r="C517" i="2" s="1"/>
  <c r="C562" i="2" s="1"/>
  <c r="C607" i="2" s="1"/>
  <c r="C652" i="2" s="1"/>
  <c r="C697" i="2" s="1"/>
  <c r="C742" i="2" s="1"/>
  <c r="C787" i="2" s="1"/>
  <c r="C832" i="2" s="1"/>
  <c r="C877" i="2" s="1"/>
  <c r="C922" i="2" s="1"/>
  <c r="C967" i="2" s="1"/>
  <c r="C1012" i="2" s="1"/>
  <c r="B67" i="2"/>
  <c r="B112" i="2" s="1"/>
  <c r="B157" i="2" s="1"/>
  <c r="B202" i="2" s="1"/>
  <c r="B247" i="2" s="1"/>
  <c r="B292" i="2" s="1"/>
  <c r="B337" i="2" s="1"/>
  <c r="B382" i="2" s="1"/>
  <c r="B427" i="2" s="1"/>
  <c r="B472" i="2" s="1"/>
  <c r="B517" i="2" s="1"/>
  <c r="B562" i="2" s="1"/>
  <c r="B607" i="2" s="1"/>
  <c r="B652" i="2" s="1"/>
  <c r="B697" i="2" s="1"/>
  <c r="B742" i="2" s="1"/>
  <c r="B787" i="2" s="1"/>
  <c r="B832" i="2" s="1"/>
  <c r="B877" i="2" s="1"/>
  <c r="B922" i="2" s="1"/>
  <c r="B967" i="2" s="1"/>
  <c r="B1012" i="2" s="1"/>
  <c r="K66" i="2"/>
  <c r="K111" i="2" s="1"/>
  <c r="K156" i="2" s="1"/>
  <c r="K201" i="2" s="1"/>
  <c r="K246" i="2" s="1"/>
  <c r="K291" i="2" s="1"/>
  <c r="K336" i="2" s="1"/>
  <c r="K381" i="2" s="1"/>
  <c r="K426" i="2" s="1"/>
  <c r="K471" i="2" s="1"/>
  <c r="K516" i="2" s="1"/>
  <c r="K561" i="2" s="1"/>
  <c r="K606" i="2" s="1"/>
  <c r="K651" i="2" s="1"/>
  <c r="K696" i="2" s="1"/>
  <c r="K741" i="2" s="1"/>
  <c r="K786" i="2" s="1"/>
  <c r="K831" i="2" s="1"/>
  <c r="K876" i="2" s="1"/>
  <c r="K921" i="2" s="1"/>
  <c r="K966" i="2" s="1"/>
  <c r="K1011" i="2" s="1"/>
  <c r="J66" i="2"/>
  <c r="J111" i="2" s="1"/>
  <c r="J156" i="2" s="1"/>
  <c r="J201" i="2" s="1"/>
  <c r="J246" i="2" s="1"/>
  <c r="J291" i="2" s="1"/>
  <c r="J336" i="2" s="1"/>
  <c r="J381" i="2" s="1"/>
  <c r="J426" i="2" s="1"/>
  <c r="J471" i="2" s="1"/>
  <c r="J516" i="2" s="1"/>
  <c r="J561" i="2" s="1"/>
  <c r="J606" i="2" s="1"/>
  <c r="J651" i="2" s="1"/>
  <c r="J696" i="2" s="1"/>
  <c r="J741" i="2" s="1"/>
  <c r="J786" i="2" s="1"/>
  <c r="J831" i="2" s="1"/>
  <c r="J876" i="2" s="1"/>
  <c r="J921" i="2" s="1"/>
  <c r="J966" i="2" s="1"/>
  <c r="J1011" i="2" s="1"/>
  <c r="I66" i="2"/>
  <c r="I111" i="2" s="1"/>
  <c r="I156" i="2" s="1"/>
  <c r="I201" i="2" s="1"/>
  <c r="I246" i="2" s="1"/>
  <c r="I291" i="2" s="1"/>
  <c r="I336" i="2" s="1"/>
  <c r="I381" i="2" s="1"/>
  <c r="I426" i="2" s="1"/>
  <c r="I471" i="2" s="1"/>
  <c r="I516" i="2" s="1"/>
  <c r="I561" i="2" s="1"/>
  <c r="I606" i="2" s="1"/>
  <c r="I651" i="2" s="1"/>
  <c r="I696" i="2" s="1"/>
  <c r="I741" i="2" s="1"/>
  <c r="I786" i="2" s="1"/>
  <c r="I831" i="2" s="1"/>
  <c r="I876" i="2" s="1"/>
  <c r="I921" i="2" s="1"/>
  <c r="I966" i="2" s="1"/>
  <c r="I1011" i="2" s="1"/>
  <c r="H66" i="2"/>
  <c r="H111" i="2" s="1"/>
  <c r="H156" i="2" s="1"/>
  <c r="H201" i="2" s="1"/>
  <c r="H246" i="2" s="1"/>
  <c r="H291" i="2" s="1"/>
  <c r="H336" i="2" s="1"/>
  <c r="H381" i="2" s="1"/>
  <c r="H426" i="2" s="1"/>
  <c r="H471" i="2" s="1"/>
  <c r="H516" i="2" s="1"/>
  <c r="H561" i="2" s="1"/>
  <c r="H606" i="2" s="1"/>
  <c r="H651" i="2" s="1"/>
  <c r="H696" i="2" s="1"/>
  <c r="H741" i="2" s="1"/>
  <c r="H786" i="2" s="1"/>
  <c r="H831" i="2" s="1"/>
  <c r="H876" i="2" s="1"/>
  <c r="H921" i="2" s="1"/>
  <c r="H966" i="2" s="1"/>
  <c r="H1011" i="2" s="1"/>
  <c r="G66" i="2"/>
  <c r="G111" i="2" s="1"/>
  <c r="G156" i="2" s="1"/>
  <c r="G201" i="2" s="1"/>
  <c r="G246" i="2" s="1"/>
  <c r="G291" i="2" s="1"/>
  <c r="G336" i="2" s="1"/>
  <c r="G381" i="2" s="1"/>
  <c r="G426" i="2" s="1"/>
  <c r="G471" i="2" s="1"/>
  <c r="G516" i="2" s="1"/>
  <c r="G561" i="2" s="1"/>
  <c r="G606" i="2" s="1"/>
  <c r="G651" i="2" s="1"/>
  <c r="G696" i="2" s="1"/>
  <c r="G741" i="2" s="1"/>
  <c r="G786" i="2" s="1"/>
  <c r="G831" i="2" s="1"/>
  <c r="G876" i="2" s="1"/>
  <c r="G921" i="2" s="1"/>
  <c r="G966" i="2" s="1"/>
  <c r="G1011" i="2" s="1"/>
  <c r="F66" i="2"/>
  <c r="F111" i="2" s="1"/>
  <c r="F156" i="2" s="1"/>
  <c r="F201" i="2" s="1"/>
  <c r="F246" i="2" s="1"/>
  <c r="F291" i="2" s="1"/>
  <c r="F336" i="2" s="1"/>
  <c r="F381" i="2" s="1"/>
  <c r="F426" i="2" s="1"/>
  <c r="F471" i="2" s="1"/>
  <c r="F516" i="2" s="1"/>
  <c r="F561" i="2" s="1"/>
  <c r="F606" i="2" s="1"/>
  <c r="F651" i="2" s="1"/>
  <c r="F696" i="2" s="1"/>
  <c r="F741" i="2" s="1"/>
  <c r="F786" i="2" s="1"/>
  <c r="F831" i="2" s="1"/>
  <c r="F876" i="2" s="1"/>
  <c r="F921" i="2" s="1"/>
  <c r="F966" i="2" s="1"/>
  <c r="F1011" i="2" s="1"/>
  <c r="E66" i="2"/>
  <c r="E111" i="2" s="1"/>
  <c r="E156" i="2" s="1"/>
  <c r="E201" i="2" s="1"/>
  <c r="E246" i="2" s="1"/>
  <c r="E291" i="2" s="1"/>
  <c r="E336" i="2" s="1"/>
  <c r="E381" i="2" s="1"/>
  <c r="E426" i="2" s="1"/>
  <c r="E471" i="2" s="1"/>
  <c r="E516" i="2" s="1"/>
  <c r="E561" i="2" s="1"/>
  <c r="E606" i="2" s="1"/>
  <c r="E651" i="2" s="1"/>
  <c r="E696" i="2" s="1"/>
  <c r="E741" i="2" s="1"/>
  <c r="E786" i="2" s="1"/>
  <c r="E831" i="2" s="1"/>
  <c r="E876" i="2" s="1"/>
  <c r="E921" i="2" s="1"/>
  <c r="E966" i="2" s="1"/>
  <c r="E1011" i="2" s="1"/>
  <c r="D66" i="2"/>
  <c r="D111" i="2" s="1"/>
  <c r="D156" i="2" s="1"/>
  <c r="D201" i="2" s="1"/>
  <c r="D246" i="2" s="1"/>
  <c r="D291" i="2" s="1"/>
  <c r="D336" i="2" s="1"/>
  <c r="D381" i="2" s="1"/>
  <c r="D426" i="2" s="1"/>
  <c r="D471" i="2" s="1"/>
  <c r="D516" i="2" s="1"/>
  <c r="D561" i="2" s="1"/>
  <c r="D606" i="2" s="1"/>
  <c r="D651" i="2" s="1"/>
  <c r="D696" i="2" s="1"/>
  <c r="D741" i="2" s="1"/>
  <c r="D786" i="2" s="1"/>
  <c r="D831" i="2" s="1"/>
  <c r="D876" i="2" s="1"/>
  <c r="D921" i="2" s="1"/>
  <c r="D966" i="2" s="1"/>
  <c r="D1011" i="2" s="1"/>
  <c r="C66" i="2"/>
  <c r="C111" i="2" s="1"/>
  <c r="C156" i="2" s="1"/>
  <c r="C201" i="2" s="1"/>
  <c r="C246" i="2" s="1"/>
  <c r="C291" i="2" s="1"/>
  <c r="C336" i="2" s="1"/>
  <c r="C381" i="2" s="1"/>
  <c r="C426" i="2" s="1"/>
  <c r="C471" i="2" s="1"/>
  <c r="C516" i="2" s="1"/>
  <c r="C561" i="2" s="1"/>
  <c r="C606" i="2" s="1"/>
  <c r="C651" i="2" s="1"/>
  <c r="C696" i="2" s="1"/>
  <c r="C741" i="2" s="1"/>
  <c r="C786" i="2" s="1"/>
  <c r="C831" i="2" s="1"/>
  <c r="C876" i="2" s="1"/>
  <c r="C921" i="2" s="1"/>
  <c r="C966" i="2" s="1"/>
  <c r="C1011" i="2" s="1"/>
  <c r="B66" i="2"/>
  <c r="B111" i="2" s="1"/>
  <c r="B156" i="2" s="1"/>
  <c r="B201" i="2" s="1"/>
  <c r="B246" i="2" s="1"/>
  <c r="B291" i="2" s="1"/>
  <c r="B336" i="2" s="1"/>
  <c r="B381" i="2" s="1"/>
  <c r="B426" i="2" s="1"/>
  <c r="B471" i="2" s="1"/>
  <c r="B516" i="2" s="1"/>
  <c r="B561" i="2" s="1"/>
  <c r="B606" i="2" s="1"/>
  <c r="B651" i="2" s="1"/>
  <c r="B696" i="2" s="1"/>
  <c r="B741" i="2" s="1"/>
  <c r="B786" i="2" s="1"/>
  <c r="B831" i="2" s="1"/>
  <c r="B876" i="2" s="1"/>
  <c r="B921" i="2" s="1"/>
  <c r="B966" i="2" s="1"/>
  <c r="B1011" i="2" s="1"/>
  <c r="K65" i="2"/>
  <c r="K110" i="2" s="1"/>
  <c r="K155" i="2" s="1"/>
  <c r="K200" i="2" s="1"/>
  <c r="K245" i="2" s="1"/>
  <c r="K290" i="2" s="1"/>
  <c r="K335" i="2" s="1"/>
  <c r="K380" i="2" s="1"/>
  <c r="K425" i="2" s="1"/>
  <c r="K470" i="2" s="1"/>
  <c r="K515" i="2" s="1"/>
  <c r="K560" i="2" s="1"/>
  <c r="K605" i="2" s="1"/>
  <c r="K650" i="2" s="1"/>
  <c r="K695" i="2" s="1"/>
  <c r="K740" i="2" s="1"/>
  <c r="K785" i="2" s="1"/>
  <c r="K830" i="2" s="1"/>
  <c r="K875" i="2" s="1"/>
  <c r="K920" i="2" s="1"/>
  <c r="K965" i="2" s="1"/>
  <c r="K1010" i="2" s="1"/>
  <c r="J65" i="2"/>
  <c r="J110" i="2" s="1"/>
  <c r="J155" i="2" s="1"/>
  <c r="J200" i="2" s="1"/>
  <c r="J245" i="2" s="1"/>
  <c r="J290" i="2" s="1"/>
  <c r="J335" i="2" s="1"/>
  <c r="J380" i="2" s="1"/>
  <c r="J425" i="2" s="1"/>
  <c r="J470" i="2" s="1"/>
  <c r="J515" i="2" s="1"/>
  <c r="J560" i="2" s="1"/>
  <c r="J605" i="2" s="1"/>
  <c r="J650" i="2" s="1"/>
  <c r="J695" i="2" s="1"/>
  <c r="J740" i="2" s="1"/>
  <c r="J785" i="2" s="1"/>
  <c r="J830" i="2" s="1"/>
  <c r="J875" i="2" s="1"/>
  <c r="J920" i="2" s="1"/>
  <c r="J965" i="2" s="1"/>
  <c r="J1010" i="2" s="1"/>
  <c r="I65" i="2"/>
  <c r="I110" i="2" s="1"/>
  <c r="I155" i="2" s="1"/>
  <c r="I200" i="2" s="1"/>
  <c r="I245" i="2" s="1"/>
  <c r="I290" i="2" s="1"/>
  <c r="I335" i="2" s="1"/>
  <c r="I380" i="2" s="1"/>
  <c r="I425" i="2" s="1"/>
  <c r="I470" i="2" s="1"/>
  <c r="I515" i="2" s="1"/>
  <c r="I560" i="2" s="1"/>
  <c r="I605" i="2" s="1"/>
  <c r="I650" i="2" s="1"/>
  <c r="I695" i="2" s="1"/>
  <c r="I740" i="2" s="1"/>
  <c r="I785" i="2" s="1"/>
  <c r="I830" i="2" s="1"/>
  <c r="I875" i="2" s="1"/>
  <c r="I920" i="2" s="1"/>
  <c r="I965" i="2" s="1"/>
  <c r="I1010" i="2" s="1"/>
  <c r="H65" i="2"/>
  <c r="H110" i="2" s="1"/>
  <c r="H155" i="2" s="1"/>
  <c r="H200" i="2" s="1"/>
  <c r="H245" i="2" s="1"/>
  <c r="H290" i="2" s="1"/>
  <c r="H335" i="2" s="1"/>
  <c r="H380" i="2" s="1"/>
  <c r="H425" i="2" s="1"/>
  <c r="H470" i="2" s="1"/>
  <c r="H515" i="2" s="1"/>
  <c r="H560" i="2" s="1"/>
  <c r="H605" i="2" s="1"/>
  <c r="H650" i="2" s="1"/>
  <c r="H695" i="2" s="1"/>
  <c r="H740" i="2" s="1"/>
  <c r="H785" i="2" s="1"/>
  <c r="H830" i="2" s="1"/>
  <c r="H875" i="2" s="1"/>
  <c r="H920" i="2" s="1"/>
  <c r="H965" i="2" s="1"/>
  <c r="H1010" i="2" s="1"/>
  <c r="G65" i="2"/>
  <c r="G110" i="2" s="1"/>
  <c r="G155" i="2" s="1"/>
  <c r="G200" i="2" s="1"/>
  <c r="G245" i="2" s="1"/>
  <c r="G290" i="2" s="1"/>
  <c r="G335" i="2" s="1"/>
  <c r="G380" i="2" s="1"/>
  <c r="G425" i="2" s="1"/>
  <c r="G470" i="2" s="1"/>
  <c r="G515" i="2" s="1"/>
  <c r="G560" i="2" s="1"/>
  <c r="G605" i="2" s="1"/>
  <c r="G650" i="2" s="1"/>
  <c r="G695" i="2" s="1"/>
  <c r="G740" i="2" s="1"/>
  <c r="G785" i="2" s="1"/>
  <c r="G830" i="2" s="1"/>
  <c r="G875" i="2" s="1"/>
  <c r="G920" i="2" s="1"/>
  <c r="G965" i="2" s="1"/>
  <c r="G1010" i="2" s="1"/>
  <c r="F65" i="2"/>
  <c r="F110" i="2" s="1"/>
  <c r="F155" i="2" s="1"/>
  <c r="F200" i="2" s="1"/>
  <c r="F245" i="2" s="1"/>
  <c r="F290" i="2" s="1"/>
  <c r="F335" i="2" s="1"/>
  <c r="F380" i="2" s="1"/>
  <c r="F425" i="2" s="1"/>
  <c r="F470" i="2" s="1"/>
  <c r="F515" i="2" s="1"/>
  <c r="F560" i="2" s="1"/>
  <c r="F605" i="2" s="1"/>
  <c r="F650" i="2" s="1"/>
  <c r="F695" i="2" s="1"/>
  <c r="F740" i="2" s="1"/>
  <c r="F785" i="2" s="1"/>
  <c r="F830" i="2" s="1"/>
  <c r="F875" i="2" s="1"/>
  <c r="F920" i="2" s="1"/>
  <c r="F965" i="2" s="1"/>
  <c r="F1010" i="2" s="1"/>
  <c r="E65" i="2"/>
  <c r="E110" i="2" s="1"/>
  <c r="E155" i="2" s="1"/>
  <c r="E200" i="2" s="1"/>
  <c r="E245" i="2" s="1"/>
  <c r="E290" i="2" s="1"/>
  <c r="E335" i="2" s="1"/>
  <c r="E380" i="2" s="1"/>
  <c r="E425" i="2" s="1"/>
  <c r="E470" i="2" s="1"/>
  <c r="E515" i="2" s="1"/>
  <c r="E560" i="2" s="1"/>
  <c r="E605" i="2" s="1"/>
  <c r="E650" i="2" s="1"/>
  <c r="E695" i="2" s="1"/>
  <c r="E740" i="2" s="1"/>
  <c r="E785" i="2" s="1"/>
  <c r="E830" i="2" s="1"/>
  <c r="E875" i="2" s="1"/>
  <c r="E920" i="2" s="1"/>
  <c r="E965" i="2" s="1"/>
  <c r="E1010" i="2" s="1"/>
  <c r="D65" i="2"/>
  <c r="D110" i="2" s="1"/>
  <c r="D155" i="2" s="1"/>
  <c r="D200" i="2" s="1"/>
  <c r="D245" i="2" s="1"/>
  <c r="D290" i="2" s="1"/>
  <c r="D335" i="2" s="1"/>
  <c r="D380" i="2" s="1"/>
  <c r="D425" i="2" s="1"/>
  <c r="D470" i="2" s="1"/>
  <c r="D515" i="2" s="1"/>
  <c r="D560" i="2" s="1"/>
  <c r="D605" i="2" s="1"/>
  <c r="D650" i="2" s="1"/>
  <c r="D695" i="2" s="1"/>
  <c r="D740" i="2" s="1"/>
  <c r="D785" i="2" s="1"/>
  <c r="D830" i="2" s="1"/>
  <c r="D875" i="2" s="1"/>
  <c r="D920" i="2" s="1"/>
  <c r="D965" i="2" s="1"/>
  <c r="D1010" i="2" s="1"/>
  <c r="C65" i="2"/>
  <c r="C110" i="2" s="1"/>
  <c r="C155" i="2" s="1"/>
  <c r="C200" i="2" s="1"/>
  <c r="C245" i="2" s="1"/>
  <c r="C290" i="2" s="1"/>
  <c r="C335" i="2" s="1"/>
  <c r="C380" i="2" s="1"/>
  <c r="C425" i="2" s="1"/>
  <c r="C470" i="2" s="1"/>
  <c r="C515" i="2" s="1"/>
  <c r="C560" i="2" s="1"/>
  <c r="C605" i="2" s="1"/>
  <c r="C650" i="2" s="1"/>
  <c r="C695" i="2" s="1"/>
  <c r="C740" i="2" s="1"/>
  <c r="C785" i="2" s="1"/>
  <c r="C830" i="2" s="1"/>
  <c r="C875" i="2" s="1"/>
  <c r="C920" i="2" s="1"/>
  <c r="C965" i="2" s="1"/>
  <c r="C1010" i="2" s="1"/>
  <c r="B65" i="2"/>
  <c r="B110" i="2" s="1"/>
  <c r="B155" i="2" s="1"/>
  <c r="B200" i="2" s="1"/>
  <c r="B245" i="2" s="1"/>
  <c r="B290" i="2" s="1"/>
  <c r="B335" i="2" s="1"/>
  <c r="B380" i="2" s="1"/>
  <c r="B425" i="2" s="1"/>
  <c r="B470" i="2" s="1"/>
  <c r="B515" i="2" s="1"/>
  <c r="B560" i="2" s="1"/>
  <c r="B605" i="2" s="1"/>
  <c r="B650" i="2" s="1"/>
  <c r="B695" i="2" s="1"/>
  <c r="B740" i="2" s="1"/>
  <c r="B785" i="2" s="1"/>
  <c r="B830" i="2" s="1"/>
  <c r="B875" i="2" s="1"/>
  <c r="B920" i="2" s="1"/>
  <c r="B965" i="2" s="1"/>
  <c r="B1010" i="2" s="1"/>
  <c r="K64" i="2"/>
  <c r="K109" i="2" s="1"/>
  <c r="K154" i="2" s="1"/>
  <c r="K199" i="2" s="1"/>
  <c r="K244" i="2" s="1"/>
  <c r="K289" i="2" s="1"/>
  <c r="K334" i="2" s="1"/>
  <c r="K379" i="2" s="1"/>
  <c r="K424" i="2" s="1"/>
  <c r="K469" i="2" s="1"/>
  <c r="K514" i="2" s="1"/>
  <c r="K559" i="2" s="1"/>
  <c r="K604" i="2" s="1"/>
  <c r="K649" i="2" s="1"/>
  <c r="K694" i="2" s="1"/>
  <c r="K739" i="2" s="1"/>
  <c r="K784" i="2" s="1"/>
  <c r="K829" i="2" s="1"/>
  <c r="K874" i="2" s="1"/>
  <c r="K919" i="2" s="1"/>
  <c r="K964" i="2" s="1"/>
  <c r="K1009" i="2" s="1"/>
  <c r="J64" i="2"/>
  <c r="J109" i="2" s="1"/>
  <c r="J154" i="2" s="1"/>
  <c r="J199" i="2" s="1"/>
  <c r="J244" i="2" s="1"/>
  <c r="J289" i="2" s="1"/>
  <c r="J334" i="2" s="1"/>
  <c r="J379" i="2" s="1"/>
  <c r="J424" i="2" s="1"/>
  <c r="J469" i="2" s="1"/>
  <c r="J514" i="2" s="1"/>
  <c r="J559" i="2" s="1"/>
  <c r="J604" i="2" s="1"/>
  <c r="J649" i="2" s="1"/>
  <c r="J694" i="2" s="1"/>
  <c r="J739" i="2" s="1"/>
  <c r="J784" i="2" s="1"/>
  <c r="J829" i="2" s="1"/>
  <c r="J874" i="2" s="1"/>
  <c r="J919" i="2" s="1"/>
  <c r="J964" i="2" s="1"/>
  <c r="J1009" i="2" s="1"/>
  <c r="I64" i="2"/>
  <c r="I109" i="2" s="1"/>
  <c r="I154" i="2" s="1"/>
  <c r="I199" i="2" s="1"/>
  <c r="I244" i="2" s="1"/>
  <c r="I289" i="2" s="1"/>
  <c r="I334" i="2" s="1"/>
  <c r="I379" i="2" s="1"/>
  <c r="I424" i="2" s="1"/>
  <c r="I469" i="2" s="1"/>
  <c r="I514" i="2" s="1"/>
  <c r="I559" i="2" s="1"/>
  <c r="I604" i="2" s="1"/>
  <c r="I649" i="2" s="1"/>
  <c r="I694" i="2" s="1"/>
  <c r="I739" i="2" s="1"/>
  <c r="I784" i="2" s="1"/>
  <c r="I829" i="2" s="1"/>
  <c r="I874" i="2" s="1"/>
  <c r="I919" i="2" s="1"/>
  <c r="I964" i="2" s="1"/>
  <c r="I1009" i="2" s="1"/>
  <c r="H64" i="2"/>
  <c r="H109" i="2" s="1"/>
  <c r="H154" i="2" s="1"/>
  <c r="H199" i="2" s="1"/>
  <c r="H244" i="2" s="1"/>
  <c r="H289" i="2" s="1"/>
  <c r="H334" i="2" s="1"/>
  <c r="H379" i="2" s="1"/>
  <c r="H424" i="2" s="1"/>
  <c r="H469" i="2" s="1"/>
  <c r="H514" i="2" s="1"/>
  <c r="H559" i="2" s="1"/>
  <c r="H604" i="2" s="1"/>
  <c r="H649" i="2" s="1"/>
  <c r="H694" i="2" s="1"/>
  <c r="H739" i="2" s="1"/>
  <c r="H784" i="2" s="1"/>
  <c r="H829" i="2" s="1"/>
  <c r="H874" i="2" s="1"/>
  <c r="H919" i="2" s="1"/>
  <c r="H964" i="2" s="1"/>
  <c r="H1009" i="2" s="1"/>
  <c r="G64" i="2"/>
  <c r="G109" i="2" s="1"/>
  <c r="G154" i="2" s="1"/>
  <c r="G199" i="2" s="1"/>
  <c r="G244" i="2" s="1"/>
  <c r="G289" i="2" s="1"/>
  <c r="G334" i="2" s="1"/>
  <c r="G379" i="2" s="1"/>
  <c r="G424" i="2" s="1"/>
  <c r="G469" i="2" s="1"/>
  <c r="G514" i="2" s="1"/>
  <c r="G559" i="2" s="1"/>
  <c r="G604" i="2" s="1"/>
  <c r="G649" i="2" s="1"/>
  <c r="G694" i="2" s="1"/>
  <c r="G739" i="2" s="1"/>
  <c r="G784" i="2" s="1"/>
  <c r="G829" i="2" s="1"/>
  <c r="G874" i="2" s="1"/>
  <c r="G919" i="2" s="1"/>
  <c r="G964" i="2" s="1"/>
  <c r="G1009" i="2" s="1"/>
  <c r="F64" i="2"/>
  <c r="F109" i="2" s="1"/>
  <c r="F154" i="2" s="1"/>
  <c r="F199" i="2" s="1"/>
  <c r="F244" i="2" s="1"/>
  <c r="F289" i="2" s="1"/>
  <c r="F334" i="2" s="1"/>
  <c r="F379" i="2" s="1"/>
  <c r="F424" i="2" s="1"/>
  <c r="F469" i="2" s="1"/>
  <c r="F514" i="2" s="1"/>
  <c r="F559" i="2" s="1"/>
  <c r="F604" i="2" s="1"/>
  <c r="F649" i="2" s="1"/>
  <c r="F694" i="2" s="1"/>
  <c r="F739" i="2" s="1"/>
  <c r="F784" i="2" s="1"/>
  <c r="F829" i="2" s="1"/>
  <c r="F874" i="2" s="1"/>
  <c r="F919" i="2" s="1"/>
  <c r="F964" i="2" s="1"/>
  <c r="F1009" i="2" s="1"/>
  <c r="E64" i="2"/>
  <c r="E109" i="2" s="1"/>
  <c r="E154" i="2" s="1"/>
  <c r="E199" i="2" s="1"/>
  <c r="E244" i="2" s="1"/>
  <c r="E289" i="2" s="1"/>
  <c r="E334" i="2" s="1"/>
  <c r="E379" i="2" s="1"/>
  <c r="E424" i="2" s="1"/>
  <c r="E469" i="2" s="1"/>
  <c r="E514" i="2" s="1"/>
  <c r="E559" i="2" s="1"/>
  <c r="E604" i="2" s="1"/>
  <c r="E649" i="2" s="1"/>
  <c r="E694" i="2" s="1"/>
  <c r="E739" i="2" s="1"/>
  <c r="E784" i="2" s="1"/>
  <c r="E829" i="2" s="1"/>
  <c r="E874" i="2" s="1"/>
  <c r="E919" i="2" s="1"/>
  <c r="E964" i="2" s="1"/>
  <c r="E1009" i="2" s="1"/>
  <c r="D64" i="2"/>
  <c r="D109" i="2" s="1"/>
  <c r="D154" i="2" s="1"/>
  <c r="D199" i="2" s="1"/>
  <c r="D244" i="2" s="1"/>
  <c r="D289" i="2" s="1"/>
  <c r="D334" i="2" s="1"/>
  <c r="D379" i="2" s="1"/>
  <c r="D424" i="2" s="1"/>
  <c r="D469" i="2" s="1"/>
  <c r="D514" i="2" s="1"/>
  <c r="D559" i="2" s="1"/>
  <c r="D604" i="2" s="1"/>
  <c r="D649" i="2" s="1"/>
  <c r="D694" i="2" s="1"/>
  <c r="D739" i="2" s="1"/>
  <c r="D784" i="2" s="1"/>
  <c r="D829" i="2" s="1"/>
  <c r="D874" i="2" s="1"/>
  <c r="D919" i="2" s="1"/>
  <c r="D964" i="2" s="1"/>
  <c r="D1009" i="2" s="1"/>
  <c r="C64" i="2"/>
  <c r="C109" i="2" s="1"/>
  <c r="C154" i="2" s="1"/>
  <c r="C199" i="2" s="1"/>
  <c r="C244" i="2" s="1"/>
  <c r="C289" i="2" s="1"/>
  <c r="C334" i="2" s="1"/>
  <c r="C379" i="2" s="1"/>
  <c r="C424" i="2" s="1"/>
  <c r="C469" i="2" s="1"/>
  <c r="C514" i="2" s="1"/>
  <c r="C559" i="2" s="1"/>
  <c r="C604" i="2" s="1"/>
  <c r="C649" i="2" s="1"/>
  <c r="C694" i="2" s="1"/>
  <c r="C739" i="2" s="1"/>
  <c r="C784" i="2" s="1"/>
  <c r="C829" i="2" s="1"/>
  <c r="C874" i="2" s="1"/>
  <c r="C919" i="2" s="1"/>
  <c r="C964" i="2" s="1"/>
  <c r="C1009" i="2" s="1"/>
  <c r="B64" i="2"/>
  <c r="B109" i="2" s="1"/>
  <c r="B154" i="2" s="1"/>
  <c r="B199" i="2" s="1"/>
  <c r="B244" i="2" s="1"/>
  <c r="B289" i="2" s="1"/>
  <c r="B334" i="2" s="1"/>
  <c r="B379" i="2" s="1"/>
  <c r="B424" i="2" s="1"/>
  <c r="B469" i="2" s="1"/>
  <c r="B514" i="2" s="1"/>
  <c r="B559" i="2" s="1"/>
  <c r="B604" i="2" s="1"/>
  <c r="B649" i="2" s="1"/>
  <c r="B694" i="2" s="1"/>
  <c r="B739" i="2" s="1"/>
  <c r="B784" i="2" s="1"/>
  <c r="B829" i="2" s="1"/>
  <c r="B874" i="2" s="1"/>
  <c r="B919" i="2" s="1"/>
  <c r="B964" i="2" s="1"/>
  <c r="B1009" i="2" s="1"/>
  <c r="K63" i="2"/>
  <c r="K108" i="2" s="1"/>
  <c r="K153" i="2" s="1"/>
  <c r="K198" i="2" s="1"/>
  <c r="K243" i="2" s="1"/>
  <c r="K288" i="2" s="1"/>
  <c r="K333" i="2" s="1"/>
  <c r="K378" i="2" s="1"/>
  <c r="K423" i="2" s="1"/>
  <c r="K468" i="2" s="1"/>
  <c r="K513" i="2" s="1"/>
  <c r="K558" i="2" s="1"/>
  <c r="K603" i="2" s="1"/>
  <c r="K648" i="2" s="1"/>
  <c r="K693" i="2" s="1"/>
  <c r="K738" i="2" s="1"/>
  <c r="K783" i="2" s="1"/>
  <c r="K828" i="2" s="1"/>
  <c r="K873" i="2" s="1"/>
  <c r="K918" i="2" s="1"/>
  <c r="K963" i="2" s="1"/>
  <c r="K1008" i="2" s="1"/>
  <c r="J63" i="2"/>
  <c r="J108" i="2" s="1"/>
  <c r="J153" i="2" s="1"/>
  <c r="J198" i="2" s="1"/>
  <c r="J243" i="2" s="1"/>
  <c r="J288" i="2" s="1"/>
  <c r="J333" i="2" s="1"/>
  <c r="J378" i="2" s="1"/>
  <c r="J423" i="2" s="1"/>
  <c r="J468" i="2" s="1"/>
  <c r="J513" i="2" s="1"/>
  <c r="J558" i="2" s="1"/>
  <c r="J603" i="2" s="1"/>
  <c r="J648" i="2" s="1"/>
  <c r="J693" i="2" s="1"/>
  <c r="J738" i="2" s="1"/>
  <c r="J783" i="2" s="1"/>
  <c r="J828" i="2" s="1"/>
  <c r="J873" i="2" s="1"/>
  <c r="J918" i="2" s="1"/>
  <c r="J963" i="2" s="1"/>
  <c r="J1008" i="2" s="1"/>
  <c r="I63" i="2"/>
  <c r="I108" i="2" s="1"/>
  <c r="I153" i="2" s="1"/>
  <c r="I198" i="2" s="1"/>
  <c r="I243" i="2" s="1"/>
  <c r="I288" i="2" s="1"/>
  <c r="I333" i="2" s="1"/>
  <c r="I378" i="2" s="1"/>
  <c r="I423" i="2" s="1"/>
  <c r="I468" i="2" s="1"/>
  <c r="I513" i="2" s="1"/>
  <c r="I558" i="2" s="1"/>
  <c r="I603" i="2" s="1"/>
  <c r="I648" i="2" s="1"/>
  <c r="I693" i="2" s="1"/>
  <c r="I738" i="2" s="1"/>
  <c r="I783" i="2" s="1"/>
  <c r="I828" i="2" s="1"/>
  <c r="I873" i="2" s="1"/>
  <c r="I918" i="2" s="1"/>
  <c r="I963" i="2" s="1"/>
  <c r="I1008" i="2" s="1"/>
  <c r="H63" i="2"/>
  <c r="H108" i="2" s="1"/>
  <c r="H153" i="2" s="1"/>
  <c r="H198" i="2" s="1"/>
  <c r="H243" i="2" s="1"/>
  <c r="H288" i="2" s="1"/>
  <c r="H333" i="2" s="1"/>
  <c r="H378" i="2" s="1"/>
  <c r="H423" i="2" s="1"/>
  <c r="H468" i="2" s="1"/>
  <c r="H513" i="2" s="1"/>
  <c r="H558" i="2" s="1"/>
  <c r="H603" i="2" s="1"/>
  <c r="H648" i="2" s="1"/>
  <c r="H693" i="2" s="1"/>
  <c r="H738" i="2" s="1"/>
  <c r="H783" i="2" s="1"/>
  <c r="H828" i="2" s="1"/>
  <c r="H873" i="2" s="1"/>
  <c r="H918" i="2" s="1"/>
  <c r="H963" i="2" s="1"/>
  <c r="H1008" i="2" s="1"/>
  <c r="G63" i="2"/>
  <c r="G108" i="2" s="1"/>
  <c r="G153" i="2" s="1"/>
  <c r="G198" i="2" s="1"/>
  <c r="G243" i="2" s="1"/>
  <c r="G288" i="2" s="1"/>
  <c r="G333" i="2" s="1"/>
  <c r="G378" i="2" s="1"/>
  <c r="G423" i="2" s="1"/>
  <c r="G468" i="2" s="1"/>
  <c r="G513" i="2" s="1"/>
  <c r="G558" i="2" s="1"/>
  <c r="G603" i="2" s="1"/>
  <c r="G648" i="2" s="1"/>
  <c r="G693" i="2" s="1"/>
  <c r="G738" i="2" s="1"/>
  <c r="G783" i="2" s="1"/>
  <c r="G828" i="2" s="1"/>
  <c r="G873" i="2" s="1"/>
  <c r="G918" i="2" s="1"/>
  <c r="G963" i="2" s="1"/>
  <c r="G1008" i="2" s="1"/>
  <c r="F63" i="2"/>
  <c r="F108" i="2" s="1"/>
  <c r="F153" i="2" s="1"/>
  <c r="F198" i="2" s="1"/>
  <c r="F243" i="2" s="1"/>
  <c r="F288" i="2" s="1"/>
  <c r="F333" i="2" s="1"/>
  <c r="F378" i="2" s="1"/>
  <c r="F423" i="2" s="1"/>
  <c r="F468" i="2" s="1"/>
  <c r="F513" i="2" s="1"/>
  <c r="F558" i="2" s="1"/>
  <c r="F603" i="2" s="1"/>
  <c r="F648" i="2" s="1"/>
  <c r="F693" i="2" s="1"/>
  <c r="F738" i="2" s="1"/>
  <c r="F783" i="2" s="1"/>
  <c r="F828" i="2" s="1"/>
  <c r="F873" i="2" s="1"/>
  <c r="F918" i="2" s="1"/>
  <c r="F963" i="2" s="1"/>
  <c r="F1008" i="2" s="1"/>
  <c r="E63" i="2"/>
  <c r="E108" i="2" s="1"/>
  <c r="E153" i="2" s="1"/>
  <c r="E198" i="2" s="1"/>
  <c r="E243" i="2" s="1"/>
  <c r="E288" i="2" s="1"/>
  <c r="E333" i="2" s="1"/>
  <c r="E378" i="2" s="1"/>
  <c r="E423" i="2" s="1"/>
  <c r="E468" i="2" s="1"/>
  <c r="E513" i="2" s="1"/>
  <c r="E558" i="2" s="1"/>
  <c r="E603" i="2" s="1"/>
  <c r="E648" i="2" s="1"/>
  <c r="E693" i="2" s="1"/>
  <c r="E738" i="2" s="1"/>
  <c r="E783" i="2" s="1"/>
  <c r="E828" i="2" s="1"/>
  <c r="E873" i="2" s="1"/>
  <c r="E918" i="2" s="1"/>
  <c r="E963" i="2" s="1"/>
  <c r="E1008" i="2" s="1"/>
  <c r="D63" i="2"/>
  <c r="D108" i="2" s="1"/>
  <c r="D153" i="2" s="1"/>
  <c r="D198" i="2" s="1"/>
  <c r="D243" i="2" s="1"/>
  <c r="D288" i="2" s="1"/>
  <c r="D333" i="2" s="1"/>
  <c r="D378" i="2" s="1"/>
  <c r="D423" i="2" s="1"/>
  <c r="D468" i="2" s="1"/>
  <c r="D513" i="2" s="1"/>
  <c r="D558" i="2" s="1"/>
  <c r="D603" i="2" s="1"/>
  <c r="D648" i="2" s="1"/>
  <c r="D693" i="2" s="1"/>
  <c r="D738" i="2" s="1"/>
  <c r="D783" i="2" s="1"/>
  <c r="D828" i="2" s="1"/>
  <c r="D873" i="2" s="1"/>
  <c r="D918" i="2" s="1"/>
  <c r="D963" i="2" s="1"/>
  <c r="D1008" i="2" s="1"/>
  <c r="C63" i="2"/>
  <c r="C108" i="2" s="1"/>
  <c r="C153" i="2" s="1"/>
  <c r="C198" i="2" s="1"/>
  <c r="C243" i="2" s="1"/>
  <c r="C288" i="2" s="1"/>
  <c r="C333" i="2" s="1"/>
  <c r="C378" i="2" s="1"/>
  <c r="C423" i="2" s="1"/>
  <c r="C468" i="2" s="1"/>
  <c r="C513" i="2" s="1"/>
  <c r="C558" i="2" s="1"/>
  <c r="C603" i="2" s="1"/>
  <c r="C648" i="2" s="1"/>
  <c r="C693" i="2" s="1"/>
  <c r="C738" i="2" s="1"/>
  <c r="C783" i="2" s="1"/>
  <c r="C828" i="2" s="1"/>
  <c r="C873" i="2" s="1"/>
  <c r="C918" i="2" s="1"/>
  <c r="C963" i="2" s="1"/>
  <c r="C1008" i="2" s="1"/>
  <c r="B63" i="2"/>
  <c r="B108" i="2" s="1"/>
  <c r="B153" i="2" s="1"/>
  <c r="B198" i="2" s="1"/>
  <c r="B243" i="2" s="1"/>
  <c r="B288" i="2" s="1"/>
  <c r="B333" i="2" s="1"/>
  <c r="B378" i="2" s="1"/>
  <c r="B423" i="2" s="1"/>
  <c r="B468" i="2" s="1"/>
  <c r="B513" i="2" s="1"/>
  <c r="B558" i="2" s="1"/>
  <c r="B603" i="2" s="1"/>
  <c r="B648" i="2" s="1"/>
  <c r="B693" i="2" s="1"/>
  <c r="B738" i="2" s="1"/>
  <c r="B783" i="2" s="1"/>
  <c r="B828" i="2" s="1"/>
  <c r="B873" i="2" s="1"/>
  <c r="B918" i="2" s="1"/>
  <c r="B963" i="2" s="1"/>
  <c r="B1008" i="2" s="1"/>
  <c r="K62" i="2"/>
  <c r="K107" i="2" s="1"/>
  <c r="K152" i="2" s="1"/>
  <c r="K197" i="2" s="1"/>
  <c r="K242" i="2" s="1"/>
  <c r="K287" i="2" s="1"/>
  <c r="K332" i="2" s="1"/>
  <c r="K377" i="2" s="1"/>
  <c r="K422" i="2" s="1"/>
  <c r="K467" i="2" s="1"/>
  <c r="K512" i="2" s="1"/>
  <c r="K557" i="2" s="1"/>
  <c r="K602" i="2" s="1"/>
  <c r="K647" i="2" s="1"/>
  <c r="K692" i="2" s="1"/>
  <c r="K737" i="2" s="1"/>
  <c r="K782" i="2" s="1"/>
  <c r="K827" i="2" s="1"/>
  <c r="K872" i="2" s="1"/>
  <c r="K917" i="2" s="1"/>
  <c r="K962" i="2" s="1"/>
  <c r="K1007" i="2" s="1"/>
  <c r="J62" i="2"/>
  <c r="J107" i="2" s="1"/>
  <c r="J152" i="2" s="1"/>
  <c r="J197" i="2" s="1"/>
  <c r="J242" i="2" s="1"/>
  <c r="J287" i="2" s="1"/>
  <c r="J332" i="2" s="1"/>
  <c r="J377" i="2" s="1"/>
  <c r="J422" i="2" s="1"/>
  <c r="J467" i="2" s="1"/>
  <c r="J512" i="2" s="1"/>
  <c r="J557" i="2" s="1"/>
  <c r="J602" i="2" s="1"/>
  <c r="J647" i="2" s="1"/>
  <c r="J692" i="2" s="1"/>
  <c r="J737" i="2" s="1"/>
  <c r="J782" i="2" s="1"/>
  <c r="J827" i="2" s="1"/>
  <c r="J872" i="2" s="1"/>
  <c r="J917" i="2" s="1"/>
  <c r="J962" i="2" s="1"/>
  <c r="J1007" i="2" s="1"/>
  <c r="I62" i="2"/>
  <c r="I107" i="2" s="1"/>
  <c r="I152" i="2" s="1"/>
  <c r="I197" i="2" s="1"/>
  <c r="I242" i="2" s="1"/>
  <c r="I287" i="2" s="1"/>
  <c r="I332" i="2" s="1"/>
  <c r="I377" i="2" s="1"/>
  <c r="I422" i="2" s="1"/>
  <c r="I467" i="2" s="1"/>
  <c r="I512" i="2" s="1"/>
  <c r="I557" i="2" s="1"/>
  <c r="I602" i="2" s="1"/>
  <c r="I647" i="2" s="1"/>
  <c r="I692" i="2" s="1"/>
  <c r="I737" i="2" s="1"/>
  <c r="I782" i="2" s="1"/>
  <c r="I827" i="2" s="1"/>
  <c r="I872" i="2" s="1"/>
  <c r="I917" i="2" s="1"/>
  <c r="I962" i="2" s="1"/>
  <c r="I1007" i="2" s="1"/>
  <c r="H62" i="2"/>
  <c r="H107" i="2" s="1"/>
  <c r="H152" i="2" s="1"/>
  <c r="H197" i="2" s="1"/>
  <c r="H242" i="2" s="1"/>
  <c r="H287" i="2" s="1"/>
  <c r="H332" i="2" s="1"/>
  <c r="H377" i="2" s="1"/>
  <c r="H422" i="2" s="1"/>
  <c r="H467" i="2" s="1"/>
  <c r="H512" i="2" s="1"/>
  <c r="H557" i="2" s="1"/>
  <c r="H602" i="2" s="1"/>
  <c r="H647" i="2" s="1"/>
  <c r="H692" i="2" s="1"/>
  <c r="H737" i="2" s="1"/>
  <c r="H782" i="2" s="1"/>
  <c r="H827" i="2" s="1"/>
  <c r="H872" i="2" s="1"/>
  <c r="H917" i="2" s="1"/>
  <c r="H962" i="2" s="1"/>
  <c r="H1007" i="2" s="1"/>
  <c r="G62" i="2"/>
  <c r="G107" i="2" s="1"/>
  <c r="G152" i="2" s="1"/>
  <c r="G197" i="2" s="1"/>
  <c r="G242" i="2" s="1"/>
  <c r="G287" i="2" s="1"/>
  <c r="G332" i="2" s="1"/>
  <c r="G377" i="2" s="1"/>
  <c r="G422" i="2" s="1"/>
  <c r="G467" i="2" s="1"/>
  <c r="G512" i="2" s="1"/>
  <c r="G557" i="2" s="1"/>
  <c r="G602" i="2" s="1"/>
  <c r="G647" i="2" s="1"/>
  <c r="G692" i="2" s="1"/>
  <c r="G737" i="2" s="1"/>
  <c r="G782" i="2" s="1"/>
  <c r="G827" i="2" s="1"/>
  <c r="G872" i="2" s="1"/>
  <c r="G917" i="2" s="1"/>
  <c r="G962" i="2" s="1"/>
  <c r="G1007" i="2" s="1"/>
  <c r="F62" i="2"/>
  <c r="F107" i="2" s="1"/>
  <c r="F152" i="2" s="1"/>
  <c r="F197" i="2" s="1"/>
  <c r="F242" i="2" s="1"/>
  <c r="F287" i="2" s="1"/>
  <c r="F332" i="2" s="1"/>
  <c r="F377" i="2" s="1"/>
  <c r="F422" i="2" s="1"/>
  <c r="F467" i="2" s="1"/>
  <c r="F512" i="2" s="1"/>
  <c r="F557" i="2" s="1"/>
  <c r="F602" i="2" s="1"/>
  <c r="F647" i="2" s="1"/>
  <c r="F692" i="2" s="1"/>
  <c r="F737" i="2" s="1"/>
  <c r="F782" i="2" s="1"/>
  <c r="F827" i="2" s="1"/>
  <c r="F872" i="2" s="1"/>
  <c r="F917" i="2" s="1"/>
  <c r="F962" i="2" s="1"/>
  <c r="F1007" i="2" s="1"/>
  <c r="E62" i="2"/>
  <c r="E107" i="2" s="1"/>
  <c r="E152" i="2" s="1"/>
  <c r="E197" i="2" s="1"/>
  <c r="E242" i="2" s="1"/>
  <c r="E287" i="2" s="1"/>
  <c r="E332" i="2" s="1"/>
  <c r="E377" i="2" s="1"/>
  <c r="E422" i="2" s="1"/>
  <c r="E467" i="2" s="1"/>
  <c r="E512" i="2" s="1"/>
  <c r="E557" i="2" s="1"/>
  <c r="E602" i="2" s="1"/>
  <c r="E647" i="2" s="1"/>
  <c r="E692" i="2" s="1"/>
  <c r="E737" i="2" s="1"/>
  <c r="E782" i="2" s="1"/>
  <c r="E827" i="2" s="1"/>
  <c r="E872" i="2" s="1"/>
  <c r="E917" i="2" s="1"/>
  <c r="E962" i="2" s="1"/>
  <c r="E1007" i="2" s="1"/>
  <c r="D62" i="2"/>
  <c r="D107" i="2" s="1"/>
  <c r="D152" i="2" s="1"/>
  <c r="D197" i="2" s="1"/>
  <c r="D242" i="2" s="1"/>
  <c r="D287" i="2" s="1"/>
  <c r="D332" i="2" s="1"/>
  <c r="D377" i="2" s="1"/>
  <c r="D422" i="2" s="1"/>
  <c r="D467" i="2" s="1"/>
  <c r="D512" i="2" s="1"/>
  <c r="D557" i="2" s="1"/>
  <c r="D602" i="2" s="1"/>
  <c r="D647" i="2" s="1"/>
  <c r="D692" i="2" s="1"/>
  <c r="D737" i="2" s="1"/>
  <c r="D782" i="2" s="1"/>
  <c r="D827" i="2" s="1"/>
  <c r="D872" i="2" s="1"/>
  <c r="D917" i="2" s="1"/>
  <c r="D962" i="2" s="1"/>
  <c r="D1007" i="2" s="1"/>
  <c r="C62" i="2"/>
  <c r="C107" i="2" s="1"/>
  <c r="C152" i="2" s="1"/>
  <c r="C197" i="2" s="1"/>
  <c r="C242" i="2" s="1"/>
  <c r="C287" i="2" s="1"/>
  <c r="C332" i="2" s="1"/>
  <c r="C377" i="2" s="1"/>
  <c r="C422" i="2" s="1"/>
  <c r="C467" i="2" s="1"/>
  <c r="C512" i="2" s="1"/>
  <c r="C557" i="2" s="1"/>
  <c r="C602" i="2" s="1"/>
  <c r="C647" i="2" s="1"/>
  <c r="C692" i="2" s="1"/>
  <c r="C737" i="2" s="1"/>
  <c r="C782" i="2" s="1"/>
  <c r="C827" i="2" s="1"/>
  <c r="C872" i="2" s="1"/>
  <c r="C917" i="2" s="1"/>
  <c r="C962" i="2" s="1"/>
  <c r="C1007" i="2" s="1"/>
  <c r="B62" i="2"/>
  <c r="B107" i="2" s="1"/>
  <c r="B152" i="2" s="1"/>
  <c r="B197" i="2" s="1"/>
  <c r="B242" i="2" s="1"/>
  <c r="B287" i="2" s="1"/>
  <c r="B332" i="2" s="1"/>
  <c r="B377" i="2" s="1"/>
  <c r="B422" i="2" s="1"/>
  <c r="B467" i="2" s="1"/>
  <c r="B512" i="2" s="1"/>
  <c r="B557" i="2" s="1"/>
  <c r="B602" i="2" s="1"/>
  <c r="B647" i="2" s="1"/>
  <c r="B692" i="2" s="1"/>
  <c r="B737" i="2" s="1"/>
  <c r="B782" i="2" s="1"/>
  <c r="B827" i="2" s="1"/>
  <c r="B872" i="2" s="1"/>
  <c r="B917" i="2" s="1"/>
  <c r="B962" i="2" s="1"/>
  <c r="B1007" i="2" s="1"/>
  <c r="K61" i="2"/>
  <c r="K106" i="2" s="1"/>
  <c r="K151" i="2" s="1"/>
  <c r="K196" i="2" s="1"/>
  <c r="K241" i="2" s="1"/>
  <c r="K286" i="2" s="1"/>
  <c r="K331" i="2" s="1"/>
  <c r="K376" i="2" s="1"/>
  <c r="K421" i="2" s="1"/>
  <c r="K466" i="2" s="1"/>
  <c r="K511" i="2" s="1"/>
  <c r="K556" i="2" s="1"/>
  <c r="K601" i="2" s="1"/>
  <c r="K646" i="2" s="1"/>
  <c r="K691" i="2" s="1"/>
  <c r="K736" i="2" s="1"/>
  <c r="K781" i="2" s="1"/>
  <c r="K826" i="2" s="1"/>
  <c r="K871" i="2" s="1"/>
  <c r="K916" i="2" s="1"/>
  <c r="K961" i="2" s="1"/>
  <c r="K1006" i="2" s="1"/>
  <c r="J61" i="2"/>
  <c r="J106" i="2" s="1"/>
  <c r="J151" i="2" s="1"/>
  <c r="J196" i="2" s="1"/>
  <c r="J241" i="2" s="1"/>
  <c r="J286" i="2" s="1"/>
  <c r="J331" i="2" s="1"/>
  <c r="J376" i="2" s="1"/>
  <c r="J421" i="2" s="1"/>
  <c r="J466" i="2" s="1"/>
  <c r="J511" i="2" s="1"/>
  <c r="J556" i="2" s="1"/>
  <c r="J601" i="2" s="1"/>
  <c r="J646" i="2" s="1"/>
  <c r="J691" i="2" s="1"/>
  <c r="J736" i="2" s="1"/>
  <c r="J781" i="2" s="1"/>
  <c r="J826" i="2" s="1"/>
  <c r="J871" i="2" s="1"/>
  <c r="J916" i="2" s="1"/>
  <c r="J961" i="2" s="1"/>
  <c r="J1006" i="2" s="1"/>
  <c r="I61" i="2"/>
  <c r="I106" i="2" s="1"/>
  <c r="I151" i="2" s="1"/>
  <c r="I196" i="2" s="1"/>
  <c r="I241" i="2" s="1"/>
  <c r="I286" i="2" s="1"/>
  <c r="I331" i="2" s="1"/>
  <c r="I376" i="2" s="1"/>
  <c r="I421" i="2" s="1"/>
  <c r="I466" i="2" s="1"/>
  <c r="I511" i="2" s="1"/>
  <c r="I556" i="2" s="1"/>
  <c r="I601" i="2" s="1"/>
  <c r="I646" i="2" s="1"/>
  <c r="I691" i="2" s="1"/>
  <c r="I736" i="2" s="1"/>
  <c r="I781" i="2" s="1"/>
  <c r="I826" i="2" s="1"/>
  <c r="I871" i="2" s="1"/>
  <c r="I916" i="2" s="1"/>
  <c r="I961" i="2" s="1"/>
  <c r="I1006" i="2" s="1"/>
  <c r="H61" i="2"/>
  <c r="H106" i="2" s="1"/>
  <c r="H151" i="2" s="1"/>
  <c r="H196" i="2" s="1"/>
  <c r="H241" i="2" s="1"/>
  <c r="H286" i="2" s="1"/>
  <c r="H331" i="2" s="1"/>
  <c r="H376" i="2" s="1"/>
  <c r="H421" i="2" s="1"/>
  <c r="H466" i="2" s="1"/>
  <c r="H511" i="2" s="1"/>
  <c r="H556" i="2" s="1"/>
  <c r="H601" i="2" s="1"/>
  <c r="H646" i="2" s="1"/>
  <c r="H691" i="2" s="1"/>
  <c r="H736" i="2" s="1"/>
  <c r="H781" i="2" s="1"/>
  <c r="H826" i="2" s="1"/>
  <c r="H871" i="2" s="1"/>
  <c r="H916" i="2" s="1"/>
  <c r="H961" i="2" s="1"/>
  <c r="H1006" i="2" s="1"/>
  <c r="G61" i="2"/>
  <c r="G106" i="2" s="1"/>
  <c r="G151" i="2" s="1"/>
  <c r="G196" i="2" s="1"/>
  <c r="G241" i="2" s="1"/>
  <c r="G286" i="2" s="1"/>
  <c r="G331" i="2" s="1"/>
  <c r="G376" i="2" s="1"/>
  <c r="G421" i="2" s="1"/>
  <c r="G466" i="2" s="1"/>
  <c r="G511" i="2" s="1"/>
  <c r="G556" i="2" s="1"/>
  <c r="G601" i="2" s="1"/>
  <c r="G646" i="2" s="1"/>
  <c r="G691" i="2" s="1"/>
  <c r="G736" i="2" s="1"/>
  <c r="G781" i="2" s="1"/>
  <c r="G826" i="2" s="1"/>
  <c r="G871" i="2" s="1"/>
  <c r="G916" i="2" s="1"/>
  <c r="G961" i="2" s="1"/>
  <c r="G1006" i="2" s="1"/>
  <c r="F61" i="2"/>
  <c r="F106" i="2" s="1"/>
  <c r="F151" i="2" s="1"/>
  <c r="F196" i="2" s="1"/>
  <c r="F241" i="2" s="1"/>
  <c r="F286" i="2" s="1"/>
  <c r="F331" i="2" s="1"/>
  <c r="F376" i="2" s="1"/>
  <c r="F421" i="2" s="1"/>
  <c r="F466" i="2" s="1"/>
  <c r="F511" i="2" s="1"/>
  <c r="F556" i="2" s="1"/>
  <c r="F601" i="2" s="1"/>
  <c r="F646" i="2" s="1"/>
  <c r="F691" i="2" s="1"/>
  <c r="F736" i="2" s="1"/>
  <c r="F781" i="2" s="1"/>
  <c r="F826" i="2" s="1"/>
  <c r="F871" i="2" s="1"/>
  <c r="F916" i="2" s="1"/>
  <c r="F961" i="2" s="1"/>
  <c r="F1006" i="2" s="1"/>
  <c r="E61" i="2"/>
  <c r="E106" i="2" s="1"/>
  <c r="E151" i="2" s="1"/>
  <c r="E196" i="2" s="1"/>
  <c r="E241" i="2" s="1"/>
  <c r="E286" i="2" s="1"/>
  <c r="E331" i="2" s="1"/>
  <c r="E376" i="2" s="1"/>
  <c r="E421" i="2" s="1"/>
  <c r="E466" i="2" s="1"/>
  <c r="E511" i="2" s="1"/>
  <c r="E556" i="2" s="1"/>
  <c r="E601" i="2" s="1"/>
  <c r="E646" i="2" s="1"/>
  <c r="E691" i="2" s="1"/>
  <c r="E736" i="2" s="1"/>
  <c r="E781" i="2" s="1"/>
  <c r="E826" i="2" s="1"/>
  <c r="E871" i="2" s="1"/>
  <c r="E916" i="2" s="1"/>
  <c r="E961" i="2" s="1"/>
  <c r="E1006" i="2" s="1"/>
  <c r="D61" i="2"/>
  <c r="D106" i="2" s="1"/>
  <c r="D151" i="2" s="1"/>
  <c r="D196" i="2" s="1"/>
  <c r="D241" i="2" s="1"/>
  <c r="D286" i="2" s="1"/>
  <c r="D331" i="2" s="1"/>
  <c r="D376" i="2" s="1"/>
  <c r="D421" i="2" s="1"/>
  <c r="D466" i="2" s="1"/>
  <c r="D511" i="2" s="1"/>
  <c r="D556" i="2" s="1"/>
  <c r="D601" i="2" s="1"/>
  <c r="D646" i="2" s="1"/>
  <c r="D691" i="2" s="1"/>
  <c r="D736" i="2" s="1"/>
  <c r="D781" i="2" s="1"/>
  <c r="D826" i="2" s="1"/>
  <c r="D871" i="2" s="1"/>
  <c r="D916" i="2" s="1"/>
  <c r="D961" i="2" s="1"/>
  <c r="D1006" i="2" s="1"/>
  <c r="C61" i="2"/>
  <c r="C106" i="2" s="1"/>
  <c r="C151" i="2" s="1"/>
  <c r="C196" i="2" s="1"/>
  <c r="C241" i="2" s="1"/>
  <c r="C286" i="2" s="1"/>
  <c r="C331" i="2" s="1"/>
  <c r="C376" i="2" s="1"/>
  <c r="C421" i="2" s="1"/>
  <c r="C466" i="2" s="1"/>
  <c r="C511" i="2" s="1"/>
  <c r="C556" i="2" s="1"/>
  <c r="C601" i="2" s="1"/>
  <c r="C646" i="2" s="1"/>
  <c r="C691" i="2" s="1"/>
  <c r="C736" i="2" s="1"/>
  <c r="C781" i="2" s="1"/>
  <c r="C826" i="2" s="1"/>
  <c r="C871" i="2" s="1"/>
  <c r="C916" i="2" s="1"/>
  <c r="C961" i="2" s="1"/>
  <c r="C1006" i="2" s="1"/>
  <c r="B61" i="2"/>
  <c r="B106" i="2" s="1"/>
  <c r="B151" i="2" s="1"/>
  <c r="B196" i="2" s="1"/>
  <c r="B241" i="2" s="1"/>
  <c r="B286" i="2" s="1"/>
  <c r="B331" i="2" s="1"/>
  <c r="B376" i="2" s="1"/>
  <c r="B421" i="2" s="1"/>
  <c r="B466" i="2" s="1"/>
  <c r="B511" i="2" s="1"/>
  <c r="B556" i="2" s="1"/>
  <c r="B601" i="2" s="1"/>
  <c r="B646" i="2" s="1"/>
  <c r="B691" i="2" s="1"/>
  <c r="B736" i="2" s="1"/>
  <c r="B781" i="2" s="1"/>
  <c r="B826" i="2" s="1"/>
  <c r="B871" i="2" s="1"/>
  <c r="B916" i="2" s="1"/>
  <c r="B961" i="2" s="1"/>
  <c r="B1006" i="2" s="1"/>
  <c r="K60" i="2"/>
  <c r="K105" i="2" s="1"/>
  <c r="K150" i="2" s="1"/>
  <c r="K195" i="2" s="1"/>
  <c r="K240" i="2" s="1"/>
  <c r="K285" i="2" s="1"/>
  <c r="K330" i="2" s="1"/>
  <c r="K375" i="2" s="1"/>
  <c r="K420" i="2" s="1"/>
  <c r="K465" i="2" s="1"/>
  <c r="K510" i="2" s="1"/>
  <c r="K555" i="2" s="1"/>
  <c r="K600" i="2" s="1"/>
  <c r="K645" i="2" s="1"/>
  <c r="K690" i="2" s="1"/>
  <c r="K735" i="2" s="1"/>
  <c r="K780" i="2" s="1"/>
  <c r="K825" i="2" s="1"/>
  <c r="K870" i="2" s="1"/>
  <c r="K915" i="2" s="1"/>
  <c r="K960" i="2" s="1"/>
  <c r="K1005" i="2" s="1"/>
  <c r="J60" i="2"/>
  <c r="J105" i="2" s="1"/>
  <c r="J150" i="2" s="1"/>
  <c r="J195" i="2" s="1"/>
  <c r="J240" i="2" s="1"/>
  <c r="J285" i="2" s="1"/>
  <c r="J330" i="2" s="1"/>
  <c r="J375" i="2" s="1"/>
  <c r="J420" i="2" s="1"/>
  <c r="J465" i="2" s="1"/>
  <c r="J510" i="2" s="1"/>
  <c r="J555" i="2" s="1"/>
  <c r="J600" i="2" s="1"/>
  <c r="J645" i="2" s="1"/>
  <c r="J690" i="2" s="1"/>
  <c r="J735" i="2" s="1"/>
  <c r="J780" i="2" s="1"/>
  <c r="J825" i="2" s="1"/>
  <c r="J870" i="2" s="1"/>
  <c r="J915" i="2" s="1"/>
  <c r="J960" i="2" s="1"/>
  <c r="J1005" i="2" s="1"/>
  <c r="I60" i="2"/>
  <c r="I105" i="2" s="1"/>
  <c r="I150" i="2" s="1"/>
  <c r="I195" i="2" s="1"/>
  <c r="I240" i="2" s="1"/>
  <c r="I285" i="2" s="1"/>
  <c r="I330" i="2" s="1"/>
  <c r="I375" i="2" s="1"/>
  <c r="I420" i="2" s="1"/>
  <c r="I465" i="2" s="1"/>
  <c r="I510" i="2" s="1"/>
  <c r="I555" i="2" s="1"/>
  <c r="I600" i="2" s="1"/>
  <c r="I645" i="2" s="1"/>
  <c r="I690" i="2" s="1"/>
  <c r="I735" i="2" s="1"/>
  <c r="I780" i="2" s="1"/>
  <c r="I825" i="2" s="1"/>
  <c r="I870" i="2" s="1"/>
  <c r="I915" i="2" s="1"/>
  <c r="I960" i="2" s="1"/>
  <c r="I1005" i="2" s="1"/>
  <c r="H60" i="2"/>
  <c r="H105" i="2" s="1"/>
  <c r="H150" i="2" s="1"/>
  <c r="H195" i="2" s="1"/>
  <c r="H240" i="2" s="1"/>
  <c r="H285" i="2" s="1"/>
  <c r="H330" i="2" s="1"/>
  <c r="H375" i="2" s="1"/>
  <c r="H420" i="2" s="1"/>
  <c r="H465" i="2" s="1"/>
  <c r="H510" i="2" s="1"/>
  <c r="H555" i="2" s="1"/>
  <c r="H600" i="2" s="1"/>
  <c r="H645" i="2" s="1"/>
  <c r="H690" i="2" s="1"/>
  <c r="H735" i="2" s="1"/>
  <c r="H780" i="2" s="1"/>
  <c r="H825" i="2" s="1"/>
  <c r="H870" i="2" s="1"/>
  <c r="H915" i="2" s="1"/>
  <c r="H960" i="2" s="1"/>
  <c r="H1005" i="2" s="1"/>
  <c r="G60" i="2"/>
  <c r="G105" i="2" s="1"/>
  <c r="G150" i="2" s="1"/>
  <c r="G195" i="2" s="1"/>
  <c r="G240" i="2" s="1"/>
  <c r="G285" i="2" s="1"/>
  <c r="G330" i="2" s="1"/>
  <c r="G375" i="2" s="1"/>
  <c r="G420" i="2" s="1"/>
  <c r="G465" i="2" s="1"/>
  <c r="G510" i="2" s="1"/>
  <c r="G555" i="2" s="1"/>
  <c r="G600" i="2" s="1"/>
  <c r="G645" i="2" s="1"/>
  <c r="G690" i="2" s="1"/>
  <c r="G735" i="2" s="1"/>
  <c r="G780" i="2" s="1"/>
  <c r="G825" i="2" s="1"/>
  <c r="G870" i="2" s="1"/>
  <c r="G915" i="2" s="1"/>
  <c r="G960" i="2" s="1"/>
  <c r="G1005" i="2" s="1"/>
  <c r="F60" i="2"/>
  <c r="F105" i="2" s="1"/>
  <c r="F150" i="2" s="1"/>
  <c r="F195" i="2" s="1"/>
  <c r="F240" i="2" s="1"/>
  <c r="F285" i="2" s="1"/>
  <c r="F330" i="2" s="1"/>
  <c r="F375" i="2" s="1"/>
  <c r="F420" i="2" s="1"/>
  <c r="F465" i="2" s="1"/>
  <c r="F510" i="2" s="1"/>
  <c r="F555" i="2" s="1"/>
  <c r="F600" i="2" s="1"/>
  <c r="F645" i="2" s="1"/>
  <c r="F690" i="2" s="1"/>
  <c r="F735" i="2" s="1"/>
  <c r="F780" i="2" s="1"/>
  <c r="F825" i="2" s="1"/>
  <c r="F870" i="2" s="1"/>
  <c r="F915" i="2" s="1"/>
  <c r="F960" i="2" s="1"/>
  <c r="F1005" i="2" s="1"/>
  <c r="E60" i="2"/>
  <c r="E105" i="2" s="1"/>
  <c r="E150" i="2" s="1"/>
  <c r="E195" i="2" s="1"/>
  <c r="E240" i="2" s="1"/>
  <c r="E285" i="2" s="1"/>
  <c r="E330" i="2" s="1"/>
  <c r="E375" i="2" s="1"/>
  <c r="E420" i="2" s="1"/>
  <c r="E465" i="2" s="1"/>
  <c r="E510" i="2" s="1"/>
  <c r="E555" i="2" s="1"/>
  <c r="E600" i="2" s="1"/>
  <c r="E645" i="2" s="1"/>
  <c r="E690" i="2" s="1"/>
  <c r="E735" i="2" s="1"/>
  <c r="E780" i="2" s="1"/>
  <c r="E825" i="2" s="1"/>
  <c r="E870" i="2" s="1"/>
  <c r="E915" i="2" s="1"/>
  <c r="E960" i="2" s="1"/>
  <c r="E1005" i="2" s="1"/>
  <c r="D60" i="2"/>
  <c r="D105" i="2" s="1"/>
  <c r="D150" i="2" s="1"/>
  <c r="D195" i="2" s="1"/>
  <c r="D240" i="2" s="1"/>
  <c r="D285" i="2" s="1"/>
  <c r="D330" i="2" s="1"/>
  <c r="D375" i="2" s="1"/>
  <c r="D420" i="2" s="1"/>
  <c r="D465" i="2" s="1"/>
  <c r="D510" i="2" s="1"/>
  <c r="D555" i="2" s="1"/>
  <c r="D600" i="2" s="1"/>
  <c r="D645" i="2" s="1"/>
  <c r="D690" i="2" s="1"/>
  <c r="D735" i="2" s="1"/>
  <c r="D780" i="2" s="1"/>
  <c r="D825" i="2" s="1"/>
  <c r="D870" i="2" s="1"/>
  <c r="D915" i="2" s="1"/>
  <c r="D960" i="2" s="1"/>
  <c r="D1005" i="2" s="1"/>
  <c r="C60" i="2"/>
  <c r="C105" i="2" s="1"/>
  <c r="C150" i="2" s="1"/>
  <c r="C195" i="2" s="1"/>
  <c r="C240" i="2" s="1"/>
  <c r="C285" i="2" s="1"/>
  <c r="C330" i="2" s="1"/>
  <c r="C375" i="2" s="1"/>
  <c r="C420" i="2" s="1"/>
  <c r="C465" i="2" s="1"/>
  <c r="C510" i="2" s="1"/>
  <c r="C555" i="2" s="1"/>
  <c r="C600" i="2" s="1"/>
  <c r="C645" i="2" s="1"/>
  <c r="C690" i="2" s="1"/>
  <c r="C735" i="2" s="1"/>
  <c r="C780" i="2" s="1"/>
  <c r="C825" i="2" s="1"/>
  <c r="C870" i="2" s="1"/>
  <c r="C915" i="2" s="1"/>
  <c r="C960" i="2" s="1"/>
  <c r="C1005" i="2" s="1"/>
  <c r="B60" i="2"/>
  <c r="B105" i="2" s="1"/>
  <c r="B150" i="2" s="1"/>
  <c r="B195" i="2" s="1"/>
  <c r="B240" i="2" s="1"/>
  <c r="B285" i="2" s="1"/>
  <c r="B330" i="2" s="1"/>
  <c r="B375" i="2" s="1"/>
  <c r="B420" i="2" s="1"/>
  <c r="B465" i="2" s="1"/>
  <c r="B510" i="2" s="1"/>
  <c r="B555" i="2" s="1"/>
  <c r="B600" i="2" s="1"/>
  <c r="B645" i="2" s="1"/>
  <c r="B690" i="2" s="1"/>
  <c r="B735" i="2" s="1"/>
  <c r="B780" i="2" s="1"/>
  <c r="B825" i="2" s="1"/>
  <c r="B870" i="2" s="1"/>
  <c r="B915" i="2" s="1"/>
  <c r="B960" i="2" s="1"/>
  <c r="B1005" i="2" s="1"/>
  <c r="K59" i="2"/>
  <c r="K104" i="2" s="1"/>
  <c r="K149" i="2" s="1"/>
  <c r="K194" i="2" s="1"/>
  <c r="K239" i="2" s="1"/>
  <c r="K284" i="2" s="1"/>
  <c r="K329" i="2" s="1"/>
  <c r="K374" i="2" s="1"/>
  <c r="K419" i="2" s="1"/>
  <c r="K464" i="2" s="1"/>
  <c r="K509" i="2" s="1"/>
  <c r="K554" i="2" s="1"/>
  <c r="K599" i="2" s="1"/>
  <c r="K644" i="2" s="1"/>
  <c r="K689" i="2" s="1"/>
  <c r="K734" i="2" s="1"/>
  <c r="K779" i="2" s="1"/>
  <c r="K824" i="2" s="1"/>
  <c r="K869" i="2" s="1"/>
  <c r="K914" i="2" s="1"/>
  <c r="K959" i="2" s="1"/>
  <c r="K1004" i="2" s="1"/>
  <c r="J59" i="2"/>
  <c r="J104" i="2" s="1"/>
  <c r="J149" i="2" s="1"/>
  <c r="J194" i="2" s="1"/>
  <c r="J239" i="2" s="1"/>
  <c r="J284" i="2" s="1"/>
  <c r="J329" i="2" s="1"/>
  <c r="J374" i="2" s="1"/>
  <c r="J419" i="2" s="1"/>
  <c r="J464" i="2" s="1"/>
  <c r="J509" i="2" s="1"/>
  <c r="J554" i="2" s="1"/>
  <c r="J599" i="2" s="1"/>
  <c r="J644" i="2" s="1"/>
  <c r="J689" i="2" s="1"/>
  <c r="J734" i="2" s="1"/>
  <c r="J779" i="2" s="1"/>
  <c r="J824" i="2" s="1"/>
  <c r="J869" i="2" s="1"/>
  <c r="J914" i="2" s="1"/>
  <c r="J959" i="2" s="1"/>
  <c r="J1004" i="2" s="1"/>
  <c r="I59" i="2"/>
  <c r="I104" i="2" s="1"/>
  <c r="I149" i="2" s="1"/>
  <c r="I194" i="2" s="1"/>
  <c r="I239" i="2" s="1"/>
  <c r="I284" i="2" s="1"/>
  <c r="I329" i="2" s="1"/>
  <c r="I374" i="2" s="1"/>
  <c r="I419" i="2" s="1"/>
  <c r="I464" i="2" s="1"/>
  <c r="I509" i="2" s="1"/>
  <c r="I554" i="2" s="1"/>
  <c r="I599" i="2" s="1"/>
  <c r="I644" i="2" s="1"/>
  <c r="I689" i="2" s="1"/>
  <c r="I734" i="2" s="1"/>
  <c r="I779" i="2" s="1"/>
  <c r="I824" i="2" s="1"/>
  <c r="I869" i="2" s="1"/>
  <c r="I914" i="2" s="1"/>
  <c r="I959" i="2" s="1"/>
  <c r="I1004" i="2" s="1"/>
  <c r="H59" i="2"/>
  <c r="H104" i="2" s="1"/>
  <c r="H149" i="2" s="1"/>
  <c r="H194" i="2" s="1"/>
  <c r="H239" i="2" s="1"/>
  <c r="H284" i="2" s="1"/>
  <c r="H329" i="2" s="1"/>
  <c r="H374" i="2" s="1"/>
  <c r="H419" i="2" s="1"/>
  <c r="H464" i="2" s="1"/>
  <c r="H509" i="2" s="1"/>
  <c r="H554" i="2" s="1"/>
  <c r="H599" i="2" s="1"/>
  <c r="H644" i="2" s="1"/>
  <c r="H689" i="2" s="1"/>
  <c r="H734" i="2" s="1"/>
  <c r="H779" i="2" s="1"/>
  <c r="H824" i="2" s="1"/>
  <c r="H869" i="2" s="1"/>
  <c r="H914" i="2" s="1"/>
  <c r="H959" i="2" s="1"/>
  <c r="H1004" i="2" s="1"/>
  <c r="G59" i="2"/>
  <c r="G104" i="2" s="1"/>
  <c r="G149" i="2" s="1"/>
  <c r="G194" i="2" s="1"/>
  <c r="G239" i="2" s="1"/>
  <c r="G284" i="2" s="1"/>
  <c r="G329" i="2" s="1"/>
  <c r="G374" i="2" s="1"/>
  <c r="G419" i="2" s="1"/>
  <c r="G464" i="2" s="1"/>
  <c r="G509" i="2" s="1"/>
  <c r="G554" i="2" s="1"/>
  <c r="G599" i="2" s="1"/>
  <c r="G644" i="2" s="1"/>
  <c r="G689" i="2" s="1"/>
  <c r="G734" i="2" s="1"/>
  <c r="G779" i="2" s="1"/>
  <c r="G824" i="2" s="1"/>
  <c r="G869" i="2" s="1"/>
  <c r="G914" i="2" s="1"/>
  <c r="G959" i="2" s="1"/>
  <c r="G1004" i="2" s="1"/>
  <c r="F59" i="2"/>
  <c r="F104" i="2" s="1"/>
  <c r="F149" i="2" s="1"/>
  <c r="F194" i="2" s="1"/>
  <c r="F239" i="2" s="1"/>
  <c r="F284" i="2" s="1"/>
  <c r="F329" i="2" s="1"/>
  <c r="F374" i="2" s="1"/>
  <c r="F419" i="2" s="1"/>
  <c r="F464" i="2" s="1"/>
  <c r="F509" i="2" s="1"/>
  <c r="F554" i="2" s="1"/>
  <c r="F599" i="2" s="1"/>
  <c r="F644" i="2" s="1"/>
  <c r="F689" i="2" s="1"/>
  <c r="F734" i="2" s="1"/>
  <c r="F779" i="2" s="1"/>
  <c r="F824" i="2" s="1"/>
  <c r="F869" i="2" s="1"/>
  <c r="F914" i="2" s="1"/>
  <c r="F959" i="2" s="1"/>
  <c r="F1004" i="2" s="1"/>
  <c r="E59" i="2"/>
  <c r="E104" i="2" s="1"/>
  <c r="E149" i="2" s="1"/>
  <c r="E194" i="2" s="1"/>
  <c r="E239" i="2" s="1"/>
  <c r="E284" i="2" s="1"/>
  <c r="E329" i="2" s="1"/>
  <c r="E374" i="2" s="1"/>
  <c r="E419" i="2" s="1"/>
  <c r="E464" i="2" s="1"/>
  <c r="E509" i="2" s="1"/>
  <c r="E554" i="2" s="1"/>
  <c r="E599" i="2" s="1"/>
  <c r="E644" i="2" s="1"/>
  <c r="E689" i="2" s="1"/>
  <c r="E734" i="2" s="1"/>
  <c r="E779" i="2" s="1"/>
  <c r="E824" i="2" s="1"/>
  <c r="E869" i="2" s="1"/>
  <c r="E914" i="2" s="1"/>
  <c r="E959" i="2" s="1"/>
  <c r="E1004" i="2" s="1"/>
  <c r="D59" i="2"/>
  <c r="D104" i="2" s="1"/>
  <c r="D149" i="2" s="1"/>
  <c r="D194" i="2" s="1"/>
  <c r="D239" i="2" s="1"/>
  <c r="D284" i="2" s="1"/>
  <c r="D329" i="2" s="1"/>
  <c r="D374" i="2" s="1"/>
  <c r="D419" i="2" s="1"/>
  <c r="D464" i="2" s="1"/>
  <c r="D509" i="2" s="1"/>
  <c r="D554" i="2" s="1"/>
  <c r="D599" i="2" s="1"/>
  <c r="D644" i="2" s="1"/>
  <c r="D689" i="2" s="1"/>
  <c r="D734" i="2" s="1"/>
  <c r="D779" i="2" s="1"/>
  <c r="D824" i="2" s="1"/>
  <c r="D869" i="2" s="1"/>
  <c r="D914" i="2" s="1"/>
  <c r="D959" i="2" s="1"/>
  <c r="D1004" i="2" s="1"/>
  <c r="C59" i="2"/>
  <c r="C104" i="2" s="1"/>
  <c r="C149" i="2" s="1"/>
  <c r="C194" i="2" s="1"/>
  <c r="C239" i="2" s="1"/>
  <c r="C284" i="2" s="1"/>
  <c r="C329" i="2" s="1"/>
  <c r="C374" i="2" s="1"/>
  <c r="C419" i="2" s="1"/>
  <c r="C464" i="2" s="1"/>
  <c r="C509" i="2" s="1"/>
  <c r="C554" i="2" s="1"/>
  <c r="C599" i="2" s="1"/>
  <c r="C644" i="2" s="1"/>
  <c r="C689" i="2" s="1"/>
  <c r="C734" i="2" s="1"/>
  <c r="C779" i="2" s="1"/>
  <c r="C824" i="2" s="1"/>
  <c r="C869" i="2" s="1"/>
  <c r="C914" i="2" s="1"/>
  <c r="C959" i="2" s="1"/>
  <c r="C1004" i="2" s="1"/>
  <c r="B59" i="2"/>
  <c r="B104" i="2" s="1"/>
  <c r="B149" i="2" s="1"/>
  <c r="B194" i="2" s="1"/>
  <c r="B239" i="2" s="1"/>
  <c r="B284" i="2" s="1"/>
  <c r="B329" i="2" s="1"/>
  <c r="B374" i="2" s="1"/>
  <c r="B419" i="2" s="1"/>
  <c r="B464" i="2" s="1"/>
  <c r="B509" i="2" s="1"/>
  <c r="B554" i="2" s="1"/>
  <c r="B599" i="2" s="1"/>
  <c r="B644" i="2" s="1"/>
  <c r="B689" i="2" s="1"/>
  <c r="B734" i="2" s="1"/>
  <c r="B779" i="2" s="1"/>
  <c r="B824" i="2" s="1"/>
  <c r="B869" i="2" s="1"/>
  <c r="B914" i="2" s="1"/>
  <c r="B959" i="2" s="1"/>
  <c r="B1004" i="2" s="1"/>
  <c r="K58" i="2"/>
  <c r="K103" i="2" s="1"/>
  <c r="K148" i="2" s="1"/>
  <c r="K193" i="2" s="1"/>
  <c r="K238" i="2" s="1"/>
  <c r="K283" i="2" s="1"/>
  <c r="K328" i="2" s="1"/>
  <c r="K373" i="2" s="1"/>
  <c r="K418" i="2" s="1"/>
  <c r="K463" i="2" s="1"/>
  <c r="K508" i="2" s="1"/>
  <c r="K553" i="2" s="1"/>
  <c r="K598" i="2" s="1"/>
  <c r="K643" i="2" s="1"/>
  <c r="K688" i="2" s="1"/>
  <c r="K733" i="2" s="1"/>
  <c r="K778" i="2" s="1"/>
  <c r="K823" i="2" s="1"/>
  <c r="K868" i="2" s="1"/>
  <c r="K913" i="2" s="1"/>
  <c r="K958" i="2" s="1"/>
  <c r="K1003" i="2" s="1"/>
  <c r="J58" i="2"/>
  <c r="J103" i="2" s="1"/>
  <c r="J148" i="2" s="1"/>
  <c r="J193" i="2" s="1"/>
  <c r="J238" i="2" s="1"/>
  <c r="J283" i="2" s="1"/>
  <c r="J328" i="2" s="1"/>
  <c r="J373" i="2" s="1"/>
  <c r="J418" i="2" s="1"/>
  <c r="J463" i="2" s="1"/>
  <c r="J508" i="2" s="1"/>
  <c r="J553" i="2" s="1"/>
  <c r="J598" i="2" s="1"/>
  <c r="J643" i="2" s="1"/>
  <c r="J688" i="2" s="1"/>
  <c r="J733" i="2" s="1"/>
  <c r="J778" i="2" s="1"/>
  <c r="J823" i="2" s="1"/>
  <c r="J868" i="2" s="1"/>
  <c r="J913" i="2" s="1"/>
  <c r="J958" i="2" s="1"/>
  <c r="J1003" i="2" s="1"/>
  <c r="I58" i="2"/>
  <c r="I103" i="2" s="1"/>
  <c r="I148" i="2" s="1"/>
  <c r="I193" i="2" s="1"/>
  <c r="I238" i="2" s="1"/>
  <c r="I283" i="2" s="1"/>
  <c r="I328" i="2" s="1"/>
  <c r="I373" i="2" s="1"/>
  <c r="I418" i="2" s="1"/>
  <c r="I463" i="2" s="1"/>
  <c r="I508" i="2" s="1"/>
  <c r="I553" i="2" s="1"/>
  <c r="I598" i="2" s="1"/>
  <c r="I643" i="2" s="1"/>
  <c r="I688" i="2" s="1"/>
  <c r="I733" i="2" s="1"/>
  <c r="I778" i="2" s="1"/>
  <c r="I823" i="2" s="1"/>
  <c r="I868" i="2" s="1"/>
  <c r="I913" i="2" s="1"/>
  <c r="I958" i="2" s="1"/>
  <c r="I1003" i="2" s="1"/>
  <c r="H58" i="2"/>
  <c r="H103" i="2" s="1"/>
  <c r="H148" i="2" s="1"/>
  <c r="H193" i="2" s="1"/>
  <c r="H238" i="2" s="1"/>
  <c r="H283" i="2" s="1"/>
  <c r="H328" i="2" s="1"/>
  <c r="H373" i="2" s="1"/>
  <c r="H418" i="2" s="1"/>
  <c r="H463" i="2" s="1"/>
  <c r="H508" i="2" s="1"/>
  <c r="H553" i="2" s="1"/>
  <c r="H598" i="2" s="1"/>
  <c r="H643" i="2" s="1"/>
  <c r="H688" i="2" s="1"/>
  <c r="H733" i="2" s="1"/>
  <c r="H778" i="2" s="1"/>
  <c r="H823" i="2" s="1"/>
  <c r="H868" i="2" s="1"/>
  <c r="H913" i="2" s="1"/>
  <c r="H958" i="2" s="1"/>
  <c r="H1003" i="2" s="1"/>
  <c r="G58" i="2"/>
  <c r="G103" i="2" s="1"/>
  <c r="G148" i="2" s="1"/>
  <c r="G193" i="2" s="1"/>
  <c r="G238" i="2" s="1"/>
  <c r="G283" i="2" s="1"/>
  <c r="G328" i="2" s="1"/>
  <c r="G373" i="2" s="1"/>
  <c r="G418" i="2" s="1"/>
  <c r="G463" i="2" s="1"/>
  <c r="G508" i="2" s="1"/>
  <c r="G553" i="2" s="1"/>
  <c r="G598" i="2" s="1"/>
  <c r="G643" i="2" s="1"/>
  <c r="G688" i="2" s="1"/>
  <c r="G733" i="2" s="1"/>
  <c r="G778" i="2" s="1"/>
  <c r="G823" i="2" s="1"/>
  <c r="G868" i="2" s="1"/>
  <c r="G913" i="2" s="1"/>
  <c r="G958" i="2" s="1"/>
  <c r="G1003" i="2" s="1"/>
  <c r="F58" i="2"/>
  <c r="F103" i="2" s="1"/>
  <c r="F148" i="2" s="1"/>
  <c r="F193" i="2" s="1"/>
  <c r="F238" i="2" s="1"/>
  <c r="F283" i="2" s="1"/>
  <c r="F328" i="2" s="1"/>
  <c r="F373" i="2" s="1"/>
  <c r="F418" i="2" s="1"/>
  <c r="F463" i="2" s="1"/>
  <c r="F508" i="2" s="1"/>
  <c r="F553" i="2" s="1"/>
  <c r="F598" i="2" s="1"/>
  <c r="F643" i="2" s="1"/>
  <c r="F688" i="2" s="1"/>
  <c r="F733" i="2" s="1"/>
  <c r="F778" i="2" s="1"/>
  <c r="F823" i="2" s="1"/>
  <c r="F868" i="2" s="1"/>
  <c r="F913" i="2" s="1"/>
  <c r="F958" i="2" s="1"/>
  <c r="F1003" i="2" s="1"/>
  <c r="E58" i="2"/>
  <c r="E103" i="2" s="1"/>
  <c r="E148" i="2" s="1"/>
  <c r="E193" i="2" s="1"/>
  <c r="E238" i="2" s="1"/>
  <c r="E283" i="2" s="1"/>
  <c r="E328" i="2" s="1"/>
  <c r="E373" i="2" s="1"/>
  <c r="E418" i="2" s="1"/>
  <c r="E463" i="2" s="1"/>
  <c r="E508" i="2" s="1"/>
  <c r="E553" i="2" s="1"/>
  <c r="E598" i="2" s="1"/>
  <c r="E643" i="2" s="1"/>
  <c r="E688" i="2" s="1"/>
  <c r="E733" i="2" s="1"/>
  <c r="E778" i="2" s="1"/>
  <c r="E823" i="2" s="1"/>
  <c r="E868" i="2" s="1"/>
  <c r="E913" i="2" s="1"/>
  <c r="E958" i="2" s="1"/>
  <c r="E1003" i="2" s="1"/>
  <c r="D58" i="2"/>
  <c r="D103" i="2" s="1"/>
  <c r="D148" i="2" s="1"/>
  <c r="D193" i="2" s="1"/>
  <c r="D238" i="2" s="1"/>
  <c r="D283" i="2" s="1"/>
  <c r="D328" i="2" s="1"/>
  <c r="D373" i="2" s="1"/>
  <c r="D418" i="2" s="1"/>
  <c r="D463" i="2" s="1"/>
  <c r="D508" i="2" s="1"/>
  <c r="D553" i="2" s="1"/>
  <c r="D598" i="2" s="1"/>
  <c r="D643" i="2" s="1"/>
  <c r="D688" i="2" s="1"/>
  <c r="D733" i="2" s="1"/>
  <c r="D778" i="2" s="1"/>
  <c r="D823" i="2" s="1"/>
  <c r="D868" i="2" s="1"/>
  <c r="D913" i="2" s="1"/>
  <c r="D958" i="2" s="1"/>
  <c r="D1003" i="2" s="1"/>
  <c r="C58" i="2"/>
  <c r="C103" i="2" s="1"/>
  <c r="C148" i="2" s="1"/>
  <c r="C193" i="2" s="1"/>
  <c r="C238" i="2" s="1"/>
  <c r="C283" i="2" s="1"/>
  <c r="C328" i="2" s="1"/>
  <c r="C373" i="2" s="1"/>
  <c r="C418" i="2" s="1"/>
  <c r="C463" i="2" s="1"/>
  <c r="C508" i="2" s="1"/>
  <c r="C553" i="2" s="1"/>
  <c r="C598" i="2" s="1"/>
  <c r="C643" i="2" s="1"/>
  <c r="C688" i="2" s="1"/>
  <c r="C733" i="2" s="1"/>
  <c r="C778" i="2" s="1"/>
  <c r="C823" i="2" s="1"/>
  <c r="C868" i="2" s="1"/>
  <c r="C913" i="2" s="1"/>
  <c r="C958" i="2" s="1"/>
  <c r="C1003" i="2" s="1"/>
  <c r="B58" i="2"/>
  <c r="B103" i="2" s="1"/>
  <c r="B148" i="2" s="1"/>
  <c r="B193" i="2" s="1"/>
  <c r="B238" i="2" s="1"/>
  <c r="B283" i="2" s="1"/>
  <c r="B328" i="2" s="1"/>
  <c r="B373" i="2" s="1"/>
  <c r="B418" i="2" s="1"/>
  <c r="B463" i="2" s="1"/>
  <c r="B508" i="2" s="1"/>
  <c r="B553" i="2" s="1"/>
  <c r="B598" i="2" s="1"/>
  <c r="B643" i="2" s="1"/>
  <c r="B688" i="2" s="1"/>
  <c r="B733" i="2" s="1"/>
  <c r="B778" i="2" s="1"/>
  <c r="B823" i="2" s="1"/>
  <c r="B868" i="2" s="1"/>
  <c r="B913" i="2" s="1"/>
  <c r="B958" i="2" s="1"/>
  <c r="B1003" i="2" s="1"/>
  <c r="K57" i="2"/>
  <c r="K102" i="2" s="1"/>
  <c r="K147" i="2" s="1"/>
  <c r="K192" i="2" s="1"/>
  <c r="K237" i="2" s="1"/>
  <c r="K282" i="2" s="1"/>
  <c r="K327" i="2" s="1"/>
  <c r="K372" i="2" s="1"/>
  <c r="K417" i="2" s="1"/>
  <c r="K462" i="2" s="1"/>
  <c r="K507" i="2" s="1"/>
  <c r="K552" i="2" s="1"/>
  <c r="K597" i="2" s="1"/>
  <c r="K642" i="2" s="1"/>
  <c r="K687" i="2" s="1"/>
  <c r="K732" i="2" s="1"/>
  <c r="K777" i="2" s="1"/>
  <c r="K822" i="2" s="1"/>
  <c r="K867" i="2" s="1"/>
  <c r="K912" i="2" s="1"/>
  <c r="K957" i="2" s="1"/>
  <c r="K1002" i="2" s="1"/>
  <c r="J57" i="2"/>
  <c r="J102" i="2" s="1"/>
  <c r="J147" i="2" s="1"/>
  <c r="J192" i="2" s="1"/>
  <c r="J237" i="2" s="1"/>
  <c r="J282" i="2" s="1"/>
  <c r="J327" i="2" s="1"/>
  <c r="J372" i="2" s="1"/>
  <c r="J417" i="2" s="1"/>
  <c r="J462" i="2" s="1"/>
  <c r="J507" i="2" s="1"/>
  <c r="J552" i="2" s="1"/>
  <c r="J597" i="2" s="1"/>
  <c r="J642" i="2" s="1"/>
  <c r="J687" i="2" s="1"/>
  <c r="J732" i="2" s="1"/>
  <c r="J777" i="2" s="1"/>
  <c r="J822" i="2" s="1"/>
  <c r="J867" i="2" s="1"/>
  <c r="J912" i="2" s="1"/>
  <c r="J957" i="2" s="1"/>
  <c r="J1002" i="2" s="1"/>
  <c r="I57" i="2"/>
  <c r="I102" i="2" s="1"/>
  <c r="I147" i="2" s="1"/>
  <c r="I192" i="2" s="1"/>
  <c r="I237" i="2" s="1"/>
  <c r="I282" i="2" s="1"/>
  <c r="I327" i="2" s="1"/>
  <c r="I372" i="2" s="1"/>
  <c r="I417" i="2" s="1"/>
  <c r="I462" i="2" s="1"/>
  <c r="I507" i="2" s="1"/>
  <c r="I552" i="2" s="1"/>
  <c r="I597" i="2" s="1"/>
  <c r="I642" i="2" s="1"/>
  <c r="I687" i="2" s="1"/>
  <c r="I732" i="2" s="1"/>
  <c r="I777" i="2" s="1"/>
  <c r="I822" i="2" s="1"/>
  <c r="I867" i="2" s="1"/>
  <c r="I912" i="2" s="1"/>
  <c r="I957" i="2" s="1"/>
  <c r="I1002" i="2" s="1"/>
  <c r="H57" i="2"/>
  <c r="H102" i="2" s="1"/>
  <c r="H147" i="2" s="1"/>
  <c r="H192" i="2" s="1"/>
  <c r="H237" i="2" s="1"/>
  <c r="H282" i="2" s="1"/>
  <c r="H327" i="2" s="1"/>
  <c r="H372" i="2" s="1"/>
  <c r="H417" i="2" s="1"/>
  <c r="H462" i="2" s="1"/>
  <c r="H507" i="2" s="1"/>
  <c r="H552" i="2" s="1"/>
  <c r="H597" i="2" s="1"/>
  <c r="H642" i="2" s="1"/>
  <c r="H687" i="2" s="1"/>
  <c r="H732" i="2" s="1"/>
  <c r="H777" i="2" s="1"/>
  <c r="H822" i="2" s="1"/>
  <c r="H867" i="2" s="1"/>
  <c r="H912" i="2" s="1"/>
  <c r="H957" i="2" s="1"/>
  <c r="H1002" i="2" s="1"/>
  <c r="G57" i="2"/>
  <c r="G102" i="2" s="1"/>
  <c r="G147" i="2" s="1"/>
  <c r="G192" i="2" s="1"/>
  <c r="G237" i="2" s="1"/>
  <c r="G282" i="2" s="1"/>
  <c r="G327" i="2" s="1"/>
  <c r="G372" i="2" s="1"/>
  <c r="G417" i="2" s="1"/>
  <c r="G462" i="2" s="1"/>
  <c r="G507" i="2" s="1"/>
  <c r="G552" i="2" s="1"/>
  <c r="G597" i="2" s="1"/>
  <c r="G642" i="2" s="1"/>
  <c r="G687" i="2" s="1"/>
  <c r="G732" i="2" s="1"/>
  <c r="G777" i="2" s="1"/>
  <c r="G822" i="2" s="1"/>
  <c r="G867" i="2" s="1"/>
  <c r="G912" i="2" s="1"/>
  <c r="G957" i="2" s="1"/>
  <c r="G1002" i="2" s="1"/>
  <c r="F57" i="2"/>
  <c r="F102" i="2" s="1"/>
  <c r="F147" i="2" s="1"/>
  <c r="F192" i="2" s="1"/>
  <c r="F237" i="2" s="1"/>
  <c r="F282" i="2" s="1"/>
  <c r="F327" i="2" s="1"/>
  <c r="F372" i="2" s="1"/>
  <c r="F417" i="2" s="1"/>
  <c r="F462" i="2" s="1"/>
  <c r="F507" i="2" s="1"/>
  <c r="F552" i="2" s="1"/>
  <c r="F597" i="2" s="1"/>
  <c r="F642" i="2" s="1"/>
  <c r="F687" i="2" s="1"/>
  <c r="F732" i="2" s="1"/>
  <c r="F777" i="2" s="1"/>
  <c r="F822" i="2" s="1"/>
  <c r="F867" i="2" s="1"/>
  <c r="F912" i="2" s="1"/>
  <c r="F957" i="2" s="1"/>
  <c r="F1002" i="2" s="1"/>
  <c r="E57" i="2"/>
  <c r="E102" i="2" s="1"/>
  <c r="E147" i="2" s="1"/>
  <c r="E192" i="2" s="1"/>
  <c r="E237" i="2" s="1"/>
  <c r="E282" i="2" s="1"/>
  <c r="E327" i="2" s="1"/>
  <c r="E372" i="2" s="1"/>
  <c r="E417" i="2" s="1"/>
  <c r="E462" i="2" s="1"/>
  <c r="E507" i="2" s="1"/>
  <c r="E552" i="2" s="1"/>
  <c r="E597" i="2" s="1"/>
  <c r="E642" i="2" s="1"/>
  <c r="E687" i="2" s="1"/>
  <c r="E732" i="2" s="1"/>
  <c r="E777" i="2" s="1"/>
  <c r="E822" i="2" s="1"/>
  <c r="E867" i="2" s="1"/>
  <c r="E912" i="2" s="1"/>
  <c r="E957" i="2" s="1"/>
  <c r="E1002" i="2" s="1"/>
  <c r="D57" i="2"/>
  <c r="D102" i="2" s="1"/>
  <c r="D147" i="2" s="1"/>
  <c r="D192" i="2" s="1"/>
  <c r="D237" i="2" s="1"/>
  <c r="D282" i="2" s="1"/>
  <c r="D327" i="2" s="1"/>
  <c r="D372" i="2" s="1"/>
  <c r="D417" i="2" s="1"/>
  <c r="D462" i="2" s="1"/>
  <c r="D507" i="2" s="1"/>
  <c r="D552" i="2" s="1"/>
  <c r="D597" i="2" s="1"/>
  <c r="D642" i="2" s="1"/>
  <c r="D687" i="2" s="1"/>
  <c r="D732" i="2" s="1"/>
  <c r="D777" i="2" s="1"/>
  <c r="D822" i="2" s="1"/>
  <c r="D867" i="2" s="1"/>
  <c r="D912" i="2" s="1"/>
  <c r="D957" i="2" s="1"/>
  <c r="D1002" i="2" s="1"/>
  <c r="C57" i="2"/>
  <c r="C102" i="2" s="1"/>
  <c r="C147" i="2" s="1"/>
  <c r="C192" i="2" s="1"/>
  <c r="C237" i="2" s="1"/>
  <c r="C282" i="2" s="1"/>
  <c r="C327" i="2" s="1"/>
  <c r="C372" i="2" s="1"/>
  <c r="C417" i="2" s="1"/>
  <c r="C462" i="2" s="1"/>
  <c r="C507" i="2" s="1"/>
  <c r="C552" i="2" s="1"/>
  <c r="C597" i="2" s="1"/>
  <c r="C642" i="2" s="1"/>
  <c r="C687" i="2" s="1"/>
  <c r="C732" i="2" s="1"/>
  <c r="C777" i="2" s="1"/>
  <c r="C822" i="2" s="1"/>
  <c r="C867" i="2" s="1"/>
  <c r="C912" i="2" s="1"/>
  <c r="C957" i="2" s="1"/>
  <c r="C1002" i="2" s="1"/>
  <c r="B57" i="2"/>
  <c r="B102" i="2" s="1"/>
  <c r="B147" i="2" s="1"/>
  <c r="B192" i="2" s="1"/>
  <c r="B237" i="2" s="1"/>
  <c r="B282" i="2" s="1"/>
  <c r="B327" i="2" s="1"/>
  <c r="B372" i="2" s="1"/>
  <c r="B417" i="2" s="1"/>
  <c r="B462" i="2" s="1"/>
  <c r="B507" i="2" s="1"/>
  <c r="B552" i="2" s="1"/>
  <c r="B597" i="2" s="1"/>
  <c r="B642" i="2" s="1"/>
  <c r="B687" i="2" s="1"/>
  <c r="B732" i="2" s="1"/>
  <c r="B777" i="2" s="1"/>
  <c r="B822" i="2" s="1"/>
  <c r="B867" i="2" s="1"/>
  <c r="B912" i="2" s="1"/>
  <c r="B957" i="2" s="1"/>
  <c r="B1002" i="2" s="1"/>
  <c r="K56" i="2"/>
  <c r="K101" i="2" s="1"/>
  <c r="K146" i="2" s="1"/>
  <c r="K191" i="2" s="1"/>
  <c r="K236" i="2" s="1"/>
  <c r="K281" i="2" s="1"/>
  <c r="K326" i="2" s="1"/>
  <c r="K371" i="2" s="1"/>
  <c r="K416" i="2" s="1"/>
  <c r="K461" i="2" s="1"/>
  <c r="K506" i="2" s="1"/>
  <c r="K551" i="2" s="1"/>
  <c r="K596" i="2" s="1"/>
  <c r="K641" i="2" s="1"/>
  <c r="K686" i="2" s="1"/>
  <c r="K731" i="2" s="1"/>
  <c r="K776" i="2" s="1"/>
  <c r="K821" i="2" s="1"/>
  <c r="K866" i="2" s="1"/>
  <c r="K911" i="2" s="1"/>
  <c r="K956" i="2" s="1"/>
  <c r="K1001" i="2" s="1"/>
  <c r="K1046" i="2" s="1"/>
  <c r="J56" i="2"/>
  <c r="J101" i="2" s="1"/>
  <c r="J146" i="2" s="1"/>
  <c r="J191" i="2" s="1"/>
  <c r="J236" i="2" s="1"/>
  <c r="J281" i="2" s="1"/>
  <c r="J326" i="2" s="1"/>
  <c r="J371" i="2" s="1"/>
  <c r="J416" i="2" s="1"/>
  <c r="J461" i="2" s="1"/>
  <c r="J506" i="2" s="1"/>
  <c r="J551" i="2" s="1"/>
  <c r="J596" i="2" s="1"/>
  <c r="J641" i="2" s="1"/>
  <c r="J686" i="2" s="1"/>
  <c r="J731" i="2" s="1"/>
  <c r="J776" i="2" s="1"/>
  <c r="J821" i="2" s="1"/>
  <c r="J866" i="2" s="1"/>
  <c r="J911" i="2" s="1"/>
  <c r="J956" i="2" s="1"/>
  <c r="J1001" i="2" s="1"/>
  <c r="J1046" i="2" s="1"/>
  <c r="I56" i="2"/>
  <c r="I101" i="2" s="1"/>
  <c r="I146" i="2" s="1"/>
  <c r="I191" i="2" s="1"/>
  <c r="I236" i="2" s="1"/>
  <c r="I281" i="2" s="1"/>
  <c r="I326" i="2" s="1"/>
  <c r="I371" i="2" s="1"/>
  <c r="I416" i="2" s="1"/>
  <c r="I461" i="2" s="1"/>
  <c r="I506" i="2" s="1"/>
  <c r="I551" i="2" s="1"/>
  <c r="I596" i="2" s="1"/>
  <c r="I641" i="2" s="1"/>
  <c r="I686" i="2" s="1"/>
  <c r="I731" i="2" s="1"/>
  <c r="I776" i="2" s="1"/>
  <c r="I821" i="2" s="1"/>
  <c r="I866" i="2" s="1"/>
  <c r="I911" i="2" s="1"/>
  <c r="I956" i="2" s="1"/>
  <c r="I1001" i="2" s="1"/>
  <c r="I1046" i="2" s="1"/>
  <c r="H56" i="2"/>
  <c r="H101" i="2" s="1"/>
  <c r="H146" i="2" s="1"/>
  <c r="H191" i="2" s="1"/>
  <c r="H236" i="2" s="1"/>
  <c r="H281" i="2" s="1"/>
  <c r="H326" i="2" s="1"/>
  <c r="H371" i="2" s="1"/>
  <c r="H416" i="2" s="1"/>
  <c r="H461" i="2" s="1"/>
  <c r="H506" i="2" s="1"/>
  <c r="H551" i="2" s="1"/>
  <c r="H596" i="2" s="1"/>
  <c r="H641" i="2" s="1"/>
  <c r="H686" i="2" s="1"/>
  <c r="H731" i="2" s="1"/>
  <c r="H776" i="2" s="1"/>
  <c r="H821" i="2" s="1"/>
  <c r="H866" i="2" s="1"/>
  <c r="H911" i="2" s="1"/>
  <c r="H956" i="2" s="1"/>
  <c r="H1001" i="2" s="1"/>
  <c r="H1046" i="2" s="1"/>
  <c r="G56" i="2"/>
  <c r="G101" i="2" s="1"/>
  <c r="G146" i="2" s="1"/>
  <c r="G191" i="2" s="1"/>
  <c r="G236" i="2" s="1"/>
  <c r="G281" i="2" s="1"/>
  <c r="G326" i="2" s="1"/>
  <c r="G371" i="2" s="1"/>
  <c r="G416" i="2" s="1"/>
  <c r="G461" i="2" s="1"/>
  <c r="G506" i="2" s="1"/>
  <c r="G551" i="2" s="1"/>
  <c r="G596" i="2" s="1"/>
  <c r="G641" i="2" s="1"/>
  <c r="G686" i="2" s="1"/>
  <c r="G731" i="2" s="1"/>
  <c r="G776" i="2" s="1"/>
  <c r="G821" i="2" s="1"/>
  <c r="G866" i="2" s="1"/>
  <c r="G911" i="2" s="1"/>
  <c r="G956" i="2" s="1"/>
  <c r="G1001" i="2" s="1"/>
  <c r="G1046" i="2" s="1"/>
  <c r="F56" i="2"/>
  <c r="F101" i="2" s="1"/>
  <c r="F146" i="2" s="1"/>
  <c r="F191" i="2" s="1"/>
  <c r="F236" i="2" s="1"/>
  <c r="F281" i="2" s="1"/>
  <c r="F326" i="2" s="1"/>
  <c r="F371" i="2" s="1"/>
  <c r="F416" i="2" s="1"/>
  <c r="F461" i="2" s="1"/>
  <c r="F506" i="2" s="1"/>
  <c r="F551" i="2" s="1"/>
  <c r="F596" i="2" s="1"/>
  <c r="F641" i="2" s="1"/>
  <c r="F686" i="2" s="1"/>
  <c r="F731" i="2" s="1"/>
  <c r="F776" i="2" s="1"/>
  <c r="F821" i="2" s="1"/>
  <c r="F866" i="2" s="1"/>
  <c r="F911" i="2" s="1"/>
  <c r="F956" i="2" s="1"/>
  <c r="F1001" i="2" s="1"/>
  <c r="F1046" i="2" s="1"/>
  <c r="E56" i="2"/>
  <c r="E101" i="2" s="1"/>
  <c r="E146" i="2" s="1"/>
  <c r="E191" i="2" s="1"/>
  <c r="E236" i="2" s="1"/>
  <c r="E281" i="2" s="1"/>
  <c r="E326" i="2" s="1"/>
  <c r="E371" i="2" s="1"/>
  <c r="E416" i="2" s="1"/>
  <c r="E461" i="2" s="1"/>
  <c r="E506" i="2" s="1"/>
  <c r="E551" i="2" s="1"/>
  <c r="E596" i="2" s="1"/>
  <c r="E641" i="2" s="1"/>
  <c r="E686" i="2" s="1"/>
  <c r="E731" i="2" s="1"/>
  <c r="E776" i="2" s="1"/>
  <c r="E821" i="2" s="1"/>
  <c r="E866" i="2" s="1"/>
  <c r="E911" i="2" s="1"/>
  <c r="E956" i="2" s="1"/>
  <c r="E1001" i="2" s="1"/>
  <c r="E1046" i="2" s="1"/>
  <c r="D56" i="2"/>
  <c r="D101" i="2" s="1"/>
  <c r="D146" i="2" s="1"/>
  <c r="D191" i="2" s="1"/>
  <c r="D236" i="2" s="1"/>
  <c r="D281" i="2" s="1"/>
  <c r="D326" i="2" s="1"/>
  <c r="D371" i="2" s="1"/>
  <c r="D416" i="2" s="1"/>
  <c r="D461" i="2" s="1"/>
  <c r="D506" i="2" s="1"/>
  <c r="D551" i="2" s="1"/>
  <c r="D596" i="2" s="1"/>
  <c r="D641" i="2" s="1"/>
  <c r="D686" i="2" s="1"/>
  <c r="D731" i="2" s="1"/>
  <c r="D776" i="2" s="1"/>
  <c r="D821" i="2" s="1"/>
  <c r="D866" i="2" s="1"/>
  <c r="D911" i="2" s="1"/>
  <c r="D956" i="2" s="1"/>
  <c r="D1001" i="2" s="1"/>
  <c r="D1046" i="2" s="1"/>
  <c r="C56" i="2"/>
  <c r="C101" i="2" s="1"/>
  <c r="C146" i="2" s="1"/>
  <c r="C191" i="2" s="1"/>
  <c r="C236" i="2" s="1"/>
  <c r="C281" i="2" s="1"/>
  <c r="C326" i="2" s="1"/>
  <c r="C371" i="2" s="1"/>
  <c r="C416" i="2" s="1"/>
  <c r="C461" i="2" s="1"/>
  <c r="C506" i="2" s="1"/>
  <c r="C551" i="2" s="1"/>
  <c r="C596" i="2" s="1"/>
  <c r="C641" i="2" s="1"/>
  <c r="C686" i="2" s="1"/>
  <c r="C731" i="2" s="1"/>
  <c r="C776" i="2" s="1"/>
  <c r="C821" i="2" s="1"/>
  <c r="C866" i="2" s="1"/>
  <c r="C911" i="2" s="1"/>
  <c r="C956" i="2" s="1"/>
  <c r="C1001" i="2" s="1"/>
  <c r="C1046" i="2" s="1"/>
  <c r="B56" i="2"/>
  <c r="B101" i="2" s="1"/>
  <c r="B146" i="2" s="1"/>
  <c r="B191" i="2" s="1"/>
  <c r="B236" i="2" s="1"/>
  <c r="B281" i="2" s="1"/>
  <c r="B326" i="2" s="1"/>
  <c r="B371" i="2" s="1"/>
  <c r="B416" i="2" s="1"/>
  <c r="B461" i="2" s="1"/>
  <c r="B506" i="2" s="1"/>
  <c r="B551" i="2" s="1"/>
  <c r="B596" i="2" s="1"/>
  <c r="B641" i="2" s="1"/>
  <c r="B686" i="2" s="1"/>
  <c r="B731" i="2" s="1"/>
  <c r="B776" i="2" s="1"/>
  <c r="B821" i="2" s="1"/>
  <c r="B866" i="2" s="1"/>
  <c r="B911" i="2" s="1"/>
  <c r="B956" i="2" s="1"/>
  <c r="B1001" i="2" s="1"/>
  <c r="B1046" i="2" s="1"/>
  <c r="K55" i="2"/>
  <c r="K100" i="2" s="1"/>
  <c r="K145" i="2" s="1"/>
  <c r="K190" i="2" s="1"/>
  <c r="K235" i="2" s="1"/>
  <c r="K280" i="2" s="1"/>
  <c r="K325" i="2" s="1"/>
  <c r="K370" i="2" s="1"/>
  <c r="K415" i="2" s="1"/>
  <c r="K460" i="2" s="1"/>
  <c r="K505" i="2" s="1"/>
  <c r="K550" i="2" s="1"/>
  <c r="K595" i="2" s="1"/>
  <c r="K640" i="2" s="1"/>
  <c r="K685" i="2" s="1"/>
  <c r="K730" i="2" s="1"/>
  <c r="K775" i="2" s="1"/>
  <c r="K820" i="2" s="1"/>
  <c r="K865" i="2" s="1"/>
  <c r="K910" i="2" s="1"/>
  <c r="K955" i="2" s="1"/>
  <c r="K1000" i="2" s="1"/>
  <c r="K1045" i="2" s="1"/>
  <c r="J55" i="2"/>
  <c r="J100" i="2" s="1"/>
  <c r="J145" i="2" s="1"/>
  <c r="J190" i="2" s="1"/>
  <c r="J235" i="2" s="1"/>
  <c r="J280" i="2" s="1"/>
  <c r="J325" i="2" s="1"/>
  <c r="J370" i="2" s="1"/>
  <c r="J415" i="2" s="1"/>
  <c r="J460" i="2" s="1"/>
  <c r="J505" i="2" s="1"/>
  <c r="J550" i="2" s="1"/>
  <c r="J595" i="2" s="1"/>
  <c r="J640" i="2" s="1"/>
  <c r="J685" i="2" s="1"/>
  <c r="J730" i="2" s="1"/>
  <c r="J775" i="2" s="1"/>
  <c r="J820" i="2" s="1"/>
  <c r="J865" i="2" s="1"/>
  <c r="J910" i="2" s="1"/>
  <c r="J955" i="2" s="1"/>
  <c r="J1000" i="2" s="1"/>
  <c r="J1045" i="2" s="1"/>
  <c r="I55" i="2"/>
  <c r="I100" i="2" s="1"/>
  <c r="I145" i="2" s="1"/>
  <c r="I190" i="2" s="1"/>
  <c r="I235" i="2" s="1"/>
  <c r="I280" i="2" s="1"/>
  <c r="I325" i="2" s="1"/>
  <c r="I370" i="2" s="1"/>
  <c r="I415" i="2" s="1"/>
  <c r="I460" i="2" s="1"/>
  <c r="I505" i="2" s="1"/>
  <c r="I550" i="2" s="1"/>
  <c r="I595" i="2" s="1"/>
  <c r="I640" i="2" s="1"/>
  <c r="I685" i="2" s="1"/>
  <c r="I730" i="2" s="1"/>
  <c r="I775" i="2" s="1"/>
  <c r="I820" i="2" s="1"/>
  <c r="I865" i="2" s="1"/>
  <c r="I910" i="2" s="1"/>
  <c r="I955" i="2" s="1"/>
  <c r="I1000" i="2" s="1"/>
  <c r="I1045" i="2" s="1"/>
  <c r="H55" i="2"/>
  <c r="H100" i="2" s="1"/>
  <c r="H145" i="2" s="1"/>
  <c r="H190" i="2" s="1"/>
  <c r="H235" i="2" s="1"/>
  <c r="H280" i="2" s="1"/>
  <c r="H325" i="2" s="1"/>
  <c r="H370" i="2" s="1"/>
  <c r="H415" i="2" s="1"/>
  <c r="H460" i="2" s="1"/>
  <c r="H505" i="2" s="1"/>
  <c r="H550" i="2" s="1"/>
  <c r="H595" i="2" s="1"/>
  <c r="H640" i="2" s="1"/>
  <c r="H685" i="2" s="1"/>
  <c r="H730" i="2" s="1"/>
  <c r="H775" i="2" s="1"/>
  <c r="H820" i="2" s="1"/>
  <c r="H865" i="2" s="1"/>
  <c r="H910" i="2" s="1"/>
  <c r="H955" i="2" s="1"/>
  <c r="H1000" i="2" s="1"/>
  <c r="H1045" i="2" s="1"/>
  <c r="G55" i="2"/>
  <c r="G100" i="2" s="1"/>
  <c r="G145" i="2" s="1"/>
  <c r="G190" i="2" s="1"/>
  <c r="G235" i="2" s="1"/>
  <c r="G280" i="2" s="1"/>
  <c r="G325" i="2" s="1"/>
  <c r="G370" i="2" s="1"/>
  <c r="G415" i="2" s="1"/>
  <c r="G460" i="2" s="1"/>
  <c r="G505" i="2" s="1"/>
  <c r="G550" i="2" s="1"/>
  <c r="G595" i="2" s="1"/>
  <c r="G640" i="2" s="1"/>
  <c r="G685" i="2" s="1"/>
  <c r="G730" i="2" s="1"/>
  <c r="G775" i="2" s="1"/>
  <c r="G820" i="2" s="1"/>
  <c r="G865" i="2" s="1"/>
  <c r="G910" i="2" s="1"/>
  <c r="G955" i="2" s="1"/>
  <c r="G1000" i="2" s="1"/>
  <c r="G1045" i="2" s="1"/>
  <c r="F55" i="2"/>
  <c r="F100" i="2" s="1"/>
  <c r="F145" i="2" s="1"/>
  <c r="F190" i="2" s="1"/>
  <c r="F235" i="2" s="1"/>
  <c r="F280" i="2" s="1"/>
  <c r="F325" i="2" s="1"/>
  <c r="F370" i="2" s="1"/>
  <c r="F415" i="2" s="1"/>
  <c r="F460" i="2" s="1"/>
  <c r="F505" i="2" s="1"/>
  <c r="F550" i="2" s="1"/>
  <c r="F595" i="2" s="1"/>
  <c r="F640" i="2" s="1"/>
  <c r="F685" i="2" s="1"/>
  <c r="F730" i="2" s="1"/>
  <c r="F775" i="2" s="1"/>
  <c r="F820" i="2" s="1"/>
  <c r="F865" i="2" s="1"/>
  <c r="F910" i="2" s="1"/>
  <c r="F955" i="2" s="1"/>
  <c r="F1000" i="2" s="1"/>
  <c r="F1045" i="2" s="1"/>
  <c r="E55" i="2"/>
  <c r="E100" i="2" s="1"/>
  <c r="E145" i="2" s="1"/>
  <c r="E190" i="2" s="1"/>
  <c r="E235" i="2" s="1"/>
  <c r="E280" i="2" s="1"/>
  <c r="E325" i="2" s="1"/>
  <c r="E370" i="2" s="1"/>
  <c r="E415" i="2" s="1"/>
  <c r="E460" i="2" s="1"/>
  <c r="E505" i="2" s="1"/>
  <c r="E550" i="2" s="1"/>
  <c r="E595" i="2" s="1"/>
  <c r="E640" i="2" s="1"/>
  <c r="E685" i="2" s="1"/>
  <c r="E730" i="2" s="1"/>
  <c r="E775" i="2" s="1"/>
  <c r="E820" i="2" s="1"/>
  <c r="E865" i="2" s="1"/>
  <c r="E910" i="2" s="1"/>
  <c r="E955" i="2" s="1"/>
  <c r="E1000" i="2" s="1"/>
  <c r="E1045" i="2" s="1"/>
  <c r="D55" i="2"/>
  <c r="D100" i="2" s="1"/>
  <c r="D145" i="2" s="1"/>
  <c r="D190" i="2" s="1"/>
  <c r="D235" i="2" s="1"/>
  <c r="D280" i="2" s="1"/>
  <c r="D325" i="2" s="1"/>
  <c r="D370" i="2" s="1"/>
  <c r="D415" i="2" s="1"/>
  <c r="D460" i="2" s="1"/>
  <c r="D505" i="2" s="1"/>
  <c r="D550" i="2" s="1"/>
  <c r="D595" i="2" s="1"/>
  <c r="D640" i="2" s="1"/>
  <c r="D685" i="2" s="1"/>
  <c r="D730" i="2" s="1"/>
  <c r="D775" i="2" s="1"/>
  <c r="D820" i="2" s="1"/>
  <c r="D865" i="2" s="1"/>
  <c r="D910" i="2" s="1"/>
  <c r="D955" i="2" s="1"/>
  <c r="D1000" i="2" s="1"/>
  <c r="D1045" i="2" s="1"/>
  <c r="C55" i="2"/>
  <c r="C100" i="2" s="1"/>
  <c r="C145" i="2" s="1"/>
  <c r="C190" i="2" s="1"/>
  <c r="C235" i="2" s="1"/>
  <c r="C280" i="2" s="1"/>
  <c r="C325" i="2" s="1"/>
  <c r="C370" i="2" s="1"/>
  <c r="C415" i="2" s="1"/>
  <c r="C460" i="2" s="1"/>
  <c r="C505" i="2" s="1"/>
  <c r="C550" i="2" s="1"/>
  <c r="C595" i="2" s="1"/>
  <c r="C640" i="2" s="1"/>
  <c r="C685" i="2" s="1"/>
  <c r="C730" i="2" s="1"/>
  <c r="C775" i="2" s="1"/>
  <c r="C820" i="2" s="1"/>
  <c r="C865" i="2" s="1"/>
  <c r="C910" i="2" s="1"/>
  <c r="C955" i="2" s="1"/>
  <c r="C1000" i="2" s="1"/>
  <c r="C1045" i="2" s="1"/>
  <c r="B55" i="2"/>
  <c r="B100" i="2" s="1"/>
  <c r="B145" i="2" s="1"/>
  <c r="B190" i="2" s="1"/>
  <c r="B235" i="2" s="1"/>
  <c r="B280" i="2" s="1"/>
  <c r="B325" i="2" s="1"/>
  <c r="B370" i="2" s="1"/>
  <c r="B415" i="2" s="1"/>
  <c r="B460" i="2" s="1"/>
  <c r="B505" i="2" s="1"/>
  <c r="B550" i="2" s="1"/>
  <c r="B595" i="2" s="1"/>
  <c r="B640" i="2" s="1"/>
  <c r="B685" i="2" s="1"/>
  <c r="B730" i="2" s="1"/>
  <c r="B775" i="2" s="1"/>
  <c r="B820" i="2" s="1"/>
  <c r="B865" i="2" s="1"/>
  <c r="B910" i="2" s="1"/>
  <c r="B955" i="2" s="1"/>
  <c r="B1000" i="2" s="1"/>
  <c r="B1045" i="2" s="1"/>
  <c r="K54" i="2"/>
  <c r="K99" i="2" s="1"/>
  <c r="K144" i="2" s="1"/>
  <c r="K189" i="2" s="1"/>
  <c r="K234" i="2" s="1"/>
  <c r="K279" i="2" s="1"/>
  <c r="K324" i="2" s="1"/>
  <c r="K369" i="2" s="1"/>
  <c r="K414" i="2" s="1"/>
  <c r="K459" i="2" s="1"/>
  <c r="K504" i="2" s="1"/>
  <c r="K549" i="2" s="1"/>
  <c r="K594" i="2" s="1"/>
  <c r="K639" i="2" s="1"/>
  <c r="K684" i="2" s="1"/>
  <c r="K729" i="2" s="1"/>
  <c r="K774" i="2" s="1"/>
  <c r="K819" i="2" s="1"/>
  <c r="K864" i="2" s="1"/>
  <c r="K909" i="2" s="1"/>
  <c r="K954" i="2" s="1"/>
  <c r="K999" i="2" s="1"/>
  <c r="K1044" i="2" s="1"/>
  <c r="J54" i="2"/>
  <c r="J99" i="2" s="1"/>
  <c r="J144" i="2" s="1"/>
  <c r="J189" i="2" s="1"/>
  <c r="J234" i="2" s="1"/>
  <c r="J279" i="2" s="1"/>
  <c r="J324" i="2" s="1"/>
  <c r="J369" i="2" s="1"/>
  <c r="J414" i="2" s="1"/>
  <c r="J459" i="2" s="1"/>
  <c r="J504" i="2" s="1"/>
  <c r="J549" i="2" s="1"/>
  <c r="J594" i="2" s="1"/>
  <c r="J639" i="2" s="1"/>
  <c r="J684" i="2" s="1"/>
  <c r="J729" i="2" s="1"/>
  <c r="J774" i="2" s="1"/>
  <c r="J819" i="2" s="1"/>
  <c r="J864" i="2" s="1"/>
  <c r="J909" i="2" s="1"/>
  <c r="J954" i="2" s="1"/>
  <c r="J999" i="2" s="1"/>
  <c r="J1044" i="2" s="1"/>
  <c r="I54" i="2"/>
  <c r="I99" i="2" s="1"/>
  <c r="I144" i="2" s="1"/>
  <c r="I189" i="2" s="1"/>
  <c r="I234" i="2" s="1"/>
  <c r="I279" i="2" s="1"/>
  <c r="I324" i="2" s="1"/>
  <c r="I369" i="2" s="1"/>
  <c r="I414" i="2" s="1"/>
  <c r="I459" i="2" s="1"/>
  <c r="I504" i="2" s="1"/>
  <c r="I549" i="2" s="1"/>
  <c r="I594" i="2" s="1"/>
  <c r="I639" i="2" s="1"/>
  <c r="I684" i="2" s="1"/>
  <c r="I729" i="2" s="1"/>
  <c r="I774" i="2" s="1"/>
  <c r="I819" i="2" s="1"/>
  <c r="I864" i="2" s="1"/>
  <c r="I909" i="2" s="1"/>
  <c r="I954" i="2" s="1"/>
  <c r="I999" i="2" s="1"/>
  <c r="I1044" i="2" s="1"/>
  <c r="H54" i="2"/>
  <c r="H99" i="2" s="1"/>
  <c r="H144" i="2" s="1"/>
  <c r="H189" i="2" s="1"/>
  <c r="H234" i="2" s="1"/>
  <c r="H279" i="2" s="1"/>
  <c r="H324" i="2" s="1"/>
  <c r="H369" i="2" s="1"/>
  <c r="H414" i="2" s="1"/>
  <c r="H459" i="2" s="1"/>
  <c r="H504" i="2" s="1"/>
  <c r="H549" i="2" s="1"/>
  <c r="H594" i="2" s="1"/>
  <c r="H639" i="2" s="1"/>
  <c r="H684" i="2" s="1"/>
  <c r="H729" i="2" s="1"/>
  <c r="H774" i="2" s="1"/>
  <c r="H819" i="2" s="1"/>
  <c r="H864" i="2" s="1"/>
  <c r="H909" i="2" s="1"/>
  <c r="H954" i="2" s="1"/>
  <c r="H999" i="2" s="1"/>
  <c r="H1044" i="2" s="1"/>
  <c r="G54" i="2"/>
  <c r="G99" i="2" s="1"/>
  <c r="F54" i="2"/>
  <c r="F99" i="2" s="1"/>
  <c r="F144" i="2" s="1"/>
  <c r="F189" i="2" s="1"/>
  <c r="F234" i="2" s="1"/>
  <c r="F279" i="2" s="1"/>
  <c r="F324" i="2" s="1"/>
  <c r="F369" i="2" s="1"/>
  <c r="F414" i="2" s="1"/>
  <c r="F459" i="2" s="1"/>
  <c r="F504" i="2" s="1"/>
  <c r="F549" i="2" s="1"/>
  <c r="F594" i="2" s="1"/>
  <c r="F639" i="2" s="1"/>
  <c r="F684" i="2" s="1"/>
  <c r="F729" i="2" s="1"/>
  <c r="F774" i="2" s="1"/>
  <c r="F819" i="2" s="1"/>
  <c r="F864" i="2" s="1"/>
  <c r="F909" i="2" s="1"/>
  <c r="F954" i="2" s="1"/>
  <c r="F999" i="2" s="1"/>
  <c r="F1044" i="2" s="1"/>
  <c r="E54" i="2"/>
  <c r="E99" i="2" s="1"/>
  <c r="E144" i="2" s="1"/>
  <c r="E189" i="2" s="1"/>
  <c r="E234" i="2" s="1"/>
  <c r="E279" i="2" s="1"/>
  <c r="E324" i="2" s="1"/>
  <c r="E369" i="2" s="1"/>
  <c r="E414" i="2" s="1"/>
  <c r="E459" i="2" s="1"/>
  <c r="E504" i="2" s="1"/>
  <c r="E549" i="2" s="1"/>
  <c r="E594" i="2" s="1"/>
  <c r="E639" i="2" s="1"/>
  <c r="E684" i="2" s="1"/>
  <c r="E729" i="2" s="1"/>
  <c r="E774" i="2" s="1"/>
  <c r="E819" i="2" s="1"/>
  <c r="E864" i="2" s="1"/>
  <c r="E909" i="2" s="1"/>
  <c r="E954" i="2" s="1"/>
  <c r="E999" i="2" s="1"/>
  <c r="E1044" i="2" s="1"/>
  <c r="D54" i="2"/>
  <c r="D99" i="2" s="1"/>
  <c r="D144" i="2" s="1"/>
  <c r="D189" i="2" s="1"/>
  <c r="D234" i="2" s="1"/>
  <c r="D279" i="2" s="1"/>
  <c r="D324" i="2" s="1"/>
  <c r="D369" i="2" s="1"/>
  <c r="D414" i="2" s="1"/>
  <c r="D459" i="2" s="1"/>
  <c r="D504" i="2" s="1"/>
  <c r="D549" i="2" s="1"/>
  <c r="D594" i="2" s="1"/>
  <c r="D639" i="2" s="1"/>
  <c r="D684" i="2" s="1"/>
  <c r="D729" i="2" s="1"/>
  <c r="D774" i="2" s="1"/>
  <c r="D819" i="2" s="1"/>
  <c r="D864" i="2" s="1"/>
  <c r="D909" i="2" s="1"/>
  <c r="D954" i="2" s="1"/>
  <c r="D999" i="2" s="1"/>
  <c r="D1044" i="2" s="1"/>
  <c r="C54" i="2"/>
  <c r="C99" i="2" s="1"/>
  <c r="C144" i="2" s="1"/>
  <c r="C189" i="2" s="1"/>
  <c r="C234" i="2" s="1"/>
  <c r="C279" i="2" s="1"/>
  <c r="C324" i="2" s="1"/>
  <c r="C369" i="2" s="1"/>
  <c r="C414" i="2" s="1"/>
  <c r="C459" i="2" s="1"/>
  <c r="C504" i="2" s="1"/>
  <c r="C549" i="2" s="1"/>
  <c r="C594" i="2" s="1"/>
  <c r="C639" i="2" s="1"/>
  <c r="C684" i="2" s="1"/>
  <c r="C729" i="2" s="1"/>
  <c r="C774" i="2" s="1"/>
  <c r="C819" i="2" s="1"/>
  <c r="C864" i="2" s="1"/>
  <c r="C909" i="2" s="1"/>
  <c r="C954" i="2" s="1"/>
  <c r="C999" i="2" s="1"/>
  <c r="C1044" i="2" s="1"/>
  <c r="B54" i="2"/>
  <c r="B99" i="2" s="1"/>
  <c r="B144" i="2" s="1"/>
  <c r="B189" i="2" s="1"/>
  <c r="B234" i="2" s="1"/>
  <c r="B279" i="2" s="1"/>
  <c r="B324" i="2" s="1"/>
  <c r="B369" i="2" s="1"/>
  <c r="B414" i="2" s="1"/>
  <c r="B459" i="2" s="1"/>
  <c r="B504" i="2" s="1"/>
  <c r="B549" i="2" s="1"/>
  <c r="B594" i="2" s="1"/>
  <c r="B639" i="2" s="1"/>
  <c r="B684" i="2" s="1"/>
  <c r="B729" i="2" s="1"/>
  <c r="B774" i="2" s="1"/>
  <c r="B819" i="2" s="1"/>
  <c r="B864" i="2" s="1"/>
  <c r="B909" i="2" s="1"/>
  <c r="B954" i="2" s="1"/>
  <c r="B999" i="2" s="1"/>
  <c r="B1044" i="2" s="1"/>
  <c r="K53" i="2"/>
  <c r="K98" i="2" s="1"/>
  <c r="K143" i="2" s="1"/>
  <c r="K188" i="2" s="1"/>
  <c r="K233" i="2" s="1"/>
  <c r="K278" i="2" s="1"/>
  <c r="K323" i="2" s="1"/>
  <c r="K368" i="2" s="1"/>
  <c r="K413" i="2" s="1"/>
  <c r="K458" i="2" s="1"/>
  <c r="K503" i="2" s="1"/>
  <c r="K548" i="2" s="1"/>
  <c r="K593" i="2" s="1"/>
  <c r="K638" i="2" s="1"/>
  <c r="K683" i="2" s="1"/>
  <c r="K728" i="2" s="1"/>
  <c r="K773" i="2" s="1"/>
  <c r="K818" i="2" s="1"/>
  <c r="K863" i="2" s="1"/>
  <c r="K908" i="2" s="1"/>
  <c r="K953" i="2" s="1"/>
  <c r="K998" i="2" s="1"/>
  <c r="K1043" i="2" s="1"/>
  <c r="J53" i="2"/>
  <c r="J98" i="2" s="1"/>
  <c r="J143" i="2" s="1"/>
  <c r="J188" i="2" s="1"/>
  <c r="J233" i="2" s="1"/>
  <c r="J278" i="2" s="1"/>
  <c r="J323" i="2" s="1"/>
  <c r="J368" i="2" s="1"/>
  <c r="J413" i="2" s="1"/>
  <c r="J458" i="2" s="1"/>
  <c r="J503" i="2" s="1"/>
  <c r="J548" i="2" s="1"/>
  <c r="J593" i="2" s="1"/>
  <c r="J638" i="2" s="1"/>
  <c r="J683" i="2" s="1"/>
  <c r="J728" i="2" s="1"/>
  <c r="J773" i="2" s="1"/>
  <c r="J818" i="2" s="1"/>
  <c r="J863" i="2" s="1"/>
  <c r="J908" i="2" s="1"/>
  <c r="J953" i="2" s="1"/>
  <c r="J998" i="2" s="1"/>
  <c r="J1043" i="2" s="1"/>
  <c r="I53" i="2"/>
  <c r="I98" i="2" s="1"/>
  <c r="I143" i="2" s="1"/>
  <c r="I188" i="2" s="1"/>
  <c r="I233" i="2" s="1"/>
  <c r="I278" i="2" s="1"/>
  <c r="I323" i="2" s="1"/>
  <c r="I368" i="2" s="1"/>
  <c r="I413" i="2" s="1"/>
  <c r="I458" i="2" s="1"/>
  <c r="I503" i="2" s="1"/>
  <c r="I548" i="2" s="1"/>
  <c r="I593" i="2" s="1"/>
  <c r="I638" i="2" s="1"/>
  <c r="I683" i="2" s="1"/>
  <c r="I728" i="2" s="1"/>
  <c r="I773" i="2" s="1"/>
  <c r="I818" i="2" s="1"/>
  <c r="I863" i="2" s="1"/>
  <c r="I908" i="2" s="1"/>
  <c r="I953" i="2" s="1"/>
  <c r="I998" i="2" s="1"/>
  <c r="I1043" i="2" s="1"/>
  <c r="H53" i="2"/>
  <c r="H98" i="2" s="1"/>
  <c r="H143" i="2" s="1"/>
  <c r="H188" i="2" s="1"/>
  <c r="H233" i="2" s="1"/>
  <c r="H278" i="2" s="1"/>
  <c r="H323" i="2" s="1"/>
  <c r="H368" i="2" s="1"/>
  <c r="H413" i="2" s="1"/>
  <c r="H458" i="2" s="1"/>
  <c r="H503" i="2" s="1"/>
  <c r="H548" i="2" s="1"/>
  <c r="H593" i="2" s="1"/>
  <c r="H638" i="2" s="1"/>
  <c r="H683" i="2" s="1"/>
  <c r="H728" i="2" s="1"/>
  <c r="H773" i="2" s="1"/>
  <c r="H818" i="2" s="1"/>
  <c r="H863" i="2" s="1"/>
  <c r="H908" i="2" s="1"/>
  <c r="H953" i="2" s="1"/>
  <c r="H998" i="2" s="1"/>
  <c r="H1043" i="2" s="1"/>
  <c r="G53" i="2"/>
  <c r="G98" i="2" s="1"/>
  <c r="G143" i="2" s="1"/>
  <c r="G188" i="2" s="1"/>
  <c r="G233" i="2" s="1"/>
  <c r="G278" i="2" s="1"/>
  <c r="G323" i="2" s="1"/>
  <c r="G368" i="2" s="1"/>
  <c r="G413" i="2" s="1"/>
  <c r="G458" i="2" s="1"/>
  <c r="G503" i="2" s="1"/>
  <c r="G548" i="2" s="1"/>
  <c r="G593" i="2" s="1"/>
  <c r="G638" i="2" s="1"/>
  <c r="G683" i="2" s="1"/>
  <c r="G728" i="2" s="1"/>
  <c r="G773" i="2" s="1"/>
  <c r="G818" i="2" s="1"/>
  <c r="G863" i="2" s="1"/>
  <c r="G908" i="2" s="1"/>
  <c r="G953" i="2" s="1"/>
  <c r="G998" i="2" s="1"/>
  <c r="G1043" i="2" s="1"/>
  <c r="F53" i="2"/>
  <c r="F98" i="2" s="1"/>
  <c r="F143" i="2" s="1"/>
  <c r="F188" i="2" s="1"/>
  <c r="F233" i="2" s="1"/>
  <c r="F278" i="2" s="1"/>
  <c r="F323" i="2" s="1"/>
  <c r="F368" i="2" s="1"/>
  <c r="F413" i="2" s="1"/>
  <c r="F458" i="2" s="1"/>
  <c r="F503" i="2" s="1"/>
  <c r="F548" i="2" s="1"/>
  <c r="F593" i="2" s="1"/>
  <c r="F638" i="2" s="1"/>
  <c r="F683" i="2" s="1"/>
  <c r="F728" i="2" s="1"/>
  <c r="F773" i="2" s="1"/>
  <c r="F818" i="2" s="1"/>
  <c r="F863" i="2" s="1"/>
  <c r="F908" i="2" s="1"/>
  <c r="F953" i="2" s="1"/>
  <c r="F998" i="2" s="1"/>
  <c r="F1043" i="2" s="1"/>
  <c r="E53" i="2"/>
  <c r="E98" i="2" s="1"/>
  <c r="E143" i="2" s="1"/>
  <c r="E188" i="2" s="1"/>
  <c r="E233" i="2" s="1"/>
  <c r="E278" i="2" s="1"/>
  <c r="E323" i="2" s="1"/>
  <c r="E368" i="2" s="1"/>
  <c r="E413" i="2" s="1"/>
  <c r="E458" i="2" s="1"/>
  <c r="E503" i="2" s="1"/>
  <c r="E548" i="2" s="1"/>
  <c r="E593" i="2" s="1"/>
  <c r="E638" i="2" s="1"/>
  <c r="E683" i="2" s="1"/>
  <c r="E728" i="2" s="1"/>
  <c r="E773" i="2" s="1"/>
  <c r="E818" i="2" s="1"/>
  <c r="E863" i="2" s="1"/>
  <c r="E908" i="2" s="1"/>
  <c r="E953" i="2" s="1"/>
  <c r="E998" i="2" s="1"/>
  <c r="E1043" i="2" s="1"/>
  <c r="D53" i="2"/>
  <c r="D98" i="2" s="1"/>
  <c r="D143" i="2" s="1"/>
  <c r="D188" i="2" s="1"/>
  <c r="D233" i="2" s="1"/>
  <c r="D278" i="2" s="1"/>
  <c r="D323" i="2" s="1"/>
  <c r="D368" i="2" s="1"/>
  <c r="D413" i="2" s="1"/>
  <c r="D458" i="2" s="1"/>
  <c r="D503" i="2" s="1"/>
  <c r="D548" i="2" s="1"/>
  <c r="D593" i="2" s="1"/>
  <c r="D638" i="2" s="1"/>
  <c r="D683" i="2" s="1"/>
  <c r="D728" i="2" s="1"/>
  <c r="D773" i="2" s="1"/>
  <c r="D818" i="2" s="1"/>
  <c r="D863" i="2" s="1"/>
  <c r="D908" i="2" s="1"/>
  <c r="D953" i="2" s="1"/>
  <c r="D998" i="2" s="1"/>
  <c r="D1043" i="2" s="1"/>
  <c r="C53" i="2"/>
  <c r="C98" i="2" s="1"/>
  <c r="C143" i="2" s="1"/>
  <c r="C188" i="2" s="1"/>
  <c r="C233" i="2" s="1"/>
  <c r="C278" i="2" s="1"/>
  <c r="C323" i="2" s="1"/>
  <c r="C368" i="2" s="1"/>
  <c r="C413" i="2" s="1"/>
  <c r="C458" i="2" s="1"/>
  <c r="C503" i="2" s="1"/>
  <c r="C548" i="2" s="1"/>
  <c r="C593" i="2" s="1"/>
  <c r="C638" i="2" s="1"/>
  <c r="C683" i="2" s="1"/>
  <c r="C728" i="2" s="1"/>
  <c r="C773" i="2" s="1"/>
  <c r="C818" i="2" s="1"/>
  <c r="C863" i="2" s="1"/>
  <c r="C908" i="2" s="1"/>
  <c r="C953" i="2" s="1"/>
  <c r="C998" i="2" s="1"/>
  <c r="C1043" i="2" s="1"/>
  <c r="B53" i="2"/>
  <c r="B98" i="2" s="1"/>
  <c r="B143" i="2" s="1"/>
  <c r="B188" i="2" s="1"/>
  <c r="B233" i="2" s="1"/>
  <c r="B278" i="2" s="1"/>
  <c r="B323" i="2" s="1"/>
  <c r="B368" i="2" s="1"/>
  <c r="B413" i="2" s="1"/>
  <c r="B458" i="2" s="1"/>
  <c r="B503" i="2" s="1"/>
  <c r="B548" i="2" s="1"/>
  <c r="B593" i="2" s="1"/>
  <c r="B638" i="2" s="1"/>
  <c r="B683" i="2" s="1"/>
  <c r="B728" i="2" s="1"/>
  <c r="B773" i="2" s="1"/>
  <c r="B818" i="2" s="1"/>
  <c r="B863" i="2" s="1"/>
  <c r="B908" i="2" s="1"/>
  <c r="B953" i="2" s="1"/>
  <c r="B998" i="2" s="1"/>
  <c r="B1043" i="2" s="1"/>
  <c r="K52" i="2"/>
  <c r="K97" i="2" s="1"/>
  <c r="K142" i="2" s="1"/>
  <c r="K187" i="2" s="1"/>
  <c r="K232" i="2" s="1"/>
  <c r="K277" i="2" s="1"/>
  <c r="K322" i="2" s="1"/>
  <c r="K367" i="2" s="1"/>
  <c r="K412" i="2" s="1"/>
  <c r="K457" i="2" s="1"/>
  <c r="K502" i="2" s="1"/>
  <c r="K547" i="2" s="1"/>
  <c r="K592" i="2" s="1"/>
  <c r="K637" i="2" s="1"/>
  <c r="K682" i="2" s="1"/>
  <c r="K727" i="2" s="1"/>
  <c r="K772" i="2" s="1"/>
  <c r="K817" i="2" s="1"/>
  <c r="K862" i="2" s="1"/>
  <c r="K907" i="2" s="1"/>
  <c r="K952" i="2" s="1"/>
  <c r="K997" i="2" s="1"/>
  <c r="K1042" i="2" s="1"/>
  <c r="J52" i="2"/>
  <c r="J97" i="2" s="1"/>
  <c r="J142" i="2" s="1"/>
  <c r="J187" i="2" s="1"/>
  <c r="J232" i="2" s="1"/>
  <c r="J277" i="2" s="1"/>
  <c r="J322" i="2" s="1"/>
  <c r="J367" i="2" s="1"/>
  <c r="J412" i="2" s="1"/>
  <c r="J457" i="2" s="1"/>
  <c r="J502" i="2" s="1"/>
  <c r="J547" i="2" s="1"/>
  <c r="J592" i="2" s="1"/>
  <c r="J637" i="2" s="1"/>
  <c r="J682" i="2" s="1"/>
  <c r="J727" i="2" s="1"/>
  <c r="J772" i="2" s="1"/>
  <c r="J817" i="2" s="1"/>
  <c r="J862" i="2" s="1"/>
  <c r="J907" i="2" s="1"/>
  <c r="J952" i="2" s="1"/>
  <c r="J997" i="2" s="1"/>
  <c r="J1042" i="2" s="1"/>
  <c r="I52" i="2"/>
  <c r="I97" i="2" s="1"/>
  <c r="I142" i="2" s="1"/>
  <c r="I187" i="2" s="1"/>
  <c r="I232" i="2" s="1"/>
  <c r="I277" i="2" s="1"/>
  <c r="I322" i="2" s="1"/>
  <c r="I367" i="2" s="1"/>
  <c r="I412" i="2" s="1"/>
  <c r="I457" i="2" s="1"/>
  <c r="I502" i="2" s="1"/>
  <c r="I547" i="2" s="1"/>
  <c r="I592" i="2" s="1"/>
  <c r="I637" i="2" s="1"/>
  <c r="I682" i="2" s="1"/>
  <c r="I727" i="2" s="1"/>
  <c r="I772" i="2" s="1"/>
  <c r="I817" i="2" s="1"/>
  <c r="I862" i="2" s="1"/>
  <c r="I907" i="2" s="1"/>
  <c r="I952" i="2" s="1"/>
  <c r="I997" i="2" s="1"/>
  <c r="I1042" i="2" s="1"/>
  <c r="H52" i="2"/>
  <c r="H97" i="2" s="1"/>
  <c r="H142" i="2" s="1"/>
  <c r="H187" i="2" s="1"/>
  <c r="H232" i="2" s="1"/>
  <c r="H277" i="2" s="1"/>
  <c r="H322" i="2" s="1"/>
  <c r="H367" i="2" s="1"/>
  <c r="H412" i="2" s="1"/>
  <c r="H457" i="2" s="1"/>
  <c r="H502" i="2" s="1"/>
  <c r="H547" i="2" s="1"/>
  <c r="H592" i="2" s="1"/>
  <c r="H637" i="2" s="1"/>
  <c r="H682" i="2" s="1"/>
  <c r="H727" i="2" s="1"/>
  <c r="H772" i="2" s="1"/>
  <c r="H817" i="2" s="1"/>
  <c r="H862" i="2" s="1"/>
  <c r="H907" i="2" s="1"/>
  <c r="H952" i="2" s="1"/>
  <c r="H997" i="2" s="1"/>
  <c r="H1042" i="2" s="1"/>
  <c r="G52" i="2"/>
  <c r="G97" i="2" s="1"/>
  <c r="G142" i="2" s="1"/>
  <c r="G187" i="2" s="1"/>
  <c r="G232" i="2" s="1"/>
  <c r="G277" i="2" s="1"/>
  <c r="G322" i="2" s="1"/>
  <c r="G367" i="2" s="1"/>
  <c r="G412" i="2" s="1"/>
  <c r="G457" i="2" s="1"/>
  <c r="G502" i="2" s="1"/>
  <c r="G547" i="2" s="1"/>
  <c r="G592" i="2" s="1"/>
  <c r="G637" i="2" s="1"/>
  <c r="G682" i="2" s="1"/>
  <c r="G727" i="2" s="1"/>
  <c r="G772" i="2" s="1"/>
  <c r="G817" i="2" s="1"/>
  <c r="G862" i="2" s="1"/>
  <c r="G907" i="2" s="1"/>
  <c r="G952" i="2" s="1"/>
  <c r="G997" i="2" s="1"/>
  <c r="G1042" i="2" s="1"/>
  <c r="F52" i="2"/>
  <c r="F97" i="2" s="1"/>
  <c r="F142" i="2" s="1"/>
  <c r="F187" i="2" s="1"/>
  <c r="F232" i="2" s="1"/>
  <c r="F277" i="2" s="1"/>
  <c r="F322" i="2" s="1"/>
  <c r="F367" i="2" s="1"/>
  <c r="F412" i="2" s="1"/>
  <c r="F457" i="2" s="1"/>
  <c r="F502" i="2" s="1"/>
  <c r="F547" i="2" s="1"/>
  <c r="F592" i="2" s="1"/>
  <c r="F637" i="2" s="1"/>
  <c r="F682" i="2" s="1"/>
  <c r="F727" i="2" s="1"/>
  <c r="F772" i="2" s="1"/>
  <c r="F817" i="2" s="1"/>
  <c r="F862" i="2" s="1"/>
  <c r="F907" i="2" s="1"/>
  <c r="F952" i="2" s="1"/>
  <c r="F997" i="2" s="1"/>
  <c r="F1042" i="2" s="1"/>
  <c r="E52" i="2"/>
  <c r="E97" i="2" s="1"/>
  <c r="E142" i="2" s="1"/>
  <c r="E187" i="2" s="1"/>
  <c r="E232" i="2" s="1"/>
  <c r="E277" i="2" s="1"/>
  <c r="E322" i="2" s="1"/>
  <c r="E367" i="2" s="1"/>
  <c r="E412" i="2" s="1"/>
  <c r="E457" i="2" s="1"/>
  <c r="E502" i="2" s="1"/>
  <c r="E547" i="2" s="1"/>
  <c r="E592" i="2" s="1"/>
  <c r="E637" i="2" s="1"/>
  <c r="E682" i="2" s="1"/>
  <c r="E727" i="2" s="1"/>
  <c r="E772" i="2" s="1"/>
  <c r="E817" i="2" s="1"/>
  <c r="E862" i="2" s="1"/>
  <c r="E907" i="2" s="1"/>
  <c r="E952" i="2" s="1"/>
  <c r="E997" i="2" s="1"/>
  <c r="E1042" i="2" s="1"/>
  <c r="D52" i="2"/>
  <c r="D97" i="2" s="1"/>
  <c r="D142" i="2" s="1"/>
  <c r="D187" i="2" s="1"/>
  <c r="D232" i="2" s="1"/>
  <c r="D277" i="2" s="1"/>
  <c r="D322" i="2" s="1"/>
  <c r="D367" i="2" s="1"/>
  <c r="D412" i="2" s="1"/>
  <c r="D457" i="2" s="1"/>
  <c r="D502" i="2" s="1"/>
  <c r="D547" i="2" s="1"/>
  <c r="D592" i="2" s="1"/>
  <c r="D637" i="2" s="1"/>
  <c r="D682" i="2" s="1"/>
  <c r="D727" i="2" s="1"/>
  <c r="D772" i="2" s="1"/>
  <c r="D817" i="2" s="1"/>
  <c r="D862" i="2" s="1"/>
  <c r="D907" i="2" s="1"/>
  <c r="D952" i="2" s="1"/>
  <c r="D997" i="2" s="1"/>
  <c r="D1042" i="2" s="1"/>
  <c r="C52" i="2"/>
  <c r="C97" i="2" s="1"/>
  <c r="C142" i="2" s="1"/>
  <c r="C187" i="2" s="1"/>
  <c r="C232" i="2" s="1"/>
  <c r="C277" i="2" s="1"/>
  <c r="C322" i="2" s="1"/>
  <c r="C367" i="2" s="1"/>
  <c r="C412" i="2" s="1"/>
  <c r="C457" i="2" s="1"/>
  <c r="C502" i="2" s="1"/>
  <c r="C547" i="2" s="1"/>
  <c r="C592" i="2" s="1"/>
  <c r="C637" i="2" s="1"/>
  <c r="C682" i="2" s="1"/>
  <c r="C727" i="2" s="1"/>
  <c r="C772" i="2" s="1"/>
  <c r="C817" i="2" s="1"/>
  <c r="C862" i="2" s="1"/>
  <c r="C907" i="2" s="1"/>
  <c r="C952" i="2" s="1"/>
  <c r="C997" i="2" s="1"/>
  <c r="C1042" i="2" s="1"/>
  <c r="B52" i="2"/>
  <c r="B97" i="2" s="1"/>
  <c r="B142" i="2" s="1"/>
  <c r="B187" i="2" s="1"/>
  <c r="B232" i="2" s="1"/>
  <c r="B277" i="2" s="1"/>
  <c r="B322" i="2" s="1"/>
  <c r="B367" i="2" s="1"/>
  <c r="B412" i="2" s="1"/>
  <c r="B457" i="2" s="1"/>
  <c r="B502" i="2" s="1"/>
  <c r="B547" i="2" s="1"/>
  <c r="B592" i="2" s="1"/>
  <c r="B637" i="2" s="1"/>
  <c r="B682" i="2" s="1"/>
  <c r="B727" i="2" s="1"/>
  <c r="B772" i="2" s="1"/>
  <c r="B817" i="2" s="1"/>
  <c r="B862" i="2" s="1"/>
  <c r="B907" i="2" s="1"/>
  <c r="B952" i="2" s="1"/>
  <c r="B997" i="2" s="1"/>
  <c r="B1042" i="2" s="1"/>
  <c r="K51" i="2"/>
  <c r="K96" i="2" s="1"/>
  <c r="K141" i="2" s="1"/>
  <c r="K186" i="2" s="1"/>
  <c r="K231" i="2" s="1"/>
  <c r="K276" i="2" s="1"/>
  <c r="K321" i="2" s="1"/>
  <c r="K366" i="2" s="1"/>
  <c r="K411" i="2" s="1"/>
  <c r="K456" i="2" s="1"/>
  <c r="K501" i="2" s="1"/>
  <c r="K546" i="2" s="1"/>
  <c r="K591" i="2" s="1"/>
  <c r="K636" i="2" s="1"/>
  <c r="K681" i="2" s="1"/>
  <c r="K726" i="2" s="1"/>
  <c r="K771" i="2" s="1"/>
  <c r="K816" i="2" s="1"/>
  <c r="K861" i="2" s="1"/>
  <c r="K906" i="2" s="1"/>
  <c r="K951" i="2" s="1"/>
  <c r="K996" i="2" s="1"/>
  <c r="K1041" i="2" s="1"/>
  <c r="J51" i="2"/>
  <c r="J96" i="2" s="1"/>
  <c r="J141" i="2" s="1"/>
  <c r="J186" i="2" s="1"/>
  <c r="J231" i="2" s="1"/>
  <c r="J276" i="2" s="1"/>
  <c r="J321" i="2" s="1"/>
  <c r="J366" i="2" s="1"/>
  <c r="J411" i="2" s="1"/>
  <c r="J456" i="2" s="1"/>
  <c r="J501" i="2" s="1"/>
  <c r="J546" i="2" s="1"/>
  <c r="J591" i="2" s="1"/>
  <c r="J636" i="2" s="1"/>
  <c r="J681" i="2" s="1"/>
  <c r="J726" i="2" s="1"/>
  <c r="J771" i="2" s="1"/>
  <c r="J816" i="2" s="1"/>
  <c r="J861" i="2" s="1"/>
  <c r="J906" i="2" s="1"/>
  <c r="J951" i="2" s="1"/>
  <c r="J996" i="2" s="1"/>
  <c r="J1041" i="2" s="1"/>
  <c r="I51" i="2"/>
  <c r="I96" i="2" s="1"/>
  <c r="I141" i="2" s="1"/>
  <c r="I186" i="2" s="1"/>
  <c r="I231" i="2" s="1"/>
  <c r="I276" i="2" s="1"/>
  <c r="I321" i="2" s="1"/>
  <c r="I366" i="2" s="1"/>
  <c r="I411" i="2" s="1"/>
  <c r="I456" i="2" s="1"/>
  <c r="I501" i="2" s="1"/>
  <c r="I546" i="2" s="1"/>
  <c r="I591" i="2" s="1"/>
  <c r="I636" i="2" s="1"/>
  <c r="I681" i="2" s="1"/>
  <c r="I726" i="2" s="1"/>
  <c r="I771" i="2" s="1"/>
  <c r="I816" i="2" s="1"/>
  <c r="I861" i="2" s="1"/>
  <c r="I906" i="2" s="1"/>
  <c r="I951" i="2" s="1"/>
  <c r="I996" i="2" s="1"/>
  <c r="I1041" i="2" s="1"/>
  <c r="H51" i="2"/>
  <c r="H96" i="2" s="1"/>
  <c r="H141" i="2" s="1"/>
  <c r="H186" i="2" s="1"/>
  <c r="H231" i="2" s="1"/>
  <c r="H276" i="2" s="1"/>
  <c r="H321" i="2" s="1"/>
  <c r="H366" i="2" s="1"/>
  <c r="H411" i="2" s="1"/>
  <c r="H456" i="2" s="1"/>
  <c r="H501" i="2" s="1"/>
  <c r="H546" i="2" s="1"/>
  <c r="H591" i="2" s="1"/>
  <c r="H636" i="2" s="1"/>
  <c r="H681" i="2" s="1"/>
  <c r="H726" i="2" s="1"/>
  <c r="H771" i="2" s="1"/>
  <c r="H816" i="2" s="1"/>
  <c r="H861" i="2" s="1"/>
  <c r="H906" i="2" s="1"/>
  <c r="H951" i="2" s="1"/>
  <c r="H996" i="2" s="1"/>
  <c r="H1041" i="2" s="1"/>
  <c r="G51" i="2"/>
  <c r="G96" i="2" s="1"/>
  <c r="G141" i="2" s="1"/>
  <c r="G186" i="2" s="1"/>
  <c r="G231" i="2" s="1"/>
  <c r="G276" i="2" s="1"/>
  <c r="G321" i="2" s="1"/>
  <c r="G366" i="2" s="1"/>
  <c r="G411" i="2" s="1"/>
  <c r="G456" i="2" s="1"/>
  <c r="G501" i="2" s="1"/>
  <c r="G546" i="2" s="1"/>
  <c r="G591" i="2" s="1"/>
  <c r="G636" i="2" s="1"/>
  <c r="G681" i="2" s="1"/>
  <c r="G726" i="2" s="1"/>
  <c r="G771" i="2" s="1"/>
  <c r="G816" i="2" s="1"/>
  <c r="G861" i="2" s="1"/>
  <c r="G906" i="2" s="1"/>
  <c r="G951" i="2" s="1"/>
  <c r="G996" i="2" s="1"/>
  <c r="G1041" i="2" s="1"/>
  <c r="F51" i="2"/>
  <c r="F96" i="2" s="1"/>
  <c r="F141" i="2" s="1"/>
  <c r="F186" i="2" s="1"/>
  <c r="F231" i="2" s="1"/>
  <c r="F276" i="2" s="1"/>
  <c r="F321" i="2" s="1"/>
  <c r="F366" i="2" s="1"/>
  <c r="F411" i="2" s="1"/>
  <c r="F456" i="2" s="1"/>
  <c r="F501" i="2" s="1"/>
  <c r="F546" i="2" s="1"/>
  <c r="F591" i="2" s="1"/>
  <c r="F636" i="2" s="1"/>
  <c r="F681" i="2" s="1"/>
  <c r="F726" i="2" s="1"/>
  <c r="F771" i="2" s="1"/>
  <c r="F816" i="2" s="1"/>
  <c r="F861" i="2" s="1"/>
  <c r="F906" i="2" s="1"/>
  <c r="F951" i="2" s="1"/>
  <c r="F996" i="2" s="1"/>
  <c r="F1041" i="2" s="1"/>
  <c r="E51" i="2"/>
  <c r="E96" i="2" s="1"/>
  <c r="E141" i="2" s="1"/>
  <c r="E186" i="2" s="1"/>
  <c r="E231" i="2" s="1"/>
  <c r="E276" i="2" s="1"/>
  <c r="E321" i="2" s="1"/>
  <c r="E366" i="2" s="1"/>
  <c r="E411" i="2" s="1"/>
  <c r="E456" i="2" s="1"/>
  <c r="E501" i="2" s="1"/>
  <c r="E546" i="2" s="1"/>
  <c r="E591" i="2" s="1"/>
  <c r="E636" i="2" s="1"/>
  <c r="E681" i="2" s="1"/>
  <c r="E726" i="2" s="1"/>
  <c r="E771" i="2" s="1"/>
  <c r="E816" i="2" s="1"/>
  <c r="E861" i="2" s="1"/>
  <c r="E906" i="2" s="1"/>
  <c r="E951" i="2" s="1"/>
  <c r="E996" i="2" s="1"/>
  <c r="E1041" i="2" s="1"/>
  <c r="D51" i="2"/>
  <c r="D96" i="2" s="1"/>
  <c r="D141" i="2" s="1"/>
  <c r="D186" i="2" s="1"/>
  <c r="D231" i="2" s="1"/>
  <c r="D276" i="2" s="1"/>
  <c r="D321" i="2" s="1"/>
  <c r="D366" i="2" s="1"/>
  <c r="D411" i="2" s="1"/>
  <c r="D456" i="2" s="1"/>
  <c r="D501" i="2" s="1"/>
  <c r="D546" i="2" s="1"/>
  <c r="D591" i="2" s="1"/>
  <c r="D636" i="2" s="1"/>
  <c r="D681" i="2" s="1"/>
  <c r="D726" i="2" s="1"/>
  <c r="D771" i="2" s="1"/>
  <c r="D816" i="2" s="1"/>
  <c r="D861" i="2" s="1"/>
  <c r="D906" i="2" s="1"/>
  <c r="D951" i="2" s="1"/>
  <c r="D996" i="2" s="1"/>
  <c r="D1041" i="2" s="1"/>
  <c r="C51" i="2"/>
  <c r="C96" i="2" s="1"/>
  <c r="C141" i="2" s="1"/>
  <c r="C186" i="2" s="1"/>
  <c r="C231" i="2" s="1"/>
  <c r="C276" i="2" s="1"/>
  <c r="C321" i="2" s="1"/>
  <c r="C366" i="2" s="1"/>
  <c r="C411" i="2" s="1"/>
  <c r="C456" i="2" s="1"/>
  <c r="C501" i="2" s="1"/>
  <c r="C546" i="2" s="1"/>
  <c r="C591" i="2" s="1"/>
  <c r="C636" i="2" s="1"/>
  <c r="C681" i="2" s="1"/>
  <c r="C726" i="2" s="1"/>
  <c r="C771" i="2" s="1"/>
  <c r="C816" i="2" s="1"/>
  <c r="C861" i="2" s="1"/>
  <c r="C906" i="2" s="1"/>
  <c r="C951" i="2" s="1"/>
  <c r="C996" i="2" s="1"/>
  <c r="C1041" i="2" s="1"/>
  <c r="B51" i="2"/>
  <c r="B96" i="2" s="1"/>
  <c r="B141" i="2" s="1"/>
  <c r="B186" i="2" s="1"/>
  <c r="B231" i="2" s="1"/>
  <c r="B276" i="2" s="1"/>
  <c r="B321" i="2" s="1"/>
  <c r="B366" i="2" s="1"/>
  <c r="B411" i="2" s="1"/>
  <c r="B456" i="2" s="1"/>
  <c r="B501" i="2" s="1"/>
  <c r="B546" i="2" s="1"/>
  <c r="B591" i="2" s="1"/>
  <c r="B636" i="2" s="1"/>
  <c r="B681" i="2" s="1"/>
  <c r="B726" i="2" s="1"/>
  <c r="B771" i="2" s="1"/>
  <c r="B816" i="2" s="1"/>
  <c r="B861" i="2" s="1"/>
  <c r="B906" i="2" s="1"/>
  <c r="B951" i="2" s="1"/>
  <c r="B996" i="2" s="1"/>
  <c r="B1041" i="2" s="1"/>
  <c r="AK90" i="1"/>
  <c r="AJ90" i="1"/>
  <c r="AK89" i="1"/>
  <c r="AJ89" i="1"/>
  <c r="AI89" i="1"/>
  <c r="AH89" i="1"/>
  <c r="AH88" i="1"/>
  <c r="AK87" i="1"/>
  <c r="AJ87" i="1"/>
  <c r="AI87" i="1"/>
  <c r="AL87" i="1" s="1"/>
  <c r="AH86" i="1"/>
  <c r="AK85" i="1"/>
  <c r="AI85" i="1"/>
  <c r="AL85" i="1" s="1"/>
  <c r="AK84" i="1"/>
  <c r="AJ84" i="1"/>
  <c r="AI84" i="1"/>
  <c r="AL84" i="1" s="1"/>
  <c r="AK83" i="1"/>
  <c r="AK82" i="1"/>
  <c r="AJ82" i="1"/>
  <c r="AH82" i="1"/>
  <c r="AH81" i="1"/>
  <c r="AK80" i="1"/>
  <c r="AJ80" i="1"/>
  <c r="AI80" i="1"/>
  <c r="AL80" i="1" s="1"/>
  <c r="AJ79" i="1"/>
  <c r="AI79" i="1"/>
  <c r="AL79" i="1" s="1"/>
  <c r="AH79" i="1"/>
  <c r="AK78" i="1"/>
  <c r="AK77" i="1"/>
  <c r="AJ77" i="1"/>
  <c r="AI77" i="1"/>
  <c r="AL77" i="1" s="1"/>
  <c r="AH77" i="1"/>
  <c r="AH76" i="1"/>
  <c r="AK75" i="1"/>
  <c r="AJ75" i="1"/>
  <c r="AI75" i="1"/>
  <c r="AL75" i="1" s="1"/>
  <c r="AH75" i="1"/>
  <c r="AH74" i="1"/>
  <c r="AK73" i="1"/>
  <c r="AJ73" i="1"/>
  <c r="AI73" i="1"/>
  <c r="AK72" i="1"/>
  <c r="AJ72" i="1"/>
  <c r="AI72" i="1"/>
  <c r="AL72" i="1" s="1"/>
  <c r="AH72" i="1"/>
  <c r="AK71" i="1"/>
  <c r="AJ71" i="1"/>
  <c r="AK70" i="1"/>
  <c r="AJ70" i="1"/>
  <c r="AI70" i="1"/>
  <c r="AH70" i="1"/>
  <c r="AH69" i="1"/>
  <c r="AJ68" i="1"/>
  <c r="AJ67" i="1"/>
  <c r="AI67" i="1"/>
  <c r="AL67" i="1" s="1"/>
  <c r="AH67" i="1"/>
  <c r="AK66" i="1"/>
  <c r="AJ66" i="1"/>
  <c r="AK65" i="1"/>
  <c r="AJ65" i="1"/>
  <c r="AI65" i="1"/>
  <c r="AH65" i="1"/>
  <c r="AH64" i="1"/>
  <c r="AJ63" i="1"/>
  <c r="AI63" i="1"/>
  <c r="AH63" i="1"/>
  <c r="AI62" i="1"/>
  <c r="AH62" i="1"/>
  <c r="AK61" i="1"/>
  <c r="AJ61" i="1"/>
  <c r="AI61" i="1"/>
  <c r="AK60" i="1"/>
  <c r="AJ60" i="1"/>
  <c r="AH60" i="1"/>
  <c r="AJ58" i="1"/>
  <c r="AI58" i="1"/>
  <c r="AH58" i="1"/>
  <c r="AH57" i="1"/>
  <c r="AK56" i="1"/>
  <c r="AJ56" i="1"/>
  <c r="AJ55" i="1"/>
  <c r="AI55" i="1"/>
  <c r="AH55" i="1"/>
  <c r="AK54" i="1"/>
  <c r="AN144" i="1" l="1"/>
  <c r="AP157" i="1"/>
  <c r="AP170" i="1"/>
  <c r="AO145" i="1"/>
  <c r="AP158" i="1"/>
  <c r="AN148" i="1"/>
  <c r="AN162" i="1"/>
  <c r="AO174" i="1"/>
  <c r="AP147" i="1"/>
  <c r="AN149" i="1"/>
  <c r="AO177" i="1"/>
  <c r="AN152" i="1"/>
  <c r="AO166" i="1"/>
  <c r="AP178" i="1"/>
  <c r="AP56" i="1"/>
  <c r="AO56" i="1"/>
  <c r="AO67" i="1"/>
  <c r="AP67" i="1"/>
  <c r="AO80" i="1"/>
  <c r="AP80" i="1"/>
  <c r="AP70" i="1"/>
  <c r="AO70" i="1"/>
  <c r="AN57" i="1"/>
  <c r="AO57" i="1"/>
  <c r="AP57" i="1"/>
  <c r="AN68" i="1"/>
  <c r="AO68" i="1"/>
  <c r="AP68" i="1"/>
  <c r="AP82" i="1"/>
  <c r="AO82" i="1"/>
  <c r="AO71" i="1"/>
  <c r="AP71" i="1"/>
  <c r="AO58" i="1"/>
  <c r="AP69" i="1"/>
  <c r="AO69" i="1"/>
  <c r="AP83" i="1"/>
  <c r="AO83" i="1"/>
  <c r="AP60" i="1"/>
  <c r="AO60" i="1"/>
  <c r="AP73" i="1"/>
  <c r="AO73" i="1"/>
  <c r="AP85" i="1"/>
  <c r="AO85" i="1"/>
  <c r="AO66" i="1"/>
  <c r="AP66" i="1"/>
  <c r="AO84" i="1"/>
  <c r="AP84" i="1"/>
  <c r="AO61" i="1"/>
  <c r="AP61" i="1"/>
  <c r="AP74" i="1"/>
  <c r="AO74" i="1"/>
  <c r="AO72" i="1"/>
  <c r="AP72" i="1"/>
  <c r="AO62" i="1"/>
  <c r="AP62" i="1"/>
  <c r="AP75" i="1"/>
  <c r="AO75" i="1"/>
  <c r="AP87" i="1"/>
  <c r="AO87" i="1"/>
  <c r="AN63" i="1"/>
  <c r="AP63" i="1"/>
  <c r="AO63" i="1"/>
  <c r="AO77" i="1"/>
  <c r="AP77" i="1"/>
  <c r="AO88" i="1"/>
  <c r="AP88" i="1"/>
  <c r="AP54" i="1"/>
  <c r="AO54" i="1"/>
  <c r="AO64" i="1"/>
  <c r="AP64" i="1"/>
  <c r="AP78" i="1"/>
  <c r="AO78" i="1"/>
  <c r="AN89" i="1"/>
  <c r="AP89" i="1"/>
  <c r="AO89" i="1"/>
  <c r="AN55" i="1"/>
  <c r="AP55" i="1"/>
  <c r="AO55" i="1"/>
  <c r="AN65" i="1"/>
  <c r="AO65" i="1"/>
  <c r="AP65" i="1"/>
  <c r="AO79" i="1"/>
  <c r="AP79" i="1"/>
  <c r="AP90" i="1"/>
  <c r="AO90" i="1"/>
  <c r="X7" i="1"/>
  <c r="AA6" i="1"/>
  <c r="AO201" i="1"/>
  <c r="AM432" i="1"/>
  <c r="AO432" i="1" s="1"/>
  <c r="AM449" i="1"/>
  <c r="AO449" i="1" s="1"/>
  <c r="AO10" i="1"/>
  <c r="AO12" i="1"/>
  <c r="AO14" i="1"/>
  <c r="AM18" i="1"/>
  <c r="AP18" i="1" s="1"/>
  <c r="AO22" i="1"/>
  <c r="AM26" i="1"/>
  <c r="AP26" i="1" s="1"/>
  <c r="AH282" i="1"/>
  <c r="AH306" i="1"/>
  <c r="AH375" i="1"/>
  <c r="AH387" i="1"/>
  <c r="AH399" i="1"/>
  <c r="AI19" i="1"/>
  <c r="AM32" i="1"/>
  <c r="AP32" i="1" s="1"/>
  <c r="AJ423" i="1"/>
  <c r="AJ433" i="1"/>
  <c r="AJ447" i="1"/>
  <c r="AH35" i="1"/>
  <c r="AO43" i="1"/>
  <c r="AH215" i="1"/>
  <c r="AH417" i="1"/>
  <c r="AH423" i="1"/>
  <c r="AH447" i="1"/>
  <c r="AM24" i="1"/>
  <c r="AP24" i="1" s="1"/>
  <c r="AH23" i="1"/>
  <c r="AH267" i="1"/>
  <c r="AM521" i="1"/>
  <c r="AJ25" i="1"/>
  <c r="AO29" i="1"/>
  <c r="AH87" i="1"/>
  <c r="AH471" i="1"/>
  <c r="AJ10" i="1"/>
  <c r="AO19" i="1"/>
  <c r="AM15" i="1"/>
  <c r="AP15" i="1" s="1"/>
  <c r="AH40" i="1"/>
  <c r="AJ421" i="1"/>
  <c r="AJ445" i="1"/>
  <c r="AH311" i="1"/>
  <c r="AH41" i="1"/>
  <c r="AH539" i="1"/>
  <c r="AI26" i="1"/>
  <c r="AL26" i="1" s="1"/>
  <c r="AM31" i="1"/>
  <c r="AP31" i="1" s="1"/>
  <c r="AH24" i="1"/>
  <c r="AH34" i="1"/>
  <c r="AO36" i="1"/>
  <c r="AH147" i="1"/>
  <c r="AH159" i="1"/>
  <c r="AH171" i="1"/>
  <c r="AH246" i="1"/>
  <c r="AH258" i="1"/>
  <c r="AH434" i="1"/>
  <c r="AO39" i="1"/>
  <c r="AO163" i="1"/>
  <c r="AO173" i="1"/>
  <c r="AO191" i="1"/>
  <c r="AO211" i="1"/>
  <c r="AO221" i="1"/>
  <c r="AO297" i="1"/>
  <c r="AO307" i="1"/>
  <c r="AO345" i="1"/>
  <c r="AO355" i="1"/>
  <c r="AO393" i="1"/>
  <c r="AI13" i="1"/>
  <c r="AM20" i="1"/>
  <c r="AP20" i="1" s="1"/>
  <c r="AM27" i="1"/>
  <c r="AP27" i="1" s="1"/>
  <c r="AI38" i="1"/>
  <c r="AL38" i="1" s="1"/>
  <c r="AM41" i="1"/>
  <c r="AO41" i="1" s="1"/>
  <c r="AM44" i="1"/>
  <c r="AP44" i="1" s="1"/>
  <c r="AH10" i="1"/>
  <c r="AM38" i="1"/>
  <c r="AP38" i="1" s="1"/>
  <c r="AH167" i="1"/>
  <c r="AH270" i="1"/>
  <c r="AH287" i="1"/>
  <c r="AH330" i="1"/>
  <c r="AH347" i="1"/>
  <c r="AH390" i="1"/>
  <c r="AH430" i="1"/>
  <c r="AH467" i="1"/>
  <c r="AH527" i="1"/>
  <c r="AO144" i="1"/>
  <c r="AO154" i="1"/>
  <c r="AO192" i="1"/>
  <c r="AO202" i="1"/>
  <c r="AO222" i="1"/>
  <c r="AO240" i="1"/>
  <c r="AO250" i="1"/>
  <c r="AO270" i="1"/>
  <c r="AO288" i="1"/>
  <c r="AO298" i="1"/>
  <c r="AO308" i="1"/>
  <c r="AO346" i="1"/>
  <c r="AO356" i="1"/>
  <c r="AO374" i="1"/>
  <c r="AH483" i="1"/>
  <c r="AO13" i="1"/>
  <c r="AO193" i="1"/>
  <c r="AO203" i="1"/>
  <c r="AO241" i="1"/>
  <c r="AO251" i="1"/>
  <c r="AO261" i="1"/>
  <c r="AO279" i="1"/>
  <c r="AO357" i="1"/>
  <c r="AO395" i="1"/>
  <c r="AH83" i="1"/>
  <c r="AH203" i="1"/>
  <c r="AH263" i="1"/>
  <c r="AH383" i="1"/>
  <c r="AM417" i="1"/>
  <c r="AP417" i="1" s="1"/>
  <c r="AM434" i="1"/>
  <c r="AP434" i="1" s="1"/>
  <c r="AH443" i="1"/>
  <c r="AH536" i="1"/>
  <c r="AO34" i="1"/>
  <c r="AO146" i="1"/>
  <c r="AO194" i="1"/>
  <c r="AO204" i="1"/>
  <c r="AO242" i="1"/>
  <c r="AO252" i="1"/>
  <c r="AO290" i="1"/>
  <c r="AO300" i="1"/>
  <c r="AO338" i="1"/>
  <c r="AO348" i="1"/>
  <c r="AO386" i="1"/>
  <c r="AO489" i="1"/>
  <c r="AO25" i="1"/>
  <c r="AO205" i="1"/>
  <c r="AO215" i="1"/>
  <c r="AO253" i="1"/>
  <c r="AO281" i="1"/>
  <c r="AO291" i="1"/>
  <c r="AO301" i="1"/>
  <c r="AO329" i="1"/>
  <c r="AO339" i="1"/>
  <c r="AO349" i="1"/>
  <c r="AH59" i="1"/>
  <c r="AH179" i="1"/>
  <c r="AH239" i="1"/>
  <c r="AH299" i="1"/>
  <c r="AH359" i="1"/>
  <c r="AH419" i="1"/>
  <c r="AH479" i="1"/>
  <c r="AO37" i="1"/>
  <c r="AO148" i="1"/>
  <c r="AO158" i="1"/>
  <c r="AO168" i="1"/>
  <c r="AO206" i="1"/>
  <c r="AO216" i="1"/>
  <c r="AO234" i="1"/>
  <c r="AO244" i="1"/>
  <c r="AO254" i="1"/>
  <c r="AO292" i="1"/>
  <c r="AO461" i="1"/>
  <c r="AH15" i="1"/>
  <c r="AH195" i="1"/>
  <c r="AH435" i="1"/>
  <c r="AH495" i="1"/>
  <c r="AO17" i="1"/>
  <c r="AO197" i="1"/>
  <c r="AO207" i="1"/>
  <c r="AO217" i="1"/>
  <c r="AO235" i="1"/>
  <c r="AO245" i="1"/>
  <c r="AO255" i="1"/>
  <c r="AO265" i="1"/>
  <c r="AO283" i="1"/>
  <c r="AO313" i="1"/>
  <c r="AO369" i="1"/>
  <c r="AH335" i="1"/>
  <c r="AH515" i="1"/>
  <c r="AO208" i="1"/>
  <c r="AO218" i="1"/>
  <c r="AO236" i="1"/>
  <c r="AO256" i="1"/>
  <c r="AO284" i="1"/>
  <c r="AO294" i="1"/>
  <c r="AO304" i="1"/>
  <c r="AO332" i="1"/>
  <c r="AO380" i="1"/>
  <c r="AO493" i="1"/>
  <c r="AI20" i="1"/>
  <c r="AL20" i="1" s="1"/>
  <c r="AH351" i="1"/>
  <c r="AO199" i="1"/>
  <c r="AO209" i="1"/>
  <c r="AO219" i="1"/>
  <c r="AO247" i="1"/>
  <c r="AO257" i="1"/>
  <c r="AO267" i="1"/>
  <c r="AO305" i="1"/>
  <c r="AO401" i="1"/>
  <c r="AH11" i="1"/>
  <c r="AH71" i="1"/>
  <c r="AH191" i="1"/>
  <c r="AH234" i="1"/>
  <c r="AH251" i="1"/>
  <c r="AH294" i="1"/>
  <c r="AH354" i="1"/>
  <c r="AH414" i="1"/>
  <c r="AM422" i="1"/>
  <c r="AP422" i="1" s="1"/>
  <c r="AH431" i="1"/>
  <c r="AH491" i="1"/>
  <c r="AH524" i="1"/>
  <c r="AO30" i="1"/>
  <c r="AO152" i="1"/>
  <c r="AO190" i="1"/>
  <c r="AO200" i="1"/>
  <c r="AO210" i="1"/>
  <c r="AO220" i="1"/>
  <c r="AO238" i="1"/>
  <c r="AO258" i="1"/>
  <c r="AO268" i="1"/>
  <c r="AO306" i="1"/>
  <c r="AO324" i="1"/>
  <c r="AO372" i="1"/>
  <c r="AO382" i="1"/>
  <c r="AO465" i="1"/>
  <c r="AH18" i="1"/>
  <c r="AH30" i="1"/>
  <c r="AH42" i="1"/>
  <c r="AM45" i="1"/>
  <c r="AP45" i="1" s="1"/>
  <c r="AH54" i="1"/>
  <c r="AH66" i="1"/>
  <c r="AH78" i="1"/>
  <c r="AH90" i="1"/>
  <c r="AH150" i="1"/>
  <c r="AH162" i="1"/>
  <c r="AH174" i="1"/>
  <c r="AH198" i="1"/>
  <c r="AH210" i="1"/>
  <c r="AH426" i="1"/>
  <c r="AM429" i="1"/>
  <c r="AP429" i="1" s="1"/>
  <c r="AH438" i="1"/>
  <c r="AH450" i="1"/>
  <c r="AH462" i="1"/>
  <c r="AH474" i="1"/>
  <c r="AH486" i="1"/>
  <c r="AH510" i="1"/>
  <c r="AH522" i="1"/>
  <c r="AH534" i="1"/>
  <c r="AM11" i="1"/>
  <c r="AP11" i="1" s="1"/>
  <c r="AH20" i="1"/>
  <c r="AM23" i="1"/>
  <c r="AP23" i="1" s="1"/>
  <c r="AH32" i="1"/>
  <c r="AH44" i="1"/>
  <c r="AH56" i="1"/>
  <c r="AH68" i="1"/>
  <c r="AH80" i="1"/>
  <c r="AH152" i="1"/>
  <c r="AH164" i="1"/>
  <c r="AH176" i="1"/>
  <c r="AH200" i="1"/>
  <c r="AH212" i="1"/>
  <c r="AH224" i="1"/>
  <c r="AH236" i="1"/>
  <c r="AH248" i="1"/>
  <c r="AH260" i="1"/>
  <c r="AH284" i="1"/>
  <c r="AH296" i="1"/>
  <c r="AH308" i="1"/>
  <c r="AH332" i="1"/>
  <c r="AH344" i="1"/>
  <c r="AH356" i="1"/>
  <c r="AH380" i="1"/>
  <c r="AH392" i="1"/>
  <c r="AI37" i="1"/>
  <c r="AL37" i="1" s="1"/>
  <c r="AH464" i="1"/>
  <c r="AH157" i="1"/>
  <c r="AH169" i="1"/>
  <c r="AH325" i="1"/>
  <c r="AH337" i="1"/>
  <c r="AH404" i="1"/>
  <c r="AH416" i="1"/>
  <c r="AH428" i="1"/>
  <c r="AH440" i="1"/>
  <c r="AH512" i="1"/>
  <c r="AI66" i="1"/>
  <c r="AM539" i="1"/>
  <c r="AN539" i="1" s="1"/>
  <c r="AM508" i="1"/>
  <c r="AP508" i="1" s="1"/>
  <c r="AM450" i="1"/>
  <c r="AP450" i="1" s="1"/>
  <c r="AM527" i="1"/>
  <c r="AO527" i="1" s="1"/>
  <c r="AI71" i="1"/>
  <c r="AL71" i="1" s="1"/>
  <c r="AI201" i="1"/>
  <c r="AL201" i="1" s="1"/>
  <c r="AH13" i="1"/>
  <c r="AM16" i="1"/>
  <c r="AP16" i="1" s="1"/>
  <c r="AH25" i="1"/>
  <c r="AM28" i="1"/>
  <c r="AP28" i="1" s="1"/>
  <c r="AH37" i="1"/>
  <c r="AM40" i="1"/>
  <c r="AP40" i="1" s="1"/>
  <c r="AH61" i="1"/>
  <c r="AH73" i="1"/>
  <c r="AH85" i="1"/>
  <c r="AH145" i="1"/>
  <c r="AH193" i="1"/>
  <c r="AH205" i="1"/>
  <c r="AH217" i="1"/>
  <c r="AH241" i="1"/>
  <c r="AH253" i="1"/>
  <c r="AH265" i="1"/>
  <c r="AH289" i="1"/>
  <c r="AH301" i="1"/>
  <c r="AH313" i="1"/>
  <c r="AH349" i="1"/>
  <c r="AH373" i="1"/>
  <c r="AH385" i="1"/>
  <c r="AH397" i="1"/>
  <c r="AH421" i="1"/>
  <c r="AH433" i="1"/>
  <c r="AM436" i="1"/>
  <c r="AP436" i="1" s="1"/>
  <c r="AH445" i="1"/>
  <c r="AM448" i="1"/>
  <c r="AP448" i="1" s="1"/>
  <c r="AH469" i="1"/>
  <c r="AH481" i="1"/>
  <c r="AH493" i="1"/>
  <c r="AH505" i="1"/>
  <c r="AH517" i="1"/>
  <c r="AM520" i="1"/>
  <c r="AP520" i="1" s="1"/>
  <c r="AH529" i="1"/>
  <c r="AP29" i="1"/>
  <c r="AM33" i="1"/>
  <c r="AO33" i="1" s="1"/>
  <c r="AP447" i="1"/>
  <c r="AP437" i="1"/>
  <c r="AI520" i="1"/>
  <c r="AL520" i="1" s="1"/>
  <c r="AM419" i="1"/>
  <c r="AP419" i="1" s="1"/>
  <c r="AI419" i="1"/>
  <c r="AL419" i="1" s="1"/>
  <c r="AI448" i="1"/>
  <c r="AL448" i="1" s="1"/>
  <c r="AM525" i="1"/>
  <c r="AN525" i="1" s="1"/>
  <c r="AI525" i="1"/>
  <c r="AL525" i="1" s="1"/>
  <c r="AM537" i="1"/>
  <c r="AN537" i="1" s="1"/>
  <c r="AI537" i="1"/>
  <c r="AL537" i="1" s="1"/>
  <c r="AI532" i="1"/>
  <c r="AL532" i="1" s="1"/>
  <c r="AM532" i="1"/>
  <c r="AN532" i="1" s="1"/>
  <c r="AM81" i="1"/>
  <c r="AM441" i="1"/>
  <c r="AN441" i="1" s="1"/>
  <c r="AM513" i="1"/>
  <c r="AP513" i="1" s="1"/>
  <c r="AI513" i="1"/>
  <c r="AM530" i="1"/>
  <c r="AP530" i="1" s="1"/>
  <c r="AJ530" i="1"/>
  <c r="AP12" i="1"/>
  <c r="AM424" i="1"/>
  <c r="AP424" i="1" s="1"/>
  <c r="AI424" i="1"/>
  <c r="AL424" i="1" s="1"/>
  <c r="AI443" i="1"/>
  <c r="AL443" i="1" s="1"/>
  <c r="AM443" i="1"/>
  <c r="AN443" i="1" s="1"/>
  <c r="AM515" i="1"/>
  <c r="AO515" i="1" s="1"/>
  <c r="AI515" i="1"/>
  <c r="AL515" i="1" s="1"/>
  <c r="AM446" i="1"/>
  <c r="AP446" i="1" s="1"/>
  <c r="AJ446" i="1"/>
  <c r="AM506" i="1"/>
  <c r="AP506" i="1" s="1"/>
  <c r="AJ506" i="1"/>
  <c r="AM518" i="1"/>
  <c r="AO518" i="1" s="1"/>
  <c r="AJ518" i="1"/>
  <c r="AI35" i="1"/>
  <c r="AL35" i="1" s="1"/>
  <c r="AM35" i="1"/>
  <c r="AP35" i="1" s="1"/>
  <c r="AM76" i="1"/>
  <c r="AI76" i="1"/>
  <c r="AL76" i="1" s="1"/>
  <c r="AM160" i="1"/>
  <c r="AI160" i="1"/>
  <c r="AL160" i="1" s="1"/>
  <c r="AP431" i="1"/>
  <c r="AI431" i="1"/>
  <c r="AL431" i="1" s="1"/>
  <c r="AH476" i="1"/>
  <c r="AH488" i="1"/>
  <c r="AI18" i="1"/>
  <c r="AL18" i="1" s="1"/>
  <c r="AI534" i="1"/>
  <c r="AL534" i="1" s="1"/>
  <c r="AM426" i="1"/>
  <c r="AP426" i="1" s="1"/>
  <c r="AP439" i="1"/>
  <c r="AI522" i="1"/>
  <c r="AL522" i="1" s="1"/>
  <c r="AI510" i="1"/>
  <c r="AI414" i="1"/>
  <c r="AL414" i="1" s="1"/>
  <c r="AM42" i="1"/>
  <c r="AP42" i="1" s="1"/>
  <c r="AP37" i="1"/>
  <c r="AI16" i="1"/>
  <c r="AL16" i="1" s="1"/>
  <c r="AI23" i="1"/>
  <c r="AL23" i="1" s="1"/>
  <c r="AJ38" i="1"/>
  <c r="AI45" i="1"/>
  <c r="AL45" i="1" s="1"/>
  <c r="AN421" i="1"/>
  <c r="AI21" i="1"/>
  <c r="AL21" i="1" s="1"/>
  <c r="AI417" i="1"/>
  <c r="AL417" i="1" s="1"/>
  <c r="AI429" i="1"/>
  <c r="AL429" i="1" s="1"/>
  <c r="AP435" i="1"/>
  <c r="AP25" i="1"/>
  <c r="AM431" i="1"/>
  <c r="AN431" i="1" s="1"/>
  <c r="AI438" i="1"/>
  <c r="AL438" i="1" s="1"/>
  <c r="AP444" i="1"/>
  <c r="AJ14" i="1"/>
  <c r="AI28" i="1"/>
  <c r="AL28" i="1" s="1"/>
  <c r="AI30" i="1"/>
  <c r="AL30" i="1" s="1"/>
  <c r="AJ422" i="1"/>
  <c r="AL422" i="1" s="1"/>
  <c r="AO431" i="1"/>
  <c r="AI436" i="1"/>
  <c r="AL436" i="1" s="1"/>
  <c r="AO442" i="1"/>
  <c r="AO444" i="1"/>
  <c r="AM14" i="1"/>
  <c r="AN14" i="1" s="1"/>
  <c r="AI11" i="1"/>
  <c r="AL11" i="1" s="1"/>
  <c r="AM21" i="1"/>
  <c r="AO21" i="1" s="1"/>
  <c r="AP442" i="1"/>
  <c r="AJ26" i="1"/>
  <c r="AJ434" i="1"/>
  <c r="AL539" i="1"/>
  <c r="AP536" i="1"/>
  <c r="AO517" i="1"/>
  <c r="AO531" i="1"/>
  <c r="AP533" i="1"/>
  <c r="AP519" i="1"/>
  <c r="AO538" i="1"/>
  <c r="AP524" i="1"/>
  <c r="AP516" i="1"/>
  <c r="AP528" i="1"/>
  <c r="AP514" i="1"/>
  <c r="AL19" i="1"/>
  <c r="AL44" i="1"/>
  <c r="AP526" i="1"/>
  <c r="AP531" i="1"/>
  <c r="AL421" i="1"/>
  <c r="AR421" i="1" s="1"/>
  <c r="AL449" i="1"/>
  <c r="AP17" i="1"/>
  <c r="AP517" i="1"/>
  <c r="AP504" i="1"/>
  <c r="AN416" i="1"/>
  <c r="AL420" i="1"/>
  <c r="AO428" i="1"/>
  <c r="AL269" i="1"/>
  <c r="AO523" i="1"/>
  <c r="AO528" i="1"/>
  <c r="AO533" i="1"/>
  <c r="AP523" i="1"/>
  <c r="AO516" i="1"/>
  <c r="AP425" i="1"/>
  <c r="AN430" i="1"/>
  <c r="AP433" i="1"/>
  <c r="AO524" i="1"/>
  <c r="AO529" i="1"/>
  <c r="AL415" i="1"/>
  <c r="AO430" i="1"/>
  <c r="AP529" i="1"/>
  <c r="AN420" i="1"/>
  <c r="AL10" i="1"/>
  <c r="AL12" i="1"/>
  <c r="AL24" i="1"/>
  <c r="AO535" i="1"/>
  <c r="AO519" i="1"/>
  <c r="AP440" i="1"/>
  <c r="AL17" i="1"/>
  <c r="AP510" i="1"/>
  <c r="AP535" i="1"/>
  <c r="AL416" i="1"/>
  <c r="AP445" i="1"/>
  <c r="AL15" i="1"/>
  <c r="AO526" i="1"/>
  <c r="AP507" i="1"/>
  <c r="AN417" i="1"/>
  <c r="AO437" i="1"/>
  <c r="AL423" i="1"/>
  <c r="AN415" i="1"/>
  <c r="AN423" i="1"/>
  <c r="AO435" i="1"/>
  <c r="AO447" i="1"/>
  <c r="AN435" i="1"/>
  <c r="AN447" i="1"/>
  <c r="AN428" i="1"/>
  <c r="AN440" i="1"/>
  <c r="AO440" i="1"/>
  <c r="AN414" i="1"/>
  <c r="AN418" i="1"/>
  <c r="AN427" i="1"/>
  <c r="AN433" i="1"/>
  <c r="AN439" i="1"/>
  <c r="AN445" i="1"/>
  <c r="AO427" i="1"/>
  <c r="AO433" i="1"/>
  <c r="AO439" i="1"/>
  <c r="AO445" i="1"/>
  <c r="AN438" i="1"/>
  <c r="AN444" i="1"/>
  <c r="AN450" i="1"/>
  <c r="AN425" i="1"/>
  <c r="AN437" i="1"/>
  <c r="AN540" i="1"/>
  <c r="AO540" i="1"/>
  <c r="AN536" i="1"/>
  <c r="AO536" i="1"/>
  <c r="AP538" i="1"/>
  <c r="AN11" i="1"/>
  <c r="AN36" i="1"/>
  <c r="AN10" i="1"/>
  <c r="AN19" i="1"/>
  <c r="AN39" i="1"/>
  <c r="AN43" i="1"/>
  <c r="AN13" i="1"/>
  <c r="AN18" i="1"/>
  <c r="AN22" i="1"/>
  <c r="AN30" i="1"/>
  <c r="AN34" i="1"/>
  <c r="AN12" i="1"/>
  <c r="AN17" i="1"/>
  <c r="AN25" i="1"/>
  <c r="AN29" i="1"/>
  <c r="AN37" i="1"/>
  <c r="AN505" i="1"/>
  <c r="AN511" i="1"/>
  <c r="AN514" i="1"/>
  <c r="AN517" i="1"/>
  <c r="AN524" i="1"/>
  <c r="AN533" i="1"/>
  <c r="AN509" i="1"/>
  <c r="AN512" i="1"/>
  <c r="AN522" i="1"/>
  <c r="AN528" i="1"/>
  <c r="AN531" i="1"/>
  <c r="AN534" i="1"/>
  <c r="AP352" i="1"/>
  <c r="AN58" i="1"/>
  <c r="AP192" i="1"/>
  <c r="AP348" i="1"/>
  <c r="AN90" i="1"/>
  <c r="AN72" i="1"/>
  <c r="AP151" i="1"/>
  <c r="AN249" i="1"/>
  <c r="AP344" i="1"/>
  <c r="AP281" i="1"/>
  <c r="AN178" i="1"/>
  <c r="AP208" i="1"/>
  <c r="AN243" i="1"/>
  <c r="AN349" i="1"/>
  <c r="AP162" i="1"/>
  <c r="AP239" i="1"/>
  <c r="AN350" i="1"/>
  <c r="AN73" i="1"/>
  <c r="AN75" i="1"/>
  <c r="AP240" i="1"/>
  <c r="AN177" i="1"/>
  <c r="AP189" i="1"/>
  <c r="AN80" i="1"/>
  <c r="AN84" i="1"/>
  <c r="AN159" i="1"/>
  <c r="AN163" i="1"/>
  <c r="AN169" i="1"/>
  <c r="AP243" i="1"/>
  <c r="AP247" i="1"/>
  <c r="AP259" i="1"/>
  <c r="AN265" i="1"/>
  <c r="AP312" i="1"/>
  <c r="AN56" i="1"/>
  <c r="AN69" i="1"/>
  <c r="AN79" i="1"/>
  <c r="AN87" i="1"/>
  <c r="AN74" i="1"/>
  <c r="AP149" i="1"/>
  <c r="AN191" i="1"/>
  <c r="AP395" i="1"/>
  <c r="AN61" i="1"/>
  <c r="AP255" i="1"/>
  <c r="AP222" i="1"/>
  <c r="AP237" i="1"/>
  <c r="AP332" i="1"/>
  <c r="AN339" i="1"/>
  <c r="AP206" i="1"/>
  <c r="AP269" i="1"/>
  <c r="AN157" i="1"/>
  <c r="AP173" i="1"/>
  <c r="AP179" i="1"/>
  <c r="AP213" i="1"/>
  <c r="AP218" i="1"/>
  <c r="AN82" i="1"/>
  <c r="AP145" i="1"/>
  <c r="AN219" i="1"/>
  <c r="AP223" i="1"/>
  <c r="AP236" i="1"/>
  <c r="AP244" i="1"/>
  <c r="AN253" i="1"/>
  <c r="AP256" i="1"/>
  <c r="AP261" i="1"/>
  <c r="AP270" i="1"/>
  <c r="AN307" i="1"/>
  <c r="AP340" i="1"/>
  <c r="AP174" i="1"/>
  <c r="AP241" i="1"/>
  <c r="AP382" i="1"/>
  <c r="AN77" i="1"/>
  <c r="AP175" i="1"/>
  <c r="AN225" i="1"/>
  <c r="AP249" i="1"/>
  <c r="AN269" i="1"/>
  <c r="AP279" i="1"/>
  <c r="AP225" i="1"/>
  <c r="AN199" i="1"/>
  <c r="AN155" i="1"/>
  <c r="AP165" i="1"/>
  <c r="AP180" i="1"/>
  <c r="AN197" i="1"/>
  <c r="AN203" i="1"/>
  <c r="AP209" i="1"/>
  <c r="AP217" i="1"/>
  <c r="AN224" i="1"/>
  <c r="AP224" i="1"/>
  <c r="AN251" i="1"/>
  <c r="AN260" i="1"/>
  <c r="AP260" i="1"/>
  <c r="AN263" i="1"/>
  <c r="AN283" i="1"/>
  <c r="AP286" i="1"/>
  <c r="AN301" i="1"/>
  <c r="AP304" i="1"/>
  <c r="AN308" i="1"/>
  <c r="AN324" i="1"/>
  <c r="AN329" i="1"/>
  <c r="AP333" i="1"/>
  <c r="AP338" i="1"/>
  <c r="AN266" i="1"/>
  <c r="AN78" i="1"/>
  <c r="AN54" i="1"/>
  <c r="AN62" i="1"/>
  <c r="AP148" i="1"/>
  <c r="AN153" i="1"/>
  <c r="AN193" i="1"/>
  <c r="AN207" i="1"/>
  <c r="AP235" i="1"/>
  <c r="AN245" i="1"/>
  <c r="AN257" i="1"/>
  <c r="AP263" i="1"/>
  <c r="AN267" i="1"/>
  <c r="AN292" i="1"/>
  <c r="AN297" i="1"/>
  <c r="AN313" i="1"/>
  <c r="AN333" i="1"/>
  <c r="AN60" i="1"/>
  <c r="AN83" i="1"/>
  <c r="AN85" i="1"/>
  <c r="AP190" i="1"/>
  <c r="AP254" i="1"/>
  <c r="AP330" i="1"/>
  <c r="AN330" i="1"/>
  <c r="AN88" i="1"/>
  <c r="AP144" i="1"/>
  <c r="AN179" i="1"/>
  <c r="AN201" i="1"/>
  <c r="AN204" i="1"/>
  <c r="AP215" i="1"/>
  <c r="AP298" i="1"/>
  <c r="AP302" i="1"/>
  <c r="AP314" i="1"/>
  <c r="AN314" i="1"/>
  <c r="AN355" i="1"/>
  <c r="AN399" i="1"/>
  <c r="AP399" i="1"/>
  <c r="AN64" i="1"/>
  <c r="AN67" i="1"/>
  <c r="AN259" i="1"/>
  <c r="AP285" i="1"/>
  <c r="AN285" i="1"/>
  <c r="AP336" i="1"/>
  <c r="AN340" i="1"/>
  <c r="AN352" i="1"/>
  <c r="AN213" i="1"/>
  <c r="AN223" i="1"/>
  <c r="AP154" i="1"/>
  <c r="AN170" i="1"/>
  <c r="AN189" i="1"/>
  <c r="AN237" i="1"/>
  <c r="AP268" i="1"/>
  <c r="AN345" i="1"/>
  <c r="AP374" i="1"/>
  <c r="AN71" i="1"/>
  <c r="AN66" i="1"/>
  <c r="AN70" i="1"/>
  <c r="AN86" i="1"/>
  <c r="AN171" i="1"/>
  <c r="AP166" i="1"/>
  <c r="AP156" i="1"/>
  <c r="AN221" i="1"/>
  <c r="AN205" i="1"/>
  <c r="AP216" i="1"/>
  <c r="AN211" i="1"/>
  <c r="AP238" i="1"/>
  <c r="AN239" i="1"/>
  <c r="AP250" i="1"/>
  <c r="AN291" i="1"/>
  <c r="AP306" i="1"/>
  <c r="AN336" i="1"/>
  <c r="AN346" i="1"/>
  <c r="AP356" i="1"/>
  <c r="AP195" i="1"/>
  <c r="AN195" i="1"/>
  <c r="AN196" i="1"/>
  <c r="AP196" i="1"/>
  <c r="AP234" i="1"/>
  <c r="AN290" i="1"/>
  <c r="AN214" i="1"/>
  <c r="AP214" i="1"/>
  <c r="AN262" i="1"/>
  <c r="AP262" i="1"/>
  <c r="AP252" i="1"/>
  <c r="AN280" i="1"/>
  <c r="AP280" i="1"/>
  <c r="AN212" i="1"/>
  <c r="AP212" i="1"/>
  <c r="AN248" i="1"/>
  <c r="AP248" i="1"/>
  <c r="AP287" i="1"/>
  <c r="AN287" i="1"/>
  <c r="AP310" i="1"/>
  <c r="AN310" i="1"/>
  <c r="AP202" i="1"/>
  <c r="AN264" i="1"/>
  <c r="AP264" i="1"/>
  <c r="AP266" i="1"/>
  <c r="AN282" i="1"/>
  <c r="AP282" i="1"/>
  <c r="AP284" i="1"/>
  <c r="AP296" i="1"/>
  <c r="AN296" i="1"/>
  <c r="AN59" i="1"/>
  <c r="AN198" i="1"/>
  <c r="AP198" i="1"/>
  <c r="AP200" i="1"/>
  <c r="AP220" i="1"/>
  <c r="AN246" i="1"/>
  <c r="AP246" i="1"/>
  <c r="AP295" i="1"/>
  <c r="AP309" i="1"/>
  <c r="AN309" i="1"/>
  <c r="AP327" i="1"/>
  <c r="AP341" i="1"/>
  <c r="AN341" i="1"/>
  <c r="AP353" i="1"/>
  <c r="AP373" i="1"/>
  <c r="AN373" i="1"/>
  <c r="AN378" i="1"/>
  <c r="AN295" i="1"/>
  <c r="AN327" i="1"/>
  <c r="AP350" i="1"/>
  <c r="AN353" i="1"/>
  <c r="AN360" i="1"/>
  <c r="AP369" i="1"/>
  <c r="AP378" i="1"/>
  <c r="AP383" i="1"/>
  <c r="AN383" i="1"/>
  <c r="AN391" i="1"/>
  <c r="AP391" i="1"/>
  <c r="AP342" i="1"/>
  <c r="AN342" i="1"/>
  <c r="AP351" i="1"/>
  <c r="AN351" i="1"/>
  <c r="AN354" i="1"/>
  <c r="AP354" i="1"/>
  <c r="AP360" i="1"/>
  <c r="AP293" i="1"/>
  <c r="AN293" i="1"/>
  <c r="AP299" i="1"/>
  <c r="AN299" i="1"/>
  <c r="AN328" i="1"/>
  <c r="AP331" i="1"/>
  <c r="AN331" i="1"/>
  <c r="AN370" i="1"/>
  <c r="AP370" i="1"/>
  <c r="AP385" i="1"/>
  <c r="AN385" i="1"/>
  <c r="AP392" i="1"/>
  <c r="AN392" i="1"/>
  <c r="AN397" i="1"/>
  <c r="AP397" i="1"/>
  <c r="AN403" i="1"/>
  <c r="AP403" i="1"/>
  <c r="AN288" i="1"/>
  <c r="AN302" i="1"/>
  <c r="AP305" i="1"/>
  <c r="AP311" i="1"/>
  <c r="AP325" i="1"/>
  <c r="AN325" i="1"/>
  <c r="AP328" i="1"/>
  <c r="AN334" i="1"/>
  <c r="AP337" i="1"/>
  <c r="AP343" i="1"/>
  <c r="AN387" i="1"/>
  <c r="AP398" i="1"/>
  <c r="AN398" i="1"/>
  <c r="AP404" i="1"/>
  <c r="AN404" i="1"/>
  <c r="AN311" i="1"/>
  <c r="AP334" i="1"/>
  <c r="AN337" i="1"/>
  <c r="AN343" i="1"/>
  <c r="AP358" i="1"/>
  <c r="AN358" i="1"/>
  <c r="AN376" i="1"/>
  <c r="AP381" i="1"/>
  <c r="AN381" i="1"/>
  <c r="AP387" i="1"/>
  <c r="AN405" i="1"/>
  <c r="AP405" i="1"/>
  <c r="AP289" i="1"/>
  <c r="AP303" i="1"/>
  <c r="AN303" i="1"/>
  <c r="AP326" i="1"/>
  <c r="AN326" i="1"/>
  <c r="AP335" i="1"/>
  <c r="AN335" i="1"/>
  <c r="AP372" i="1"/>
  <c r="AP376" i="1"/>
  <c r="AP194" i="1"/>
  <c r="AP210" i="1"/>
  <c r="AP242" i="1"/>
  <c r="AP258" i="1"/>
  <c r="AN286" i="1"/>
  <c r="AN289" i="1"/>
  <c r="AP294" i="1"/>
  <c r="AP300" i="1"/>
  <c r="AN312" i="1"/>
  <c r="AP315" i="1"/>
  <c r="AN315" i="1"/>
  <c r="AN344" i="1"/>
  <c r="AP347" i="1"/>
  <c r="AN347" i="1"/>
  <c r="AP359" i="1"/>
  <c r="AN359" i="1"/>
  <c r="AN389" i="1"/>
  <c r="AP389" i="1"/>
  <c r="AP400" i="1"/>
  <c r="AN400" i="1"/>
  <c r="AN459" i="1"/>
  <c r="AP459" i="1"/>
  <c r="AP472" i="1"/>
  <c r="AN472" i="1"/>
  <c r="AP478" i="1"/>
  <c r="AN478" i="1"/>
  <c r="AN485" i="1"/>
  <c r="AN491" i="1"/>
  <c r="AP491" i="1"/>
  <c r="AP379" i="1"/>
  <c r="AN379" i="1"/>
  <c r="AN384" i="1"/>
  <c r="AP394" i="1"/>
  <c r="AN394" i="1"/>
  <c r="AP460" i="1"/>
  <c r="AN460" i="1"/>
  <c r="AP466" i="1"/>
  <c r="AN466" i="1"/>
  <c r="AN473" i="1"/>
  <c r="AN479" i="1"/>
  <c r="AP479" i="1"/>
  <c r="AP485" i="1"/>
  <c r="AP492" i="1"/>
  <c r="AN492" i="1"/>
  <c r="AN357" i="1"/>
  <c r="AP371" i="1"/>
  <c r="AN371" i="1"/>
  <c r="AP375" i="1"/>
  <c r="AN375" i="1"/>
  <c r="AN380" i="1"/>
  <c r="AP384" i="1"/>
  <c r="AP390" i="1"/>
  <c r="AN390" i="1"/>
  <c r="AN461" i="1"/>
  <c r="AN467" i="1"/>
  <c r="AP467" i="1"/>
  <c r="AP473" i="1"/>
  <c r="AP480" i="1"/>
  <c r="AN480" i="1"/>
  <c r="AP486" i="1"/>
  <c r="AN486" i="1"/>
  <c r="AN493" i="1"/>
  <c r="AP468" i="1"/>
  <c r="AN468" i="1"/>
  <c r="AP474" i="1"/>
  <c r="AN474" i="1"/>
  <c r="AN481" i="1"/>
  <c r="AN487" i="1"/>
  <c r="AP487" i="1"/>
  <c r="AP462" i="1"/>
  <c r="AN462" i="1"/>
  <c r="AN469" i="1"/>
  <c r="AN475" i="1"/>
  <c r="AP475" i="1"/>
  <c r="AP481" i="1"/>
  <c r="AP488" i="1"/>
  <c r="AN488" i="1"/>
  <c r="AP494" i="1"/>
  <c r="AN494" i="1"/>
  <c r="AP377" i="1"/>
  <c r="AN377" i="1"/>
  <c r="AP396" i="1"/>
  <c r="AN396" i="1"/>
  <c r="AN401" i="1"/>
  <c r="AN463" i="1"/>
  <c r="AP463" i="1"/>
  <c r="AP469" i="1"/>
  <c r="AP476" i="1"/>
  <c r="AN476" i="1"/>
  <c r="AP482" i="1"/>
  <c r="AN482" i="1"/>
  <c r="AN489" i="1"/>
  <c r="AN495" i="1"/>
  <c r="AP495" i="1"/>
  <c r="AN521" i="1"/>
  <c r="AP464" i="1"/>
  <c r="AN464" i="1"/>
  <c r="AP470" i="1"/>
  <c r="AN470" i="1"/>
  <c r="AN477" i="1"/>
  <c r="AN483" i="1"/>
  <c r="AP483" i="1"/>
  <c r="AP388" i="1"/>
  <c r="AN388" i="1"/>
  <c r="AN393" i="1"/>
  <c r="AP402" i="1"/>
  <c r="AN402" i="1"/>
  <c r="AN465" i="1"/>
  <c r="AN471" i="1"/>
  <c r="AP471" i="1"/>
  <c r="AP477" i="1"/>
  <c r="AP484" i="1"/>
  <c r="AN484" i="1"/>
  <c r="AP490" i="1"/>
  <c r="AN490" i="1"/>
  <c r="AN386" i="1"/>
  <c r="AL334" i="1"/>
  <c r="AL325" i="1"/>
  <c r="AL513" i="1"/>
  <c r="AL145" i="1"/>
  <c r="AL159" i="1"/>
  <c r="AL341" i="1"/>
  <c r="AL463" i="1"/>
  <c r="AL240" i="1"/>
  <c r="AL242" i="1"/>
  <c r="AL333" i="1"/>
  <c r="AL239" i="1"/>
  <c r="AL198" i="1"/>
  <c r="AL380" i="1"/>
  <c r="AL504" i="1"/>
  <c r="AL191" i="1"/>
  <c r="AL195" i="1"/>
  <c r="AL314" i="1"/>
  <c r="AL153" i="1"/>
  <c r="AL476" i="1"/>
  <c r="AL467" i="1"/>
  <c r="AL379" i="1"/>
  <c r="AL469" i="1"/>
  <c r="AL290" i="1"/>
  <c r="AL161" i="1"/>
  <c r="AL210" i="1"/>
  <c r="AL377" i="1"/>
  <c r="AL384" i="1"/>
  <c r="AL468" i="1"/>
  <c r="AL335" i="1"/>
  <c r="AL331" i="1"/>
  <c r="AL249" i="1"/>
  <c r="AL285" i="1"/>
  <c r="AL329" i="1"/>
  <c r="AL196" i="1"/>
  <c r="AL200" i="1"/>
  <c r="AL255" i="1"/>
  <c r="AL280" i="1"/>
  <c r="AL243" i="1"/>
  <c r="AL151" i="1"/>
  <c r="AL155" i="1"/>
  <c r="AL224" i="1"/>
  <c r="AL241" i="1"/>
  <c r="AL245" i="1"/>
  <c r="AL237" i="1"/>
  <c r="AL146" i="1"/>
  <c r="AL234" i="1"/>
  <c r="AL236" i="1"/>
  <c r="AL282" i="1"/>
  <c r="AL327" i="1"/>
  <c r="AL386" i="1"/>
  <c r="AL330" i="1"/>
  <c r="AL370" i="1"/>
  <c r="AL460" i="1"/>
  <c r="AL466" i="1"/>
  <c r="AL509" i="1"/>
  <c r="AL375" i="1"/>
  <c r="AL288" i="1"/>
  <c r="AL324" i="1"/>
  <c r="AL332" i="1"/>
  <c r="AL507" i="1"/>
  <c r="AL514" i="1"/>
  <c r="AL511" i="1"/>
  <c r="AL339" i="1"/>
  <c r="AL461" i="1"/>
  <c r="AL474" i="1"/>
  <c r="AL505" i="1"/>
  <c r="AL510" i="1"/>
  <c r="AL521" i="1"/>
  <c r="AL359" i="1"/>
  <c r="AL371" i="1"/>
  <c r="AL519" i="1"/>
  <c r="AL154" i="1"/>
  <c r="AL179" i="1"/>
  <c r="AL175" i="1"/>
  <c r="AL199" i="1"/>
  <c r="AL215" i="1"/>
  <c r="AL256" i="1"/>
  <c r="AL150" i="1"/>
  <c r="AL204" i="1"/>
  <c r="AL152" i="1"/>
  <c r="AL190" i="1"/>
  <c r="AL192" i="1"/>
  <c r="AL244" i="1"/>
  <c r="AL238" i="1"/>
  <c r="AL252" i="1"/>
  <c r="AL281" i="1"/>
  <c r="AL294" i="1"/>
  <c r="AL352" i="1"/>
  <c r="AL390" i="1"/>
  <c r="AL268" i="1"/>
  <c r="AL289" i="1"/>
  <c r="AL328" i="1"/>
  <c r="AL286" i="1"/>
  <c r="AL378" i="1"/>
  <c r="AL481" i="1"/>
  <c r="AL296" i="1"/>
  <c r="AL404" i="1"/>
  <c r="AL376" i="1"/>
  <c r="AL480" i="1"/>
  <c r="AL488" i="1"/>
  <c r="AL462" i="1"/>
  <c r="AL470" i="1"/>
  <c r="AL486" i="1"/>
  <c r="AL494" i="1"/>
  <c r="AL508" i="1"/>
  <c r="AL512" i="1"/>
  <c r="G144" i="2"/>
  <c r="G189" i="2" s="1"/>
  <c r="G234" i="2" s="1"/>
  <c r="G279" i="2" s="1"/>
  <c r="G324" i="2" s="1"/>
  <c r="G369" i="2" s="1"/>
  <c r="G414" i="2" s="1"/>
  <c r="G459" i="2" s="1"/>
  <c r="G504" i="2" s="1"/>
  <c r="G549" i="2" s="1"/>
  <c r="G594" i="2" s="1"/>
  <c r="G639" i="2" s="1"/>
  <c r="G684" i="2" s="1"/>
  <c r="G729" i="2" s="1"/>
  <c r="G774" i="2" s="1"/>
  <c r="G819" i="2" s="1"/>
  <c r="G864" i="2" s="1"/>
  <c r="G909" i="2" s="1"/>
  <c r="G954" i="2" s="1"/>
  <c r="G999" i="2" s="1"/>
  <c r="G1044" i="2" s="1"/>
  <c r="AL62" i="1"/>
  <c r="AL64" i="1"/>
  <c r="AL89" i="1"/>
  <c r="AL55" i="1"/>
  <c r="AL60" i="1"/>
  <c r="AL63" i="1"/>
  <c r="AL57" i="1"/>
  <c r="AL61" i="1"/>
  <c r="AL65" i="1"/>
  <c r="AL69" i="1"/>
  <c r="AL73" i="1"/>
  <c r="AL66" i="1"/>
  <c r="AL70" i="1"/>
  <c r="AL74" i="1"/>
  <c r="AL78" i="1"/>
  <c r="AL82" i="1"/>
  <c r="AL86" i="1"/>
  <c r="AP150" i="1" l="1"/>
  <c r="AN168" i="1"/>
  <c r="AP177" i="1"/>
  <c r="AP146" i="1"/>
  <c r="AO172" i="1"/>
  <c r="AO171" i="1"/>
  <c r="AO153" i="1"/>
  <c r="AN165" i="1"/>
  <c r="AN173" i="1"/>
  <c r="AR173" i="1" s="1"/>
  <c r="AO169" i="1"/>
  <c r="AN145" i="1"/>
  <c r="AR145" i="1" s="1"/>
  <c r="AN151" i="1"/>
  <c r="AR151" i="1" s="1"/>
  <c r="AP164" i="1"/>
  <c r="AN174" i="1"/>
  <c r="AO162" i="1"/>
  <c r="AO180" i="1"/>
  <c r="AO175" i="1"/>
  <c r="AO151" i="1"/>
  <c r="AN156" i="1"/>
  <c r="AP155" i="1"/>
  <c r="AO170" i="1"/>
  <c r="AR170" i="1" s="1"/>
  <c r="AO165" i="1"/>
  <c r="AR165" i="1" s="1"/>
  <c r="AN176" i="1"/>
  <c r="AN172" i="1"/>
  <c r="AR172" i="1" s="1"/>
  <c r="AN180" i="1"/>
  <c r="AO150" i="1"/>
  <c r="AO167" i="1"/>
  <c r="AO155" i="1"/>
  <c r="AN164" i="1"/>
  <c r="AP159" i="1"/>
  <c r="AP168" i="1"/>
  <c r="AN15" i="1"/>
  <c r="AP172" i="1"/>
  <c r="AP152" i="1"/>
  <c r="AR152" i="1" s="1"/>
  <c r="AP176" i="1"/>
  <c r="AO159" i="1"/>
  <c r="AR159" i="1" s="1"/>
  <c r="AO157" i="1"/>
  <c r="AN150" i="1"/>
  <c r="AN146" i="1"/>
  <c r="AO179" i="1"/>
  <c r="AP167" i="1"/>
  <c r="AN508" i="1"/>
  <c r="AN166" i="1"/>
  <c r="AN41" i="1"/>
  <c r="AO149" i="1"/>
  <c r="AO147" i="1"/>
  <c r="AR147" i="1" s="1"/>
  <c r="AO176" i="1"/>
  <c r="AN175" i="1"/>
  <c r="AR175" i="1" s="1"/>
  <c r="AN154" i="1"/>
  <c r="AN167" i="1"/>
  <c r="AN158" i="1"/>
  <c r="AN147" i="1"/>
  <c r="AP169" i="1"/>
  <c r="AN31" i="1"/>
  <c r="AO178" i="1"/>
  <c r="AO156" i="1"/>
  <c r="AR156" i="1" s="1"/>
  <c r="AO164" i="1"/>
  <c r="AR164" i="1" s="1"/>
  <c r="AP163" i="1"/>
  <c r="AR163" i="1" s="1"/>
  <c r="AP171" i="1"/>
  <c r="AR171" i="1" s="1"/>
  <c r="AP153" i="1"/>
  <c r="AR153" i="1" s="1"/>
  <c r="AO434" i="1"/>
  <c r="AP432" i="1"/>
  <c r="AN432" i="1"/>
  <c r="AN429" i="1"/>
  <c r="AO424" i="1"/>
  <c r="AN422" i="1"/>
  <c r="AN419" i="1"/>
  <c r="AR419" i="1" s="1"/>
  <c r="AN76" i="1"/>
  <c r="AO76" i="1"/>
  <c r="AP76" i="1"/>
  <c r="AP81" i="1"/>
  <c r="AO81" i="1"/>
  <c r="X8" i="1"/>
  <c r="AA7" i="1"/>
  <c r="AO534" i="1"/>
  <c r="AN26" i="1"/>
  <c r="AN434" i="1"/>
  <c r="AR434" i="1" s="1"/>
  <c r="AN424" i="1"/>
  <c r="AN513" i="1"/>
  <c r="AR442" i="1"/>
  <c r="AO537" i="1"/>
  <c r="AN27" i="1"/>
  <c r="AN449" i="1"/>
  <c r="AP449" i="1"/>
  <c r="AN520" i="1"/>
  <c r="AN426" i="1"/>
  <c r="AO446" i="1"/>
  <c r="AO539" i="1"/>
  <c r="AP539" i="1"/>
  <c r="AO525" i="1"/>
  <c r="AN506" i="1"/>
  <c r="AR506" i="1" s="1"/>
  <c r="AN45" i="1"/>
  <c r="AN20" i="1"/>
  <c r="AN527" i="1"/>
  <c r="AR355" i="1"/>
  <c r="AN16" i="1"/>
  <c r="AN81" i="1"/>
  <c r="AP41" i="1"/>
  <c r="AO450" i="1"/>
  <c r="AP527" i="1"/>
  <c r="AO429" i="1"/>
  <c r="AR429" i="1" s="1"/>
  <c r="AN530" i="1"/>
  <c r="AO530" i="1"/>
  <c r="AN23" i="1"/>
  <c r="AN44" i="1"/>
  <c r="AN40" i="1"/>
  <c r="AO24" i="1"/>
  <c r="AN32" i="1"/>
  <c r="AN42" i="1"/>
  <c r="AN24" i="1"/>
  <c r="AO18" i="1"/>
  <c r="AN38" i="1"/>
  <c r="AN518" i="1"/>
  <c r="AP537" i="1"/>
  <c r="AO31" i="1"/>
  <c r="AR431" i="1"/>
  <c r="AO44" i="1"/>
  <c r="AO11" i="1"/>
  <c r="AO35" i="1"/>
  <c r="AO15" i="1"/>
  <c r="AP443" i="1"/>
  <c r="AO26" i="1"/>
  <c r="AO32" i="1"/>
  <c r="AN33" i="1"/>
  <c r="AO16" i="1"/>
  <c r="AO27" i="1"/>
  <c r="AO23" i="1"/>
  <c r="AN160" i="1"/>
  <c r="AO160" i="1"/>
  <c r="AO20" i="1"/>
  <c r="AN436" i="1"/>
  <c r="AO161" i="1"/>
  <c r="AO40" i="1"/>
  <c r="AO42" i="1"/>
  <c r="AO38" i="1"/>
  <c r="AO28" i="1"/>
  <c r="AO45" i="1"/>
  <c r="AP441" i="1"/>
  <c r="AN21" i="1"/>
  <c r="AR538" i="1"/>
  <c r="AO520" i="1"/>
  <c r="AN448" i="1"/>
  <c r="AP518" i="1"/>
  <c r="AO441" i="1"/>
  <c r="AR201" i="1"/>
  <c r="AP33" i="1"/>
  <c r="AO438" i="1"/>
  <c r="AN28" i="1"/>
  <c r="AO448" i="1"/>
  <c r="AR414" i="1"/>
  <c r="AR416" i="1"/>
  <c r="AP160" i="1"/>
  <c r="AP532" i="1"/>
  <c r="AO436" i="1"/>
  <c r="AP525" i="1"/>
  <c r="AR525" i="1" s="1"/>
  <c r="AN446" i="1"/>
  <c r="AR314" i="1"/>
  <c r="AP534" i="1"/>
  <c r="AO443" i="1"/>
  <c r="AP522" i="1"/>
  <c r="AO522" i="1"/>
  <c r="AR423" i="1"/>
  <c r="AR85" i="1"/>
  <c r="AN35" i="1"/>
  <c r="AR395" i="1"/>
  <c r="AN515" i="1"/>
  <c r="AO532" i="1"/>
  <c r="AO426" i="1"/>
  <c r="AR236" i="1"/>
  <c r="AR428" i="1"/>
  <c r="AR430" i="1"/>
  <c r="AP515" i="1"/>
  <c r="AR417" i="1"/>
  <c r="AR344" i="1"/>
  <c r="AR223" i="1"/>
  <c r="AR213" i="1"/>
  <c r="AR433" i="1"/>
  <c r="AR447" i="1"/>
  <c r="AR444" i="1"/>
  <c r="AR422" i="1"/>
  <c r="AR435" i="1"/>
  <c r="AR378" i="1"/>
  <c r="AR192" i="1"/>
  <c r="AR440" i="1"/>
  <c r="AR415" i="1"/>
  <c r="AR146" i="1"/>
  <c r="AR285" i="1"/>
  <c r="AR420" i="1"/>
  <c r="AR78" i="1"/>
  <c r="AR189" i="1"/>
  <c r="AP438" i="1"/>
  <c r="AP21" i="1"/>
  <c r="AR540" i="1"/>
  <c r="AR348" i="1"/>
  <c r="AR486" i="1"/>
  <c r="AR394" i="1"/>
  <c r="AR157" i="1"/>
  <c r="AR437" i="1"/>
  <c r="AN161" i="1"/>
  <c r="AR57" i="1"/>
  <c r="AR254" i="1"/>
  <c r="AR425" i="1"/>
  <c r="AR209" i="1"/>
  <c r="AR445" i="1"/>
  <c r="AR488" i="1"/>
  <c r="AR268" i="1"/>
  <c r="AR269" i="1"/>
  <c r="AR68" i="1"/>
  <c r="AR450" i="1"/>
  <c r="AR439" i="1"/>
  <c r="AR359" i="1"/>
  <c r="AR150" i="1"/>
  <c r="AR332" i="1"/>
  <c r="AR158" i="1"/>
  <c r="AR87" i="1"/>
  <c r="AR536" i="1"/>
  <c r="AR427" i="1"/>
  <c r="AP161" i="1"/>
  <c r="AR494" i="1"/>
  <c r="AR243" i="1"/>
  <c r="AR244" i="1"/>
  <c r="AR463" i="1"/>
  <c r="AR198" i="1"/>
  <c r="AR238" i="1"/>
  <c r="AR337" i="1"/>
  <c r="AR155" i="1"/>
  <c r="AR69" i="1"/>
  <c r="AR286" i="1"/>
  <c r="AR377" i="1"/>
  <c r="AR478" i="1"/>
  <c r="AR258" i="1"/>
  <c r="AR218" i="1"/>
  <c r="AR191" i="1"/>
  <c r="AR302" i="1"/>
  <c r="AR195" i="1"/>
  <c r="AR352" i="1"/>
  <c r="AR89" i="1"/>
  <c r="AR462" i="1"/>
  <c r="AR281" i="1"/>
  <c r="AR245" i="1"/>
  <c r="AR249" i="1"/>
  <c r="AR66" i="1"/>
  <c r="AR296" i="1"/>
  <c r="AR331" i="1"/>
  <c r="AR239" i="1"/>
  <c r="AR71" i="1"/>
  <c r="AR67" i="1"/>
  <c r="AR476" i="1"/>
  <c r="AR350" i="1"/>
  <c r="AR485" i="1"/>
  <c r="AR225" i="1"/>
  <c r="AR217" i="1"/>
  <c r="AR64" i="1"/>
  <c r="AR382" i="1"/>
  <c r="AR237" i="1"/>
  <c r="AR252" i="1"/>
  <c r="AR241" i="1"/>
  <c r="AR481" i="1"/>
  <c r="AR370" i="1"/>
  <c r="AR468" i="1"/>
  <c r="AR190" i="1"/>
  <c r="AR240" i="1"/>
  <c r="AR312" i="1"/>
  <c r="AR326" i="1"/>
  <c r="AR289" i="1"/>
  <c r="AR280" i="1"/>
  <c r="AR253" i="1"/>
  <c r="AR288" i="1"/>
  <c r="AR282" i="1"/>
  <c r="AR303" i="1"/>
  <c r="AR305" i="1"/>
  <c r="AR340" i="1"/>
  <c r="AR168" i="1"/>
  <c r="AR177" i="1"/>
  <c r="AR401" i="1"/>
  <c r="AR334" i="1"/>
  <c r="AR65" i="1"/>
  <c r="AR384" i="1"/>
  <c r="AR309" i="1"/>
  <c r="AR61" i="1"/>
  <c r="AR63" i="1"/>
  <c r="AR474" i="1"/>
  <c r="AR341" i="1"/>
  <c r="AR356" i="1"/>
  <c r="AR480" i="1"/>
  <c r="AR375" i="1"/>
  <c r="AR196" i="1"/>
  <c r="AR380" i="1"/>
  <c r="AR484" i="1"/>
  <c r="AR299" i="1"/>
  <c r="AR371" i="1"/>
  <c r="AR242" i="1"/>
  <c r="AR166" i="1"/>
  <c r="AR328" i="1"/>
  <c r="AR208" i="1"/>
  <c r="AR376" i="1"/>
  <c r="AR294" i="1"/>
  <c r="AR290" i="1"/>
  <c r="AR293" i="1"/>
  <c r="AR203" i="1"/>
  <c r="AR79" i="1"/>
  <c r="AR493" i="1"/>
  <c r="AR311" i="1"/>
  <c r="AR345" i="1"/>
  <c r="AR301" i="1"/>
  <c r="AR349" i="1"/>
  <c r="AR259" i="1"/>
  <c r="AR261" i="1"/>
  <c r="AR358" i="1"/>
  <c r="AR471" i="1"/>
  <c r="AR343" i="1"/>
  <c r="AR220" i="1"/>
  <c r="AR336" i="1"/>
  <c r="AR83" i="1"/>
  <c r="AR257" i="1"/>
  <c r="AR167" i="1"/>
  <c r="AR265" i="1"/>
  <c r="AR75" i="1"/>
  <c r="AR162" i="1"/>
  <c r="AR399" i="1"/>
  <c r="AR310" i="1"/>
  <c r="AR216" i="1"/>
  <c r="AR247" i="1"/>
  <c r="AR470" i="1"/>
  <c r="AR324" i="1"/>
  <c r="AR210" i="1"/>
  <c r="AR490" i="1"/>
  <c r="AR402" i="1"/>
  <c r="AR492" i="1"/>
  <c r="AR405" i="1"/>
  <c r="AR387" i="1"/>
  <c r="AR397" i="1"/>
  <c r="AR354" i="1"/>
  <c r="AR246" i="1"/>
  <c r="AR262" i="1"/>
  <c r="AR291" i="1"/>
  <c r="AR205" i="1"/>
  <c r="AR313" i="1"/>
  <c r="AR235" i="1"/>
  <c r="AR279" i="1"/>
  <c r="AR330" i="1"/>
  <c r="AR351" i="1"/>
  <c r="AR360" i="1"/>
  <c r="AR270" i="1"/>
  <c r="AR491" i="1"/>
  <c r="AR487" i="1"/>
  <c r="AR347" i="1"/>
  <c r="AR381" i="1"/>
  <c r="AR353" i="1"/>
  <c r="AR214" i="1"/>
  <c r="AR250" i="1"/>
  <c r="AR221" i="1"/>
  <c r="AR207" i="1"/>
  <c r="AR389" i="1"/>
  <c r="AR465" i="1"/>
  <c r="AR255" i="1"/>
  <c r="AR215" i="1"/>
  <c r="AR461" i="1"/>
  <c r="AR495" i="1"/>
  <c r="AR300" i="1"/>
  <c r="AR342" i="1"/>
  <c r="AR88" i="1"/>
  <c r="AR297" i="1"/>
  <c r="AR251" i="1"/>
  <c r="AR86" i="1"/>
  <c r="AR60" i="1"/>
  <c r="AR390" i="1"/>
  <c r="AR200" i="1"/>
  <c r="AR82" i="1"/>
  <c r="AR55" i="1"/>
  <c r="AR385" i="1"/>
  <c r="AR248" i="1"/>
  <c r="AR298" i="1"/>
  <c r="AR292" i="1"/>
  <c r="AR219" i="1"/>
  <c r="AR202" i="1"/>
  <c r="AR357" i="1"/>
  <c r="AR327" i="1"/>
  <c r="AR199" i="1"/>
  <c r="AR393" i="1"/>
  <c r="AR74" i="1"/>
  <c r="AR339" i="1"/>
  <c r="AR466" i="1"/>
  <c r="AR400" i="1"/>
  <c r="AR84" i="1"/>
  <c r="AR306" i="1"/>
  <c r="AR234" i="1"/>
  <c r="AR329" i="1"/>
  <c r="AR469" i="1"/>
  <c r="AR388" i="1"/>
  <c r="AR489" i="1"/>
  <c r="AR472" i="1"/>
  <c r="AR338" i="1"/>
  <c r="AR70" i="1"/>
  <c r="AR62" i="1"/>
  <c r="AR404" i="1"/>
  <c r="AR179" i="1"/>
  <c r="AR460" i="1"/>
  <c r="AR483" i="1"/>
  <c r="AR482" i="1"/>
  <c r="AR479" i="1"/>
  <c r="AR391" i="1"/>
  <c r="AR267" i="1"/>
  <c r="AR77" i="1"/>
  <c r="AR180" i="1"/>
  <c r="AR80" i="1"/>
  <c r="AR178" i="1"/>
  <c r="AR204" i="1"/>
  <c r="AR379" i="1"/>
  <c r="AR325" i="1"/>
  <c r="AR475" i="1"/>
  <c r="AR383" i="1"/>
  <c r="AR295" i="1"/>
  <c r="AR212" i="1"/>
  <c r="AR56" i="1"/>
  <c r="AR222" i="1"/>
  <c r="AR72" i="1"/>
  <c r="AR459" i="1"/>
  <c r="AR386" i="1"/>
  <c r="AR256" i="1"/>
  <c r="AR154" i="1"/>
  <c r="AR73" i="1"/>
  <c r="AR224" i="1"/>
  <c r="AR335" i="1"/>
  <c r="AR467" i="1"/>
  <c r="AR333" i="1"/>
  <c r="AR477" i="1"/>
  <c r="AR396" i="1"/>
  <c r="AR473" i="1"/>
  <c r="AR315" i="1"/>
  <c r="AR372" i="1"/>
  <c r="AR398" i="1"/>
  <c r="AR264" i="1"/>
  <c r="AR346" i="1"/>
  <c r="AR266" i="1"/>
  <c r="AR263" i="1"/>
  <c r="AR304" i="1"/>
  <c r="AR307" i="1"/>
  <c r="AR174" i="1"/>
  <c r="AR90" i="1"/>
  <c r="AR211" i="1"/>
  <c r="AR403" i="1"/>
  <c r="AR260" i="1"/>
  <c r="AR392" i="1"/>
  <c r="AR308" i="1"/>
  <c r="AR523" i="1"/>
  <c r="AR511" i="1"/>
  <c r="AR504" i="1"/>
  <c r="AR526" i="1"/>
  <c r="AR531" i="1"/>
  <c r="AR508" i="1"/>
  <c r="AR528" i="1"/>
  <c r="AR517" i="1"/>
  <c r="AR524" i="1"/>
  <c r="AR533" i="1"/>
  <c r="AR510" i="1"/>
  <c r="AR519" i="1"/>
  <c r="AR535" i="1"/>
  <c r="AR509" i="1"/>
  <c r="AR505" i="1"/>
  <c r="AR514" i="1"/>
  <c r="AR529" i="1"/>
  <c r="AR513" i="1"/>
  <c r="AR507" i="1"/>
  <c r="AR512" i="1"/>
  <c r="AR516" i="1"/>
  <c r="AR521" i="1"/>
  <c r="AR176" i="1" l="1"/>
  <c r="AR169" i="1"/>
  <c r="AR432" i="1"/>
  <c r="AR424" i="1"/>
  <c r="AR539" i="1"/>
  <c r="AR446" i="1"/>
  <c r="AR449" i="1"/>
  <c r="X9" i="1"/>
  <c r="AA8" i="1"/>
  <c r="AR534" i="1"/>
  <c r="AR426" i="1"/>
  <c r="AR520" i="1"/>
  <c r="AR537" i="1"/>
  <c r="AR518" i="1"/>
  <c r="AR527" i="1"/>
  <c r="AR76" i="1"/>
  <c r="AR530" i="1"/>
  <c r="AR81" i="1"/>
  <c r="AR436" i="1"/>
  <c r="AR441" i="1"/>
  <c r="AR160" i="1"/>
  <c r="AR443" i="1"/>
  <c r="AR438" i="1"/>
  <c r="AR448" i="1"/>
  <c r="AR532" i="1"/>
  <c r="AR522" i="1"/>
  <c r="AR515" i="1"/>
  <c r="AR161" i="1"/>
  <c r="AR500" i="1"/>
  <c r="X10" i="1" l="1"/>
  <c r="AA9" i="1"/>
  <c r="AR502" i="1"/>
  <c r="X11" i="1" l="1"/>
  <c r="AA10" i="1"/>
  <c r="AK464" i="1"/>
  <c r="AR455" i="1"/>
  <c r="X12" i="1" l="1"/>
  <c r="AA11" i="1"/>
  <c r="AL464" i="1"/>
  <c r="AR464" i="1" s="1"/>
  <c r="X13" i="1" l="1"/>
  <c r="AA12" i="1"/>
  <c r="AR457" i="1"/>
  <c r="X14" i="1" l="1"/>
  <c r="AA13" i="1"/>
  <c r="AK418" i="1"/>
  <c r="AR418" i="1" s="1"/>
  <c r="AJ287" i="1"/>
  <c r="AK284" i="1"/>
  <c r="AK283" i="1"/>
  <c r="AR275" i="1"/>
  <c r="AR410" i="1"/>
  <c r="AR365" i="1"/>
  <c r="AR320" i="1"/>
  <c r="AR230" i="1"/>
  <c r="AR185" i="1"/>
  <c r="AR140" i="1"/>
  <c r="AR50" i="1"/>
  <c r="AJ369" i="1"/>
  <c r="AK374" i="1"/>
  <c r="AK373" i="1"/>
  <c r="AI206" i="1"/>
  <c r="AK194" i="1"/>
  <c r="AK193" i="1"/>
  <c r="AJ197" i="1"/>
  <c r="AK149" i="1"/>
  <c r="AK148" i="1"/>
  <c r="AJ144" i="1"/>
  <c r="U92" i="1"/>
  <c r="U95" i="1" s="1"/>
  <c r="Q92" i="1"/>
  <c r="Q95" i="1" s="1"/>
  <c r="M92" i="1"/>
  <c r="M95" i="1" s="1"/>
  <c r="I92" i="1"/>
  <c r="I95" i="1" s="1"/>
  <c r="E92" i="1"/>
  <c r="E95" i="1" s="1"/>
  <c r="U86" i="1"/>
  <c r="U89" i="1" s="1"/>
  <c r="Q86" i="1"/>
  <c r="Q89" i="1" s="1"/>
  <c r="M86" i="1"/>
  <c r="M89" i="1" s="1"/>
  <c r="I86" i="1"/>
  <c r="I89" i="1" s="1"/>
  <c r="E86" i="1"/>
  <c r="E89" i="1" s="1"/>
  <c r="U80" i="1"/>
  <c r="U83" i="1" s="1"/>
  <c r="Q80" i="1"/>
  <c r="Q83" i="1" s="1"/>
  <c r="M80" i="1"/>
  <c r="M83" i="1" s="1"/>
  <c r="I80" i="1"/>
  <c r="I83" i="1" s="1"/>
  <c r="E80" i="1"/>
  <c r="E83" i="1" s="1"/>
  <c r="U74" i="1"/>
  <c r="U77" i="1" s="1"/>
  <c r="Q74" i="1"/>
  <c r="Q77" i="1" s="1"/>
  <c r="M74" i="1"/>
  <c r="M77" i="1" s="1"/>
  <c r="I74" i="1"/>
  <c r="I77" i="1" s="1"/>
  <c r="E74" i="1"/>
  <c r="E77" i="1" s="1"/>
  <c r="U68" i="1"/>
  <c r="U71" i="1" s="1"/>
  <c r="R68" i="1"/>
  <c r="R71" i="1" s="1"/>
  <c r="O68" i="1"/>
  <c r="O71" i="1" s="1"/>
  <c r="L68" i="1"/>
  <c r="L71" i="1" s="1"/>
  <c r="I68" i="1"/>
  <c r="I71" i="1" s="1"/>
  <c r="U62" i="1"/>
  <c r="U65" i="1" s="1"/>
  <c r="R62" i="1"/>
  <c r="R65" i="1" s="1"/>
  <c r="O62" i="1"/>
  <c r="O65" i="1" s="1"/>
  <c r="L62" i="1"/>
  <c r="L65" i="1" s="1"/>
  <c r="I62" i="1"/>
  <c r="I65" i="1" s="1"/>
  <c r="E62" i="1"/>
  <c r="E65" i="1" s="1"/>
  <c r="U56" i="1"/>
  <c r="U59" i="1" s="1"/>
  <c r="R56" i="1"/>
  <c r="R59" i="1" s="1"/>
  <c r="O56" i="1"/>
  <c r="O59" i="1" s="1"/>
  <c r="L56" i="1"/>
  <c r="L59" i="1" s="1"/>
  <c r="I56" i="1"/>
  <c r="I59" i="1" s="1"/>
  <c r="E56" i="1"/>
  <c r="E59" i="1" s="1"/>
  <c r="T92" i="1"/>
  <c r="T94" i="1" s="1"/>
  <c r="P92" i="1"/>
  <c r="P94" i="1" s="1"/>
  <c r="L92" i="1"/>
  <c r="L94" i="1" s="1"/>
  <c r="H92" i="1"/>
  <c r="H94" i="1" s="1"/>
  <c r="D92" i="1"/>
  <c r="D94" i="1" s="1"/>
  <c r="T86" i="1"/>
  <c r="T88" i="1" s="1"/>
  <c r="P86" i="1"/>
  <c r="P88" i="1" s="1"/>
  <c r="L86" i="1"/>
  <c r="L88" i="1" s="1"/>
  <c r="H86" i="1"/>
  <c r="H88" i="1" s="1"/>
  <c r="D86" i="1"/>
  <c r="D88" i="1" s="1"/>
  <c r="T80" i="1"/>
  <c r="T82" i="1" s="1"/>
  <c r="P80" i="1"/>
  <c r="P82" i="1" s="1"/>
  <c r="L80" i="1"/>
  <c r="L82" i="1" s="1"/>
  <c r="H80" i="1"/>
  <c r="H82" i="1" s="1"/>
  <c r="D80" i="1"/>
  <c r="D82" i="1" s="1"/>
  <c r="T74" i="1"/>
  <c r="T76" i="1" s="1"/>
  <c r="P74" i="1"/>
  <c r="P76" i="1" s="1"/>
  <c r="L74" i="1"/>
  <c r="L76" i="1" s="1"/>
  <c r="H74" i="1"/>
  <c r="H76" i="1" s="1"/>
  <c r="D74" i="1"/>
  <c r="D76" i="1" s="1"/>
  <c r="T68" i="1"/>
  <c r="Q68" i="1"/>
  <c r="Q70" i="1" s="1"/>
  <c r="N68" i="1"/>
  <c r="N70" i="1" s="1"/>
  <c r="K68" i="1"/>
  <c r="K70" i="1" s="1"/>
  <c r="H68" i="1"/>
  <c r="H70" i="1" s="1"/>
  <c r="G68" i="1"/>
  <c r="G70" i="1" s="1"/>
  <c r="F68" i="1"/>
  <c r="F70" i="1" s="1"/>
  <c r="T62" i="1"/>
  <c r="T64" i="1" s="1"/>
  <c r="Q62" i="1"/>
  <c r="Q64" i="1" s="1"/>
  <c r="N62" i="1"/>
  <c r="N64" i="1" s="1"/>
  <c r="K62" i="1"/>
  <c r="K64" i="1" s="1"/>
  <c r="H62" i="1"/>
  <c r="H64" i="1" s="1"/>
  <c r="D62" i="1"/>
  <c r="D64" i="1" s="1"/>
  <c r="T56" i="1"/>
  <c r="T58" i="1" s="1"/>
  <c r="Q56" i="1"/>
  <c r="Q58" i="1" s="1"/>
  <c r="N56" i="1"/>
  <c r="N58" i="1" s="1"/>
  <c r="K56" i="1"/>
  <c r="K58" i="1" s="1"/>
  <c r="H56" i="1"/>
  <c r="H58" i="1" s="1"/>
  <c r="D56" i="1"/>
  <c r="D58" i="1" s="1"/>
  <c r="R92" i="1"/>
  <c r="R94" i="1" s="1"/>
  <c r="N92" i="1"/>
  <c r="N94" i="1" s="1"/>
  <c r="J92" i="1"/>
  <c r="J94" i="1" s="1"/>
  <c r="F92" i="1"/>
  <c r="F94" i="1" s="1"/>
  <c r="C92" i="1"/>
  <c r="C94" i="1" s="1"/>
  <c r="R86" i="1"/>
  <c r="R88" i="1" s="1"/>
  <c r="N86" i="1"/>
  <c r="N88" i="1" s="1"/>
  <c r="J86" i="1"/>
  <c r="J88" i="1" s="1"/>
  <c r="F86" i="1"/>
  <c r="F88" i="1" s="1"/>
  <c r="C86" i="1"/>
  <c r="C88" i="1" s="1"/>
  <c r="R80" i="1"/>
  <c r="R82" i="1" s="1"/>
  <c r="N80" i="1"/>
  <c r="N82" i="1" s="1"/>
  <c r="J80" i="1"/>
  <c r="J82" i="1" s="1"/>
  <c r="F80" i="1"/>
  <c r="F82" i="1" s="1"/>
  <c r="C80" i="1"/>
  <c r="C82" i="1" s="1"/>
  <c r="R74" i="1"/>
  <c r="R76" i="1" s="1"/>
  <c r="N74" i="1"/>
  <c r="N76" i="1" s="1"/>
  <c r="J74" i="1"/>
  <c r="J76" i="1" s="1"/>
  <c r="F74" i="1"/>
  <c r="F76" i="1" s="1"/>
  <c r="C74" i="1"/>
  <c r="C76" i="1" s="1"/>
  <c r="S68" i="1"/>
  <c r="S70" i="1" s="1"/>
  <c r="P68" i="1"/>
  <c r="P70" i="1" s="1"/>
  <c r="M68" i="1"/>
  <c r="M70" i="1" s="1"/>
  <c r="J68" i="1"/>
  <c r="J70" i="1" s="1"/>
  <c r="E68" i="1"/>
  <c r="E70" i="1" s="1"/>
  <c r="D68" i="1"/>
  <c r="D70" i="1" s="1"/>
  <c r="C68" i="1"/>
  <c r="C70" i="1" s="1"/>
  <c r="S62" i="1"/>
  <c r="S64" i="1" s="1"/>
  <c r="P62" i="1"/>
  <c r="P64" i="1" s="1"/>
  <c r="M62" i="1"/>
  <c r="M64" i="1" s="1"/>
  <c r="J62" i="1"/>
  <c r="J64" i="1" s="1"/>
  <c r="G62" i="1"/>
  <c r="G64" i="1" s="1"/>
  <c r="C62" i="1"/>
  <c r="C64" i="1" s="1"/>
  <c r="S56" i="1"/>
  <c r="S58" i="1" s="1"/>
  <c r="P56" i="1"/>
  <c r="P58" i="1" s="1"/>
  <c r="M56" i="1"/>
  <c r="M58" i="1" s="1"/>
  <c r="J56" i="1"/>
  <c r="J58" i="1" s="1"/>
  <c r="G56" i="1"/>
  <c r="G58" i="1" s="1"/>
  <c r="C56" i="1"/>
  <c r="C58" i="1" s="1"/>
  <c r="AK14" i="1"/>
  <c r="AL14" i="1" s="1"/>
  <c r="AK59" i="1"/>
  <c r="AK58" i="1"/>
  <c r="AJ54" i="1"/>
  <c r="S53" i="1"/>
  <c r="P53" i="1"/>
  <c r="T70" i="1"/>
  <c r="AK13" i="1"/>
  <c r="AL13" i="1" s="1"/>
  <c r="R95" i="1"/>
  <c r="N95" i="1"/>
  <c r="J95" i="1"/>
  <c r="F95" i="1"/>
  <c r="C95" i="1"/>
  <c r="R89" i="1"/>
  <c r="N89" i="1"/>
  <c r="J89" i="1"/>
  <c r="F89" i="1"/>
  <c r="C89" i="1"/>
  <c r="R83" i="1"/>
  <c r="N83" i="1"/>
  <c r="J83" i="1"/>
  <c r="F83" i="1"/>
  <c r="C83" i="1"/>
  <c r="R77" i="1"/>
  <c r="N77" i="1"/>
  <c r="J77" i="1"/>
  <c r="F77" i="1"/>
  <c r="C77" i="1"/>
  <c r="S71" i="1"/>
  <c r="P71" i="1"/>
  <c r="M71" i="1"/>
  <c r="J71" i="1"/>
  <c r="C71" i="1"/>
  <c r="S65" i="1"/>
  <c r="P65" i="1"/>
  <c r="M65" i="1"/>
  <c r="J65" i="1"/>
  <c r="G65" i="1"/>
  <c r="C65" i="1"/>
  <c r="S59" i="1"/>
  <c r="P59" i="1"/>
  <c r="M59" i="1"/>
  <c r="J59" i="1"/>
  <c r="G59" i="1"/>
  <c r="C59" i="1"/>
  <c r="M53" i="1"/>
  <c r="J53" i="1"/>
  <c r="G53" i="1"/>
  <c r="C53" i="1"/>
  <c r="G83" i="1"/>
  <c r="K83" i="1"/>
  <c r="O83" i="1"/>
  <c r="O89" i="1"/>
  <c r="K89" i="1"/>
  <c r="G89" i="1"/>
  <c r="G95" i="1"/>
  <c r="K95" i="1"/>
  <c r="O95" i="1"/>
  <c r="S95" i="1"/>
  <c r="S89" i="1"/>
  <c r="S83" i="1"/>
  <c r="S77" i="1"/>
  <c r="O77" i="1"/>
  <c r="K77" i="1"/>
  <c r="G77" i="1"/>
  <c r="G71" i="1"/>
  <c r="E71" i="1"/>
  <c r="X15" i="1" l="1"/>
  <c r="AA14" i="1"/>
  <c r="AM9" i="1"/>
  <c r="AO9" i="1" s="1"/>
  <c r="AJ9" i="1"/>
  <c r="AL9" i="1" s="1"/>
  <c r="AR31" i="1"/>
  <c r="AR36" i="1"/>
  <c r="AR21" i="1"/>
  <c r="AR25" i="1"/>
  <c r="AR41" i="1"/>
  <c r="AR26" i="1"/>
  <c r="L66" i="1"/>
  <c r="L67" i="1" s="1"/>
  <c r="I78" i="1"/>
  <c r="I79" i="1" s="1"/>
  <c r="I90" i="1"/>
  <c r="I91" i="1" s="1"/>
  <c r="M78" i="1"/>
  <c r="M79" i="1" s="1"/>
  <c r="M90" i="1"/>
  <c r="M91" i="1" s="1"/>
  <c r="E60" i="1"/>
  <c r="E61" i="1" s="1"/>
  <c r="R66" i="1"/>
  <c r="R67" i="1" s="1"/>
  <c r="Q78" i="1"/>
  <c r="Q79" i="1" s="1"/>
  <c r="Q90" i="1"/>
  <c r="Q91" i="1" s="1"/>
  <c r="I60" i="1"/>
  <c r="I61" i="1" s="1"/>
  <c r="U66" i="1"/>
  <c r="U67" i="1" s="1"/>
  <c r="U78" i="1"/>
  <c r="U79" i="1" s="1"/>
  <c r="U90" i="1"/>
  <c r="U91" i="1" s="1"/>
  <c r="L60" i="1"/>
  <c r="L61" i="1" s="1"/>
  <c r="I72" i="1"/>
  <c r="I73" i="1" s="1"/>
  <c r="E84" i="1"/>
  <c r="E85" i="1" s="1"/>
  <c r="E96" i="1"/>
  <c r="E97" i="1" s="1"/>
  <c r="O60" i="1"/>
  <c r="O61" i="1" s="1"/>
  <c r="L72" i="1"/>
  <c r="L73" i="1" s="1"/>
  <c r="I84" i="1"/>
  <c r="I85" i="1" s="1"/>
  <c r="I96" i="1"/>
  <c r="I97" i="1" s="1"/>
  <c r="R60" i="1"/>
  <c r="R61" i="1" s="1"/>
  <c r="O72" i="1"/>
  <c r="O73" i="1" s="1"/>
  <c r="M84" i="1"/>
  <c r="M85" i="1" s="1"/>
  <c r="I66" i="1"/>
  <c r="I67" i="1" s="1"/>
  <c r="E90" i="1"/>
  <c r="E91" i="1" s="1"/>
  <c r="U60" i="1"/>
  <c r="U61" i="1" s="1"/>
  <c r="R72" i="1"/>
  <c r="R73" i="1" s="1"/>
  <c r="Q84" i="1"/>
  <c r="Q85" i="1" s="1"/>
  <c r="Q96" i="1"/>
  <c r="Q97" i="1" s="1"/>
  <c r="M96" i="1"/>
  <c r="M97" i="1" s="1"/>
  <c r="E78" i="1"/>
  <c r="E79" i="1" s="1"/>
  <c r="O66" i="1"/>
  <c r="O67" i="1" s="1"/>
  <c r="E66" i="1"/>
  <c r="E67" i="1" s="1"/>
  <c r="U72" i="1"/>
  <c r="U73" i="1" s="1"/>
  <c r="U84" i="1"/>
  <c r="U85" i="1" s="1"/>
  <c r="U96" i="1"/>
  <c r="U97" i="1" s="1"/>
  <c r="AL58" i="1"/>
  <c r="AR58" i="1" s="1"/>
  <c r="AL287" i="1"/>
  <c r="AR287" i="1" s="1"/>
  <c r="AL54" i="1"/>
  <c r="AR54" i="1" s="1"/>
  <c r="AL144" i="1"/>
  <c r="AR144" i="1" s="1"/>
  <c r="AL148" i="1"/>
  <c r="AR148" i="1" s="1"/>
  <c r="AL59" i="1"/>
  <c r="AR59" i="1" s="1"/>
  <c r="AL149" i="1"/>
  <c r="AR149" i="1" s="1"/>
  <c r="AL373" i="1"/>
  <c r="AR373" i="1" s="1"/>
  <c r="AL374" i="1"/>
  <c r="AR374" i="1" s="1"/>
  <c r="AL197" i="1"/>
  <c r="AR197" i="1" s="1"/>
  <c r="AL369" i="1"/>
  <c r="AR369" i="1" s="1"/>
  <c r="AL193" i="1"/>
  <c r="AR193" i="1" s="1"/>
  <c r="AL194" i="1"/>
  <c r="AR194" i="1" s="1"/>
  <c r="AL206" i="1"/>
  <c r="AR206" i="1" s="1"/>
  <c r="AL283" i="1"/>
  <c r="AR283" i="1" s="1"/>
  <c r="AL284" i="1"/>
  <c r="AR284" i="1" s="1"/>
  <c r="AR14" i="1"/>
  <c r="AR10" i="1"/>
  <c r="AR12" i="1"/>
  <c r="AR33" i="1"/>
  <c r="AR35" i="1"/>
  <c r="AR37" i="1"/>
  <c r="AR39" i="1"/>
  <c r="AR43" i="1"/>
  <c r="AR45" i="1"/>
  <c r="AR23" i="1"/>
  <c r="AR27" i="1"/>
  <c r="AR19" i="1"/>
  <c r="AR29" i="1"/>
  <c r="AR11" i="1"/>
  <c r="AR13" i="1"/>
  <c r="AR17" i="1"/>
  <c r="AR15" i="1"/>
  <c r="AR16" i="1"/>
  <c r="AR18" i="1"/>
  <c r="AR20" i="1"/>
  <c r="AR22" i="1"/>
  <c r="AR24" i="1"/>
  <c r="AR28" i="1"/>
  <c r="AR30" i="1"/>
  <c r="AR32" i="1"/>
  <c r="AR34" i="1"/>
  <c r="AR38" i="1"/>
  <c r="AR40" i="1"/>
  <c r="AR42" i="1"/>
  <c r="AR44" i="1"/>
  <c r="AR5" i="1"/>
  <c r="X16" i="1" l="1"/>
  <c r="AA15" i="1"/>
  <c r="AP9" i="1"/>
  <c r="AN9" i="1"/>
  <c r="X17" i="1" l="1"/>
  <c r="AA16" i="1"/>
  <c r="AR9" i="1"/>
  <c r="AR232" i="1"/>
  <c r="AR277" i="1"/>
  <c r="AR412" i="1"/>
  <c r="AR367" i="1"/>
  <c r="AR322" i="1"/>
  <c r="AR187" i="1"/>
  <c r="AR142" i="1"/>
  <c r="X18" i="1" l="1"/>
  <c r="AA17" i="1"/>
  <c r="AR7" i="1"/>
  <c r="X19" i="1" l="1"/>
  <c r="AA18" i="1"/>
  <c r="X20" i="1" l="1"/>
  <c r="AA19" i="1"/>
  <c r="X21" i="1" l="1"/>
  <c r="AA20" i="1"/>
  <c r="X22" i="1" l="1"/>
  <c r="AA21" i="1"/>
  <c r="X23" i="1" l="1"/>
  <c r="AA22" i="1"/>
  <c r="X24" i="1" l="1"/>
  <c r="AA23" i="1"/>
  <c r="X25" i="1" l="1"/>
  <c r="AA24" i="1"/>
  <c r="X26" i="1" l="1"/>
  <c r="AA25" i="1"/>
  <c r="X27" i="1" l="1"/>
  <c r="AA26" i="1"/>
  <c r="X28" i="1" l="1"/>
  <c r="AA27" i="1"/>
  <c r="X29" i="1" l="1"/>
  <c r="AA28" i="1"/>
  <c r="X30" i="1" l="1"/>
  <c r="AA29" i="1"/>
  <c r="X31" i="1" l="1"/>
  <c r="AA30" i="1"/>
  <c r="X32" i="1" l="1"/>
  <c r="AA31" i="1"/>
  <c r="X33" i="1" l="1"/>
  <c r="AA32" i="1"/>
  <c r="X34" i="1" l="1"/>
  <c r="AA33" i="1"/>
  <c r="X35" i="1" l="1"/>
  <c r="AA34" i="1"/>
  <c r="X36" i="1" l="1"/>
  <c r="AA35" i="1"/>
  <c r="X37" i="1" l="1"/>
  <c r="AA36" i="1"/>
  <c r="X38" i="1" l="1"/>
  <c r="AA37" i="1"/>
  <c r="X39" i="1" l="1"/>
  <c r="AA38" i="1"/>
  <c r="X40" i="1" l="1"/>
  <c r="AA39" i="1"/>
  <c r="X41" i="1" l="1"/>
  <c r="AA40" i="1"/>
  <c r="X42" i="1" l="1"/>
  <c r="AA41" i="1"/>
  <c r="X43" i="1" l="1"/>
  <c r="AA42" i="1"/>
  <c r="X44" i="1" l="1"/>
  <c r="AA43" i="1"/>
  <c r="X45" i="1" l="1"/>
  <c r="AA45" i="1" s="1"/>
  <c r="AA44" i="1"/>
  <c r="F20" i="1" l="1"/>
  <c r="G14" i="1"/>
  <c r="J14" i="1"/>
  <c r="L26" i="1"/>
  <c r="C44" i="1"/>
  <c r="D44" i="1"/>
  <c r="I45" i="1"/>
  <c r="R15" i="1"/>
  <c r="Q8" i="1"/>
  <c r="N45" i="1"/>
  <c r="L15" i="1"/>
  <c r="K14" i="1"/>
  <c r="R26" i="1"/>
  <c r="C26" i="1"/>
  <c r="E27" i="1"/>
  <c r="U15" i="1"/>
  <c r="P21" i="1"/>
  <c r="T38" i="1"/>
  <c r="D26" i="1"/>
  <c r="E45" i="1"/>
  <c r="Q45" i="1"/>
  <c r="G15" i="1"/>
  <c r="T8" i="1"/>
  <c r="K8" i="1"/>
  <c r="R9" i="1"/>
  <c r="J32" i="1"/>
  <c r="T14" i="1"/>
  <c r="C14" i="1"/>
  <c r="J8" i="1"/>
  <c r="S8" i="1"/>
  <c r="P8" i="1"/>
  <c r="H38" i="1"/>
  <c r="R21" i="1"/>
  <c r="J44" i="1"/>
  <c r="P44" i="1"/>
  <c r="F32" i="1"/>
  <c r="H14" i="1"/>
  <c r="J26" i="1"/>
  <c r="D32" i="1"/>
  <c r="L9" i="1"/>
  <c r="M27" i="1"/>
  <c r="F38" i="1"/>
  <c r="T32" i="1"/>
  <c r="I21" i="1"/>
  <c r="M8" i="1"/>
  <c r="L32" i="1"/>
  <c r="H8" i="1"/>
  <c r="T26" i="1"/>
  <c r="H44" i="1"/>
  <c r="H26" i="1"/>
  <c r="J33" i="1"/>
  <c r="J15" i="1"/>
  <c r="M33" i="1"/>
  <c r="T20" i="1"/>
  <c r="G8" i="1"/>
  <c r="N32" i="1"/>
  <c r="O21" i="1"/>
  <c r="L44" i="1"/>
  <c r="P14" i="1"/>
  <c r="M20" i="1"/>
  <c r="N8" i="1"/>
  <c r="I27" i="1"/>
  <c r="F39" i="1"/>
  <c r="R39" i="1"/>
  <c r="C39" i="1"/>
  <c r="P15" i="1"/>
  <c r="I33" i="1"/>
  <c r="H32" i="1"/>
  <c r="F33" i="1"/>
  <c r="N38" i="1"/>
  <c r="F45" i="1"/>
  <c r="S14" i="1"/>
  <c r="U45" i="1"/>
  <c r="M3" i="1"/>
  <c r="E9" i="1"/>
  <c r="C38" i="1"/>
  <c r="L21" i="1"/>
  <c r="E33" i="1"/>
  <c r="U27" i="1"/>
  <c r="S3" i="1"/>
  <c r="M15" i="1"/>
  <c r="F44" i="1"/>
  <c r="C8" i="1"/>
  <c r="I39" i="1"/>
  <c r="R33" i="1"/>
  <c r="N14" i="1"/>
  <c r="J3" i="1"/>
  <c r="S21" i="1"/>
  <c r="U9" i="1"/>
  <c r="Q39" i="1"/>
  <c r="O15" i="1"/>
  <c r="Q14" i="1"/>
  <c r="R44" i="1"/>
  <c r="P9" i="1"/>
  <c r="P20" i="1"/>
  <c r="C3" i="1"/>
  <c r="D14" i="1"/>
  <c r="P32" i="1"/>
  <c r="F26" i="1"/>
  <c r="I15" i="1"/>
  <c r="N26" i="1"/>
  <c r="J39" i="1"/>
  <c r="M45" i="1"/>
  <c r="D38" i="1"/>
  <c r="G9" i="1"/>
  <c r="P3" i="1"/>
  <c r="U21" i="1"/>
  <c r="S15" i="1"/>
  <c r="F27" i="1"/>
  <c r="C32" i="1"/>
  <c r="N20" i="1"/>
  <c r="L38" i="1"/>
  <c r="C33" i="1"/>
  <c r="C20" i="1"/>
  <c r="U39" i="1"/>
  <c r="G3" i="1"/>
  <c r="E39" i="1"/>
  <c r="R32" i="1"/>
  <c r="C21" i="1"/>
  <c r="M14" i="1"/>
  <c r="R45" i="1"/>
  <c r="J9" i="1"/>
  <c r="I9" i="1"/>
  <c r="J38" i="1"/>
  <c r="C9" i="1"/>
  <c r="D8" i="1"/>
  <c r="J45" i="1"/>
  <c r="R38" i="1"/>
  <c r="Q20" i="1"/>
  <c r="O9" i="1"/>
  <c r="T44" i="1"/>
  <c r="M21" i="1"/>
  <c r="M39" i="1"/>
  <c r="C27" i="1"/>
  <c r="K20" i="1"/>
  <c r="J27" i="1"/>
  <c r="R27" i="1"/>
  <c r="J21" i="1"/>
  <c r="N33" i="1"/>
  <c r="Q33" i="1"/>
  <c r="S9" i="1"/>
  <c r="M9" i="1"/>
  <c r="C45" i="1"/>
  <c r="P38" i="1"/>
  <c r="N39" i="1"/>
  <c r="J20" i="1"/>
  <c r="N44" i="1"/>
  <c r="U33" i="1"/>
  <c r="S20" i="1"/>
  <c r="P26" i="1"/>
  <c r="Q27" i="1"/>
  <c r="N27" i="1"/>
  <c r="E15" i="1"/>
</calcChain>
</file>

<file path=xl/sharedStrings.xml><?xml version="1.0" encoding="utf-8"?>
<sst xmlns="http://schemas.openxmlformats.org/spreadsheetml/2006/main" count="3003" uniqueCount="498">
  <si>
    <t>Sigma+</t>
  </si>
  <si>
    <t>+</t>
  </si>
  <si>
    <t>1/x</t>
  </si>
  <si>
    <t>√x</t>
  </si>
  <si>
    <t>LOG</t>
  </si>
  <si>
    <t>LN</t>
  </si>
  <si>
    <t>XEQ</t>
  </si>
  <si>
    <t>STO</t>
  </si>
  <si>
    <t>RCL</t>
  </si>
  <si>
    <t>RDN</t>
  </si>
  <si>
    <t>SIN</t>
  </si>
  <si>
    <t>COS</t>
  </si>
  <si>
    <t>TAN</t>
  </si>
  <si>
    <t>ENTER</t>
  </si>
  <si>
    <t>CHS</t>
  </si>
  <si>
    <t>EEX</t>
  </si>
  <si>
    <t>&lt;=</t>
  </si>
  <si>
    <t>:</t>
  </si>
  <si>
    <t>Up</t>
  </si>
  <si>
    <t>Dn</t>
  </si>
  <si>
    <t>f/g</t>
  </si>
  <si>
    <t>EXIT</t>
  </si>
  <si>
    <t>.</t>
  </si>
  <si>
    <t>R/S</t>
  </si>
  <si>
    <t>a b/c</t>
  </si>
  <si>
    <t>y^x</t>
  </si>
  <si>
    <t>#</t>
  </si>
  <si>
    <t>x^2</t>
  </si>
  <si>
    <t>.ms</t>
  </si>
  <si>
    <t>10^x</t>
  </si>
  <si>
    <t>.d</t>
  </si>
  <si>
    <t>e^x</t>
  </si>
  <si>
    <t>alpha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</si>
  <si>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</si>
  <si>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</si>
  <si>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</si>
  <si>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</si>
  <si>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</si>
  <si>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</si>
  <si>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</si>
  <si>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</si>
  <si>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</si>
  <si>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</si>
  <si>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</si>
  <si>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</si>
  <si>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</si>
  <si>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</si>
  <si>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</si>
  <si>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</si>
  <si>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</si>
  <si>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</si>
  <si>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</si>
  <si>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</si>
  <si>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</si>
  <si>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</si>
  <si>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</si>
  <si>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</si>
  <si>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</si>
  <si>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_</t>
  </si>
  <si>
    <t>,</t>
  </si>
  <si>
    <t>spc</t>
  </si>
  <si>
    <t>|x|</t>
  </si>
  <si>
    <t>angle</t>
  </si>
  <si>
    <t>%</t>
  </si>
  <si>
    <t>Delta %</t>
  </si>
  <si>
    <t>pi</t>
  </si>
  <si>
    <t>x√y</t>
  </si>
  <si>
    <t>ASIN</t>
  </si>
  <si>
    <t>GTO</t>
  </si>
  <si>
    <t>ACOS</t>
  </si>
  <si>
    <t>LBL</t>
  </si>
  <si>
    <t>ATAN</t>
  </si>
  <si>
    <t>RTN</t>
  </si>
  <si>
    <t>COMPLEX</t>
  </si>
  <si>
    <t>LASTx</t>
  </si>
  <si>
    <t>Undo</t>
  </si>
  <si>
    <t>Scroll Up</t>
  </si>
  <si>
    <t>REGS</t>
  </si>
  <si>
    <t>Scroll Dn</t>
  </si>
  <si>
    <t>FLGS</t>
  </si>
  <si>
    <t>ASN</t>
  </si>
  <si>
    <t>USER</t>
  </si>
  <si>
    <t>OFF</t>
  </si>
  <si>
    <t>PRN</t>
  </si>
  <si>
    <t>VIEW</t>
  </si>
  <si>
    <t>STOPW</t>
  </si>
  <si>
    <t>SHOW</t>
  </si>
  <si>
    <t>PRGM</t>
  </si>
  <si>
    <t>Row</t>
  </si>
  <si>
    <t>Column</t>
  </si>
  <si>
    <t>Primary</t>
  </si>
  <si>
    <t>F-shift</t>
  </si>
  <si>
    <t>G-shift</t>
  </si>
  <si>
    <t>Alpha</t>
  </si>
  <si>
    <t>Layout</t>
  </si>
  <si>
    <t>Index</t>
  </si>
  <si>
    <t>-</t>
  </si>
  <si>
    <t>[ CPX ]</t>
  </si>
  <si>
    <t>[ MODE ]</t>
  </si>
  <si>
    <t>[ STK ]</t>
  </si>
  <si>
    <t>[ DISP ]</t>
  </si>
  <si>
    <t>[ EXP ]</t>
  </si>
  <si>
    <t>R Up</t>
  </si>
  <si>
    <t>[ CLR ]</t>
  </si>
  <si>
    <t>[ EQN ]</t>
  </si>
  <si>
    <t>[ ADV ]</t>
  </si>
  <si>
    <t>[ MATX ]</t>
  </si>
  <si>
    <t>[ STAT ]</t>
  </si>
  <si>
    <t>[ BASE ]</t>
  </si>
  <si>
    <t>[ CONV ]</t>
  </si>
  <si>
    <t>[ FLAG ]</t>
  </si>
  <si>
    <t>[ PROB ]</t>
  </si>
  <si>
    <t>[ PART ]</t>
  </si>
  <si>
    <t>[ FIN ]</t>
  </si>
  <si>
    <t>[ CAT ]</t>
  </si>
  <si>
    <t>[ HOME ]</t>
  </si>
  <si>
    <t>[ CNST ]</t>
  </si>
  <si>
    <t>[ X.FN ]</t>
  </si>
  <si>
    <t>[ SUM ]</t>
  </si>
  <si>
    <t>[ CLK ]</t>
  </si>
  <si>
    <t>[ UNIT ]</t>
  </si>
  <si>
    <t>[ BITS ]</t>
  </si>
  <si>
    <t>[ INTS ]</t>
  </si>
  <si>
    <t>[ KEYS ]</t>
  </si>
  <si>
    <t>[ LOOP ]</t>
  </si>
  <si>
    <t>[ TEST ]</t>
  </si>
  <si>
    <t>[ alphaSTR ]</t>
  </si>
  <si>
    <t>[ INFO ]</t>
  </si>
  <si>
    <t>[ P.FN ]</t>
  </si>
  <si>
    <t>[ I/O ]</t>
  </si>
  <si>
    <t>W</t>
  </si>
  <si>
    <t xml:space="preserve"> </t>
  </si>
  <si>
    <t>[ TRIG ]</t>
  </si>
  <si>
    <t>x &lt;&gt; y</t>
  </si>
  <si>
    <t>DRG</t>
  </si>
  <si>
    <t>-&gt;R</t>
  </si>
  <si>
    <t>-&gt;P</t>
  </si>
  <si>
    <t>-&gt;I</t>
  </si>
  <si>
    <t>//keyID</t>
  </si>
  <si>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</si>
  <si>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</si>
  <si>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</si>
  <si>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</si>
  <si>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</si>
  <si>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</si>
  <si>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</si>
  <si>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</si>
  <si>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{21</t>
  </si>
  <si>
    <t>ITM_SIGMAPLUS</t>
  </si>
  <si>
    <t>ITM_RI</t>
  </si>
  <si>
    <t>ITM_TGLFRT</t>
  </si>
  <si>
    <t>ITM_NULL</t>
  </si>
  <si>
    <t>ITM_A</t>
  </si>
  <si>
    <t>ITM_a</t>
  </si>
  <si>
    <t>ITM_SIGMA</t>
  </si>
  <si>
    <t>ITM_REG_A</t>
  </si>
  <si>
    <t>}</t>
  </si>
  <si>
    <t>{22</t>
  </si>
  <si>
    <t>ITM_1ONX</t>
  </si>
  <si>
    <t>ITM_YX</t>
  </si>
  <si>
    <t>ITM_HASH_JM</t>
  </si>
  <si>
    <t>ITM_NUMBER_SIGN</t>
  </si>
  <si>
    <t>ITM_B</t>
  </si>
  <si>
    <t>ITM_b</t>
  </si>
  <si>
    <t>ITM_CIRCUMFLEX</t>
  </si>
  <si>
    <t>ITM_REG_B</t>
  </si>
  <si>
    <t>{23</t>
  </si>
  <si>
    <t>ITM_SQUAREROOTX</t>
  </si>
  <si>
    <t>ITM_SQUARE</t>
  </si>
  <si>
    <t>ITM_ms</t>
  </si>
  <si>
    <t>ITM_ROOT_SIGN</t>
  </si>
  <si>
    <t>ITM_C</t>
  </si>
  <si>
    <t>ITM_c</t>
  </si>
  <si>
    <t>ITM_REG_C</t>
  </si>
  <si>
    <t>{24</t>
  </si>
  <si>
    <t>ITM_LOG10</t>
  </si>
  <si>
    <t>ITM_10x</t>
  </si>
  <si>
    <t>ITM_dotD</t>
  </si>
  <si>
    <t>ITM_D</t>
  </si>
  <si>
    <t>ITM_d</t>
  </si>
  <si>
    <t>ITM_LG_SIGN</t>
  </si>
  <si>
    <t>ITM_REG_D</t>
  </si>
  <si>
    <t>{25</t>
  </si>
  <si>
    <t>ITM_LN</t>
  </si>
  <si>
    <t>ITM_EXP</t>
  </si>
  <si>
    <t>ITM_toREC2</t>
  </si>
  <si>
    <t>ITM_E</t>
  </si>
  <si>
    <t>ITM_e</t>
  </si>
  <si>
    <t>ITM_LN_SIGN</t>
  </si>
  <si>
    <t>{26</t>
  </si>
  <si>
    <t>ITM_XEQ</t>
  </si>
  <si>
    <t>ITM_AIM</t>
  </si>
  <si>
    <t>ITM_toPOL2</t>
  </si>
  <si>
    <t>ITM_F</t>
  </si>
  <si>
    <t>ITM_f</t>
  </si>
  <si>
    <t>{31</t>
  </si>
  <si>
    <t>ITM_STO</t>
  </si>
  <si>
    <t>ITM_MAGNITUDE</t>
  </si>
  <si>
    <t>ITM_ARG</t>
  </si>
  <si>
    <t>ITM_G</t>
  </si>
  <si>
    <t>ITM_g</t>
  </si>
  <si>
    <t>ITM_VERTICAL_BAR</t>
  </si>
  <si>
    <t>{32</t>
  </si>
  <si>
    <t>ITM_RCL</t>
  </si>
  <si>
    <t>ITM_PC</t>
  </si>
  <si>
    <t>ITM_DELTAPC</t>
  </si>
  <si>
    <t>ITM_H</t>
  </si>
  <si>
    <t>ITM_h</t>
  </si>
  <si>
    <t>ITM_DELTA</t>
  </si>
  <si>
    <t>ITM_HEX</t>
  </si>
  <si>
    <t>{33</t>
  </si>
  <si>
    <t>ITM_Rdown</t>
  </si>
  <si>
    <t>ITM_CONSTpi</t>
  </si>
  <si>
    <t>ITM_XTHROOT</t>
  </si>
  <si>
    <t>ITM_I</t>
  </si>
  <si>
    <t>ITM_i</t>
  </si>
  <si>
    <t>ITM_pi</t>
  </si>
  <si>
    <t>ITM_REG_I</t>
  </si>
  <si>
    <t>{34</t>
  </si>
  <si>
    <t>ITM_sin</t>
  </si>
  <si>
    <t>ITM_arcsin</t>
  </si>
  <si>
    <t>ITM_GTO</t>
  </si>
  <si>
    <t>ITM_J</t>
  </si>
  <si>
    <t>ITM_j</t>
  </si>
  <si>
    <t>ITM_SIN_SIGN</t>
  </si>
  <si>
    <t>ITM_REG_J</t>
  </si>
  <si>
    <t>{35</t>
  </si>
  <si>
    <t>ITM_cos</t>
  </si>
  <si>
    <t>ITM_arccos</t>
  </si>
  <si>
    <t>ITM_LBL</t>
  </si>
  <si>
    <t>ITM_K</t>
  </si>
  <si>
    <t>ITM_k</t>
  </si>
  <si>
    <t>ITM_COS_SIGN</t>
  </si>
  <si>
    <t>ITM_REG_K</t>
  </si>
  <si>
    <t>{36</t>
  </si>
  <si>
    <t>ITM_tan</t>
  </si>
  <si>
    <t>ITM_arctan</t>
  </si>
  <si>
    <t>ITM_RTN</t>
  </si>
  <si>
    <t>ITM_L</t>
  </si>
  <si>
    <t>ITM_l</t>
  </si>
  <si>
    <t>ITM_TAN_SIGN</t>
  </si>
  <si>
    <t>ITM_REG_L</t>
  </si>
  <si>
    <t>{41</t>
  </si>
  <si>
    <t>ITM_ENTER</t>
  </si>
  <si>
    <t>KEY_COMPLEX</t>
  </si>
  <si>
    <t>ITM_XPARSE</t>
  </si>
  <si>
    <t>{42</t>
  </si>
  <si>
    <t>ITM_XexY</t>
  </si>
  <si>
    <t>ITM_LASTX</t>
  </si>
  <si>
    <t>ITM_Rup</t>
  </si>
  <si>
    <t>ITM_ex</t>
  </si>
  <si>
    <t>ITM_M</t>
  </si>
  <si>
    <t>ITM_m</t>
  </si>
  <si>
    <t>{43</t>
  </si>
  <si>
    <t>ITM_CHS</t>
  </si>
  <si>
    <t>ITM_PLUS_MINUS</t>
  </si>
  <si>
    <t>ITM_N</t>
  </si>
  <si>
    <t>ITM_n</t>
  </si>
  <si>
    <t>{44</t>
  </si>
  <si>
    <t>ITM_EXPONENT</t>
  </si>
  <si>
    <t>ITM_O</t>
  </si>
  <si>
    <t>ITM_o</t>
  </si>
  <si>
    <t>ITM_OCT</t>
  </si>
  <si>
    <t>{45</t>
  </si>
  <si>
    <t>ITM_BACKSPACE</t>
  </si>
  <si>
    <t>ITM_UNDO</t>
  </si>
  <si>
    <t>ITM_CLA</t>
  </si>
  <si>
    <t>{51</t>
  </si>
  <si>
    <t>ITM_UP1</t>
  </si>
  <si>
    <t>ITM_BST</t>
  </si>
  <si>
    <t>ITM_RBR</t>
  </si>
  <si>
    <t>CHR_caseUP</t>
  </si>
  <si>
    <t>ITM_UP_ARROW</t>
  </si>
  <si>
    <t>{52</t>
  </si>
  <si>
    <t>ITM_7</t>
  </si>
  <si>
    <t>ITM_P</t>
  </si>
  <si>
    <t>ITM_p</t>
  </si>
  <si>
    <t>{53</t>
  </si>
  <si>
    <t>ITM_8</t>
  </si>
  <si>
    <t>ITM_Q</t>
  </si>
  <si>
    <t>ITM_q</t>
  </si>
  <si>
    <t>{54</t>
  </si>
  <si>
    <t>ITM_9</t>
  </si>
  <si>
    <t>ITM_R</t>
  </si>
  <si>
    <t>ITM_r</t>
  </si>
  <si>
    <t>{55</t>
  </si>
  <si>
    <t>ITM_DIV</t>
  </si>
  <si>
    <t>ITM_OBELUS</t>
  </si>
  <si>
    <t>ITM_S</t>
  </si>
  <si>
    <t>ITM_s</t>
  </si>
  <si>
    <t>{61</t>
  </si>
  <si>
    <t>ITM_DOWN1</t>
  </si>
  <si>
    <t>ITM_SST</t>
  </si>
  <si>
    <t>ITM_FLGSV</t>
  </si>
  <si>
    <t>CHR_caseDN</t>
  </si>
  <si>
    <t>ITM_DOWN_ARROW</t>
  </si>
  <si>
    <t>{62</t>
  </si>
  <si>
    <t>ITM_4</t>
  </si>
  <si>
    <t>ITM_T</t>
  </si>
  <si>
    <t>ITM_t</t>
  </si>
  <si>
    <t>{63</t>
  </si>
  <si>
    <t>ITM_5</t>
  </si>
  <si>
    <t>ITM_U</t>
  </si>
  <si>
    <t>ITM_u</t>
  </si>
  <si>
    <t>{64</t>
  </si>
  <si>
    <t>ITM_6</t>
  </si>
  <si>
    <t>ITM_V</t>
  </si>
  <si>
    <t>ITM_v</t>
  </si>
  <si>
    <t>{65</t>
  </si>
  <si>
    <t>ITM_MULT</t>
  </si>
  <si>
    <t>ITM_CROSS</t>
  </si>
  <si>
    <t>ITM_W</t>
  </si>
  <si>
    <t>ITM_w</t>
  </si>
  <si>
    <t>{71</t>
  </si>
  <si>
    <t>KEY_fg</t>
  </si>
  <si>
    <t>{72</t>
  </si>
  <si>
    <t>ITM_1</t>
  </si>
  <si>
    <t>ITM_ASSIGN</t>
  </si>
  <si>
    <t>ITM_X</t>
  </si>
  <si>
    <t>ITM_x</t>
  </si>
  <si>
    <t>{73</t>
  </si>
  <si>
    <t>ITM_2</t>
  </si>
  <si>
    <t>ITM_USERMODE</t>
  </si>
  <si>
    <t>ITM_Y</t>
  </si>
  <si>
    <t>ITM_y</t>
  </si>
  <si>
    <t>{74</t>
  </si>
  <si>
    <t>ITM_3</t>
  </si>
  <si>
    <t>ITM_Z</t>
  </si>
  <si>
    <t>ITM_z</t>
  </si>
  <si>
    <t>{75</t>
  </si>
  <si>
    <t>ITM_SUB</t>
  </si>
  <si>
    <t>ITM_MINUS</t>
  </si>
  <si>
    <t>ITM_UNDERSCORE</t>
  </si>
  <si>
    <t>{81</t>
  </si>
  <si>
    <t>ITM_EXIT1</t>
  </si>
  <si>
    <t>ITM_OFF</t>
  </si>
  <si>
    <t>ITM_PRN</t>
  </si>
  <si>
    <t>{82</t>
  </si>
  <si>
    <t>ITM_0</t>
  </si>
  <si>
    <t>ITM_VIEW</t>
  </si>
  <si>
    <t>ITM_TIMER</t>
  </si>
  <si>
    <t>ITM_COLON</t>
  </si>
  <si>
    <t>{83</t>
  </si>
  <si>
    <t>ITM_PERIOD</t>
  </si>
  <si>
    <t>ITM_SHOW</t>
  </si>
  <si>
    <t>ITM_COMMA</t>
  </si>
  <si>
    <t>{84</t>
  </si>
  <si>
    <t>ITM_RS</t>
  </si>
  <si>
    <t>ITM_PR</t>
  </si>
  <si>
    <t>ITM_QUESTION_MARK</t>
  </si>
  <si>
    <t>ITM_SLASH</t>
  </si>
  <si>
    <t>{85</t>
  </si>
  <si>
    <t>ITM_ADD</t>
  </si>
  <si>
    <t>ITM_PLUS</t>
  </si>
  <si>
    <t>ITM_SPACE</t>
  </si>
  <si>
    <t>-MNU_CPX</t>
  </si>
  <si>
    <t>-MNU_MODE</t>
  </si>
  <si>
    <t>-MNU_STK</t>
  </si>
  <si>
    <t>-MNU_DISP</t>
  </si>
  <si>
    <t>-MNU_EXP</t>
  </si>
  <si>
    <t>-MNU_CLR</t>
  </si>
  <si>
    <t>-MNU_EQN</t>
  </si>
  <si>
    <t>-MNU_HOME</t>
  </si>
  <si>
    <t>-MNU_ADV</t>
  </si>
  <si>
    <t>-MNU_CONST</t>
  </si>
  <si>
    <t>-MNU_MATX</t>
  </si>
  <si>
    <t>-MNU_XFN</t>
  </si>
  <si>
    <t>-MNU_STAT</t>
  </si>
  <si>
    <t>-MNU_SUMS</t>
  </si>
  <si>
    <t>-MNU_BASE</t>
  </si>
  <si>
    <t>-MNU_CLK</t>
  </si>
  <si>
    <t>-MNU_ANGLECONV</t>
  </si>
  <si>
    <t>-MNU_UNITCONV</t>
  </si>
  <si>
    <t>-MNU_FLAGS</t>
  </si>
  <si>
    <t>-MNU_BITS</t>
  </si>
  <si>
    <t>-MNU_PROB</t>
  </si>
  <si>
    <t>-MNU_INTS</t>
  </si>
  <si>
    <t>-MNU_ASN</t>
  </si>
  <si>
    <t>-MNU_LOOP</t>
  </si>
  <si>
    <t>-MNU_PARTS</t>
  </si>
  <si>
    <t>-MNU_TEST</t>
  </si>
  <si>
    <t>-MNU_FIN</t>
  </si>
  <si>
    <t>-MNU_ALPHAFN</t>
  </si>
  <si>
    <t>-MNU_INFO</t>
  </si>
  <si>
    <t>-MNU_PFN</t>
  </si>
  <si>
    <t>-MNU_CATALOG</t>
  </si>
  <si>
    <t>-MNU_IO</t>
  </si>
  <si>
    <t>NULL</t>
  </si>
  <si>
    <t>ITM_SHIFTf</t>
  </si>
  <si>
    <t>ITM_SHIFTg</t>
  </si>
  <si>
    <t>✕</t>
  </si>
  <si>
    <t>÷</t>
  </si>
  <si>
    <t>？</t>
  </si>
  <si>
    <t xml:space="preserve"> f </t>
  </si>
  <si>
    <t xml:space="preserve"> g </t>
  </si>
  <si>
    <t>[ TRG ]</t>
  </si>
  <si>
    <t>[ SETUP ]</t>
  </si>
  <si>
    <t>Shifted Lookups</t>
  </si>
  <si>
    <t>keyLblAim lookups</t>
  </si>
  <si>
    <t>Lookup Robbert's screen text, in the Sheet3 Table B:C</t>
  </si>
  <si>
    <t>Double lookup F:G</t>
  </si>
  <si>
    <t>Lookup screen text, in Sheet3:B:C</t>
  </si>
  <si>
    <t>Lookup in C43 Sample</t>
  </si>
  <si>
    <t>D47 special</t>
  </si>
  <si>
    <t>ITM_DRG</t>
  </si>
  <si>
    <t>-MNU_TRI</t>
  </si>
  <si>
    <t xml:space="preserve">//keyID,              primary,              fShifted,             gShifted,             keyLblAim,            primaryAim,           fShiftedAim,          gShiftedAim,          primaryTam         </t>
  </si>
  <si>
    <t>//This variable is to store in flash memory</t>
  </si>
  <si>
    <t>};</t>
  </si>
  <si>
    <t>-MNU_SETUP</t>
  </si>
  <si>
    <t>-MNU_TRG</t>
  </si>
  <si>
    <t>DROPLIST</t>
  </si>
  <si>
    <t>IN CODE</t>
  </si>
  <si>
    <t>kbd_std</t>
  </si>
  <si>
    <t>From WP code</t>
  </si>
  <si>
    <t>Discontinued</t>
  </si>
  <si>
    <t>kbd_std_N43</t>
  </si>
  <si>
    <t>kbd_std_D47</t>
  </si>
  <si>
    <t>Code used from WP43 files</t>
  </si>
  <si>
    <t>Outdated</t>
  </si>
  <si>
    <t>To be updated</t>
  </si>
  <si>
    <t>COPIED D47 FROM DR5 TO THIS SHEET</t>
  </si>
  <si>
    <t>RENAMED JM4 SHEET TO DR5J</t>
  </si>
  <si>
    <t>C43</t>
  </si>
  <si>
    <t>C47</t>
  </si>
  <si>
    <t>WP43</t>
  </si>
  <si>
    <t>D47</t>
  </si>
  <si>
    <t>F1</t>
  </si>
  <si>
    <t>F2</t>
  </si>
  <si>
    <t>F3</t>
  </si>
  <si>
    <t>F4</t>
  </si>
  <si>
    <t>F6</t>
  </si>
  <si>
    <t>[ U-&gt; ]</t>
  </si>
  <si>
    <t>[ BIT ]</t>
  </si>
  <si>
    <t>TRI</t>
  </si>
  <si>
    <t>d.ms</t>
  </si>
  <si>
    <t>[ angle-&gt; ]</t>
  </si>
  <si>
    <t>ln</t>
  </si>
  <si>
    <t>lg</t>
  </si>
  <si>
    <t>h.ms</t>
  </si>
  <si>
    <t>[ alpha.FN ]</t>
  </si>
  <si>
    <t>SAVE</t>
  </si>
  <si>
    <t>RBR</t>
  </si>
  <si>
    <t>CC</t>
  </si>
  <si>
    <t>SNAP</t>
  </si>
  <si>
    <t>FILL</t>
  </si>
  <si>
    <t>DROP Dn</t>
  </si>
  <si>
    <t>x &lt;&gt;</t>
  </si>
  <si>
    <t>+/-</t>
  </si>
  <si>
    <t>DSP</t>
  </si>
  <si>
    <t>| |</t>
  </si>
  <si>
    <t>MOD</t>
  </si>
  <si>
    <t>MODE</t>
  </si>
  <si>
    <t>x!</t>
  </si>
  <si>
    <t>[ Sigma ]</t>
  </si>
  <si>
    <t>R&lt;-</t>
  </si>
  <si>
    <t>TIMER</t>
  </si>
  <si>
    <t>SF</t>
  </si>
  <si>
    <t>[ CONST ]</t>
  </si>
  <si>
    <t>CF</t>
  </si>
  <si>
    <t>[ PRINT ]</t>
  </si>
  <si>
    <t>P/R</t>
  </si>
  <si>
    <t>P.FN</t>
  </si>
  <si>
    <t>CATALOG</t>
  </si>
  <si>
    <t>R up</t>
  </si>
  <si>
    <t>NEW</t>
  </si>
  <si>
    <t>[ REAL ]</t>
  </si>
  <si>
    <t>ITM_SNAP</t>
  </si>
  <si>
    <t>-MNU_UNITCONV_C43</t>
  </si>
  <si>
    <t>-MNU_PARTS_C43</t>
  </si>
  <si>
    <t>ITM_LINPOL</t>
  </si>
  <si>
    <t>-MNU_PRINT</t>
  </si>
  <si>
    <t>LIN</t>
  </si>
  <si>
    <t>-MNU_ALPHAFN_C43</t>
  </si>
  <si>
    <t xml:space="preserve"> [ CONV ] </t>
  </si>
  <si>
    <t>extra spaces</t>
  </si>
  <si>
    <t>-MNU_TRG_C47_MORE</t>
  </si>
  <si>
    <t>-MNU_TRG_C47</t>
  </si>
  <si>
    <t>[ TRG...]</t>
  </si>
  <si>
    <t xml:space="preserve"> [ TRG ] </t>
  </si>
  <si>
    <t>-MNU_ANGLECONV_C43</t>
  </si>
  <si>
    <t>[ PLOT ]</t>
  </si>
  <si>
    <t>-MNU_PLOTTING</t>
  </si>
  <si>
    <t>-MNU_SUMS_C43</t>
  </si>
  <si>
    <t>ITM_op_j</t>
  </si>
  <si>
    <t>N47</t>
  </si>
  <si>
    <t>DM42</t>
  </si>
  <si>
    <t>ITM_SIGMAMINUS</t>
  </si>
  <si>
    <t>ITM_alpha</t>
  </si>
  <si>
    <t>-MNU_BLUE_C47</t>
  </si>
  <si>
    <t>V47</t>
  </si>
  <si>
    <t>Removed nonexistent layouts</t>
  </si>
  <si>
    <t>Inserted V47</t>
  </si>
  <si>
    <t>corrections</t>
  </si>
  <si>
    <t>E47</t>
  </si>
  <si>
    <t>ITM_XSWAP</t>
  </si>
  <si>
    <t>op_i</t>
  </si>
  <si>
    <t>ITM_SUB_E_OUTLINE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</si>
</sst>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>
    <font>
      <sz val="1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onsolas"/>
      <family val="3"/>
    </font>
    <font>
      <sz val="12"/>
      <color theme="5"/>
      <name val="Consolas"/>
      <family val="3"/>
    </font>
    <font>
      <sz val="12"/>
      <name val="Consolas"/>
      <family val="3"/>
    </font>
    <font>
      <sz val="12"/>
      <color theme="8"/>
      <name val="Consolas"/>
      <family val="3"/>
    </font>
    <font>
      <sz val="12"/>
      <color theme="0" tint="-0.249977111117893"/>
      <name val="Calibri"/>
      <family val="2"/>
      <scheme val="minor"/>
    </font>
    <font>
      <sz val="12"/>
      <color theme="4"/>
      <name val="Consolas"/>
      <family val="3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Microsoft YaHe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rgb="FFF2F2F2"/>
        <bgColor rgb="FFF0F0F0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B4C7E7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C00000"/>
        <bgColor rgb="FFFF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10" fillId="0" borderId="0" xfId="0" applyFont="1"/>
    <xf numFmtId="49" fontId="0" fillId="0" borderId="0" xfId="0" applyNumberFormat="1"/>
    <xf numFmtId="0" fontId="4" fillId="0" borderId="0" xfId="0" applyFont="1"/>
    <xf numFmtId="0" fontId="11" fillId="0" borderId="0" xfId="0" applyFont="1"/>
    <xf numFmtId="49" fontId="0" fillId="11" borderId="0" xfId="0" applyNumberFormat="1" applyFill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7" borderId="9" xfId="0" applyFont="1" applyFill="1" applyBorder="1" applyAlignment="1">
      <alignment horizontal="center"/>
    </xf>
    <xf numFmtId="0" fontId="15" fillId="7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3" fillId="12" borderId="9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16" borderId="0" xfId="0" applyFill="1" applyAlignment="1">
      <alignment horizontal="center" vertical="center"/>
    </xf>
    <xf numFmtId="49" fontId="0" fillId="10" borderId="0" xfId="0" applyNumberFormat="1" applyFill="1"/>
    <xf numFmtId="0" fontId="0" fillId="10" borderId="0" xfId="0" applyFill="1"/>
    <xf numFmtId="0" fontId="0" fillId="0" borderId="9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11" borderId="0" xfId="0" applyFont="1" applyFill="1" applyAlignment="1">
      <alignment horizontal="left" vertical="center"/>
    </xf>
    <xf numFmtId="0" fontId="18" fillId="18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19" borderId="9" xfId="0" applyFont="1" applyFill="1" applyBorder="1" applyAlignment="1">
      <alignment horizontal="center"/>
    </xf>
    <xf numFmtId="49" fontId="20" fillId="19" borderId="0" xfId="0" applyNumberFormat="1" applyFont="1" applyFill="1"/>
    <xf numFmtId="0" fontId="0" fillId="10" borderId="0" xfId="0" applyFill="1" applyAlignment="1">
      <alignment horizontal="center"/>
    </xf>
    <xf numFmtId="0" fontId="0" fillId="18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20" borderId="0" xfId="0" applyFill="1" applyAlignment="1">
      <alignment horizontal="center" vertical="center"/>
    </xf>
    <xf numFmtId="0" fontId="5" fillId="20" borderId="9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12" fillId="2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6" fillId="18" borderId="9" xfId="0" applyFont="1" applyFill="1" applyBorder="1" applyAlignment="1">
      <alignment horizontal="center"/>
    </xf>
    <xf numFmtId="0" fontId="12" fillId="18" borderId="0" xfId="0" applyFont="1" applyFill="1" applyAlignment="1">
      <alignment horizontal="center" vertical="center"/>
    </xf>
    <xf numFmtId="0" fontId="22" fillId="21" borderId="9" xfId="0" applyFont="1" applyFill="1" applyBorder="1" applyAlignment="1">
      <alignment horizontal="center"/>
    </xf>
    <xf numFmtId="0" fontId="23" fillId="22" borderId="9" xfId="0" applyFont="1" applyFill="1" applyBorder="1" applyAlignment="1">
      <alignment horizontal="center"/>
    </xf>
    <xf numFmtId="0" fontId="24" fillId="22" borderId="9" xfId="0" applyFont="1" applyFill="1" applyBorder="1" applyAlignment="1">
      <alignment horizontal="center"/>
    </xf>
    <xf numFmtId="0" fontId="25" fillId="23" borderId="9" xfId="0" applyFont="1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24" fillId="21" borderId="9" xfId="0" applyFont="1" applyFill="1" applyBorder="1" applyAlignment="1">
      <alignment horizontal="center"/>
    </xf>
    <xf numFmtId="0" fontId="26" fillId="22" borderId="9" xfId="0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26" borderId="9" xfId="0" applyFill="1" applyBorder="1" applyAlignment="1">
      <alignment horizontal="center"/>
    </xf>
    <xf numFmtId="0" fontId="25" fillId="27" borderId="9" xfId="0" applyFont="1" applyFill="1" applyBorder="1" applyAlignment="1">
      <alignment horizontal="center"/>
    </xf>
    <xf numFmtId="0" fontId="0" fillId="27" borderId="9" xfId="0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25" borderId="9" xfId="0" applyFont="1" applyFill="1" applyBorder="1" applyAlignment="1">
      <alignment horizontal="center"/>
    </xf>
    <xf numFmtId="0" fontId="29" fillId="27" borderId="9" xfId="0" applyFont="1" applyFill="1" applyBorder="1" applyAlignment="1">
      <alignment horizontal="center" vertical="center"/>
    </xf>
    <xf numFmtId="14" fontId="9" fillId="0" borderId="0" xfId="0" applyNumberFormat="1" applyFont="1"/>
    <xf numFmtId="0" fontId="9" fillId="0" borderId="0" xfId="0" applyFont="1"/>
    <xf numFmtId="0" fontId="7" fillId="0" borderId="0" xfId="0" applyFont="1" applyAlignment="1" applyProtection="1">
      <alignment horizontal="center" vertical="center"/>
      <protection locked="0"/>
    </xf>
    <xf numFmtId="0" fontId="0" fillId="11" borderId="0" xfId="0" applyFill="1" applyAlignment="1">
      <alignment horizontal="center" vertical="center"/>
    </xf>
    <xf numFmtId="0" fontId="5" fillId="11" borderId="9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49" fontId="4" fillId="0" borderId="0" xfId="0" applyNumberFormat="1" applyFont="1"/>
    <xf numFmtId="0" fontId="4" fillId="4" borderId="9" xfId="0" applyFont="1" applyFill="1" applyBorder="1" applyAlignment="1">
      <alignment horizontal="center"/>
    </xf>
    <xf numFmtId="0" fontId="18" fillId="6" borderId="0" xfId="0" applyFont="1" applyFill="1" applyAlignment="1">
      <alignment horizontal="left" vertical="center"/>
    </xf>
    <xf numFmtId="0" fontId="0" fillId="3" borderId="0" xfId="0" applyFill="1" applyAlignment="1">
      <alignment horizontal="center"/>
    </xf>
    <xf numFmtId="14" fontId="0" fillId="0" borderId="0" xfId="0" applyNumberFormat="1"/>
    <xf numFmtId="0" fontId="0" fillId="4" borderId="9" xfId="0" quotePrefix="1" applyFill="1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</cellXfs>
  <cellStyles count="1">
    <cellStyle name="Normal" xfId="0" builtinId="0"/>
  </cellStyles>
  <dxfs count="263">
    <dxf>
      <font>
        <color rgb="FFFF00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9D9D9"/>
        </patternFill>
      </fill>
    </dxf>
    <dxf>
      <fill>
        <patternFill>
          <bgColor theme="0" tint="-0.14996795556505021"/>
        </patternFill>
      </fill>
    </dxf>
    <dxf>
      <fill>
        <patternFill>
          <bgColor rgb="FFD9D9D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 patternType="gray0625"/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 patternType="gray0625"/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 patternType="gray0625"/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 patternType="gray0625"/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 patternType="gray0625"/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 patternType="gray0625"/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 patternType="gray0625"/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18"/>
  <sheetViews>
    <sheetView tabSelected="1" zoomScale="85" zoomScaleNormal="70" workbookViewId="0">
      <pane ySplit="1" topLeftCell="A2" activePane="bottomLeft" state="frozen"/>
      <selection activeCell="B162" sqref="B162"/>
      <selection pane="bottomLeft" activeCell="AN342" sqref="AN342"/>
    </sheetView>
  </sheetViews>
  <sheetFormatPr baseColWidth="10" defaultColWidth="10.83203125" defaultRowHeight="18" customHeight="1"/>
  <cols>
    <col min="1" max="1" width="8" style="1" bestFit="1" customWidth="1"/>
    <col min="2" max="2" width="3.5" style="1" bestFit="1" customWidth="1"/>
    <col min="3" max="3" width="11.33203125" style="1" bestFit="1" customWidth="1"/>
    <col min="4" max="5" width="9" style="1" bestFit="1" customWidth="1"/>
    <col min="6" max="6" width="10" style="1" bestFit="1" customWidth="1"/>
    <col min="7" max="7" width="9" style="1" bestFit="1" customWidth="1"/>
    <col min="8" max="8" width="11.33203125" style="1" bestFit="1" customWidth="1"/>
    <col min="9" max="9" width="9" style="1" bestFit="1" customWidth="1"/>
    <col min="10" max="10" width="10.6640625" style="1" bestFit="1" customWidth="1"/>
    <col min="11" max="11" width="9" style="1" bestFit="1" customWidth="1"/>
    <col min="12" max="12" width="14.6640625" style="1" bestFit="1" customWidth="1"/>
    <col min="13" max="13" width="11.33203125" style="1" bestFit="1" customWidth="1"/>
    <col min="14" max="14" width="11" style="1" bestFit="1" customWidth="1"/>
    <col min="15" max="15" width="9" style="1" bestFit="1" customWidth="1"/>
    <col min="16" max="16" width="9.5" style="1" bestFit="1" customWidth="1"/>
    <col min="17" max="17" width="9" style="1" bestFit="1" customWidth="1"/>
    <col min="18" max="18" width="10.5" style="1" bestFit="1" customWidth="1"/>
    <col min="19" max="19" width="9" style="1" bestFit="1" customWidth="1"/>
    <col min="20" max="20" width="14.6640625" style="1" bestFit="1" customWidth="1"/>
    <col min="21" max="21" width="9" style="1" bestFit="1" customWidth="1"/>
    <col min="22" max="22" width="15.1640625" style="1" bestFit="1" customWidth="1"/>
    <col min="23" max="23" width="23.83203125" style="1" bestFit="1" customWidth="1"/>
    <col min="24" max="24" width="12.5" style="4" bestFit="1" customWidth="1"/>
    <col min="25" max="25" width="10.5" style="12" bestFit="1" customWidth="1"/>
    <col min="26" max="26" width="13.5" style="12" bestFit="1" customWidth="1"/>
    <col min="27" max="27" width="11.6640625" style="4" bestFit="1" customWidth="1"/>
    <col min="28" max="28" width="13.5" style="4" bestFit="1" customWidth="1"/>
    <col min="29" max="29" width="12" style="4" bestFit="1" customWidth="1"/>
    <col min="30" max="30" width="12.33203125" style="4" bestFit="1" customWidth="1"/>
    <col min="31" max="31" width="11.83203125" style="4" customWidth="1"/>
    <col min="32" max="32" width="11.83203125" style="1" bestFit="1" customWidth="1"/>
    <col min="33" max="33" width="18.1640625" style="1" customWidth="1"/>
    <col min="34" max="34" width="4" style="1" bestFit="1" customWidth="1"/>
    <col min="35" max="35" width="18.33203125" style="1" bestFit="1" customWidth="1"/>
    <col min="36" max="36" width="17.83203125" style="1" bestFit="1" customWidth="1"/>
    <col min="37" max="37" width="21" style="1" bestFit="1" customWidth="1"/>
    <col min="38" max="38" width="18.33203125" style="1" bestFit="1" customWidth="1"/>
    <col min="39" max="39" width="29.6640625" style="1" bestFit="1" customWidth="1"/>
    <col min="40" max="42" width="20" style="1" bestFit="1" customWidth="1"/>
    <col min="43" max="43" width="10.83203125" style="1"/>
    <col min="44" max="44" width="239.5" style="39" bestFit="1" customWidth="1"/>
    <col min="45" max="16384" width="10.83203125" style="1"/>
  </cols>
  <sheetData>
    <row r="1" spans="1:44" ht="34" customHeight="1">
      <c r="A1" s="100" t="s">
        <v>494</v>
      </c>
      <c r="X1" s="3" t="s">
        <v>94</v>
      </c>
      <c r="Y1" s="3" t="s">
        <v>88</v>
      </c>
      <c r="Z1" s="3" t="s">
        <v>89</v>
      </c>
      <c r="AA1" s="3" t="s">
        <v>95</v>
      </c>
      <c r="AB1" s="3" t="s">
        <v>90</v>
      </c>
      <c r="AC1" s="3" t="s">
        <v>91</v>
      </c>
      <c r="AD1" s="3" t="s">
        <v>92</v>
      </c>
      <c r="AE1" s="36"/>
      <c r="AF1" s="2" t="s">
        <v>93</v>
      </c>
      <c r="AG1" s="21"/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</row>
    <row r="2" spans="1:44" ht="18" customHeight="1" thickBot="1">
      <c r="V2" s="1" t="s">
        <v>412</v>
      </c>
      <c r="W2" s="1" t="s">
        <v>411</v>
      </c>
      <c r="X2" s="14"/>
      <c r="Y2" s="15"/>
      <c r="Z2" s="15"/>
      <c r="AA2" s="9">
        <v>1</v>
      </c>
      <c r="AB2" s="9">
        <v>2</v>
      </c>
      <c r="AC2" s="9">
        <v>3</v>
      </c>
      <c r="AD2" s="9">
        <v>4</v>
      </c>
      <c r="AE2" s="36"/>
      <c r="AF2" s="13">
        <v>5</v>
      </c>
      <c r="AG2" s="21"/>
    </row>
    <row r="3" spans="1:44" ht="18" customHeight="1">
      <c r="C3" s="124" t="str">
        <f>VLOOKUP(LEFT(C53,LEN(layout)+3),label,RIGHT(C53,1)+1,0)</f>
        <v>F1</v>
      </c>
      <c r="D3" s="125"/>
      <c r="E3" s="115"/>
      <c r="G3" s="124" t="str">
        <f>VLOOKUP(LEFT(G53,LEN(layout)+3),label,RIGHT(G53,1)+1,0)</f>
        <v>F2</v>
      </c>
      <c r="H3" s="125"/>
      <c r="I3" s="115"/>
      <c r="J3" s="124" t="str">
        <f>VLOOKUP(LEFT(J53,LEN(layout)+3),label,RIGHT(J53,1)+1,0)</f>
        <v>F3</v>
      </c>
      <c r="K3" s="125"/>
      <c r="L3" s="115"/>
      <c r="M3" s="124" t="str">
        <f>VLOOKUP(LEFT(M53,LEN(layout)+3),label,RIGHT(M53,1)+1,0)</f>
        <v>F4</v>
      </c>
      <c r="N3" s="125"/>
      <c r="O3" s="115"/>
      <c r="P3" s="124" t="str">
        <f>VLOOKUP(LEFT(P53,LEN(layout)+3),label,RIGHT(P53,1)+1,0)</f>
        <v>F4</v>
      </c>
      <c r="Q3" s="125"/>
      <c r="R3" s="115"/>
      <c r="S3" s="124" t="str">
        <f>VLOOKUP(LEFT(S53,LEN(layout)+3),label,RIGHT(S53,1)+1,0)</f>
        <v>F6</v>
      </c>
      <c r="T3" s="125"/>
      <c r="U3" s="115"/>
      <c r="V3" s="71" t="s">
        <v>413</v>
      </c>
      <c r="W3" s="71" t="str">
        <f>X3</f>
        <v>C43</v>
      </c>
      <c r="X3" s="72" t="s">
        <v>423</v>
      </c>
      <c r="Y3" s="10">
        <v>1</v>
      </c>
      <c r="Z3" s="10">
        <v>1</v>
      </c>
      <c r="AA3" s="6" t="str">
        <f>X3&amp;"."&amp;Y3&amp;Z3</f>
        <v>C43.11</v>
      </c>
      <c r="AB3" s="5" t="s">
        <v>427</v>
      </c>
      <c r="AC3" s="29">
        <v>0</v>
      </c>
      <c r="AD3" s="29">
        <v>0</v>
      </c>
      <c r="AE3" s="36"/>
      <c r="AF3" s="29"/>
      <c r="AG3" s="21"/>
    </row>
    <row r="4" spans="1:44" ht="18" customHeight="1">
      <c r="C4" s="126"/>
      <c r="D4" s="127"/>
      <c r="E4" s="115"/>
      <c r="G4" s="126"/>
      <c r="H4" s="127"/>
      <c r="I4" s="115"/>
      <c r="J4" s="126"/>
      <c r="K4" s="127"/>
      <c r="L4" s="115"/>
      <c r="M4" s="126"/>
      <c r="N4" s="127"/>
      <c r="O4" s="115"/>
      <c r="P4" s="126"/>
      <c r="Q4" s="127"/>
      <c r="R4" s="115"/>
      <c r="S4" s="126"/>
      <c r="T4" s="127"/>
      <c r="U4" s="115"/>
      <c r="W4" s="101" t="str">
        <f>X48</f>
        <v>C47</v>
      </c>
      <c r="X4" s="73" t="str">
        <f>X3</f>
        <v>C43</v>
      </c>
      <c r="Y4" s="11">
        <v>1</v>
      </c>
      <c r="Z4" s="11">
        <v>2</v>
      </c>
      <c r="AA4" s="6" t="str">
        <f t="shared" ref="AA4:AA67" si="0">X4&amp;"."&amp;Y4&amp;Z4</f>
        <v>C43.12</v>
      </c>
      <c r="AB4" s="5" t="s">
        <v>428</v>
      </c>
      <c r="AC4" s="29">
        <v>0</v>
      </c>
      <c r="AD4" s="29">
        <v>0</v>
      </c>
      <c r="AE4" s="36"/>
      <c r="AF4" s="29"/>
      <c r="AG4" s="21"/>
    </row>
    <row r="5" spans="1:44" ht="18" customHeight="1" thickBot="1">
      <c r="C5" s="128"/>
      <c r="D5" s="129"/>
      <c r="E5" s="115"/>
      <c r="G5" s="128"/>
      <c r="H5" s="129"/>
      <c r="I5" s="115"/>
      <c r="J5" s="128"/>
      <c r="K5" s="129"/>
      <c r="L5" s="115"/>
      <c r="M5" s="128"/>
      <c r="N5" s="129"/>
      <c r="O5" s="115"/>
      <c r="P5" s="128"/>
      <c r="Q5" s="129"/>
      <c r="R5" s="115"/>
      <c r="S5" s="128"/>
      <c r="T5" s="129"/>
      <c r="U5" s="115"/>
      <c r="V5" s="77" t="s">
        <v>414</v>
      </c>
      <c r="W5" s="77" t="str">
        <f>X93</f>
        <v>WP43</v>
      </c>
      <c r="X5" s="73" t="str">
        <f t="shared" ref="X5:X45" si="1">X4</f>
        <v>C43</v>
      </c>
      <c r="Y5" s="11">
        <v>1</v>
      </c>
      <c r="Z5" s="11">
        <v>3</v>
      </c>
      <c r="AA5" s="6" t="str">
        <f t="shared" si="0"/>
        <v>C43.13</v>
      </c>
      <c r="AB5" s="5" t="s">
        <v>429</v>
      </c>
      <c r="AC5" s="29">
        <v>0</v>
      </c>
      <c r="AD5" s="29">
        <v>0</v>
      </c>
      <c r="AE5" s="36"/>
      <c r="AF5" s="29"/>
      <c r="AG5" s="21"/>
      <c r="AI5" s="1">
        <v>20</v>
      </c>
      <c r="AR5" s="55" t="str">
        <f>"// "&amp;X5&amp;" Layout from Layout_template_automation template: Do not change manually"</f>
        <v>// C43 Layout from Layout_template_automation template: Do not change manually</v>
      </c>
    </row>
    <row r="6" spans="1:44" ht="18" customHeight="1">
      <c r="W6" s="78">
        <f>X138</f>
        <v>0</v>
      </c>
      <c r="X6" s="73" t="str">
        <f t="shared" si="1"/>
        <v>C43</v>
      </c>
      <c r="Y6" s="11">
        <v>1</v>
      </c>
      <c r="Z6" s="11">
        <v>4</v>
      </c>
      <c r="AA6" s="6" t="str">
        <f t="shared" si="0"/>
        <v>C43.14</v>
      </c>
      <c r="AB6" s="5" t="s">
        <v>430</v>
      </c>
      <c r="AC6" s="29">
        <v>0</v>
      </c>
      <c r="AD6" s="29">
        <v>0</v>
      </c>
      <c r="AE6" s="36"/>
      <c r="AF6" s="29"/>
      <c r="AG6" s="21"/>
      <c r="AR6" s="54" t="s">
        <v>407</v>
      </c>
    </row>
    <row r="7" spans="1:44" ht="18" customHeight="1">
      <c r="W7" s="78" t="str">
        <f>X183</f>
        <v>E47</v>
      </c>
      <c r="X7" s="73" t="str">
        <f t="shared" si="1"/>
        <v>C43</v>
      </c>
      <c r="Y7" s="11">
        <v>1</v>
      </c>
      <c r="Z7" s="11">
        <v>5</v>
      </c>
      <c r="AA7" s="6" t="str">
        <f t="shared" si="0"/>
        <v>C43.15</v>
      </c>
      <c r="AB7" s="5" t="s">
        <v>430</v>
      </c>
      <c r="AC7" s="29">
        <v>0</v>
      </c>
      <c r="AD7" s="29">
        <v>0</v>
      </c>
      <c r="AE7" s="36"/>
      <c r="AF7" s="29"/>
      <c r="AG7" s="21"/>
      <c r="AI7" s="110" t="s">
        <v>399</v>
      </c>
      <c r="AJ7" s="110"/>
      <c r="AK7" s="110"/>
      <c r="AL7" s="37" t="s">
        <v>400</v>
      </c>
      <c r="AM7" s="42" t="s">
        <v>401</v>
      </c>
      <c r="AN7" s="38" t="s">
        <v>402</v>
      </c>
      <c r="AO7" s="38" t="s">
        <v>402</v>
      </c>
      <c r="AP7" s="38" t="s">
        <v>402</v>
      </c>
      <c r="AR7" s="54" t="str">
        <f>"TO_QSPI const calcKey_t kbd_std_"&amp;X8&amp;"[37] = {"</f>
        <v>TO_QSPI const calcKey_t kbd_std_C43[37] = {</v>
      </c>
    </row>
    <row r="8" spans="1:44" s="21" customFormat="1" ht="29" customHeight="1" thickBot="1">
      <c r="C8" s="22" t="str">
        <f>VLOOKUP(LEFT(C58,LEN(layout)+3),label,RIGHT(C58,1)+1,0)</f>
        <v>-&gt;I</v>
      </c>
      <c r="D8" s="22" t="str">
        <f>VLOOKUP(LEFT(D58,LEN(layout)+3),label,RIGHT(D58,1)+1,0)</f>
        <v>a b/c</v>
      </c>
      <c r="E8" s="22"/>
      <c r="F8" s="22"/>
      <c r="G8" s="22" t="str">
        <f>VLOOKUP(LEFT(G58,LEN(layout)+3),label,RIGHT(G58,1)+1,0)</f>
        <v>y^x</v>
      </c>
      <c r="H8" s="22" t="str">
        <f>VLOOKUP(LEFT(H58,LEN(layout)+3),label,RIGHT(H58,1)+1,0)</f>
        <v>#</v>
      </c>
      <c r="I8" s="22"/>
      <c r="J8" s="22" t="str">
        <f>VLOOKUP(LEFT(J58,LEN(layout)+3),label,RIGHT(J58,1)+1,0)</f>
        <v>x√y</v>
      </c>
      <c r="K8" s="22" t="str">
        <f>VLOOKUP(LEFT(K58,LEN(layout)+3),label,RIGHT(K58,1)+1,0)</f>
        <v>.ms</v>
      </c>
      <c r="L8" s="22"/>
      <c r="M8" s="22" t="str">
        <f>VLOOKUP(LEFT(M58,LEN(layout)+3),label,RIGHT(M58,1)+1,0)</f>
        <v>x^2</v>
      </c>
      <c r="N8" s="22" t="str">
        <f>VLOOKUP(LEFT(N58,LEN(layout)+3),label,RIGHT(N58,1)+1,0)</f>
        <v>.d</v>
      </c>
      <c r="O8" s="22"/>
      <c r="P8" s="22" t="str">
        <f>VLOOKUP(LEFT(P58,LEN(layout)+3),label,RIGHT(P58,1)+1,0)</f>
        <v>10^x</v>
      </c>
      <c r="Q8" s="22" t="str">
        <f>VLOOKUP(LEFT(Q58,LEN(layout)+3),label,RIGHT(Q58,1)+1,0)</f>
        <v>LBL</v>
      </c>
      <c r="R8" s="22"/>
      <c r="S8" s="22" t="str">
        <f>VLOOKUP(LEFT(S58,LEN(layout)+3),label,RIGHT(S58,1)+1,0)</f>
        <v>e^x</v>
      </c>
      <c r="T8" s="22" t="str">
        <f>VLOOKUP(LEFT(T58,LEN(layout)+3),label,RIGHT(T58,1)+1,0)</f>
        <v>GTO</v>
      </c>
      <c r="W8" s="81">
        <f>X228</f>
        <v>0</v>
      </c>
      <c r="X8" s="73" t="str">
        <f t="shared" si="1"/>
        <v>C43</v>
      </c>
      <c r="Y8" s="23">
        <v>1</v>
      </c>
      <c r="Z8" s="23">
        <v>6</v>
      </c>
      <c r="AA8" s="6" t="str">
        <f t="shared" si="0"/>
        <v>C43.16</v>
      </c>
      <c r="AB8" s="5" t="s">
        <v>431</v>
      </c>
      <c r="AC8" s="29">
        <v>0</v>
      </c>
      <c r="AD8" s="29">
        <v>0</v>
      </c>
      <c r="AE8" s="36"/>
      <c r="AF8" s="29"/>
      <c r="AH8"/>
      <c r="AI8"/>
      <c r="AJ8"/>
      <c r="AK8"/>
      <c r="AL8"/>
      <c r="AM8"/>
      <c r="AN8"/>
      <c r="AO8"/>
      <c r="AP8"/>
      <c r="AQ8" s="1"/>
      <c r="AR8" s="54" t="s">
        <v>406</v>
      </c>
    </row>
    <row r="9" spans="1:44" ht="18" customHeight="1">
      <c r="C9" s="124" t="str">
        <f>VLOOKUP(LEFT(C59,LEN(layout)+3),label,RIGHT(C59,1)+1,0)</f>
        <v>STO</v>
      </c>
      <c r="D9" s="125"/>
      <c r="E9" s="133" t="str">
        <f>SUBSTITUTE(VLOOKUP(LEFT(E59,LEN(layout)+3),label,RIGHT(E59,1)+2,0),0,"")</f>
        <v>A</v>
      </c>
      <c r="G9" s="124" t="str">
        <f>VLOOKUP(LEFT(G59,LEN(layout)+3),label,RIGHT(G59,1)+1,0)</f>
        <v>RCL</v>
      </c>
      <c r="H9" s="125"/>
      <c r="I9" s="133" t="str">
        <f>SUBSTITUTE(VLOOKUP(LEFT(I59,LEN(layout)+3),label,RIGHT(I59,1)+2,0),0,"")</f>
        <v>B</v>
      </c>
      <c r="J9" s="124" t="str">
        <f>VLOOKUP(LEFT(J59,LEN(layout)+3),label,RIGHT(J59,1)+1,0)</f>
        <v>1/x</v>
      </c>
      <c r="K9" s="125"/>
      <c r="L9" s="133" t="str">
        <f>SUBSTITUTE(VLOOKUP(LEFT(L59,LEN(layout)+3),label,RIGHT(L59,1)+2,0),0,"")</f>
        <v>C</v>
      </c>
      <c r="M9" s="124" t="str">
        <f>VLOOKUP(LEFT(M59,LEN(layout)+3),label,RIGHT(M59,1)+1,0)</f>
        <v>√x</v>
      </c>
      <c r="N9" s="125"/>
      <c r="O9" s="133" t="str">
        <f>SUBSTITUTE(VLOOKUP(LEFT(O59,LEN(layout)+3),label,RIGHT(O59,1)+2,0),0,"")</f>
        <v>D</v>
      </c>
      <c r="P9" s="124" t="str">
        <f>VLOOKUP(LEFT(P59,LEN(layout)+3),label,RIGHT(P59,1)+1,0)</f>
        <v>LOG</v>
      </c>
      <c r="Q9" s="125"/>
      <c r="R9" s="133" t="str">
        <f>SUBSTITUTE(VLOOKUP(LEFT(R59,LEN(layout)+3),label,RIGHT(R59,1)+2,0),0,"")</f>
        <v>E</v>
      </c>
      <c r="S9" s="124" t="str">
        <f>VLOOKUP(LEFT(S59,LEN(layout)+3),label,RIGHT(S59,1)+1,0)</f>
        <v>LN</v>
      </c>
      <c r="T9" s="125"/>
      <c r="U9" s="133" t="str">
        <f>SUBSTITUTE(VLOOKUP(LEFT(U59,LEN(layout)+3),label,RIGHT(U59,1)+2,0),0,"")</f>
        <v>F</v>
      </c>
      <c r="W9" s="78">
        <f>X273</f>
        <v>0</v>
      </c>
      <c r="X9" s="73" t="str">
        <f t="shared" si="1"/>
        <v>C43</v>
      </c>
      <c r="Y9" s="10">
        <v>2</v>
      </c>
      <c r="Z9" s="10">
        <v>1</v>
      </c>
      <c r="AA9" s="6" t="str">
        <f t="shared" si="0"/>
        <v>C43.21</v>
      </c>
      <c r="AB9" s="5" t="s">
        <v>0</v>
      </c>
      <c r="AC9" s="30" t="s">
        <v>137</v>
      </c>
      <c r="AD9" s="31" t="s">
        <v>24</v>
      </c>
      <c r="AE9" s="36"/>
      <c r="AF9" s="45" t="s">
        <v>33</v>
      </c>
      <c r="AG9" s="21"/>
      <c r="AH9" t="str">
        <f t="shared" ref="AH9:AH13" si="2">"{"&amp;Y9*10+Z9</f>
        <v>{21</v>
      </c>
      <c r="AI9" t="str">
        <f>VLOOKUP(AB9,Sheet3!$B:$C,2,0)</f>
        <v>ITM_SIGMAPLUS</v>
      </c>
      <c r="AJ9" t="str">
        <f>VLOOKUP(AC9,Sheet3!$B:$C,2,0)</f>
        <v>ITM_RI</v>
      </c>
      <c r="AK9" t="str">
        <f>VLOOKUP(AD9,Sheet3!$B:$C,2,0)</f>
        <v>ITM_TGLFRT</v>
      </c>
      <c r="AL9" s="7" t="str">
        <f>IF(NOT(ISNA(MATCH(AI9,Sheet3!F:F,))),VLOOKUP(AI9,Sheet3!F:G,2,0),
IF(NOT(ISNA(MATCH(AJ9,Sheet3!F:F,))),VLOOKUP(AJ9,Sheet3!F:G,2,0),
IF(NOT(ISNA(MATCH(AK9,Sheet3!F:F,))),VLOOKUP(AK9,Sheet3!F:G,2,0),"ITM_NULL")))</f>
        <v>ITM_NULL</v>
      </c>
      <c r="AM9" t="str">
        <f>IF(AND(AB9="XEQ",AC9="alpha",AF9=""),"ITM_NULL",IF(OR(ISBLANK(AF9)),VLOOKUP(AB9,Sheet3!$B:$C,2,0),VLOOKUP(AF9,Sheet3!$B:$C,2,0)))</f>
        <v>ITM_A</v>
      </c>
      <c r="AN9" t="str">
        <f>IF(AM9="ITM_NULL","ITM_NULL",VLOOKUP(AM9,'C43 Code'!$G:$J,2,0))</f>
        <v>ITM_a</v>
      </c>
      <c r="AO9" s="1" t="str">
        <f>IF(AND(AB9="XEQ",AC9="alpha"),"ITM_alpha",IF(OR(AM9="ITM_NULL",AM9="KEY_fg",AM9="SHIFT_f",AM9="SHIFT_g"),"ITM_NULL",VLOOKUP(AM9,'C43 Code'!$G:$J,3,0)))</f>
        <v>ITM_SIGMA</v>
      </c>
      <c r="AP9" t="str">
        <f>IF(AND(AB9="XEQ",AC9="alpha"),"ITM_alpha",IF(AM9="ITM_NULL","ITM_NULL",VLOOKUP(AM9,'C43 Code'!$G:$J,4,0)))</f>
        <v>ITM_REG_A</v>
      </c>
      <c r="AQ9" s="25"/>
      <c r="AR9" s="41" t="str">
        <f t="shared" ref="AR9:AR44" si="3">AH9&amp;", "&amp;REPT(" ",$AI$5-LEN(AH9))&amp;
AI9&amp;", "&amp;REPT(" ",$AI$5-LEN(AI9))&amp;
AJ9&amp;", "&amp;REPT(" ",$AI$5-LEN(AJ9))&amp;
AK9&amp;", "&amp;REPT(" ",$AI$5-LEN(AK9))&amp;
AL9&amp;", "&amp;REPT(" ",$AI$5-LEN(AL9))&amp;
AM9&amp;", "&amp;REPT(" ",$AI$5-LEN(AM9))&amp;
AN9&amp;", "&amp;REPT(" ",$AI$5-LEN(AN9))&amp;
AO9&amp;", "&amp;REPT(" ",$AI$5-LEN(AO9))&amp;
AP9&amp;REPT(" ",$AI$5-LEN(AP9))&amp;
"},"</f>
        <v>{21,                  ITM_SIGMAPLUS,        ITM_RI,               ITM_TGLFRT,           ITM_NULL,             ITM_A,                ITM_a,                ITM_SIGMA,            ITM_REG_A           },</v>
      </c>
    </row>
    <row r="10" spans="1:44" ht="18" customHeight="1">
      <c r="C10" s="126"/>
      <c r="D10" s="127"/>
      <c r="E10" s="133"/>
      <c r="G10" s="126"/>
      <c r="H10" s="127"/>
      <c r="I10" s="133"/>
      <c r="J10" s="126"/>
      <c r="K10" s="127"/>
      <c r="L10" s="133"/>
      <c r="M10" s="126"/>
      <c r="N10" s="127"/>
      <c r="O10" s="133"/>
      <c r="P10" s="126"/>
      <c r="Q10" s="127"/>
      <c r="R10" s="133"/>
      <c r="S10" s="126"/>
      <c r="T10" s="127"/>
      <c r="U10" s="133"/>
      <c r="W10" s="78" t="str">
        <f>X318</f>
        <v>V47</v>
      </c>
      <c r="X10" s="73" t="str">
        <f t="shared" si="1"/>
        <v>C43</v>
      </c>
      <c r="Y10" s="11">
        <v>2</v>
      </c>
      <c r="Z10" s="11">
        <v>2</v>
      </c>
      <c r="AA10" s="6" t="str">
        <f t="shared" si="0"/>
        <v>C43.22</v>
      </c>
      <c r="AB10" s="5" t="s">
        <v>2</v>
      </c>
      <c r="AC10" s="30" t="s">
        <v>25</v>
      </c>
      <c r="AD10" s="31" t="s">
        <v>26</v>
      </c>
      <c r="AE10" s="36"/>
      <c r="AF10" s="45" t="s">
        <v>34</v>
      </c>
      <c r="AG10" s="21"/>
      <c r="AH10" t="str">
        <f t="shared" si="2"/>
        <v>{22</v>
      </c>
      <c r="AI10" t="str">
        <f>VLOOKUP(AB10,Sheet3!$B:$C,2,0)</f>
        <v>ITM_1ONX</v>
      </c>
      <c r="AJ10" t="str">
        <f>VLOOKUP(AC10,Sheet3!$B:$C,2,0)</f>
        <v>ITM_YX</v>
      </c>
      <c r="AK10" t="str">
        <f>VLOOKUP(AD10,Sheet3!$B:$C,2,0)</f>
        <v>ITM_HASH_JM</v>
      </c>
      <c r="AL10" s="7" t="str">
        <f>IF(NOT(ISNA(MATCH(AI10,Sheet3!F:F,))),VLOOKUP(AI10,Sheet3!F:G,2,0),
IF(NOT(ISNA(MATCH(AJ10,Sheet3!F:F,))),VLOOKUP(AJ10,Sheet3!F:G,2,0),
IF(NOT(ISNA(MATCH(AK10,Sheet3!F:F,))),VLOOKUP(AK10,Sheet3!F:G,2,0),"ITM_NULL")))</f>
        <v>ITM_NUMBER_SIGN</v>
      </c>
      <c r="AM10" t="str">
        <f>IF(AND(AB10="XEQ",AC10="alpha",AF10=""),"ITM_NULL",IF(OR(ISBLANK(AF10)),VLOOKUP(AB10,Sheet3!$B:$C,2,0),VLOOKUP(AF10,Sheet3!$B:$C,2,0)))</f>
        <v>ITM_B</v>
      </c>
      <c r="AN10" t="str">
        <f>IF(AM10="ITM_NULL","ITM_NULL",VLOOKUP(AM10,'C43 Code'!$G:$J,2,0))</f>
        <v>ITM_b</v>
      </c>
      <c r="AO10" s="1" t="str">
        <f>IF(AND(AB10="XEQ",AC10="alpha"),"ITM_alpha",IF(OR(AM10="ITM_NULL",AM10="KEY_fg",AM10="SHIFT_f",AM10="SHIFT_g"),"ITM_NULL",VLOOKUP(AM10,'C43 Code'!$G:$J,3,0)))</f>
        <v>ITM_CIRCUMFLEX</v>
      </c>
      <c r="AP10" t="str">
        <f>IF(AND(AB10="XEQ",AC10="alpha"),"ITM_alpha",IF(AM10="ITM_NULL","ITM_NULL",VLOOKUP(AM10,'C43 Code'!$G:$J,4,0)))</f>
        <v>ITM_REG_B</v>
      </c>
      <c r="AR10" s="41" t="str">
        <f t="shared" si="3"/>
        <v>{22,                  ITM_1ONX,             ITM_YX,               ITM_HASH_JM,          ITM_NUMBER_SIGN,      ITM_B,                ITM_b,                ITM_CIRCUMFLEX,       ITM_REG_B           },</v>
      </c>
    </row>
    <row r="11" spans="1:44" ht="18" customHeight="1" thickBot="1">
      <c r="C11" s="128"/>
      <c r="D11" s="129"/>
      <c r="E11" s="133"/>
      <c r="G11" s="128"/>
      <c r="H11" s="129"/>
      <c r="I11" s="133"/>
      <c r="J11" s="128"/>
      <c r="K11" s="129"/>
      <c r="L11" s="133"/>
      <c r="M11" s="128"/>
      <c r="N11" s="129"/>
      <c r="O11" s="133"/>
      <c r="P11" s="128"/>
      <c r="Q11" s="129"/>
      <c r="R11" s="133"/>
      <c r="S11" s="128"/>
      <c r="T11" s="129"/>
      <c r="U11" s="133"/>
      <c r="W11" s="77">
        <f>X363</f>
        <v>0</v>
      </c>
      <c r="X11" s="73" t="str">
        <f t="shared" si="1"/>
        <v>C43</v>
      </c>
      <c r="Y11" s="11">
        <v>2</v>
      </c>
      <c r="Z11" s="11">
        <v>3</v>
      </c>
      <c r="AA11" s="6" t="str">
        <f t="shared" si="0"/>
        <v>C43.23</v>
      </c>
      <c r="AB11" s="5" t="s">
        <v>3</v>
      </c>
      <c r="AC11" s="30" t="s">
        <v>27</v>
      </c>
      <c r="AD11" s="31" t="s">
        <v>28</v>
      </c>
      <c r="AE11" s="36"/>
      <c r="AF11" s="45" t="s">
        <v>35</v>
      </c>
      <c r="AG11" s="21"/>
      <c r="AH11" t="str">
        <f t="shared" si="2"/>
        <v>{23</v>
      </c>
      <c r="AI11" t="str">
        <f>VLOOKUP(AB11,Sheet3!$B:$C,2,0)</f>
        <v>ITM_SQUAREROOTX</v>
      </c>
      <c r="AJ11" t="str">
        <f>VLOOKUP(AC11,Sheet3!$B:$C,2,0)</f>
        <v>ITM_SQUARE</v>
      </c>
      <c r="AK11" t="str">
        <f>VLOOKUP(AD11,Sheet3!$B:$C,2,0)</f>
        <v>ITM_ms</v>
      </c>
      <c r="AL11" s="7" t="str">
        <f>IF(NOT(ISNA(MATCH(AI11,Sheet3!F:F,))),VLOOKUP(AI11,Sheet3!F:G,2,0),
IF(NOT(ISNA(MATCH(AJ11,Sheet3!F:F,))),VLOOKUP(AJ11,Sheet3!F:G,2,0),
IF(NOT(ISNA(MATCH(AK11,Sheet3!F:F,))),VLOOKUP(AK11,Sheet3!F:G,2,0),"ITM_NULL")))</f>
        <v>ITM_ROOT_SIGN</v>
      </c>
      <c r="AM11" t="str">
        <f>IF(AND(AB11="XEQ",AC11="alpha",AF11=""),"ITM_NULL",IF(OR(ISBLANK(AF11)),VLOOKUP(AB11,Sheet3!$B:$C,2,0),VLOOKUP(AF11,Sheet3!$B:$C,2,0)))</f>
        <v>ITM_C</v>
      </c>
      <c r="AN11" t="str">
        <f>IF(AM11="ITM_NULL","ITM_NULL",VLOOKUP(AM11,'C43 Code'!$G:$J,2,0))</f>
        <v>ITM_c</v>
      </c>
      <c r="AO11" s="1" t="str">
        <f>IF(AND(AB11="XEQ",AC11="alpha"),"ITM_alpha",IF(OR(AM11="ITM_NULL",AM11="KEY_fg",AM11="SHIFT_f",AM11="SHIFT_g"),"ITM_NULL",VLOOKUP(AM11,'C43 Code'!$G:$J,3,0)))</f>
        <v>ITM_ROOT_SIGN</v>
      </c>
      <c r="AP11" t="str">
        <f>IF(AND(AB11="XEQ",AC11="alpha"),"ITM_alpha",IF(AM11="ITM_NULL","ITM_NULL",VLOOKUP(AM11,'C43 Code'!$G:$J,4,0)))</f>
        <v>ITM_REG_C</v>
      </c>
      <c r="AR11" s="41" t="str">
        <f t="shared" si="3"/>
        <v>{23,                  ITM_SQUAREROOTX,      ITM_SQUARE,           ITM_ms,               ITM_ROOT_SIGN,        ITM_C,                ITM_c,                ITM_ROOT_SIGN,        ITM_REG_C           },</v>
      </c>
    </row>
    <row r="12" spans="1:44" ht="18" customHeight="1">
      <c r="V12" s="71" t="s">
        <v>416</v>
      </c>
      <c r="W12" s="71" t="str">
        <f>X408</f>
        <v>N47</v>
      </c>
      <c r="X12" s="73" t="str">
        <f t="shared" si="1"/>
        <v>C43</v>
      </c>
      <c r="Y12" s="11">
        <v>2</v>
      </c>
      <c r="Z12" s="11">
        <v>4</v>
      </c>
      <c r="AA12" s="6" t="str">
        <f t="shared" si="0"/>
        <v>C43.24</v>
      </c>
      <c r="AB12" s="5" t="s">
        <v>4</v>
      </c>
      <c r="AC12" s="30" t="s">
        <v>29</v>
      </c>
      <c r="AD12" s="31" t="s">
        <v>30</v>
      </c>
      <c r="AE12" s="36"/>
      <c r="AF12" s="45" t="s">
        <v>36</v>
      </c>
      <c r="AG12" s="21"/>
      <c r="AH12" t="str">
        <f t="shared" si="2"/>
        <v>{24</v>
      </c>
      <c r="AI12" t="str">
        <f>VLOOKUP(AB12,Sheet3!$B:$C,2,0)</f>
        <v>ITM_LOG10</v>
      </c>
      <c r="AJ12" t="str">
        <f>VLOOKUP(AC12,Sheet3!$B:$C,2,0)</f>
        <v>ITM_10x</v>
      </c>
      <c r="AK12" t="str">
        <f>VLOOKUP(AD12,Sheet3!$B:$C,2,0)</f>
        <v>ITM_dotD</v>
      </c>
      <c r="AL12" s="7" t="str">
        <f>IF(NOT(ISNA(MATCH(AI12,Sheet3!F:F,))),VLOOKUP(AI12,Sheet3!F:G,2,0),
IF(NOT(ISNA(MATCH(AJ12,Sheet3!F:F,))),VLOOKUP(AJ12,Sheet3!F:G,2,0),
IF(NOT(ISNA(MATCH(AK12,Sheet3!F:F,))),VLOOKUP(AK12,Sheet3!F:G,2,0),"ITM_NULL")))</f>
        <v>ITM_NULL</v>
      </c>
      <c r="AM12" t="str">
        <f>IF(AND(AB12="XEQ",AC12="alpha",AF12=""),"ITM_NULL",IF(OR(ISBLANK(AF12)),VLOOKUP(AB12,Sheet3!$B:$C,2,0),VLOOKUP(AF12,Sheet3!$B:$C,2,0)))</f>
        <v>ITM_D</v>
      </c>
      <c r="AN12" t="str">
        <f>IF(AM12="ITM_NULL","ITM_NULL",VLOOKUP(AM12,'C43 Code'!$G:$J,2,0))</f>
        <v>ITM_d</v>
      </c>
      <c r="AO12" s="1" t="str">
        <f>IF(AND(AB12="XEQ",AC12="alpha"),"ITM_alpha",IF(OR(AM12="ITM_NULL",AM12="KEY_fg",AM12="SHIFT_f",AM12="SHIFT_g"),"ITM_NULL",VLOOKUP(AM12,'C43 Code'!$G:$J,3,0)))</f>
        <v>ITM_LG_SIGN</v>
      </c>
      <c r="AP12" t="str">
        <f>IF(AND(AB12="XEQ",AC12="alpha"),"ITM_alpha",IF(AM12="ITM_NULL","ITM_NULL",VLOOKUP(AM12,'C43 Code'!$G:$J,4,0)))</f>
        <v>ITM_REG_D</v>
      </c>
      <c r="AR12" s="41" t="str">
        <f t="shared" si="3"/>
        <v>{24,                  ITM_LOG10,            ITM_10x,              ITM_dotD,             ITM_NULL,             ITM_D,                ITM_d,                ITM_LG_SIGN,          ITM_REG_D           },</v>
      </c>
    </row>
    <row r="13" spans="1:44" ht="18" customHeight="1">
      <c r="W13" s="1">
        <f>X453</f>
        <v>0</v>
      </c>
      <c r="X13" s="73" t="str">
        <f t="shared" si="1"/>
        <v>C43</v>
      </c>
      <c r="Y13" s="11">
        <v>2</v>
      </c>
      <c r="Z13" s="11">
        <v>5</v>
      </c>
      <c r="AA13" s="6" t="str">
        <f t="shared" si="0"/>
        <v>C43.25</v>
      </c>
      <c r="AB13" s="5" t="s">
        <v>5</v>
      </c>
      <c r="AC13" s="30" t="s">
        <v>31</v>
      </c>
      <c r="AD13" s="31" t="s">
        <v>135</v>
      </c>
      <c r="AE13" s="36"/>
      <c r="AF13" s="45" t="s">
        <v>37</v>
      </c>
      <c r="AG13" s="21"/>
      <c r="AH13" t="str">
        <f t="shared" si="2"/>
        <v>{25</v>
      </c>
      <c r="AI13" t="str">
        <f>VLOOKUP(AB13,Sheet3!$B:$C,2,0)</f>
        <v>ITM_LN</v>
      </c>
      <c r="AJ13" t="str">
        <f>VLOOKUP(AC13,Sheet3!$B:$C,2,0)</f>
        <v>ITM_EXP</v>
      </c>
      <c r="AK13" t="str">
        <f>VLOOKUP(AD13,Sheet3!$B:$C,2,0)</f>
        <v>ITM_toREC2</v>
      </c>
      <c r="AL13" s="7" t="str">
        <f>IF(NOT(ISNA(MATCH(AI13,Sheet3!F:F,))),VLOOKUP(AI13,Sheet3!F:G,2,0),
IF(NOT(ISNA(MATCH(AJ13,Sheet3!F:F,))),VLOOKUP(AJ13,Sheet3!F:G,2,0),
IF(NOT(ISNA(MATCH(AK13,Sheet3!F:F,))),VLOOKUP(AK13,Sheet3!F:G,2,0),"ITM_NULL")))</f>
        <v>ITM_NULL</v>
      </c>
      <c r="AM13" t="str">
        <f>IF(AND(AB13="XEQ",AC13="alpha",AF13=""),"ITM_NULL",IF(OR(ISBLANK(AF13)),VLOOKUP(AB13,Sheet3!$B:$C,2,0),VLOOKUP(AF13,Sheet3!$B:$C,2,0)))</f>
        <v>ITM_E</v>
      </c>
      <c r="AN13" t="str">
        <f>IF(AM13="ITM_NULL","ITM_NULL",VLOOKUP(AM13,'C43 Code'!$G:$J,2,0))</f>
        <v>ITM_e</v>
      </c>
      <c r="AO13" s="1" t="str">
        <f>IF(AND(AB13="XEQ",AC13="alpha"),"ITM_alpha",IF(OR(AM13="ITM_NULL",AM13="KEY_fg",AM13="SHIFT_f",AM13="SHIFT_g"),"ITM_NULL",VLOOKUP(AM13,'C43 Code'!$G:$J,3,0)))</f>
        <v>ITM_LN_SIGN</v>
      </c>
      <c r="AP13" t="str">
        <f>IF(AND(AB13="XEQ",AC13="alpha"),"ITM_alpha",IF(AM13="ITM_NULL","ITM_NULL",VLOOKUP(AM13,'C43 Code'!$G:$J,4,0)))</f>
        <v>ITM_E</v>
      </c>
      <c r="AR13" s="41" t="str">
        <f t="shared" si="3"/>
        <v>{25,                  ITM_LN,               ITM_EXP,              ITM_toREC2,           ITM_NULL,             ITM_E,                ITM_e,                ITM_LN_SIGN,          ITM_E               },</v>
      </c>
    </row>
    <row r="14" spans="1:44" s="21" customFormat="1" ht="29" customHeight="1" thickBot="1">
      <c r="C14" s="22" t="str">
        <f>VLOOKUP(LEFT(C64,LEN(layout)+3),label,RIGHT(C64,1)+1,0)</f>
        <v xml:space="preserve"> </v>
      </c>
      <c r="D14" s="22" t="str">
        <f>VLOOKUP(LEFT(D64,LEN(layout)+3),label,RIGHT(D64,1)+1,0)</f>
        <v xml:space="preserve"> </v>
      </c>
      <c r="E14" s="22"/>
      <c r="F14" s="22"/>
      <c r="G14" s="22" t="str">
        <f>VLOOKUP(LEFT(G64,LEN(layout)+3),label,RIGHT(G64,1)+1,0)</f>
        <v xml:space="preserve"> </v>
      </c>
      <c r="H14" s="22" t="str">
        <f>VLOOKUP(LEFT(H64,LEN(layout)+3),label,RIGHT(H64,1)+1,0)</f>
        <v xml:space="preserve"> </v>
      </c>
      <c r="I14" s="22"/>
      <c r="J14" s="22" t="str">
        <f>VLOOKUP(LEFT(J64,LEN(layout)+3),label,RIGHT(J64,1)+1,0)</f>
        <v>DRG</v>
      </c>
      <c r="K14" s="22" t="str">
        <f>VLOOKUP(LEFT(K64,LEN(layout)+3),label,RIGHT(K64,1)+1,0)</f>
        <v>pi</v>
      </c>
      <c r="L14" s="22"/>
      <c r="M14" s="22" t="str">
        <f>VLOOKUP(LEFT(M64,LEN(layout)+3),label,RIGHT(M64,1)+1,0)</f>
        <v>ASIN</v>
      </c>
      <c r="N14" s="22" t="str">
        <f>VLOOKUP(LEFT(N64,LEN(layout)+3),label,RIGHT(N64,1)+1,0)</f>
        <v>op_i</v>
      </c>
      <c r="O14" s="22"/>
      <c r="P14" s="22" t="str">
        <f>VLOOKUP(LEFT(P64,LEN(layout)+3),label,RIGHT(P64,1)+1,0)</f>
        <v>ACOS</v>
      </c>
      <c r="Q14" s="22" t="str">
        <f>VLOOKUP(LEFT(Q64,LEN(layout)+3),label,RIGHT(Q64,1)+1,0)</f>
        <v>-&gt;R</v>
      </c>
      <c r="R14" s="22"/>
      <c r="S14" s="22" t="str">
        <f>VLOOKUP(LEFT(S64,LEN(layout)+3),label,RIGHT(S64,1)+1,0)</f>
        <v>ATAN</v>
      </c>
      <c r="T14" s="22" t="str">
        <f>VLOOKUP(LEFT(T64,LEN(layout)+3),label,RIGHT(T64,1)+1,0)</f>
        <v>-&gt;P</v>
      </c>
      <c r="V14" s="76" t="s">
        <v>417</v>
      </c>
      <c r="W14" s="76" t="str">
        <f>X498</f>
        <v>D47</v>
      </c>
      <c r="X14" s="73" t="str">
        <f t="shared" si="1"/>
        <v>C43</v>
      </c>
      <c r="Y14" s="23">
        <v>2</v>
      </c>
      <c r="Z14" s="23">
        <v>6</v>
      </c>
      <c r="AA14" s="6" t="str">
        <f t="shared" si="0"/>
        <v>C43.26</v>
      </c>
      <c r="AB14" s="5" t="s">
        <v>6</v>
      </c>
      <c r="AC14" s="30" t="s">
        <v>32</v>
      </c>
      <c r="AD14" s="31" t="s">
        <v>136</v>
      </c>
      <c r="AE14" s="36"/>
      <c r="AF14" s="45" t="s">
        <v>38</v>
      </c>
      <c r="AH14" t="str">
        <f t="shared" ref="AH14" si="4">"{"&amp;Y14*10+Z14</f>
        <v>{26</v>
      </c>
      <c r="AI14" t="str">
        <f>VLOOKUP(AB14,Sheet3!$B:$C,2,0)</f>
        <v>ITM_XEQ</v>
      </c>
      <c r="AJ14" t="str">
        <f>VLOOKUP(AC14,Sheet3!$B:$C,2,0)</f>
        <v>ITM_AIM</v>
      </c>
      <c r="AK14" t="str">
        <f>VLOOKUP(AD14,Sheet3!$B:$C,2,0)</f>
        <v>ITM_toPOL2</v>
      </c>
      <c r="AL14" s="7" t="str">
        <f>IF(NOT(ISNA(MATCH(AI14,Sheet3!F:F,))),VLOOKUP(AI14,Sheet3!F:G,2,0),
IF(NOT(ISNA(MATCH(AJ14,Sheet3!F:F,))),VLOOKUP(AJ14,Sheet3!F:G,2,0),
IF(NOT(ISNA(MATCH(AK14,Sheet3!F:F,))),VLOOKUP(AK14,Sheet3!F:G,2,0),"ITM_NULL")))</f>
        <v>ITM_NULL</v>
      </c>
      <c r="AM14" t="str">
        <f>IF(AND(AB14="XEQ",AC14="alpha",AF14=""),"ITM_NULL",IF(OR(ISBLANK(AF14)),VLOOKUP(AB14,Sheet3!$B:$C,2,0),VLOOKUP(AF14,Sheet3!$B:$C,2,0)))</f>
        <v>ITM_F</v>
      </c>
      <c r="AN14" t="str">
        <f>IF(AM14="ITM_NULL","ITM_NULL",VLOOKUP(AM14,'C43 Code'!$G:$J,2,0))</f>
        <v>ITM_f</v>
      </c>
      <c r="AO14" s="1" t="str">
        <f>IF(AND(AB14="XEQ",AC14="alpha"),"ITM_alpha",IF(OR(AM14="ITM_NULL",AM14="KEY_fg",AM14="SHIFT_f",AM14="SHIFT_g"),"ITM_NULL",VLOOKUP(AM14,'C43 Code'!$G:$J,3,0)))</f>
        <v>ITM_alpha</v>
      </c>
      <c r="AP14" t="str">
        <f>IF(AND(AB14="XEQ",AC14="alpha"),"ITM_alpha",IF(AM14="ITM_NULL","ITM_NULL",VLOOKUP(AM14,'C43 Code'!$G:$J,4,0)))</f>
        <v>ITM_alpha</v>
      </c>
      <c r="AQ14" s="1"/>
      <c r="AR14" s="41" t="str">
        <f t="shared" si="3"/>
        <v>{26,                  ITM_XEQ,              ITM_AIM,              ITM_toPOL2,           ITM_NULL,             ITM_F,                ITM_f,                ITM_alpha,            ITM_alpha           },</v>
      </c>
    </row>
    <row r="15" spans="1:44" ht="18" customHeight="1">
      <c r="C15" s="124" t="str">
        <f>VLOOKUP(LEFT(C65,LEN(layout)+3),label,RIGHT(C65,1)+1,0)</f>
        <v xml:space="preserve"> f </v>
      </c>
      <c r="D15" s="125"/>
      <c r="E15" s="133" t="str">
        <f>SUBSTITUTE(VLOOKUP(LEFT(E65,LEN(layout)+3),label,RIGHT(E65,1)+2,0),0,"")</f>
        <v xml:space="preserve"> </v>
      </c>
      <c r="G15" s="124" t="str">
        <f>VLOOKUP(LEFT(G65,LEN(layout)+3),label,RIGHT(G65,1)+1,0)</f>
        <v xml:space="preserve"> g </v>
      </c>
      <c r="H15" s="125"/>
      <c r="I15" s="133" t="str">
        <f>SUBSTITUTE(VLOOKUP(LEFT(I65,LEN(layout)+3),label,RIGHT(I65,1)+2,0),0,"")</f>
        <v xml:space="preserve"> </v>
      </c>
      <c r="J15" s="124" t="str">
        <f>VLOOKUP(LEFT(J65,LEN(layout)+3),label,RIGHT(J65,1)+1,0)</f>
        <v>RDN</v>
      </c>
      <c r="K15" s="125"/>
      <c r="L15" s="133" t="str">
        <f>SUBSTITUTE(VLOOKUP(LEFT(L65,LEN(layout)+3),label,RIGHT(L65,1)+2,0),0,"")</f>
        <v>G</v>
      </c>
      <c r="M15" s="124" t="str">
        <f>VLOOKUP(LEFT(M65,LEN(layout)+3),label,RIGHT(M65,1)+1,0)</f>
        <v>SIN</v>
      </c>
      <c r="N15" s="125"/>
      <c r="O15" s="133" t="str">
        <f>SUBSTITUTE(VLOOKUP(LEFT(O65,LEN(layout)+3),label,RIGHT(O65,1)+2,0),0,"")</f>
        <v>H</v>
      </c>
      <c r="P15" s="124" t="str">
        <f>VLOOKUP(LEFT(P65,LEN(layout)+3),label,RIGHT(P65,1)+1,0)</f>
        <v>COS</v>
      </c>
      <c r="Q15" s="125"/>
      <c r="R15" s="133" t="str">
        <f>SUBSTITUTE(VLOOKUP(LEFT(R65,LEN(layout)+3),label,RIGHT(R65,1)+2,0),0,"")</f>
        <v>I</v>
      </c>
      <c r="S15" s="124" t="str">
        <f>VLOOKUP(LEFT(S65,LEN(layout)+3),label,RIGHT(S65,1)+1,0)</f>
        <v>TAN</v>
      </c>
      <c r="T15" s="125"/>
      <c r="U15" s="133" t="str">
        <f>SUBSTITUTE(VLOOKUP(LEFT(U65,LEN(layout)+3),label,RIGHT(U65,1)+2,0),0,"")</f>
        <v>J</v>
      </c>
      <c r="X15" s="73" t="str">
        <f t="shared" si="1"/>
        <v>C43</v>
      </c>
      <c r="Y15" s="10">
        <v>3</v>
      </c>
      <c r="Z15" s="10">
        <v>1</v>
      </c>
      <c r="AA15" s="6" t="str">
        <f t="shared" si="0"/>
        <v>C43.31</v>
      </c>
      <c r="AB15" s="5" t="s">
        <v>7</v>
      </c>
      <c r="AC15" s="30" t="s">
        <v>61</v>
      </c>
      <c r="AD15" s="31" t="s">
        <v>62</v>
      </c>
      <c r="AE15" s="36"/>
      <c r="AF15" s="45" t="s">
        <v>39</v>
      </c>
      <c r="AG15" s="21"/>
      <c r="AH15" t="str">
        <f t="shared" ref="AH15:AH45" si="5">"{"&amp;Y15*10+Z15</f>
        <v>{31</v>
      </c>
      <c r="AI15" t="str">
        <f>VLOOKUP(AB15,Sheet3!$B:$C,2,0)</f>
        <v>ITM_STO</v>
      </c>
      <c r="AJ15" t="str">
        <f>VLOOKUP(AC15,Sheet3!$B:$C,2,0)</f>
        <v>ITM_MAGNITUDE</v>
      </c>
      <c r="AK15" t="str">
        <f>VLOOKUP(AD15,Sheet3!$B:$C,2,0)</f>
        <v>ITM_ARG</v>
      </c>
      <c r="AL15" s="7" t="str">
        <f>IF(NOT(ISNA(MATCH(AI15,Sheet3!F:F,))),VLOOKUP(AI15,Sheet3!F:G,2,0),
IF(NOT(ISNA(MATCH(AJ15,Sheet3!F:F,))),VLOOKUP(AJ15,Sheet3!F:G,2,0),
IF(NOT(ISNA(MATCH(AK15,Sheet3!F:F,))),VLOOKUP(AK15,Sheet3!F:G,2,0),"ITM_NULL")))</f>
        <v>ITM_NULL</v>
      </c>
      <c r="AM15" t="str">
        <f>IF(AND(AB15="XEQ",AC15="alpha",AF15=""),"ITM_NULL",IF(OR(ISBLANK(AF15)),VLOOKUP(AB15,Sheet3!$B:$C,2,0),VLOOKUP(AF15,Sheet3!$B:$C,2,0)))</f>
        <v>ITM_G</v>
      </c>
      <c r="AN15" t="str">
        <f>IF(AM15="ITM_NULL","ITM_NULL",VLOOKUP(AM15,'C43 Code'!$G:$J,2,0))</f>
        <v>ITM_g</v>
      </c>
      <c r="AO15" s="1" t="str">
        <f>IF(AND(AB15="XEQ",AC15="alpha"),"ITM_alpha",IF(OR(AM15="ITM_NULL",AM15="KEY_fg",AM15="SHIFT_f",AM15="SHIFT_g"),"ITM_NULL",VLOOKUP(AM15,'C43 Code'!$G:$J,3,0)))</f>
        <v>ITM_VERTICAL_BAR</v>
      </c>
      <c r="AP15" t="str">
        <f>IF(AND(AB15="XEQ",AC15="alpha"),"ITM_alpha",IF(AM15="ITM_NULL","ITM_NULL",VLOOKUP(AM15,'C43 Code'!$G:$J,4,0)))</f>
        <v>ITM_NULL</v>
      </c>
      <c r="AR15" s="41" t="str">
        <f t="shared" si="3"/>
        <v>{31,                  ITM_STO,              ITM_MAGNITUDE,        ITM_ARG,              ITM_NULL,             ITM_G,                ITM_g,                ITM_VERTICAL_BAR,     ITM_NULL            },</v>
      </c>
    </row>
    <row r="16" spans="1:44" ht="18" customHeight="1">
      <c r="C16" s="126"/>
      <c r="D16" s="127"/>
      <c r="E16" s="133"/>
      <c r="G16" s="126"/>
      <c r="H16" s="127"/>
      <c r="I16" s="133"/>
      <c r="J16" s="126"/>
      <c r="K16" s="127"/>
      <c r="L16" s="133"/>
      <c r="M16" s="126"/>
      <c r="N16" s="127"/>
      <c r="O16" s="133"/>
      <c r="P16" s="126"/>
      <c r="Q16" s="127"/>
      <c r="R16" s="133"/>
      <c r="S16" s="126"/>
      <c r="T16" s="127"/>
      <c r="U16" s="133"/>
      <c r="X16" s="73" t="str">
        <f t="shared" si="1"/>
        <v>C43</v>
      </c>
      <c r="Y16" s="11">
        <v>3</v>
      </c>
      <c r="Z16" s="11">
        <v>2</v>
      </c>
      <c r="AA16" s="6" t="str">
        <f t="shared" si="0"/>
        <v>C43.32</v>
      </c>
      <c r="AB16" s="5" t="s">
        <v>8</v>
      </c>
      <c r="AC16" s="30" t="s">
        <v>63</v>
      </c>
      <c r="AD16" s="31" t="s">
        <v>64</v>
      </c>
      <c r="AE16" s="36"/>
      <c r="AF16" s="45" t="s">
        <v>40</v>
      </c>
      <c r="AG16" s="21"/>
      <c r="AH16" t="str">
        <f t="shared" si="5"/>
        <v>{32</v>
      </c>
      <c r="AI16" t="str">
        <f>VLOOKUP(AB16,Sheet3!$B:$C,2,0)</f>
        <v>ITM_RCL</v>
      </c>
      <c r="AJ16" t="str">
        <f>VLOOKUP(AC16,Sheet3!$B:$C,2,0)</f>
        <v>ITM_PC</v>
      </c>
      <c r="AK16" t="str">
        <f>VLOOKUP(AD16,Sheet3!$B:$C,2,0)</f>
        <v>ITM_DELTAPC</v>
      </c>
      <c r="AL16" s="7" t="str">
        <f>IF(NOT(ISNA(MATCH(AI16,Sheet3!F:F,))),VLOOKUP(AI16,Sheet3!F:G,2,0),
IF(NOT(ISNA(MATCH(AJ16,Sheet3!F:F,))),VLOOKUP(AJ16,Sheet3!F:G,2,0),
IF(NOT(ISNA(MATCH(AK16,Sheet3!F:F,))),VLOOKUP(AK16,Sheet3!F:G,2,0),"ITM_NULL")))</f>
        <v>ITM_NULL</v>
      </c>
      <c r="AM16" t="str">
        <f>IF(AND(AB16="XEQ",AC16="alpha",AF16=""),"ITM_NULL",IF(OR(ISBLANK(AF16)),VLOOKUP(AB16,Sheet3!$B:$C,2,0),VLOOKUP(AF16,Sheet3!$B:$C,2,0)))</f>
        <v>ITM_H</v>
      </c>
      <c r="AN16" t="str">
        <f>IF(AM16="ITM_NULL","ITM_NULL",VLOOKUP(AM16,'C43 Code'!$G:$J,2,0))</f>
        <v>ITM_h</v>
      </c>
      <c r="AO16" s="1" t="str">
        <f>IF(AND(AB16="XEQ",AC16="alpha"),"ITM_alpha",IF(OR(AM16="ITM_NULL",AM16="KEY_fg",AM16="SHIFT_f",AM16="SHIFT_g"),"ITM_NULL",VLOOKUP(AM16,'C43 Code'!$G:$J,3,0)))</f>
        <v>ITM_DELTA</v>
      </c>
      <c r="AP16" t="str">
        <f>IF(AND(AB16="XEQ",AC16="alpha"),"ITM_alpha",IF(AM16="ITM_NULL","ITM_NULL",VLOOKUP(AM16,'C43 Code'!$G:$J,4,0)))</f>
        <v>ITM_HEX</v>
      </c>
      <c r="AR16" s="41" t="str">
        <f t="shared" si="3"/>
        <v>{32,                  ITM_RCL,              ITM_PC,               ITM_DELTAPC,          ITM_NULL,             ITM_H,                ITM_h,                ITM_DELTA,            ITM_HEX             },</v>
      </c>
    </row>
    <row r="17" spans="3:44" ht="18" customHeight="1" thickBot="1">
      <c r="C17" s="128"/>
      <c r="D17" s="129"/>
      <c r="E17" s="133"/>
      <c r="G17" s="128"/>
      <c r="H17" s="129"/>
      <c r="I17" s="133"/>
      <c r="J17" s="128"/>
      <c r="K17" s="129"/>
      <c r="L17" s="133"/>
      <c r="M17" s="128"/>
      <c r="N17" s="129"/>
      <c r="O17" s="133"/>
      <c r="P17" s="128"/>
      <c r="Q17" s="129"/>
      <c r="R17" s="133"/>
      <c r="S17" s="128"/>
      <c r="T17" s="129"/>
      <c r="U17" s="133"/>
      <c r="X17" s="73" t="str">
        <f t="shared" si="1"/>
        <v>C43</v>
      </c>
      <c r="Y17" s="11">
        <v>3</v>
      </c>
      <c r="Z17" s="11">
        <v>3</v>
      </c>
      <c r="AA17" s="6" t="str">
        <f t="shared" si="0"/>
        <v>C43.33</v>
      </c>
      <c r="AB17" s="5" t="s">
        <v>9</v>
      </c>
      <c r="AC17" s="30" t="s">
        <v>65</v>
      </c>
      <c r="AD17" s="31" t="s">
        <v>66</v>
      </c>
      <c r="AE17" s="36"/>
      <c r="AF17" s="45" t="s">
        <v>41</v>
      </c>
      <c r="AG17" s="21"/>
      <c r="AH17" t="str">
        <f t="shared" si="5"/>
        <v>{33</v>
      </c>
      <c r="AI17" t="str">
        <f>VLOOKUP(AB17,Sheet3!$B:$C,2,0)</f>
        <v>ITM_Rdown</v>
      </c>
      <c r="AJ17" t="str">
        <f>VLOOKUP(AC17,Sheet3!$B:$C,2,0)</f>
        <v>ITM_CONSTpi</v>
      </c>
      <c r="AK17" t="str">
        <f>VLOOKUP(AD17,Sheet3!$B:$C,2,0)</f>
        <v>ITM_XTHROOT</v>
      </c>
      <c r="AL17" s="7" t="str">
        <f>IF(NOT(ISNA(MATCH(AI17,Sheet3!F:F,))),VLOOKUP(AI17,Sheet3!F:G,2,0),
IF(NOT(ISNA(MATCH(AJ17,Sheet3!F:F,))),VLOOKUP(AJ17,Sheet3!F:G,2,0),
IF(NOT(ISNA(MATCH(AK17,Sheet3!F:F,))),VLOOKUP(AK17,Sheet3!F:G,2,0),"ITM_NULL")))</f>
        <v>ITM_NULL</v>
      </c>
      <c r="AM17" t="str">
        <f>IF(AND(AB17="XEQ",AC17="alpha",AF17=""),"ITM_NULL",IF(OR(ISBLANK(AF17)),VLOOKUP(AB17,Sheet3!$B:$C,2,0),VLOOKUP(AF17,Sheet3!$B:$C,2,0)))</f>
        <v>ITM_I</v>
      </c>
      <c r="AN17" t="str">
        <f>IF(AM17="ITM_NULL","ITM_NULL",VLOOKUP(AM17,'C43 Code'!$G:$J,2,0))</f>
        <v>ITM_i</v>
      </c>
      <c r="AO17" s="1" t="str">
        <f>IF(AND(AB17="XEQ",AC17="alpha"),"ITM_alpha",IF(OR(AM17="ITM_NULL",AM17="KEY_fg",AM17="SHIFT_f",AM17="SHIFT_g"),"ITM_NULL",VLOOKUP(AM17,'C43 Code'!$G:$J,3,0)))</f>
        <v>ITM_pi</v>
      </c>
      <c r="AP17" t="str">
        <f>IF(AND(AB17="XEQ",AC17="alpha"),"ITM_alpha",IF(AM17="ITM_NULL","ITM_NULL",VLOOKUP(AM17,'C43 Code'!$G:$J,4,0)))</f>
        <v>ITM_REG_I</v>
      </c>
      <c r="AR17" s="41" t="str">
        <f t="shared" si="3"/>
        <v>{33,                  ITM_Rdown,            ITM_CONSTpi,          ITM_XTHROOT,          ITM_NULL,             ITM_I,                ITM_i,                ITM_pi,               ITM_REG_I           },</v>
      </c>
    </row>
    <row r="18" spans="3:44" ht="18" customHeight="1">
      <c r="X18" s="73" t="str">
        <f t="shared" si="1"/>
        <v>C43</v>
      </c>
      <c r="Y18" s="11">
        <v>3</v>
      </c>
      <c r="Z18" s="11">
        <v>4</v>
      </c>
      <c r="AA18" s="6" t="str">
        <f t="shared" si="0"/>
        <v>C43.34</v>
      </c>
      <c r="AB18" s="5" t="s">
        <v>10</v>
      </c>
      <c r="AC18" s="30" t="s">
        <v>67</v>
      </c>
      <c r="AD18" s="31" t="s">
        <v>68</v>
      </c>
      <c r="AE18" s="36"/>
      <c r="AF18" s="45" t="s">
        <v>42</v>
      </c>
      <c r="AG18" s="21"/>
      <c r="AH18" t="str">
        <f t="shared" si="5"/>
        <v>{34</v>
      </c>
      <c r="AI18" t="str">
        <f>VLOOKUP(AB18,Sheet3!$B:$C,2,0)</f>
        <v>ITM_sin</v>
      </c>
      <c r="AJ18" t="str">
        <f>VLOOKUP(AC18,Sheet3!$B:$C,2,0)</f>
        <v>ITM_arcsin</v>
      </c>
      <c r="AK18" t="str">
        <f>VLOOKUP(AD18,Sheet3!$B:$C,2,0)</f>
        <v>ITM_GTO</v>
      </c>
      <c r="AL18" s="7" t="str">
        <f>IF(NOT(ISNA(MATCH(AI18,Sheet3!F:F,))),VLOOKUP(AI18,Sheet3!F:G,2,0),
IF(NOT(ISNA(MATCH(AJ18,Sheet3!F:F,))),VLOOKUP(AJ18,Sheet3!F:G,2,0),
IF(NOT(ISNA(MATCH(AK18,Sheet3!F:F,))),VLOOKUP(AK18,Sheet3!F:G,2,0),"ITM_NULL")))</f>
        <v>ITM_NULL</v>
      </c>
      <c r="AM18" t="str">
        <f>IF(AND(AB18="XEQ",AC18="alpha",AF18=""),"ITM_NULL",IF(OR(ISBLANK(AF18)),VLOOKUP(AB18,Sheet3!$B:$C,2,0),VLOOKUP(AF18,Sheet3!$B:$C,2,0)))</f>
        <v>ITM_J</v>
      </c>
      <c r="AN18" t="str">
        <f>IF(AM18="ITM_NULL","ITM_NULL",VLOOKUP(AM18,'C43 Code'!$G:$J,2,0))</f>
        <v>ITM_j</v>
      </c>
      <c r="AO18" s="1" t="str">
        <f>IF(AND(AB18="XEQ",AC18="alpha"),"ITM_alpha",IF(OR(AM18="ITM_NULL",AM18="KEY_fg",AM18="SHIFT_f",AM18="SHIFT_g"),"ITM_NULL",VLOOKUP(AM18,'C43 Code'!$G:$J,3,0)))</f>
        <v>ITM_SIN_SIGN</v>
      </c>
      <c r="AP18" t="str">
        <f>IF(AND(AB18="XEQ",AC18="alpha"),"ITM_alpha",IF(AM18="ITM_NULL","ITM_NULL",VLOOKUP(AM18,'C43 Code'!$G:$J,4,0)))</f>
        <v>ITM_REG_J</v>
      </c>
      <c r="AR18" s="41" t="str">
        <f t="shared" si="3"/>
        <v>{34,                  ITM_sin,              ITM_arcsin,           ITM_GTO,              ITM_NULL,             ITM_J,                ITM_j,                ITM_SIN_SIGN,         ITM_REG_J           },</v>
      </c>
    </row>
    <row r="19" spans="3:44" ht="18" customHeight="1">
      <c r="X19" s="73" t="str">
        <f t="shared" si="1"/>
        <v>C43</v>
      </c>
      <c r="Y19" s="11">
        <v>3</v>
      </c>
      <c r="Z19" s="11">
        <v>5</v>
      </c>
      <c r="AA19" s="6" t="str">
        <f t="shared" si="0"/>
        <v>C43.35</v>
      </c>
      <c r="AB19" s="5" t="s">
        <v>11</v>
      </c>
      <c r="AC19" s="30" t="s">
        <v>69</v>
      </c>
      <c r="AD19" s="31" t="s">
        <v>70</v>
      </c>
      <c r="AE19" s="36"/>
      <c r="AF19" s="45" t="s">
        <v>43</v>
      </c>
      <c r="AG19" s="21"/>
      <c r="AH19" t="str">
        <f t="shared" si="5"/>
        <v>{35</v>
      </c>
      <c r="AI19" t="str">
        <f>VLOOKUP(AB19,Sheet3!$B:$C,2,0)</f>
        <v>ITM_cos</v>
      </c>
      <c r="AJ19" t="str">
        <f>VLOOKUP(AC19,Sheet3!$B:$C,2,0)</f>
        <v>ITM_arccos</v>
      </c>
      <c r="AK19" t="str">
        <f>VLOOKUP(AD19,Sheet3!$B:$C,2,0)</f>
        <v>ITM_LBL</v>
      </c>
      <c r="AL19" s="7" t="str">
        <f>IF(NOT(ISNA(MATCH(AI19,Sheet3!F:F,))),VLOOKUP(AI19,Sheet3!F:G,2,0),
IF(NOT(ISNA(MATCH(AJ19,Sheet3!F:F,))),VLOOKUP(AJ19,Sheet3!F:G,2,0),
IF(NOT(ISNA(MATCH(AK19,Sheet3!F:F,))),VLOOKUP(AK19,Sheet3!F:G,2,0),"ITM_NULL")))</f>
        <v>ITM_NULL</v>
      </c>
      <c r="AM19" t="str">
        <f>IF(AND(AB19="XEQ",AC19="alpha",AF19=""),"ITM_NULL",IF(OR(ISBLANK(AF19)),VLOOKUP(AB19,Sheet3!$B:$C,2,0),VLOOKUP(AF19,Sheet3!$B:$C,2,0)))</f>
        <v>ITM_K</v>
      </c>
      <c r="AN19" t="str">
        <f>IF(AM19="ITM_NULL","ITM_NULL",VLOOKUP(AM19,'C43 Code'!$G:$J,2,0))</f>
        <v>ITM_k</v>
      </c>
      <c r="AO19" s="1" t="str">
        <f>IF(AND(AB19="XEQ",AC19="alpha"),"ITM_alpha",IF(OR(AM19="ITM_NULL",AM19="KEY_fg",AM19="SHIFT_f",AM19="SHIFT_g"),"ITM_NULL",VLOOKUP(AM19,'C43 Code'!$G:$J,3,0)))</f>
        <v>ITM_COS_SIGN</v>
      </c>
      <c r="AP19" t="str">
        <f>IF(AND(AB19="XEQ",AC19="alpha"),"ITM_alpha",IF(AM19="ITM_NULL","ITM_NULL",VLOOKUP(AM19,'C43 Code'!$G:$J,4,0)))</f>
        <v>ITM_REG_K</v>
      </c>
      <c r="AR19" s="41" t="str">
        <f t="shared" si="3"/>
        <v>{35,                  ITM_cos,              ITM_arccos,           ITM_LBL,              ITM_NULL,             ITM_K,                ITM_k,                ITM_COS_SIGN,         ITM_REG_K           },</v>
      </c>
    </row>
    <row r="20" spans="3:44" s="21" customFormat="1" ht="29" customHeight="1" thickBot="1">
      <c r="C20" s="123" t="str">
        <f>VLOOKUP(LEFT(C70,LEN(layout)+3),label,RIGHT(C70,1)+1,0)</f>
        <v>COMPLEX</v>
      </c>
      <c r="D20" s="123"/>
      <c r="E20" s="123"/>
      <c r="F20" s="123" t="str">
        <f>VLOOKUP(LEFT(F70,LEN(layout)+3),label,RIGHT(F70,1)+1,0)</f>
        <v>[ CPX ]</v>
      </c>
      <c r="G20" s="123"/>
      <c r="H20" s="123"/>
      <c r="I20" s="22"/>
      <c r="J20" s="22" t="str">
        <f>VLOOKUP(LEFT(J70,LEN(layout)+3),label,RIGHT(J70,1)+1,0)</f>
        <v>LASTx</v>
      </c>
      <c r="K20" s="22" t="str">
        <f>VLOOKUP(LEFT(K70,LEN(layout)+3),label,RIGHT(K70,1)+1,0)</f>
        <v>[ STK ]</v>
      </c>
      <c r="L20" s="22"/>
      <c r="M20" s="22" t="str">
        <f>VLOOKUP(LEFT(M70,LEN(layout)+3),label,RIGHT(M70,1)+1,0)</f>
        <v>|x|</v>
      </c>
      <c r="N20" s="22" t="str">
        <f>VLOOKUP(LEFT(N70,LEN(layout)+3),label,RIGHT(N70,1)+1,0)</f>
        <v>angle</v>
      </c>
      <c r="O20" s="22"/>
      <c r="P20" s="22" t="str">
        <f>VLOOKUP(LEFT(P70,LEN(layout)+3),label,RIGHT(P70,1)+1,0)</f>
        <v>[ CONV ]</v>
      </c>
      <c r="Q20" s="22" t="str">
        <f>VLOOKUP(LEFT(Q70,LEN(layout)+3),label,RIGHT(Q70,1)+1,0)</f>
        <v>[ EXP ]</v>
      </c>
      <c r="R20" s="22"/>
      <c r="S20" s="22" t="str">
        <f>VLOOKUP(LEFT(S70,LEN(layout)+3),label,RIGHT(S70,1)+1,0)</f>
        <v>Undo</v>
      </c>
      <c r="T20" s="22" t="str">
        <f>VLOOKUP(LEFT(T70,LEN(layout)+3),label,RIGHT(T70,1)+1,0)</f>
        <v>[ CLR ]</v>
      </c>
      <c r="X20" s="73" t="str">
        <f t="shared" si="1"/>
        <v>C43</v>
      </c>
      <c r="Y20" s="23">
        <v>3</v>
      </c>
      <c r="Z20" s="23">
        <v>6</v>
      </c>
      <c r="AA20" s="6" t="str">
        <f t="shared" si="0"/>
        <v>C43.36</v>
      </c>
      <c r="AB20" s="5" t="s">
        <v>12</v>
      </c>
      <c r="AC20" s="30" t="s">
        <v>71</v>
      </c>
      <c r="AD20" s="31" t="s">
        <v>72</v>
      </c>
      <c r="AE20" s="36"/>
      <c r="AF20" s="45" t="s">
        <v>44</v>
      </c>
      <c r="AH20" t="str">
        <f t="shared" si="5"/>
        <v>{36</v>
      </c>
      <c r="AI20" t="str">
        <f>VLOOKUP(AB20,Sheet3!$B:$C,2,0)</f>
        <v>ITM_tan</v>
      </c>
      <c r="AJ20" t="str">
        <f>VLOOKUP(AC20,Sheet3!$B:$C,2,0)</f>
        <v>ITM_arctan</v>
      </c>
      <c r="AK20" t="str">
        <f>VLOOKUP(AD20,Sheet3!$B:$C,2,0)</f>
        <v>ITM_RTN</v>
      </c>
      <c r="AL20" s="7" t="str">
        <f>IF(NOT(ISNA(MATCH(AI20,Sheet3!F:F,))),VLOOKUP(AI20,Sheet3!F:G,2,0),
IF(NOT(ISNA(MATCH(AJ20,Sheet3!F:F,))),VLOOKUP(AJ20,Sheet3!F:G,2,0),
IF(NOT(ISNA(MATCH(AK20,Sheet3!F:F,))),VLOOKUP(AK20,Sheet3!F:G,2,0),"ITM_NULL")))</f>
        <v>ITM_NULL</v>
      </c>
      <c r="AM20" t="str">
        <f>IF(AND(AB20="XEQ",AC20="alpha",AF20=""),"ITM_NULL",IF(OR(ISBLANK(AF20)),VLOOKUP(AB20,Sheet3!$B:$C,2,0),VLOOKUP(AF20,Sheet3!$B:$C,2,0)))</f>
        <v>ITM_L</v>
      </c>
      <c r="AN20" t="str">
        <f>IF(AM20="ITM_NULL","ITM_NULL",VLOOKUP(AM20,'C43 Code'!$G:$J,2,0))</f>
        <v>ITM_l</v>
      </c>
      <c r="AO20" s="1" t="str">
        <f>IF(AND(AB20="XEQ",AC20="alpha"),"ITM_alpha",IF(OR(AM20="ITM_NULL",AM20="KEY_fg",AM20="SHIFT_f",AM20="SHIFT_g"),"ITM_NULL",VLOOKUP(AM20,'C43 Code'!$G:$J,3,0)))</f>
        <v>ITM_TAN_SIGN</v>
      </c>
      <c r="AP20" t="str">
        <f>IF(AND(AB20="XEQ",AC20="alpha"),"ITM_alpha",IF(AM20="ITM_NULL","ITM_NULL",VLOOKUP(AM20,'C43 Code'!$G:$J,4,0)))</f>
        <v>ITM_REG_L</v>
      </c>
      <c r="AQ20" s="1"/>
      <c r="AR20" s="41" t="str">
        <f t="shared" si="3"/>
        <v>{36,                  ITM_tan,              ITM_arctan,           ITM_RTN,              ITM_NULL,             ITM_L,                ITM_l,                ITM_TAN_SIGN,         ITM_REG_L           },</v>
      </c>
    </row>
    <row r="21" spans="3:44" ht="18" customHeight="1">
      <c r="C21" s="124" t="str">
        <f>VLOOKUP(LEFT(C71,LEN(layout)+3),label,RIGHT(C71,1)+1,0)</f>
        <v>ENTER</v>
      </c>
      <c r="D21" s="130"/>
      <c r="E21" s="130"/>
      <c r="F21" s="113"/>
      <c r="G21" s="113"/>
      <c r="H21" s="114"/>
      <c r="I21" s="133" t="str">
        <f>SUBSTITUTE(VLOOKUP(LEFT(I71,LEN(layout)+3),label,RIGHT(I71,1)+2,0),0,"")</f>
        <v xml:space="preserve"> </v>
      </c>
      <c r="J21" s="124" t="str">
        <f>VLOOKUP(LEFT(J71,LEN(layout)+3),label,RIGHT(J71,1)+1,0)</f>
        <v>x &lt;&gt; y</v>
      </c>
      <c r="K21" s="125"/>
      <c r="L21" s="133" t="str">
        <f>SUBSTITUTE(VLOOKUP(LEFT(L71,LEN(layout)+3),label,RIGHT(L71,1)+2,0),0,"")</f>
        <v>K</v>
      </c>
      <c r="M21" s="124" t="str">
        <f>VLOOKUP(LEFT(M71,LEN(layout)+3),label,RIGHT(M71,1)+1,0)</f>
        <v>CHS</v>
      </c>
      <c r="N21" s="125"/>
      <c r="O21" s="133" t="str">
        <f>SUBSTITUTE(VLOOKUP(LEFT(O71,LEN(layout)+3),label,RIGHT(O71,1)+2,0),0,"")</f>
        <v>L</v>
      </c>
      <c r="P21" s="124" t="str">
        <f>VLOOKUP(LEFT(P71,LEN(layout)+3),label,RIGHT(P71,1)+1,0)</f>
        <v>EEX</v>
      </c>
      <c r="Q21" s="125"/>
      <c r="R21" s="133" t="str">
        <f>SUBSTITUTE(VLOOKUP(LEFT(R71,LEN(layout)+3),label,RIGHT(R71,1)+2,0),0,"")</f>
        <v>M</v>
      </c>
      <c r="S21" s="124" t="str">
        <f>VLOOKUP(LEFT(S71,LEN(layout)+3),label,RIGHT(S71,1)+1,0)</f>
        <v>&lt;=</v>
      </c>
      <c r="T21" s="125"/>
      <c r="U21" s="133" t="str">
        <f>SUBSTITUTE(VLOOKUP(LEFT(U71,LEN(layout)+3),label,RIGHT(U71,1)+2,0),0,"")</f>
        <v xml:space="preserve"> </v>
      </c>
      <c r="X21" s="73" t="str">
        <f t="shared" si="1"/>
        <v>C43</v>
      </c>
      <c r="Y21" s="10">
        <v>4</v>
      </c>
      <c r="Z21" s="10">
        <v>1</v>
      </c>
      <c r="AA21" s="6" t="str">
        <f t="shared" si="0"/>
        <v>C43.41</v>
      </c>
      <c r="AB21" s="5" t="s">
        <v>13</v>
      </c>
      <c r="AC21" s="30" t="s">
        <v>73</v>
      </c>
      <c r="AD21" s="31" t="s">
        <v>97</v>
      </c>
      <c r="AE21" s="36"/>
      <c r="AF21" s="45"/>
      <c r="AG21" s="21"/>
      <c r="AH21" t="str">
        <f t="shared" si="5"/>
        <v>{41</v>
      </c>
      <c r="AI21" t="str">
        <f>VLOOKUP(AB21,Sheet3!$B:$C,2,0)</f>
        <v>ITM_ENTER</v>
      </c>
      <c r="AJ21" t="str">
        <f>VLOOKUP(AC21,Sheet3!$B:$C,2,0)</f>
        <v>KEY_COMPLEX</v>
      </c>
      <c r="AK21" t="str">
        <f>VLOOKUP(AD21,Sheet3!$B:$C,2,0)</f>
        <v>-MNU_CPX</v>
      </c>
      <c r="AL21" s="7" t="str">
        <f>IF(NOT(ISNA(MATCH(AI21,Sheet3!F:F,))),VLOOKUP(AI21,Sheet3!F:G,2,0),
IF(NOT(ISNA(MATCH(AJ21,Sheet3!F:F,))),VLOOKUP(AJ21,Sheet3!F:G,2,0),
IF(NOT(ISNA(MATCH(AK21,Sheet3!F:F,))),VLOOKUP(AK21,Sheet3!F:G,2,0),"ITM_NULL")))</f>
        <v>ITM_ENTER</v>
      </c>
      <c r="AM21" t="str">
        <f>IF(AND(AB21="XEQ",AC21="alpha",AF21=""),"ITM_NULL",IF(OR(ISBLANK(AF21)),VLOOKUP(AB21,Sheet3!$B:$C,2,0),VLOOKUP(AF21,Sheet3!$B:$C,2,0)))</f>
        <v>ITM_ENTER</v>
      </c>
      <c r="AN21" t="str">
        <f>IF(AM21="ITM_NULL","ITM_NULL",VLOOKUP(AM21,'C43 Code'!$G:$J,2,0))</f>
        <v>ITM_XSWAP</v>
      </c>
      <c r="AO21" s="1" t="str">
        <f>IF(AND(AB21="XEQ",AC21="alpha"),"ITM_alpha",IF(OR(AM21="ITM_NULL",AM21="KEY_fg",AM21="SHIFT_f",AM21="SHIFT_g"),"ITM_NULL",VLOOKUP(AM21,'C43 Code'!$G:$J,3,0)))</f>
        <v>ITM_XPARSE</v>
      </c>
      <c r="AP21" t="str">
        <f>IF(AND(AB21="XEQ",AC21="alpha"),"ITM_alpha",IF(AM21="ITM_NULL","ITM_NULL",VLOOKUP(AM21,'C43 Code'!$G:$J,4,0)))</f>
        <v>ITM_ENTER</v>
      </c>
      <c r="AR21" s="41" t="str">
        <f t="shared" si="3"/>
        <v>{41,                  ITM_ENTER,            KEY_COMPLEX,          -MNU_CPX,             ITM_ENTER,            ITM_ENTER,            ITM_XSWAP,            ITM_XPARSE,           ITM_ENTER           },</v>
      </c>
    </row>
    <row r="22" spans="3:44" ht="18" customHeight="1">
      <c r="C22" s="126"/>
      <c r="D22" s="131"/>
      <c r="E22" s="131"/>
      <c r="F22" s="116"/>
      <c r="G22" s="116"/>
      <c r="H22" s="117"/>
      <c r="I22" s="133"/>
      <c r="J22" s="126"/>
      <c r="K22" s="127"/>
      <c r="L22" s="133"/>
      <c r="M22" s="126"/>
      <c r="N22" s="127"/>
      <c r="O22" s="133"/>
      <c r="P22" s="126"/>
      <c r="Q22" s="127"/>
      <c r="R22" s="133"/>
      <c r="S22" s="126"/>
      <c r="T22" s="127"/>
      <c r="U22" s="133"/>
      <c r="X22" s="73" t="str">
        <f t="shared" si="1"/>
        <v>C43</v>
      </c>
      <c r="Y22" s="11">
        <v>4</v>
      </c>
      <c r="Z22" s="11">
        <v>2</v>
      </c>
      <c r="AA22" s="6" t="str">
        <f t="shared" si="0"/>
        <v>C43.42</v>
      </c>
      <c r="AB22" s="5" t="s">
        <v>133</v>
      </c>
      <c r="AC22" s="30" t="s">
        <v>74</v>
      </c>
      <c r="AD22" s="31" t="s">
        <v>102</v>
      </c>
      <c r="AE22" s="36"/>
      <c r="AF22" s="45" t="s">
        <v>45</v>
      </c>
      <c r="AG22" s="21"/>
      <c r="AH22" t="str">
        <f t="shared" si="5"/>
        <v>{42</v>
      </c>
      <c r="AI22" t="str">
        <f>VLOOKUP(AB22,Sheet3!$B:$C,2,0)</f>
        <v>ITM_XexY</v>
      </c>
      <c r="AJ22" t="str">
        <f>VLOOKUP(AC22,Sheet3!$B:$C,2,0)</f>
        <v>ITM_LASTX</v>
      </c>
      <c r="AK22" t="str">
        <f>VLOOKUP(AD22,Sheet3!$B:$C,2,0)</f>
        <v>ITM_Rup</v>
      </c>
      <c r="AL22" s="7" t="str">
        <f>IF(NOT(ISNA(MATCH(AI22,Sheet3!F:F,))),VLOOKUP(AI22,Sheet3!F:G,2,0),
IF(NOT(ISNA(MATCH(AJ22,Sheet3!F:F,))),VLOOKUP(AJ22,Sheet3!F:G,2,0),
IF(NOT(ISNA(MATCH(AK22,Sheet3!F:F,))),VLOOKUP(AK22,Sheet3!F:G,2,0),"ITM_NULL")))</f>
        <v>ITM_ex</v>
      </c>
      <c r="AM22" t="str">
        <f>IF(AND(AB22="XEQ",AC22="alpha",AF22=""),"ITM_NULL",IF(OR(ISBLANK(AF22)),VLOOKUP(AB22,Sheet3!$B:$C,2,0),VLOOKUP(AF22,Sheet3!$B:$C,2,0)))</f>
        <v>ITM_M</v>
      </c>
      <c r="AN22" t="str">
        <f>IF(AM22="ITM_NULL","ITM_NULL",VLOOKUP(AM22,'C43 Code'!$G:$J,2,0))</f>
        <v>ITM_m</v>
      </c>
      <c r="AO22" s="1" t="str">
        <f>IF(AND(AB22="XEQ",AC22="alpha"),"ITM_alpha",IF(OR(AM22="ITM_NULL",AM22="KEY_fg",AM22="SHIFT_f",AM22="SHIFT_g"),"ITM_NULL",VLOOKUP(AM22,'C43 Code'!$G:$J,3,0)))</f>
        <v>ITM_ex</v>
      </c>
      <c r="AP22" t="str">
        <f>IF(AND(AB22="XEQ",AC22="alpha"),"ITM_alpha",IF(AM22="ITM_NULL","ITM_NULL",VLOOKUP(AM22,'C43 Code'!$G:$J,4,0)))</f>
        <v>ITM_NULL</v>
      </c>
      <c r="AR22" s="41" t="str">
        <f t="shared" si="3"/>
        <v>{42,                  ITM_XexY,             ITM_LASTX,            ITM_Rup,              ITM_ex,               ITM_M,                ITM_m,                ITM_ex,               ITM_NULL            },</v>
      </c>
    </row>
    <row r="23" spans="3:44" ht="18" customHeight="1" thickBot="1">
      <c r="C23" s="128"/>
      <c r="D23" s="132"/>
      <c r="E23" s="132"/>
      <c r="F23" s="119"/>
      <c r="G23" s="119"/>
      <c r="H23" s="120"/>
      <c r="I23" s="133"/>
      <c r="J23" s="128"/>
      <c r="K23" s="129"/>
      <c r="L23" s="133"/>
      <c r="M23" s="128"/>
      <c r="N23" s="129"/>
      <c r="O23" s="133"/>
      <c r="P23" s="128"/>
      <c r="Q23" s="129"/>
      <c r="R23" s="133"/>
      <c r="S23" s="128"/>
      <c r="T23" s="129"/>
      <c r="U23" s="133"/>
      <c r="X23" s="73" t="str">
        <f t="shared" si="1"/>
        <v>C43</v>
      </c>
      <c r="Y23" s="11">
        <v>4</v>
      </c>
      <c r="Z23" s="11">
        <v>3</v>
      </c>
      <c r="AA23" s="6" t="str">
        <f t="shared" si="0"/>
        <v>C43.43</v>
      </c>
      <c r="AB23" s="5" t="s">
        <v>14</v>
      </c>
      <c r="AC23" s="30" t="s">
        <v>98</v>
      </c>
      <c r="AD23" s="31" t="s">
        <v>99</v>
      </c>
      <c r="AE23" s="36"/>
      <c r="AF23" s="45" t="s">
        <v>46</v>
      </c>
      <c r="AG23" s="21"/>
      <c r="AH23" t="str">
        <f t="shared" si="5"/>
        <v>{43</v>
      </c>
      <c r="AI23" t="str">
        <f>VLOOKUP(AB23,Sheet3!$B:$C,2,0)</f>
        <v>ITM_CHS</v>
      </c>
      <c r="AJ23" t="str">
        <f>VLOOKUP(AC23,Sheet3!$B:$C,2,0)</f>
        <v>-MNU_MODE</v>
      </c>
      <c r="AK23" t="str">
        <f>VLOOKUP(AD23,Sheet3!$B:$C,2,0)</f>
        <v>-MNU_STK</v>
      </c>
      <c r="AL23" s="7" t="str">
        <f>IF(NOT(ISNA(MATCH(AI23,Sheet3!F:F,))),VLOOKUP(AI23,Sheet3!F:G,2,0),
IF(NOT(ISNA(MATCH(AJ23,Sheet3!F:F,))),VLOOKUP(AJ23,Sheet3!F:G,2,0),
IF(NOT(ISNA(MATCH(AK23,Sheet3!F:F,))),VLOOKUP(AK23,Sheet3!F:G,2,0),"ITM_NULL")))</f>
        <v>ITM_PLUS_MINUS</v>
      </c>
      <c r="AM23" t="str">
        <f>IF(AND(AB23="XEQ",AC23="alpha",AF23=""),"ITM_NULL",IF(OR(ISBLANK(AF23)),VLOOKUP(AB23,Sheet3!$B:$C,2,0),VLOOKUP(AF23,Sheet3!$B:$C,2,0)))</f>
        <v>ITM_N</v>
      </c>
      <c r="AN23" t="str">
        <f>IF(AM23="ITM_NULL","ITM_NULL",VLOOKUP(AM23,'C43 Code'!$G:$J,2,0))</f>
        <v>ITM_n</v>
      </c>
      <c r="AO23" s="1" t="str">
        <f>IF(AND(AB23="XEQ",AC23="alpha"),"ITM_alpha",IF(OR(AM23="ITM_NULL",AM23="KEY_fg",AM23="SHIFT_f",AM23="SHIFT_g"),"ITM_NULL",VLOOKUP(AM23,'C43 Code'!$G:$J,3,0)))</f>
        <v>ITM_PLUS_MINUS</v>
      </c>
      <c r="AP23" t="str">
        <f>IF(AND(AB23="XEQ",AC23="alpha"),"ITM_alpha",IF(AM23="ITM_NULL","ITM_NULL",VLOOKUP(AM23,'C43 Code'!$G:$J,4,0)))</f>
        <v>ITM_NULL</v>
      </c>
      <c r="AR23" s="41" t="str">
        <f t="shared" si="3"/>
        <v>{43,                  ITM_CHS,              -MNU_MODE,            -MNU_STK,             ITM_PLUS_MINUS,       ITM_N,                ITM_n,                ITM_PLUS_MINUS,       ITM_NULL            },</v>
      </c>
    </row>
    <row r="24" spans="3:44" ht="18" customHeight="1">
      <c r="X24" s="73" t="str">
        <f t="shared" si="1"/>
        <v>C43</v>
      </c>
      <c r="Y24" s="11">
        <v>4</v>
      </c>
      <c r="Z24" s="11">
        <v>4</v>
      </c>
      <c r="AA24" s="6" t="str">
        <f t="shared" si="0"/>
        <v>C43.44</v>
      </c>
      <c r="AB24" s="5" t="s">
        <v>15</v>
      </c>
      <c r="AC24" s="30" t="s">
        <v>100</v>
      </c>
      <c r="AD24" s="31" t="s">
        <v>101</v>
      </c>
      <c r="AE24" s="36"/>
      <c r="AF24" s="45" t="s">
        <v>47</v>
      </c>
      <c r="AG24" s="21"/>
      <c r="AH24" t="str">
        <f t="shared" si="5"/>
        <v>{44</v>
      </c>
      <c r="AI24" t="str">
        <f>VLOOKUP(AB24,Sheet3!$B:$C,2,0)</f>
        <v>ITM_EXPONENT</v>
      </c>
      <c r="AJ24" t="str">
        <f>VLOOKUP(AC24,Sheet3!$B:$C,2,0)</f>
        <v>-MNU_DISP</v>
      </c>
      <c r="AK24" t="str">
        <f>VLOOKUP(AD24,Sheet3!$B:$C,2,0)</f>
        <v>-MNU_EXP</v>
      </c>
      <c r="AL24" s="7" t="str">
        <f>IF(NOT(ISNA(MATCH(AI24,Sheet3!F:F,))),VLOOKUP(AI24,Sheet3!F:G,2,0),
IF(NOT(ISNA(MATCH(AJ24,Sheet3!F:F,))),VLOOKUP(AJ24,Sheet3!F:G,2,0),
IF(NOT(ISNA(MATCH(AK24,Sheet3!F:F,))),VLOOKUP(AK24,Sheet3!F:G,2,0),"ITM_NULL")))</f>
        <v>ITM_NULL</v>
      </c>
      <c r="AM24" t="str">
        <f>IF(AND(AB24="XEQ",AC24="alpha",AF24=""),"ITM_NULL",IF(OR(ISBLANK(AF24)),VLOOKUP(AB24,Sheet3!$B:$C,2,0),VLOOKUP(AF24,Sheet3!$B:$C,2,0)))</f>
        <v>ITM_O</v>
      </c>
      <c r="AN24" t="str">
        <f>IF(AM24="ITM_NULL","ITM_NULL",VLOOKUP(AM24,'C43 Code'!$G:$J,2,0))</f>
        <v>ITM_o</v>
      </c>
      <c r="AO24" s="1" t="str">
        <f>IF(AND(AB24="XEQ",AC24="alpha"),"ITM_alpha",IF(OR(AM24="ITM_NULL",AM24="KEY_fg",AM24="SHIFT_f",AM24="SHIFT_g"),"ITM_NULL",VLOOKUP(AM24,'C43 Code'!$G:$J,3,0)))</f>
        <v>ITM_SUB_E_OUTLINE</v>
      </c>
      <c r="AP24" t="str">
        <f>IF(AND(AB24="XEQ",AC24="alpha"),"ITM_alpha",IF(AM24="ITM_NULL","ITM_NULL",VLOOKUP(AM24,'C43 Code'!$G:$J,4,0)))</f>
        <v>ITM_OCT</v>
      </c>
      <c r="AR24" s="41" t="str">
        <f t="shared" si="3"/>
        <v>{44,                  ITM_EXPONENT,         -MNU_DISP,            -MNU_EXP,             ITM_NULL,             ITM_O,                ITM_o,                ITM_SUB_E_OUTLINE,    ITM_OCT             },</v>
      </c>
    </row>
    <row r="25" spans="3:44" ht="18" customHeight="1">
      <c r="X25" s="73" t="str">
        <f t="shared" si="1"/>
        <v>C43</v>
      </c>
      <c r="Y25" s="11">
        <v>4</v>
      </c>
      <c r="Z25" s="11">
        <v>5</v>
      </c>
      <c r="AA25" s="6" t="str">
        <f t="shared" si="0"/>
        <v>C43.45</v>
      </c>
      <c r="AB25" s="5" t="s">
        <v>16</v>
      </c>
      <c r="AC25" s="30" t="s">
        <v>75</v>
      </c>
      <c r="AD25" s="31" t="s">
        <v>103</v>
      </c>
      <c r="AE25" s="36"/>
      <c r="AF25" s="45"/>
      <c r="AG25" s="21"/>
      <c r="AH25" t="str">
        <f t="shared" si="5"/>
        <v>{45</v>
      </c>
      <c r="AI25" t="str">
        <f>VLOOKUP(AB25,Sheet3!$B:$C,2,0)</f>
        <v>ITM_BACKSPACE</v>
      </c>
      <c r="AJ25" t="str">
        <f>VLOOKUP(AC25,Sheet3!$B:$C,2,0)</f>
        <v>ITM_UNDO</v>
      </c>
      <c r="AK25" t="str">
        <f>VLOOKUP(AD25,Sheet3!$B:$C,2,0)</f>
        <v>-MNU_CLR</v>
      </c>
      <c r="AL25" s="7" t="str">
        <f>IF(NOT(ISNA(MATCH(AI25,Sheet3!F:F,))),VLOOKUP(AI25,Sheet3!F:G,2,0),
IF(NOT(ISNA(MATCH(AJ25,Sheet3!F:F,))),VLOOKUP(AJ25,Sheet3!F:G,2,0),
IF(NOT(ISNA(MATCH(AK25,Sheet3!F:F,))),VLOOKUP(AK25,Sheet3!F:G,2,0),"ITM_NULL")))</f>
        <v>ITM_BACKSPACE</v>
      </c>
      <c r="AM25" t="str">
        <f>IF(AND(AB25="XEQ",AC25="alpha",AF25=""),"ITM_NULL",IF(OR(ISBLANK(AF25)),VLOOKUP(AB25,Sheet3!$B:$C,2,0),VLOOKUP(AF25,Sheet3!$B:$C,2,0)))</f>
        <v>ITM_BACKSPACE</v>
      </c>
      <c r="AN25" t="str">
        <f>IF(AM25="ITM_NULL","ITM_NULL",VLOOKUP(AM25,'C43 Code'!$G:$J,2,0))</f>
        <v>ITM_CLA</v>
      </c>
      <c r="AO25" s="1" t="str">
        <f>IF(AND(AB25="XEQ",AC25="alpha"),"ITM_alpha",IF(OR(AM25="ITM_NULL",AM25="KEY_fg",AM25="SHIFT_f",AM25="SHIFT_g"),"ITM_NULL",VLOOKUP(AM25,'C43 Code'!$G:$J,3,0)))</f>
        <v>ITM_CLA</v>
      </c>
      <c r="AP25" t="str">
        <f>IF(AND(AB25="XEQ",AC25="alpha"),"ITM_alpha",IF(AM25="ITM_NULL","ITM_NULL",VLOOKUP(AM25,'C43 Code'!$G:$J,4,0)))</f>
        <v>ITM_BACKSPACE</v>
      </c>
      <c r="AR25" s="41" t="str">
        <f t="shared" si="3"/>
        <v>{45,                  ITM_BACKSPACE,        ITM_UNDO,             -MNU_CLR,             ITM_BACKSPACE,        ITM_BACKSPACE,        ITM_CLA,              ITM_CLA,              ITM_BACKSPACE       },</v>
      </c>
    </row>
    <row r="26" spans="3:44" s="21" customFormat="1" ht="29" customHeight="1" thickBot="1">
      <c r="C26" s="22" t="str">
        <f>VLOOKUP(LEFT(C76,LEN(layout)+3),label,RIGHT(C76,1)+1,0)</f>
        <v>alpha</v>
      </c>
      <c r="D26" s="22" t="str">
        <f>VLOOKUP(LEFT(D76,LEN(layout)+3),label,RIGHT(D76,1)+1,0)</f>
        <v>USER</v>
      </c>
      <c r="E26" s="22"/>
      <c r="F26" s="22" t="str">
        <f>VLOOKUP(LEFT(F76,LEN(layout)+3),label,RIGHT(F76,1)+1,0)</f>
        <v>[ EQN ]</v>
      </c>
      <c r="G26" s="22"/>
      <c r="H26" s="22" t="str">
        <f>VLOOKUP(LEFT(H76,LEN(layout)+3),label,RIGHT(H76,1)+1,0)</f>
        <v>[ HOME ]</v>
      </c>
      <c r="I26" s="22"/>
      <c r="J26" s="22" t="str">
        <f>VLOOKUP(LEFT(J76,LEN(layout)+3),label,RIGHT(J76,1)+1,0)</f>
        <v>[ ADV ]</v>
      </c>
      <c r="K26" s="22"/>
      <c r="L26" s="22" t="str">
        <f>VLOOKUP(LEFT(L76,LEN(layout)+3),label,RIGHT(L76,1)+1,0)</f>
        <v>[ FIN ]</v>
      </c>
      <c r="M26" s="22"/>
      <c r="N26" s="22" t="str">
        <f>VLOOKUP(LEFT(N76,LEN(layout)+3),label,RIGHT(N76,1)+1,0)</f>
        <v>[ MATX ]</v>
      </c>
      <c r="O26" s="22"/>
      <c r="P26" s="22" t="str">
        <f>VLOOKUP(LEFT(P76,LEN(layout)+3),label,RIGHT(P76,1)+1,0)</f>
        <v>[ X.FN ]</v>
      </c>
      <c r="Q26" s="22"/>
      <c r="R26" s="22" t="str">
        <f>VLOOKUP(LEFT(R76,LEN(layout)+3),label,RIGHT(R76,1)+1,0)</f>
        <v>[ STAT ]</v>
      </c>
      <c r="S26" s="22"/>
      <c r="T26" s="22" t="str">
        <f>VLOOKUP(LEFT(T76,LEN(layout)+3),label,RIGHT(T76,1)+1,0)</f>
        <v>[ PLOT ]</v>
      </c>
      <c r="X26" s="73" t="str">
        <f t="shared" si="1"/>
        <v>C43</v>
      </c>
      <c r="Y26" s="24">
        <v>5</v>
      </c>
      <c r="Z26" s="24">
        <v>1</v>
      </c>
      <c r="AA26" s="6" t="str">
        <f t="shared" si="0"/>
        <v>C43.51</v>
      </c>
      <c r="AB26" s="5" t="s">
        <v>18</v>
      </c>
      <c r="AC26" s="30" t="s">
        <v>76</v>
      </c>
      <c r="AD26" s="31" t="s">
        <v>77</v>
      </c>
      <c r="AE26" s="36"/>
      <c r="AF26" s="45"/>
      <c r="AH26" t="str">
        <f t="shared" si="5"/>
        <v>{51</v>
      </c>
      <c r="AI26" t="str">
        <f>VLOOKUP(AB26,Sheet3!$B:$C,2,0)</f>
        <v>ITM_UP1</v>
      </c>
      <c r="AJ26" t="str">
        <f>VLOOKUP(AC26,Sheet3!$B:$C,2,0)</f>
        <v>ITM_BST</v>
      </c>
      <c r="AK26" t="str">
        <f>VLOOKUP(AD26,Sheet3!$B:$C,2,0)</f>
        <v>ITM_RBR</v>
      </c>
      <c r="AL26" s="7" t="str">
        <f>IF(NOT(ISNA(MATCH(AI26,Sheet3!F:F,))),VLOOKUP(AI26,Sheet3!F:G,2,0),
IF(NOT(ISNA(MATCH(AJ26,Sheet3!F:F,))),VLOOKUP(AJ26,Sheet3!F:G,2,0),
IF(NOT(ISNA(MATCH(AK26,Sheet3!F:F,))),VLOOKUP(AK26,Sheet3!F:G,2,0),"ITM_NULL")))</f>
        <v>ITM_UP1</v>
      </c>
      <c r="AM26" t="str">
        <f>IF(AND(AB26="XEQ",AC26="alpha",AF26=""),"ITM_NULL",IF(OR(ISBLANK(AF26)),VLOOKUP(AB26,Sheet3!$B:$C,2,0),VLOOKUP(AF26,Sheet3!$B:$C,2,0)))</f>
        <v>ITM_UP1</v>
      </c>
      <c r="AN26" t="str">
        <f>IF(AM26="ITM_NULL","ITM_NULL",VLOOKUP(AM26,'C43 Code'!$G:$J,2,0))</f>
        <v>CHR_caseUP</v>
      </c>
      <c r="AO26" s="1" t="str">
        <f>IF(AND(AB26="XEQ",AC26="alpha"),"ITM_alpha",IF(OR(AM26="ITM_NULL",AM26="KEY_fg",AM26="SHIFT_f",AM26="SHIFT_g"),"ITM_NULL",VLOOKUP(AM26,'C43 Code'!$G:$J,3,0)))</f>
        <v>ITM_UP_ARROW</v>
      </c>
      <c r="AP26" t="str">
        <f>IF(AND(AB26="XEQ",AC26="alpha"),"ITM_alpha",IF(AM26="ITM_NULL","ITM_NULL",VLOOKUP(AM26,'C43 Code'!$G:$J,4,0)))</f>
        <v>ITM_UP1</v>
      </c>
      <c r="AQ26" s="1"/>
      <c r="AR26" s="41" t="str">
        <f t="shared" si="3"/>
        <v>{51,                  ITM_UP1,              ITM_BST,              ITM_RBR,              ITM_UP1,              ITM_UP1,              CHR_caseUP,           ITM_UP_ARROW,         ITM_UP1             },</v>
      </c>
    </row>
    <row r="27" spans="3:44" ht="18" customHeight="1">
      <c r="C27" s="124" t="str">
        <f>VLOOKUP(LEFT(C77,LEN(layout)+3),label,RIGHT(C77,1)+1,0)</f>
        <v>XEQ</v>
      </c>
      <c r="D27" s="125"/>
      <c r="E27" s="133" t="str">
        <f>SUBSTITUTE(VLOOKUP(LEFT(E77,LEN(layout)+3),label,RIGHT(E77,1)+2,0),0,"")</f>
        <v xml:space="preserve"> </v>
      </c>
      <c r="F27" s="124">
        <f>VLOOKUP(LEFT(F77,LEN(layout)+3),label,RIGHT(F77,1)+1,0)</f>
        <v>7</v>
      </c>
      <c r="G27" s="130"/>
      <c r="H27" s="125"/>
      <c r="I27" s="133" t="str">
        <f>SUBSTITUTE(VLOOKUP(LEFT(I77,LEN(layout)+3),label,RIGHT(I77,1)+2,0),0,"")</f>
        <v>N</v>
      </c>
      <c r="J27" s="124">
        <f>VLOOKUP(LEFT(J77,LEN(layout)+3),label,RIGHT(J77,1)+1,0)</f>
        <v>8</v>
      </c>
      <c r="K27" s="130"/>
      <c r="L27" s="125"/>
      <c r="M27" s="133" t="str">
        <f>SUBSTITUTE(VLOOKUP(LEFT(M77,LEN(layout)+3),label,RIGHT(M77,1)+2,0),0,"")</f>
        <v>O</v>
      </c>
      <c r="N27" s="124">
        <f>VLOOKUP(LEFT(N77,LEN(layout)+3),label,RIGHT(N77,1)+1,0)</f>
        <v>9</v>
      </c>
      <c r="O27" s="130"/>
      <c r="P27" s="125"/>
      <c r="Q27" s="133" t="str">
        <f>SUBSTITUTE(VLOOKUP(LEFT(Q77,LEN(layout)+3),label,RIGHT(Q77,1)+2,0),0,"")</f>
        <v>P</v>
      </c>
      <c r="R27" s="124" t="str">
        <f>VLOOKUP(LEFT(R77,LEN(layout)+3),label,RIGHT(R77,1)+1,0)</f>
        <v>÷</v>
      </c>
      <c r="S27" s="130"/>
      <c r="T27" s="125"/>
      <c r="U27" s="133" t="str">
        <f>SUBSTITUTE(VLOOKUP(LEFT(U77,LEN(layout)+3),label,RIGHT(U77,1)+2,0),0,"")</f>
        <v>Q</v>
      </c>
      <c r="X27" s="73" t="str">
        <f t="shared" si="1"/>
        <v>C43</v>
      </c>
      <c r="Y27" s="11">
        <v>5</v>
      </c>
      <c r="Z27" s="11">
        <v>2</v>
      </c>
      <c r="AA27" s="6" t="str">
        <f t="shared" si="0"/>
        <v>C43.52</v>
      </c>
      <c r="AB27" s="5">
        <v>7</v>
      </c>
      <c r="AC27" s="30" t="s">
        <v>104</v>
      </c>
      <c r="AD27" s="31" t="s">
        <v>115</v>
      </c>
      <c r="AE27" s="36"/>
      <c r="AF27" s="45" t="s">
        <v>48</v>
      </c>
      <c r="AG27" s="21"/>
      <c r="AH27" t="str">
        <f t="shared" si="5"/>
        <v>{52</v>
      </c>
      <c r="AI27" t="str">
        <f>VLOOKUP(AB27,Sheet3!$B:$C,2,0)</f>
        <v>ITM_7</v>
      </c>
      <c r="AJ27" t="str">
        <f>VLOOKUP(AC27,Sheet3!$B:$C,2,0)</f>
        <v>-MNU_EQN</v>
      </c>
      <c r="AK27" t="str">
        <f>VLOOKUP(AD27,Sheet3!$B:$C,2,0)</f>
        <v>-MNU_HOME</v>
      </c>
      <c r="AL27" s="7" t="str">
        <f>IF(NOT(ISNA(MATCH(AI27,Sheet3!F:F,))),VLOOKUP(AI27,Sheet3!F:G,2,0),
IF(NOT(ISNA(MATCH(AJ27,Sheet3!F:F,))),VLOOKUP(AJ27,Sheet3!F:G,2,0),
IF(NOT(ISNA(MATCH(AK27,Sheet3!F:F,))),VLOOKUP(AK27,Sheet3!F:G,2,0),"ITM_NULL")))</f>
        <v>ITM_7</v>
      </c>
      <c r="AM27" t="str">
        <f>IF(AND(AB27="XEQ",AC27="alpha",AF27=""),"ITM_NULL",IF(OR(ISBLANK(AF27)),VLOOKUP(AB27,Sheet3!$B:$C,2,0),VLOOKUP(AF27,Sheet3!$B:$C,2,0)))</f>
        <v>ITM_P</v>
      </c>
      <c r="AN27" t="str">
        <f>IF(AM27="ITM_NULL","ITM_NULL",VLOOKUP(AM27,'C43 Code'!$G:$J,2,0))</f>
        <v>ITM_p</v>
      </c>
      <c r="AO27" s="1" t="str">
        <f>IF(AND(AB27="XEQ",AC27="alpha"),"ITM_alpha",IF(OR(AM27="ITM_NULL",AM27="KEY_fg",AM27="SHIFT_f",AM27="SHIFT_g"),"ITM_NULL",VLOOKUP(AM27,'C43 Code'!$G:$J,3,0)))</f>
        <v>ITM_7</v>
      </c>
      <c r="AP27" t="str">
        <f>IF(AND(AB27="XEQ",AC27="alpha"),"ITM_alpha",IF(AM27="ITM_NULL","ITM_NULL",VLOOKUP(AM27,'C43 Code'!$G:$J,4,0)))</f>
        <v>ITM_7</v>
      </c>
      <c r="AR27" s="41" t="str">
        <f t="shared" si="3"/>
        <v>{52,                  ITM_7,                -MNU_EQN,             -MNU_HOME,            ITM_7,                ITM_P,                ITM_p,                ITM_7,                ITM_7               },</v>
      </c>
    </row>
    <row r="28" spans="3:44" ht="18" customHeight="1">
      <c r="C28" s="126"/>
      <c r="D28" s="127"/>
      <c r="E28" s="133"/>
      <c r="F28" s="126"/>
      <c r="G28" s="131"/>
      <c r="H28" s="127"/>
      <c r="I28" s="133"/>
      <c r="J28" s="126"/>
      <c r="K28" s="131"/>
      <c r="L28" s="127"/>
      <c r="M28" s="133"/>
      <c r="N28" s="126"/>
      <c r="O28" s="131"/>
      <c r="P28" s="127"/>
      <c r="Q28" s="133"/>
      <c r="R28" s="126"/>
      <c r="S28" s="131"/>
      <c r="T28" s="127"/>
      <c r="U28" s="133"/>
      <c r="X28" s="73" t="str">
        <f t="shared" si="1"/>
        <v>C43</v>
      </c>
      <c r="Y28" s="11">
        <v>5</v>
      </c>
      <c r="Z28" s="11">
        <v>3</v>
      </c>
      <c r="AA28" s="6" t="str">
        <f t="shared" si="0"/>
        <v>C43.53</v>
      </c>
      <c r="AB28" s="5">
        <v>8</v>
      </c>
      <c r="AC28" s="30" t="s">
        <v>105</v>
      </c>
      <c r="AD28" s="31" t="s">
        <v>116</v>
      </c>
      <c r="AE28" s="36"/>
      <c r="AF28" s="45" t="s">
        <v>49</v>
      </c>
      <c r="AG28" s="21"/>
      <c r="AH28" t="str">
        <f t="shared" si="5"/>
        <v>{53</v>
      </c>
      <c r="AI28" t="str">
        <f>VLOOKUP(AB28,Sheet3!$B:$C,2,0)</f>
        <v>ITM_8</v>
      </c>
      <c r="AJ28" t="str">
        <f>VLOOKUP(AC28,Sheet3!$B:$C,2,0)</f>
        <v>-MNU_ADV</v>
      </c>
      <c r="AK28" t="str">
        <f>VLOOKUP(AD28,Sheet3!$B:$C,2,0)</f>
        <v>-MNU_CONST</v>
      </c>
      <c r="AL28" s="7" t="str">
        <f>IF(NOT(ISNA(MATCH(AI28,Sheet3!F:F,))),VLOOKUP(AI28,Sheet3!F:G,2,0),
IF(NOT(ISNA(MATCH(AJ28,Sheet3!F:F,))),VLOOKUP(AJ28,Sheet3!F:G,2,0),
IF(NOT(ISNA(MATCH(AK28,Sheet3!F:F,))),VLOOKUP(AK28,Sheet3!F:G,2,0),"ITM_NULL")))</f>
        <v>ITM_8</v>
      </c>
      <c r="AM28" t="str">
        <f>IF(AND(AB28="XEQ",AC28="alpha",AF28=""),"ITM_NULL",IF(OR(ISBLANK(AF28)),VLOOKUP(AB28,Sheet3!$B:$C,2,0),VLOOKUP(AF28,Sheet3!$B:$C,2,0)))</f>
        <v>ITM_Q</v>
      </c>
      <c r="AN28" t="str">
        <f>IF(AM28="ITM_NULL","ITM_NULL",VLOOKUP(AM28,'C43 Code'!$G:$J,2,0))</f>
        <v>ITM_q</v>
      </c>
      <c r="AO28" s="1" t="str">
        <f>IF(AND(AB28="XEQ",AC28="alpha"),"ITM_alpha",IF(OR(AM28="ITM_NULL",AM28="KEY_fg",AM28="SHIFT_f",AM28="SHIFT_g"),"ITM_NULL",VLOOKUP(AM28,'C43 Code'!$G:$J,3,0)))</f>
        <v>ITM_8</v>
      </c>
      <c r="AP28" t="str">
        <f>IF(AND(AB28="XEQ",AC28="alpha"),"ITM_alpha",IF(AM28="ITM_NULL","ITM_NULL",VLOOKUP(AM28,'C43 Code'!$G:$J,4,0)))</f>
        <v>ITM_8</v>
      </c>
      <c r="AR28" s="41" t="str">
        <f t="shared" si="3"/>
        <v>{53,                  ITM_8,                -MNU_ADV,             -MNU_CONST,           ITM_8,                ITM_Q,                ITM_q,                ITM_8,                ITM_8               },</v>
      </c>
    </row>
    <row r="29" spans="3:44" ht="18" customHeight="1" thickBot="1">
      <c r="C29" s="128"/>
      <c r="D29" s="129"/>
      <c r="E29" s="133"/>
      <c r="F29" s="128"/>
      <c r="G29" s="132"/>
      <c r="H29" s="129"/>
      <c r="I29" s="133"/>
      <c r="J29" s="128"/>
      <c r="K29" s="132"/>
      <c r="L29" s="129"/>
      <c r="M29" s="133"/>
      <c r="N29" s="128"/>
      <c r="O29" s="132"/>
      <c r="P29" s="129"/>
      <c r="Q29" s="133"/>
      <c r="R29" s="128"/>
      <c r="S29" s="132"/>
      <c r="T29" s="129"/>
      <c r="U29" s="133"/>
      <c r="X29" s="73" t="str">
        <f t="shared" si="1"/>
        <v>C43</v>
      </c>
      <c r="Y29" s="11">
        <v>5</v>
      </c>
      <c r="Z29" s="11">
        <v>4</v>
      </c>
      <c r="AA29" s="6" t="str">
        <f t="shared" si="0"/>
        <v>C43.54</v>
      </c>
      <c r="AB29" s="5">
        <v>9</v>
      </c>
      <c r="AC29" s="30" t="s">
        <v>106</v>
      </c>
      <c r="AD29" s="31" t="s">
        <v>117</v>
      </c>
      <c r="AE29" s="36"/>
      <c r="AF29" s="45" t="s">
        <v>50</v>
      </c>
      <c r="AG29" s="21"/>
      <c r="AH29" t="str">
        <f t="shared" si="5"/>
        <v>{54</v>
      </c>
      <c r="AI29" t="str">
        <f>VLOOKUP(AB29,Sheet3!$B:$C,2,0)</f>
        <v>ITM_9</v>
      </c>
      <c r="AJ29" t="str">
        <f>VLOOKUP(AC29,Sheet3!$B:$C,2,0)</f>
        <v>-MNU_MATX</v>
      </c>
      <c r="AK29" t="str">
        <f>VLOOKUP(AD29,Sheet3!$B:$C,2,0)</f>
        <v>-MNU_XFN</v>
      </c>
      <c r="AL29" s="7" t="str">
        <f>IF(NOT(ISNA(MATCH(AI29,Sheet3!F:F,))),VLOOKUP(AI29,Sheet3!F:G,2,0),
IF(NOT(ISNA(MATCH(AJ29,Sheet3!F:F,))),VLOOKUP(AJ29,Sheet3!F:G,2,0),
IF(NOT(ISNA(MATCH(AK29,Sheet3!F:F,))),VLOOKUP(AK29,Sheet3!F:G,2,0),"ITM_NULL")))</f>
        <v>ITM_9</v>
      </c>
      <c r="AM29" t="str">
        <f>IF(AND(AB29="XEQ",AC29="alpha",AF29=""),"ITM_NULL",IF(OR(ISBLANK(AF29)),VLOOKUP(AB29,Sheet3!$B:$C,2,0),VLOOKUP(AF29,Sheet3!$B:$C,2,0)))</f>
        <v>ITM_R</v>
      </c>
      <c r="AN29" t="str">
        <f>IF(AM29="ITM_NULL","ITM_NULL",VLOOKUP(AM29,'C43 Code'!$G:$J,2,0))</f>
        <v>ITM_r</v>
      </c>
      <c r="AO29" s="1" t="str">
        <f>IF(AND(AB29="XEQ",AC29="alpha"),"ITM_alpha",IF(OR(AM29="ITM_NULL",AM29="KEY_fg",AM29="SHIFT_f",AM29="SHIFT_g"),"ITM_NULL",VLOOKUP(AM29,'C43 Code'!$G:$J,3,0)))</f>
        <v>ITM_9</v>
      </c>
      <c r="AP29" t="str">
        <f>IF(AND(AB29="XEQ",AC29="alpha"),"ITM_alpha",IF(AM29="ITM_NULL","ITM_NULL",VLOOKUP(AM29,'C43 Code'!$G:$J,4,0)))</f>
        <v>ITM_9</v>
      </c>
      <c r="AR29" s="41" t="str">
        <f t="shared" si="3"/>
        <v>{54,                  ITM_9,                -MNU_MATX,            -MNU_XFN,             ITM_9,                ITM_R,                ITM_r,                ITM_9,                ITM_9               },</v>
      </c>
    </row>
    <row r="30" spans="3:44" ht="18" customHeight="1">
      <c r="X30" s="73" t="str">
        <f t="shared" si="1"/>
        <v>C43</v>
      </c>
      <c r="Y30" s="11">
        <v>5</v>
      </c>
      <c r="Z30" s="11">
        <v>5</v>
      </c>
      <c r="AA30" s="6" t="str">
        <f t="shared" si="0"/>
        <v>C43.55</v>
      </c>
      <c r="AB30" s="27" t="s">
        <v>391</v>
      </c>
      <c r="AC30" s="30" t="s">
        <v>107</v>
      </c>
      <c r="AD30" s="31" t="s">
        <v>118</v>
      </c>
      <c r="AE30" s="36"/>
      <c r="AF30" s="45" t="s">
        <v>51</v>
      </c>
      <c r="AG30" s="21"/>
      <c r="AH30" t="str">
        <f t="shared" si="5"/>
        <v>{55</v>
      </c>
      <c r="AI30" t="str">
        <f>VLOOKUP(AB30,Sheet3!$B:$C,2,0)</f>
        <v>ITM_DIV</v>
      </c>
      <c r="AJ30" t="str">
        <f>VLOOKUP(AC30,Sheet3!$B:$C,2,0)</f>
        <v>-MNU_STAT</v>
      </c>
      <c r="AK30" t="str">
        <f>VLOOKUP(AD30,Sheet3!$B:$C,2,0)</f>
        <v>-MNU_SUMS_C43</v>
      </c>
      <c r="AL30" s="7" t="str">
        <f>IF(NOT(ISNA(MATCH(AI30,Sheet3!F:F,))),VLOOKUP(AI30,Sheet3!F:G,2,0),
IF(NOT(ISNA(MATCH(AJ30,Sheet3!F:F,))),VLOOKUP(AJ30,Sheet3!F:G,2,0),
IF(NOT(ISNA(MATCH(AK30,Sheet3!F:F,))),VLOOKUP(AK30,Sheet3!F:G,2,0),"ITM_NULL")))</f>
        <v>ITM_OBELUS</v>
      </c>
      <c r="AM30" t="str">
        <f>IF(AND(AB30="XEQ",AC30="alpha",AF30=""),"ITM_NULL",IF(OR(ISBLANK(AF30)),VLOOKUP(AB30,Sheet3!$B:$C,2,0),VLOOKUP(AF30,Sheet3!$B:$C,2,0)))</f>
        <v>ITM_S</v>
      </c>
      <c r="AN30" t="str">
        <f>IF(AM30="ITM_NULL","ITM_NULL",VLOOKUP(AM30,'C43 Code'!$G:$J,2,0))</f>
        <v>ITM_s</v>
      </c>
      <c r="AO30" s="1" t="str">
        <f>IF(AND(AB30="XEQ",AC30="alpha"),"ITM_alpha",IF(OR(AM30="ITM_NULL",AM30="KEY_fg",AM30="SHIFT_f",AM30="SHIFT_g"),"ITM_NULL",VLOOKUP(AM30,'C43 Code'!$G:$J,3,0)))</f>
        <v>ITM_OBELUS</v>
      </c>
      <c r="AP30" t="str">
        <f>IF(AND(AB30="XEQ",AC30="alpha"),"ITM_alpha",IF(AM30="ITM_NULL","ITM_NULL",VLOOKUP(AM30,'C43 Code'!$G:$J,4,0)))</f>
        <v>ITM_DIV</v>
      </c>
      <c r="AR30" s="41" t="str">
        <f t="shared" si="3"/>
        <v>{55,                  ITM_DIV,              -MNU_STAT,            -MNU_SUMS_C43,        ITM_OBELUS,           ITM_S,                ITM_s,                ITM_OBELUS,           ITM_DIV             },</v>
      </c>
    </row>
    <row r="31" spans="3:44" ht="18" customHeight="1">
      <c r="X31" s="73" t="str">
        <f t="shared" si="1"/>
        <v>C43</v>
      </c>
      <c r="Y31" s="10">
        <v>6</v>
      </c>
      <c r="Z31" s="10">
        <v>1</v>
      </c>
      <c r="AA31" s="6" t="str">
        <f t="shared" si="0"/>
        <v>C43.61</v>
      </c>
      <c r="AB31" s="5" t="s">
        <v>19</v>
      </c>
      <c r="AC31" s="30" t="s">
        <v>78</v>
      </c>
      <c r="AD31" s="31" t="s">
        <v>79</v>
      </c>
      <c r="AE31" s="36"/>
      <c r="AF31" s="45"/>
      <c r="AG31" s="21"/>
      <c r="AH31" t="str">
        <f t="shared" si="5"/>
        <v>{61</v>
      </c>
      <c r="AI31" t="str">
        <f>VLOOKUP(AB31,Sheet3!$B:$C,2,0)</f>
        <v>ITM_DOWN1</v>
      </c>
      <c r="AJ31" t="str">
        <f>VLOOKUP(AC31,Sheet3!$B:$C,2,0)</f>
        <v>ITM_SST</v>
      </c>
      <c r="AK31" t="str">
        <f>VLOOKUP(AD31,Sheet3!$B:$C,2,0)</f>
        <v>ITM_FLGSV</v>
      </c>
      <c r="AL31" s="7" t="str">
        <f>IF(NOT(ISNA(MATCH(AI31,Sheet3!F:F,))),VLOOKUP(AI31,Sheet3!F:G,2,0),
IF(NOT(ISNA(MATCH(AJ31,Sheet3!F:F,))),VLOOKUP(AJ31,Sheet3!F:G,2,0),
IF(NOT(ISNA(MATCH(AK31,Sheet3!F:F,))),VLOOKUP(AK31,Sheet3!F:G,2,0),"ITM_NULL")))</f>
        <v>ITM_DOWN1</v>
      </c>
      <c r="AM31" t="str">
        <f>IF(AND(AB31="XEQ",AC31="alpha",AF31=""),"ITM_NULL",IF(OR(ISBLANK(AF31)),VLOOKUP(AB31,Sheet3!$B:$C,2,0),VLOOKUP(AF31,Sheet3!$B:$C,2,0)))</f>
        <v>ITM_DOWN1</v>
      </c>
      <c r="AN31" t="str">
        <f>IF(AM31="ITM_NULL","ITM_NULL",VLOOKUP(AM31,'C43 Code'!$G:$J,2,0))</f>
        <v>CHR_caseDN</v>
      </c>
      <c r="AO31" s="1" t="str">
        <f>IF(AND(AB31="XEQ",AC31="alpha"),"ITM_alpha",IF(OR(AM31="ITM_NULL",AM31="KEY_fg",AM31="SHIFT_f",AM31="SHIFT_g"),"ITM_NULL",VLOOKUP(AM31,'C43 Code'!$G:$J,3,0)))</f>
        <v>ITM_DOWN_ARROW</v>
      </c>
      <c r="AP31" t="str">
        <f>IF(AND(AB31="XEQ",AC31="alpha"),"ITM_alpha",IF(AM31="ITM_NULL","ITM_NULL",VLOOKUP(AM31,'C43 Code'!$G:$J,4,0)))</f>
        <v>ITM_DOWN1</v>
      </c>
      <c r="AR31" s="41" t="str">
        <f t="shared" si="3"/>
        <v>{61,                  ITM_DOWN1,            ITM_SST,              ITM_FLGSV,            ITM_DOWN1,            ITM_DOWN1,            CHR_caseDN,           ITM_DOWN_ARROW,       ITM_DOWN1           },</v>
      </c>
    </row>
    <row r="32" spans="3:44" s="21" customFormat="1" ht="29" customHeight="1" thickBot="1">
      <c r="C32" s="22" t="str">
        <f>VLOOKUP(LEFT(C82,LEN(layout)+3),label,RIGHT(C82,1)+1,0)</f>
        <v>Scroll Up</v>
      </c>
      <c r="D32" s="22" t="str">
        <f>VLOOKUP(LEFT(D82,LEN(layout)+3),label,RIGHT(D82,1)+1,0)</f>
        <v>REGS</v>
      </c>
      <c r="E32" s="22"/>
      <c r="F32" s="22" t="str">
        <f>VLOOKUP(LEFT(F82,LEN(layout)+3),label,RIGHT(F82,1)+1,0)</f>
        <v>[ BASE ]</v>
      </c>
      <c r="G32" s="22"/>
      <c r="H32" s="22" t="str">
        <f>VLOOKUP(LEFT(H82,LEN(layout)+3),label,RIGHT(H82,1)+1,0)</f>
        <v>[ BITS ]</v>
      </c>
      <c r="I32" s="22"/>
      <c r="J32" s="22" t="str">
        <f>VLOOKUP(LEFT(J82,LEN(layout)+3),label,RIGHT(J82,1)+1,0)</f>
        <v>[ MODE ]</v>
      </c>
      <c r="K32" s="22"/>
      <c r="L32" s="22" t="str">
        <f>VLOOKUP(LEFT(L82,LEN(layout)+3),label,RIGHT(L82,1)+1,0)</f>
        <v>[ CLK ]</v>
      </c>
      <c r="M32" s="22"/>
      <c r="N32" s="22" t="str">
        <f>VLOOKUP(LEFT(N82,LEN(layout)+3),label,RIGHT(N82,1)+1,0)</f>
        <v>[ FLAG ]</v>
      </c>
      <c r="O32" s="22"/>
      <c r="P32" s="22" t="str">
        <f>VLOOKUP(LEFT(P82,LEN(layout)+3),label,RIGHT(P82,1)+1,0)</f>
        <v>[ REAL ]</v>
      </c>
      <c r="Q32" s="22"/>
      <c r="R32" s="22" t="str">
        <f>VLOOKUP(LEFT(R82,LEN(layout)+3),label,RIGHT(R82,1)+1,0)</f>
        <v>[ PROB ]</v>
      </c>
      <c r="S32" s="22"/>
      <c r="T32" s="22" t="str">
        <f>VLOOKUP(LEFT(T82,LEN(layout)+3),label,RIGHT(T82,1)+1,0)</f>
        <v>[ INTS ]</v>
      </c>
      <c r="X32" s="73" t="str">
        <f t="shared" si="1"/>
        <v>C43</v>
      </c>
      <c r="Y32" s="23">
        <v>6</v>
      </c>
      <c r="Z32" s="23">
        <v>2</v>
      </c>
      <c r="AA32" s="6" t="str">
        <f t="shared" si="0"/>
        <v>C43.62</v>
      </c>
      <c r="AB32" s="5">
        <v>4</v>
      </c>
      <c r="AC32" s="30" t="s">
        <v>108</v>
      </c>
      <c r="AD32" s="31" t="s">
        <v>119</v>
      </c>
      <c r="AE32" s="36"/>
      <c r="AF32" s="45" t="s">
        <v>52</v>
      </c>
      <c r="AH32" t="str">
        <f t="shared" si="5"/>
        <v>{62</v>
      </c>
      <c r="AI32" t="str">
        <f>VLOOKUP(AB32,Sheet3!$B:$C,2,0)</f>
        <v>ITM_4</v>
      </c>
      <c r="AJ32" t="str">
        <f>VLOOKUP(AC32,Sheet3!$B:$C,2,0)</f>
        <v>-MNU_BASE</v>
      </c>
      <c r="AK32" t="str">
        <f>VLOOKUP(AD32,Sheet3!$B:$C,2,0)</f>
        <v>-MNU_CLK</v>
      </c>
      <c r="AL32" s="7" t="str">
        <f>IF(NOT(ISNA(MATCH(AI32,Sheet3!F:F,))),VLOOKUP(AI32,Sheet3!F:G,2,0),
IF(NOT(ISNA(MATCH(AJ32,Sheet3!F:F,))),VLOOKUP(AJ32,Sheet3!F:G,2,0),
IF(NOT(ISNA(MATCH(AK32,Sheet3!F:F,))),VLOOKUP(AK32,Sheet3!F:G,2,0),"ITM_NULL")))</f>
        <v>ITM_4</v>
      </c>
      <c r="AM32" t="str">
        <f>IF(AND(AB32="XEQ",AC32="alpha",AF32=""),"ITM_NULL",IF(OR(ISBLANK(AF32)),VLOOKUP(AB32,Sheet3!$B:$C,2,0),VLOOKUP(AF32,Sheet3!$B:$C,2,0)))</f>
        <v>ITM_T</v>
      </c>
      <c r="AN32" t="str">
        <f>IF(AM32="ITM_NULL","ITM_NULL",VLOOKUP(AM32,'C43 Code'!$G:$J,2,0))</f>
        <v>ITM_t</v>
      </c>
      <c r="AO32" s="1" t="str">
        <f>IF(AND(AB32="XEQ",AC32="alpha"),"ITM_alpha",IF(OR(AM32="ITM_NULL",AM32="KEY_fg",AM32="SHIFT_f",AM32="SHIFT_g"),"ITM_NULL",VLOOKUP(AM32,'C43 Code'!$G:$J,3,0)))</f>
        <v>ITM_4</v>
      </c>
      <c r="AP32" t="str">
        <f>IF(AND(AB32="XEQ",AC32="alpha"),"ITM_alpha",IF(AM32="ITM_NULL","ITM_NULL",VLOOKUP(AM32,'C43 Code'!$G:$J,4,0)))</f>
        <v>ITM_4</v>
      </c>
      <c r="AQ32" s="1"/>
      <c r="AR32" s="41" t="str">
        <f t="shared" si="3"/>
        <v>{62,                  ITM_4,                -MNU_BASE,            -MNU_CLK,             ITM_4,                ITM_T,                ITM_t,                ITM_4,                ITM_4               },</v>
      </c>
    </row>
    <row r="33" spans="3:44" ht="18" customHeight="1">
      <c r="C33" s="124" t="str">
        <f>VLOOKUP(LEFT(C83,LEN(layout)+3),label,RIGHT(C83,1)+1,0)</f>
        <v>Up</v>
      </c>
      <c r="D33" s="125"/>
      <c r="E33" s="133" t="str">
        <f>SUBSTITUTE(VLOOKUP(LEFT(E83,LEN(layout)+3),label,RIGHT(E83,1)+2,0),0,"")</f>
        <v xml:space="preserve"> </v>
      </c>
      <c r="F33" s="124">
        <f>VLOOKUP(LEFT(F83,LEN(layout)+3),label,RIGHT(F83,1)+1,0)</f>
        <v>4</v>
      </c>
      <c r="G33" s="130"/>
      <c r="H33" s="125"/>
      <c r="I33" s="133" t="str">
        <f>SUBSTITUTE(VLOOKUP(LEFT(I83,LEN(layout)+3),label,RIGHT(I83,1)+2,0),0,"")</f>
        <v>R</v>
      </c>
      <c r="J33" s="124">
        <f>VLOOKUP(LEFT(J83,LEN(layout)+3),label,RIGHT(J83,1)+1,0)</f>
        <v>5</v>
      </c>
      <c r="K33" s="130"/>
      <c r="L33" s="125"/>
      <c r="M33" s="133" t="str">
        <f>SUBSTITUTE(VLOOKUP(LEFT(M83,LEN(layout)+3),label,RIGHT(M83,1)+2,0),0,"")</f>
        <v>S</v>
      </c>
      <c r="N33" s="124">
        <f>VLOOKUP(LEFT(N83,LEN(layout)+3),label,RIGHT(N83,1)+1,0)</f>
        <v>6</v>
      </c>
      <c r="O33" s="130"/>
      <c r="P33" s="125"/>
      <c r="Q33" s="133" t="str">
        <f>SUBSTITUTE(VLOOKUP(LEFT(Q83,LEN(layout)+3),label,RIGHT(Q83,1)+2,0),0,"")</f>
        <v>T</v>
      </c>
      <c r="R33" s="124" t="str">
        <f>VLOOKUP(LEFT(R83,LEN(layout)+3),label,RIGHT(R83,1)+1,0)</f>
        <v>✕</v>
      </c>
      <c r="S33" s="130"/>
      <c r="T33" s="125"/>
      <c r="U33" s="133" t="str">
        <f>SUBSTITUTE(VLOOKUP(LEFT(U83,LEN(layout)+3),label,RIGHT(U83,1)+2,0),0,"")</f>
        <v>U</v>
      </c>
      <c r="X33" s="73" t="str">
        <f t="shared" si="1"/>
        <v>C43</v>
      </c>
      <c r="Y33" s="11">
        <v>6</v>
      </c>
      <c r="Z33" s="11">
        <v>3</v>
      </c>
      <c r="AA33" s="6" t="str">
        <f t="shared" si="0"/>
        <v>C43.63</v>
      </c>
      <c r="AB33" s="5">
        <v>5</v>
      </c>
      <c r="AC33" s="30" t="s">
        <v>474</v>
      </c>
      <c r="AD33" s="31" t="s">
        <v>120</v>
      </c>
      <c r="AE33" s="36"/>
      <c r="AF33" s="45" t="s">
        <v>53</v>
      </c>
      <c r="AG33" s="21"/>
      <c r="AH33" t="str">
        <f t="shared" si="5"/>
        <v>{63</v>
      </c>
      <c r="AI33" t="str">
        <f>VLOOKUP(AB33,Sheet3!$B:$C,2,0)</f>
        <v>ITM_5</v>
      </c>
      <c r="AJ33" t="str">
        <f>VLOOKUP(AC33,Sheet3!$B:$C,2,0)</f>
        <v>-MNU_ANGLECONV_C43</v>
      </c>
      <c r="AK33" t="str">
        <f>VLOOKUP(AD33,Sheet3!$B:$C,2,0)</f>
        <v>-MNU_UNITCONV_C43</v>
      </c>
      <c r="AL33" s="7" t="str">
        <f>IF(NOT(ISNA(MATCH(AI33,Sheet3!F:F,))),VLOOKUP(AI33,Sheet3!F:G,2,0),
IF(NOT(ISNA(MATCH(AJ33,Sheet3!F:F,))),VLOOKUP(AJ33,Sheet3!F:G,2,0),
IF(NOT(ISNA(MATCH(AK33,Sheet3!F:F,))),VLOOKUP(AK33,Sheet3!F:G,2,0),"ITM_NULL")))</f>
        <v>ITM_5</v>
      </c>
      <c r="AM33" t="str">
        <f>IF(AND(AB33="XEQ",AC33="alpha",AF33=""),"ITM_NULL",IF(OR(ISBLANK(AF33)),VLOOKUP(AB33,Sheet3!$B:$C,2,0),VLOOKUP(AF33,Sheet3!$B:$C,2,0)))</f>
        <v>ITM_U</v>
      </c>
      <c r="AN33" t="str">
        <f>IF(AM33="ITM_NULL","ITM_NULL",VLOOKUP(AM33,'C43 Code'!$G:$J,2,0))</f>
        <v>ITM_u</v>
      </c>
      <c r="AO33" s="1" t="str">
        <f>IF(AND(AB33="XEQ",AC33="alpha"),"ITM_alpha",IF(OR(AM33="ITM_NULL",AM33="KEY_fg",AM33="SHIFT_f",AM33="SHIFT_g"),"ITM_NULL",VLOOKUP(AM33,'C43 Code'!$G:$J,3,0)))</f>
        <v>ITM_5</v>
      </c>
      <c r="AP33" t="str">
        <f>IF(AND(AB33="XEQ",AC33="alpha"),"ITM_alpha",IF(AM33="ITM_NULL","ITM_NULL",VLOOKUP(AM33,'C43 Code'!$G:$J,4,0)))</f>
        <v>ITM_5</v>
      </c>
      <c r="AR33" s="41" t="str">
        <f t="shared" si="3"/>
        <v>{63,                  ITM_5,                -MNU_ANGLECONV_C43,   -MNU_UNITCONV_C43,    ITM_5,                ITM_U,                ITM_u,                ITM_5,                ITM_5               },</v>
      </c>
    </row>
    <row r="34" spans="3:44" ht="18" customHeight="1">
      <c r="C34" s="126"/>
      <c r="D34" s="127"/>
      <c r="E34" s="133"/>
      <c r="F34" s="126"/>
      <c r="G34" s="131"/>
      <c r="H34" s="127"/>
      <c r="I34" s="133"/>
      <c r="J34" s="126"/>
      <c r="K34" s="131"/>
      <c r="L34" s="127"/>
      <c r="M34" s="133"/>
      <c r="N34" s="126"/>
      <c r="O34" s="131"/>
      <c r="P34" s="127"/>
      <c r="Q34" s="133"/>
      <c r="R34" s="126"/>
      <c r="S34" s="131"/>
      <c r="T34" s="127"/>
      <c r="U34" s="133"/>
      <c r="X34" s="73" t="str">
        <f t="shared" si="1"/>
        <v>C43</v>
      </c>
      <c r="Y34" s="11">
        <v>6</v>
      </c>
      <c r="Z34" s="11">
        <v>4</v>
      </c>
      <c r="AA34" s="6" t="str">
        <f t="shared" si="0"/>
        <v>C43.64</v>
      </c>
      <c r="AB34" s="5">
        <v>6</v>
      </c>
      <c r="AC34" s="30" t="s">
        <v>110</v>
      </c>
      <c r="AD34" s="31" t="s">
        <v>121</v>
      </c>
      <c r="AE34" s="36"/>
      <c r="AF34" s="45" t="s">
        <v>54</v>
      </c>
      <c r="AG34" s="21"/>
      <c r="AH34" t="str">
        <f t="shared" si="5"/>
        <v>{64</v>
      </c>
      <c r="AI34" t="str">
        <f>VLOOKUP(AB34,Sheet3!$B:$C,2,0)</f>
        <v>ITM_6</v>
      </c>
      <c r="AJ34" t="str">
        <f>VLOOKUP(AC34,Sheet3!$B:$C,2,0)</f>
        <v>-MNU_FLAGS</v>
      </c>
      <c r="AK34" t="str">
        <f>VLOOKUP(AD34,Sheet3!$B:$C,2,0)</f>
        <v>-MNU_BITS</v>
      </c>
      <c r="AL34" s="7" t="str">
        <f>IF(NOT(ISNA(MATCH(AI34,Sheet3!F:F,))),VLOOKUP(AI34,Sheet3!F:G,2,0),
IF(NOT(ISNA(MATCH(AJ34,Sheet3!F:F,))),VLOOKUP(AJ34,Sheet3!F:G,2,0),
IF(NOT(ISNA(MATCH(AK34,Sheet3!F:F,))),VLOOKUP(AK34,Sheet3!F:G,2,0),"ITM_NULL")))</f>
        <v>ITM_6</v>
      </c>
      <c r="AM34" t="str">
        <f>IF(AND(AB34="XEQ",AC34="alpha",AF34=""),"ITM_NULL",IF(OR(ISBLANK(AF34)),VLOOKUP(AB34,Sheet3!$B:$C,2,0),VLOOKUP(AF34,Sheet3!$B:$C,2,0)))</f>
        <v>ITM_V</v>
      </c>
      <c r="AN34" t="str">
        <f>IF(AM34="ITM_NULL","ITM_NULL",VLOOKUP(AM34,'C43 Code'!$G:$J,2,0))</f>
        <v>ITM_v</v>
      </c>
      <c r="AO34" s="1" t="str">
        <f>IF(AND(AB34="XEQ",AC34="alpha"),"ITM_alpha",IF(OR(AM34="ITM_NULL",AM34="KEY_fg",AM34="SHIFT_f",AM34="SHIFT_g"),"ITM_NULL",VLOOKUP(AM34,'C43 Code'!$G:$J,3,0)))</f>
        <v>ITM_6</v>
      </c>
      <c r="AP34" t="str">
        <f>IF(AND(AB34="XEQ",AC34="alpha"),"ITM_alpha",IF(AM34="ITM_NULL","ITM_NULL",VLOOKUP(AM34,'C43 Code'!$G:$J,4,0)))</f>
        <v>ITM_6</v>
      </c>
      <c r="AR34" s="41" t="str">
        <f t="shared" si="3"/>
        <v>{64,                  ITM_6,                -MNU_FLAGS,           -MNU_BITS,            ITM_6,                ITM_V,                ITM_v,                ITM_6,                ITM_6               },</v>
      </c>
    </row>
    <row r="35" spans="3:44" ht="18" customHeight="1" thickBot="1">
      <c r="C35" s="128"/>
      <c r="D35" s="129"/>
      <c r="E35" s="133"/>
      <c r="F35" s="128"/>
      <c r="G35" s="132"/>
      <c r="H35" s="129"/>
      <c r="I35" s="133"/>
      <c r="J35" s="128"/>
      <c r="K35" s="132"/>
      <c r="L35" s="129"/>
      <c r="M35" s="133"/>
      <c r="N35" s="128"/>
      <c r="O35" s="132"/>
      <c r="P35" s="129"/>
      <c r="Q35" s="133"/>
      <c r="R35" s="128"/>
      <c r="S35" s="132"/>
      <c r="T35" s="129"/>
      <c r="U35" s="133"/>
      <c r="X35" s="73" t="str">
        <f t="shared" si="1"/>
        <v>C43</v>
      </c>
      <c r="Y35" s="11">
        <v>6</v>
      </c>
      <c r="Z35" s="11">
        <v>5</v>
      </c>
      <c r="AA35" s="6" t="str">
        <f t="shared" si="0"/>
        <v>C43.65</v>
      </c>
      <c r="AB35" s="27" t="s">
        <v>390</v>
      </c>
      <c r="AC35" s="30" t="s">
        <v>111</v>
      </c>
      <c r="AD35" s="31" t="s">
        <v>122</v>
      </c>
      <c r="AE35" s="36"/>
      <c r="AF35" s="45" t="s">
        <v>130</v>
      </c>
      <c r="AG35" s="21"/>
      <c r="AH35" t="str">
        <f t="shared" si="5"/>
        <v>{65</v>
      </c>
      <c r="AI35" t="str">
        <f>VLOOKUP(AB35,Sheet3!$B:$C,2,0)</f>
        <v>ITM_MULT</v>
      </c>
      <c r="AJ35" t="str">
        <f>VLOOKUP(AC35,Sheet3!$B:$C,2,0)</f>
        <v>-MNU_PROB</v>
      </c>
      <c r="AK35" t="str">
        <f>VLOOKUP(AD35,Sheet3!$B:$C,2,0)</f>
        <v>-MNU_INTS</v>
      </c>
      <c r="AL35" s="7" t="str">
        <f>IF(NOT(ISNA(MATCH(AI35,Sheet3!F:F,))),VLOOKUP(AI35,Sheet3!F:G,2,0),
IF(NOT(ISNA(MATCH(AJ35,Sheet3!F:F,))),VLOOKUP(AJ35,Sheet3!F:G,2,0),
IF(NOT(ISNA(MATCH(AK35,Sheet3!F:F,))),VLOOKUP(AK35,Sheet3!F:G,2,0),"ITM_NULL")))</f>
        <v>ITM_CROSS</v>
      </c>
      <c r="AM35" t="str">
        <f>IF(AND(AB35="XEQ",AC35="alpha",AF35=""),"ITM_NULL",IF(OR(ISBLANK(AF35)),VLOOKUP(AB35,Sheet3!$B:$C,2,0),VLOOKUP(AF35,Sheet3!$B:$C,2,0)))</f>
        <v>ITM_W</v>
      </c>
      <c r="AN35" t="str">
        <f>IF(AM35="ITM_NULL","ITM_NULL",VLOOKUP(AM35,'C43 Code'!$G:$J,2,0))</f>
        <v>ITM_w</v>
      </c>
      <c r="AO35" s="1" t="str">
        <f>IF(AND(AB35="XEQ",AC35="alpha"),"ITM_alpha",IF(OR(AM35="ITM_NULL",AM35="KEY_fg",AM35="SHIFT_f",AM35="SHIFT_g"),"ITM_NULL",VLOOKUP(AM35,'C43 Code'!$G:$J,3,0)))</f>
        <v>ITM_CROSS</v>
      </c>
      <c r="AP35" t="str">
        <f>IF(AND(AB35="XEQ",AC35="alpha"),"ITM_alpha",IF(AM35="ITM_NULL","ITM_NULL",VLOOKUP(AM35,'C43 Code'!$G:$J,4,0)))</f>
        <v>ITM_MULT</v>
      </c>
      <c r="AR35" s="41" t="str">
        <f t="shared" si="3"/>
        <v>{65,                  ITM_MULT,             -MNU_PROB,            -MNU_INTS,            ITM_CROSS,            ITM_W,                ITM_w,                ITM_CROSS,            ITM_MULT            },</v>
      </c>
    </row>
    <row r="36" spans="3:44" ht="18" customHeight="1">
      <c r="X36" s="73" t="str">
        <f t="shared" si="1"/>
        <v>C43</v>
      </c>
      <c r="Y36" s="10">
        <v>7</v>
      </c>
      <c r="Z36" s="10">
        <v>1</v>
      </c>
      <c r="AA36" s="6" t="str">
        <f t="shared" si="0"/>
        <v>C43.71</v>
      </c>
      <c r="AB36" s="5" t="s">
        <v>20</v>
      </c>
      <c r="AC36" s="30" t="s">
        <v>131</v>
      </c>
      <c r="AD36" s="31" t="s">
        <v>131</v>
      </c>
      <c r="AE36" s="36"/>
      <c r="AF36" s="45"/>
      <c r="AG36" s="21"/>
      <c r="AH36" t="str">
        <f t="shared" si="5"/>
        <v>{71</v>
      </c>
      <c r="AI36" t="str">
        <f>VLOOKUP(AB36,Sheet3!$B:$C,2,0)</f>
        <v>KEY_fg</v>
      </c>
      <c r="AJ36" t="str">
        <f>VLOOKUP(AC36,Sheet3!$B:$C,2,0)</f>
        <v>ITM_NULL</v>
      </c>
      <c r="AK36" t="str">
        <f>VLOOKUP(AD36,Sheet3!$B:$C,2,0)</f>
        <v>ITM_NULL</v>
      </c>
      <c r="AL36" s="7" t="str">
        <f>IF(NOT(ISNA(MATCH(AI36,Sheet3!F:F,))),VLOOKUP(AI36,Sheet3!F:G,2,0),
IF(NOT(ISNA(MATCH(AJ36,Sheet3!F:F,))),VLOOKUP(AJ36,Sheet3!F:G,2,0),
IF(NOT(ISNA(MATCH(AK36,Sheet3!F:F,))),VLOOKUP(AK36,Sheet3!F:G,2,0),"ITM_NULL")))</f>
        <v>KEY_fg</v>
      </c>
      <c r="AM36" t="str">
        <f>IF(AND(AB36="XEQ",AC36="alpha",AF36=""),"ITM_NULL",IF(OR(ISBLANK(AF36)),VLOOKUP(AB36,Sheet3!$B:$C,2,0),VLOOKUP(AF36,Sheet3!$B:$C,2,0)))</f>
        <v>KEY_fg</v>
      </c>
      <c r="AN36" t="str">
        <f>IF(AM36="ITM_NULL","ITM_NULL",VLOOKUP(AM36,'C43 Code'!$G:$J,2,0))</f>
        <v>ITM_NULL</v>
      </c>
      <c r="AO36" s="1" t="str">
        <f>IF(AND(AB36="XEQ",AC36="alpha"),"ITM_alpha",IF(OR(AM36="ITM_NULL",AM36="KEY_fg",AM36="SHIFT_f",AM36="SHIFT_g"),"ITM_NULL",VLOOKUP(AM36,'C43 Code'!$G:$J,3,0)))</f>
        <v>ITM_NULL</v>
      </c>
      <c r="AP36" t="str">
        <f>IF(AND(AB36="XEQ",AC36="alpha"),"ITM_alpha",IF(AM36="ITM_NULL","ITM_NULL",VLOOKUP(AM36,'C43 Code'!$G:$J,4,0)))</f>
        <v>KEY_fg</v>
      </c>
      <c r="AR36" s="41" t="str">
        <f t="shared" si="3"/>
        <v>{71,                  KEY_fg,               ITM_NULL,             ITM_NULL,             KEY_fg,               KEY_fg,               ITM_NULL,             ITM_NULL,             KEY_fg              },</v>
      </c>
    </row>
    <row r="37" spans="3:44" ht="18" customHeight="1">
      <c r="X37" s="73" t="str">
        <f t="shared" si="1"/>
        <v>C43</v>
      </c>
      <c r="Y37" s="11">
        <v>7</v>
      </c>
      <c r="Z37" s="11">
        <v>2</v>
      </c>
      <c r="AA37" s="6" t="str">
        <f t="shared" si="0"/>
        <v>C43.72</v>
      </c>
      <c r="AB37" s="5">
        <v>1</v>
      </c>
      <c r="AC37" s="30" t="s">
        <v>80</v>
      </c>
      <c r="AD37" s="31" t="s">
        <v>123</v>
      </c>
      <c r="AE37" s="36"/>
      <c r="AF37" s="45" t="s">
        <v>55</v>
      </c>
      <c r="AG37" s="21"/>
      <c r="AH37" t="str">
        <f t="shared" si="5"/>
        <v>{72</v>
      </c>
      <c r="AI37" t="str">
        <f>VLOOKUP(AB37,Sheet3!$B:$C,2,0)</f>
        <v>ITM_1</v>
      </c>
      <c r="AJ37" t="str">
        <f>VLOOKUP(AC37,Sheet3!$B:$C,2,0)</f>
        <v>ITM_ASSIGN</v>
      </c>
      <c r="AK37" t="str">
        <f>VLOOKUP(AD37,Sheet3!$B:$C,2,0)</f>
        <v>-MNU_ASN</v>
      </c>
      <c r="AL37" s="7" t="str">
        <f>IF(NOT(ISNA(MATCH(AI37,Sheet3!F:F,))),VLOOKUP(AI37,Sheet3!F:G,2,0),
IF(NOT(ISNA(MATCH(AJ37,Sheet3!F:F,))),VLOOKUP(AJ37,Sheet3!F:G,2,0),
IF(NOT(ISNA(MATCH(AK37,Sheet3!F:F,))),VLOOKUP(AK37,Sheet3!F:G,2,0),"ITM_NULL")))</f>
        <v>ITM_1</v>
      </c>
      <c r="AM37" t="str">
        <f>IF(AND(AB37="XEQ",AC37="alpha",AF37=""),"ITM_NULL",IF(OR(ISBLANK(AF37)),VLOOKUP(AB37,Sheet3!$B:$C,2,0),VLOOKUP(AF37,Sheet3!$B:$C,2,0)))</f>
        <v>ITM_X</v>
      </c>
      <c r="AN37" t="str">
        <f>IF(AM37="ITM_NULL","ITM_NULL",VLOOKUP(AM37,'C43 Code'!$G:$J,2,0))</f>
        <v>ITM_x</v>
      </c>
      <c r="AO37" s="1" t="str">
        <f>IF(AND(AB37="XEQ",AC37="alpha"),"ITM_alpha",IF(OR(AM37="ITM_NULL",AM37="KEY_fg",AM37="SHIFT_f",AM37="SHIFT_g"),"ITM_NULL",VLOOKUP(AM37,'C43 Code'!$G:$J,3,0)))</f>
        <v>ITM_1</v>
      </c>
      <c r="AP37" t="str">
        <f>IF(AND(AB37="XEQ",AC37="alpha"),"ITM_alpha",IF(AM37="ITM_NULL","ITM_NULL",VLOOKUP(AM37,'C43 Code'!$G:$J,4,0)))</f>
        <v>ITM_1</v>
      </c>
      <c r="AR37" s="41" t="str">
        <f t="shared" si="3"/>
        <v>{72,                  ITM_1,                ITM_ASSIGN,           -MNU_ASN,             ITM_1,                ITM_X,                ITM_x,                ITM_1,                ITM_1               },</v>
      </c>
    </row>
    <row r="38" spans="3:44" s="21" customFormat="1" ht="29" customHeight="1" thickBot="1">
      <c r="C38" s="22" t="str">
        <f>VLOOKUP(LEFT(C88,LEN(layout)+3),label,RIGHT(C88,1)+1,0)</f>
        <v>Scroll Dn</v>
      </c>
      <c r="D38" s="22" t="str">
        <f>VLOOKUP(LEFT(D88,LEN(layout)+3),label,RIGHT(D88,1)+1,0)</f>
        <v>FLGS</v>
      </c>
      <c r="E38" s="22"/>
      <c r="F38" s="22" t="str">
        <f>VLOOKUP(LEFT(F88,LEN(layout)+3),label,RIGHT(F88,1)+1,0)</f>
        <v>ASN</v>
      </c>
      <c r="G38" s="22"/>
      <c r="H38" s="22" t="str">
        <f>VLOOKUP(LEFT(H88,LEN(layout)+3),label,RIGHT(H88,1)+1,0)</f>
        <v>[ KEYS ]</v>
      </c>
      <c r="I38" s="22"/>
      <c r="J38" s="22" t="str">
        <f>VLOOKUP(LEFT(J88,LEN(layout)+3),label,RIGHT(J88,1)+1,0)</f>
        <v>[ DISP ]</v>
      </c>
      <c r="K38" s="22"/>
      <c r="L38" s="22" t="str">
        <f>VLOOKUP(LEFT(L88,LEN(layout)+3),label,RIGHT(L88,1)+1,0)</f>
        <v>[ alphaSTR ]</v>
      </c>
      <c r="M38" s="22"/>
      <c r="N38" s="22" t="str">
        <f>VLOOKUP(LEFT(N88,LEN(layout)+3),label,RIGHT(N88,1)+1,0)</f>
        <v>[ P.FN ]</v>
      </c>
      <c r="O38" s="22"/>
      <c r="P38" s="22" t="str">
        <f>VLOOKUP(LEFT(P88,LEN(layout)+3),label,RIGHT(P88,1)+1,0)</f>
        <v>[ TEST ]</v>
      </c>
      <c r="Q38" s="22"/>
      <c r="R38" s="22" t="str">
        <f>VLOOKUP(LEFT(R88,LEN(layout)+3),label,RIGHT(R88,1)+1,0)</f>
        <v>[ PRINT ]</v>
      </c>
      <c r="S38" s="22"/>
      <c r="T38" s="22" t="str">
        <f>VLOOKUP(LEFT(T88,LEN(layout)+3),label,RIGHT(T88,1)+1,0)</f>
        <v>[ I/O ]</v>
      </c>
      <c r="X38" s="73" t="str">
        <f t="shared" si="1"/>
        <v>C43</v>
      </c>
      <c r="Y38" s="23">
        <v>7</v>
      </c>
      <c r="Z38" s="23">
        <v>3</v>
      </c>
      <c r="AA38" s="6" t="str">
        <f t="shared" si="0"/>
        <v>C43.73</v>
      </c>
      <c r="AB38" s="5">
        <v>2</v>
      </c>
      <c r="AC38" s="30" t="s">
        <v>81</v>
      </c>
      <c r="AD38" s="31" t="s">
        <v>124</v>
      </c>
      <c r="AE38" s="36"/>
      <c r="AF38" s="45" t="s">
        <v>56</v>
      </c>
      <c r="AH38" t="str">
        <f t="shared" si="5"/>
        <v>{73</v>
      </c>
      <c r="AI38" t="str">
        <f>VLOOKUP(AB38,Sheet3!$B:$C,2,0)</f>
        <v>ITM_2</v>
      </c>
      <c r="AJ38" t="str">
        <f>VLOOKUP(AC38,Sheet3!$B:$C,2,0)</f>
        <v>ITM_USERMODE</v>
      </c>
      <c r="AK38" t="str">
        <f>VLOOKUP(AD38,Sheet3!$B:$C,2,0)</f>
        <v>-MNU_LOOP</v>
      </c>
      <c r="AL38" s="7" t="str">
        <f>IF(NOT(ISNA(MATCH(AI38,Sheet3!F:F,))),VLOOKUP(AI38,Sheet3!F:G,2,0),
IF(NOT(ISNA(MATCH(AJ38,Sheet3!F:F,))),VLOOKUP(AJ38,Sheet3!F:G,2,0),
IF(NOT(ISNA(MATCH(AK38,Sheet3!F:F,))),VLOOKUP(AK38,Sheet3!F:G,2,0),"ITM_NULL")))</f>
        <v>ITM_2</v>
      </c>
      <c r="AM38" t="str">
        <f>IF(AND(AB38="XEQ",AC38="alpha",AF38=""),"ITM_NULL",IF(OR(ISBLANK(AF38)),VLOOKUP(AB38,Sheet3!$B:$C,2,0),VLOOKUP(AF38,Sheet3!$B:$C,2,0)))</f>
        <v>ITM_Y</v>
      </c>
      <c r="AN38" t="str">
        <f>IF(AM38="ITM_NULL","ITM_NULL",VLOOKUP(AM38,'C43 Code'!$G:$J,2,0))</f>
        <v>ITM_y</v>
      </c>
      <c r="AO38" s="1" t="str">
        <f>IF(AND(AB38="XEQ",AC38="alpha"),"ITM_alpha",IF(OR(AM38="ITM_NULL",AM38="KEY_fg",AM38="SHIFT_f",AM38="SHIFT_g"),"ITM_NULL",VLOOKUP(AM38,'C43 Code'!$G:$J,3,0)))</f>
        <v>ITM_2</v>
      </c>
      <c r="AP38" t="str">
        <f>IF(AND(AB38="XEQ",AC38="alpha"),"ITM_alpha",IF(AM38="ITM_NULL","ITM_NULL",VLOOKUP(AM38,'C43 Code'!$G:$J,4,0)))</f>
        <v>ITM_2</v>
      </c>
      <c r="AQ38" s="1"/>
      <c r="AR38" s="41" t="str">
        <f t="shared" si="3"/>
        <v>{73,                  ITM_2,                ITM_USERMODE,         -MNU_LOOP,            ITM_2,                ITM_Y,                ITM_y,                ITM_2,                ITM_2               },</v>
      </c>
    </row>
    <row r="39" spans="3:44" ht="18" customHeight="1">
      <c r="C39" s="124" t="str">
        <f>VLOOKUP(LEFT(C89,LEN(layout)+3),label,RIGHT(C89,1)+1,0)</f>
        <v>Dn</v>
      </c>
      <c r="D39" s="125"/>
      <c r="E39" s="133" t="str">
        <f>SUBSTITUTE(VLOOKUP(LEFT(E89,LEN(layout)+3),label,RIGHT(E89,1)+2,0),0,"")</f>
        <v xml:space="preserve"> </v>
      </c>
      <c r="F39" s="124">
        <f>VLOOKUP(LEFT(F89,LEN(layout)+3),label,RIGHT(F89,1)+1,0)</f>
        <v>1</v>
      </c>
      <c r="G39" s="130"/>
      <c r="H39" s="125"/>
      <c r="I39" s="133" t="str">
        <f>SUBSTITUTE(VLOOKUP(LEFT(I89,LEN(layout)+3),label,RIGHT(I89,1)+2,0),0,"")</f>
        <v>V</v>
      </c>
      <c r="J39" s="124">
        <f>VLOOKUP(LEFT(J89,LEN(layout)+3),label,RIGHT(J89,1)+1,0)</f>
        <v>2</v>
      </c>
      <c r="K39" s="130"/>
      <c r="L39" s="125"/>
      <c r="M39" s="133" t="str">
        <f>SUBSTITUTE(VLOOKUP(LEFT(M89,LEN(layout)+3),label,RIGHT(M89,1)+2,0),0,"")</f>
        <v>W</v>
      </c>
      <c r="N39" s="124">
        <f>VLOOKUP(LEFT(N89,LEN(layout)+3),label,RIGHT(N89,1)+1,0)</f>
        <v>3</v>
      </c>
      <c r="O39" s="130"/>
      <c r="P39" s="125"/>
      <c r="Q39" s="133" t="str">
        <f>SUBSTITUTE(VLOOKUP(LEFT(Q89,LEN(layout)+3),label,RIGHT(Q89,1)+2,0),0,"")</f>
        <v>X</v>
      </c>
      <c r="R39" s="124" t="str">
        <f>VLOOKUP(LEFT(R89,LEN(layout)+3),label,RIGHT(R89,1)+1,0)</f>
        <v>-</v>
      </c>
      <c r="S39" s="130"/>
      <c r="T39" s="125"/>
      <c r="U39" s="133" t="str">
        <f>SUBSTITUTE(VLOOKUP(LEFT(U89,LEN(layout)+3),label,RIGHT(U89,1)+2,0),0,"")</f>
        <v>Y</v>
      </c>
      <c r="X39" s="73" t="str">
        <f t="shared" si="1"/>
        <v>C43</v>
      </c>
      <c r="Y39" s="11">
        <v>7</v>
      </c>
      <c r="Z39" s="11">
        <v>4</v>
      </c>
      <c r="AA39" s="6" t="str">
        <f t="shared" si="0"/>
        <v>C43.74</v>
      </c>
      <c r="AB39" s="5">
        <v>3</v>
      </c>
      <c r="AC39" s="30" t="s">
        <v>112</v>
      </c>
      <c r="AD39" s="31" t="s">
        <v>125</v>
      </c>
      <c r="AE39" s="36"/>
      <c r="AF39" s="45" t="s">
        <v>57</v>
      </c>
      <c r="AG39" s="21"/>
      <c r="AH39" t="str">
        <f t="shared" si="5"/>
        <v>{74</v>
      </c>
      <c r="AI39" t="str">
        <f>VLOOKUP(AB39,Sheet3!$B:$C,2,0)</f>
        <v>ITM_3</v>
      </c>
      <c r="AJ39" t="str">
        <f>VLOOKUP(AC39,Sheet3!$B:$C,2,0)</f>
        <v>-MNU_PARTS_C43</v>
      </c>
      <c r="AK39" t="str">
        <f>VLOOKUP(AD39,Sheet3!$B:$C,2,0)</f>
        <v>-MNU_TEST</v>
      </c>
      <c r="AL39" s="7" t="str">
        <f>IF(NOT(ISNA(MATCH(AI39,Sheet3!F:F,))),VLOOKUP(AI39,Sheet3!F:G,2,0),
IF(NOT(ISNA(MATCH(AJ39,Sheet3!F:F,))),VLOOKUP(AJ39,Sheet3!F:G,2,0),
IF(NOT(ISNA(MATCH(AK39,Sheet3!F:F,))),VLOOKUP(AK39,Sheet3!F:G,2,0),"ITM_NULL")))</f>
        <v>ITM_3</v>
      </c>
      <c r="AM39" t="str">
        <f>IF(AND(AB39="XEQ",AC39="alpha",AF39=""),"ITM_NULL",IF(OR(ISBLANK(AF39)),VLOOKUP(AB39,Sheet3!$B:$C,2,0),VLOOKUP(AF39,Sheet3!$B:$C,2,0)))</f>
        <v>ITM_Z</v>
      </c>
      <c r="AN39" t="str">
        <f>IF(AM39="ITM_NULL","ITM_NULL",VLOOKUP(AM39,'C43 Code'!$G:$J,2,0))</f>
        <v>ITM_z</v>
      </c>
      <c r="AO39" s="1" t="str">
        <f>IF(AND(AB39="XEQ",AC39="alpha"),"ITM_alpha",IF(OR(AM39="ITM_NULL",AM39="KEY_fg",AM39="SHIFT_f",AM39="SHIFT_g"),"ITM_NULL",VLOOKUP(AM39,'C43 Code'!$G:$J,3,0)))</f>
        <v>ITM_3</v>
      </c>
      <c r="AP39" t="str">
        <f>IF(AND(AB39="XEQ",AC39="alpha"),"ITM_alpha",IF(AM39="ITM_NULL","ITM_NULL",VLOOKUP(AM39,'C43 Code'!$G:$J,4,0)))</f>
        <v>ITM_3</v>
      </c>
      <c r="AR39" s="41" t="str">
        <f t="shared" si="3"/>
        <v>{74,                  ITM_3,                -MNU_PARTS_C43,       -MNU_TEST,            ITM_3,                ITM_Z,                ITM_z,                ITM_3,                ITM_3               },</v>
      </c>
    </row>
    <row r="40" spans="3:44" ht="18" customHeight="1">
      <c r="C40" s="126"/>
      <c r="D40" s="127"/>
      <c r="E40" s="133"/>
      <c r="F40" s="126"/>
      <c r="G40" s="131"/>
      <c r="H40" s="127"/>
      <c r="I40" s="133"/>
      <c r="J40" s="126"/>
      <c r="K40" s="131"/>
      <c r="L40" s="127"/>
      <c r="M40" s="133"/>
      <c r="N40" s="126"/>
      <c r="O40" s="131"/>
      <c r="P40" s="127"/>
      <c r="Q40" s="133"/>
      <c r="R40" s="126"/>
      <c r="S40" s="131"/>
      <c r="T40" s="127"/>
      <c r="U40" s="133"/>
      <c r="X40" s="73" t="str">
        <f t="shared" si="1"/>
        <v>C43</v>
      </c>
      <c r="Y40" s="11">
        <v>7</v>
      </c>
      <c r="Z40" s="11">
        <v>5</v>
      </c>
      <c r="AA40" s="6" t="str">
        <f t="shared" si="0"/>
        <v>C43.75</v>
      </c>
      <c r="AB40" s="5" t="s">
        <v>96</v>
      </c>
      <c r="AC40" s="30" t="s">
        <v>113</v>
      </c>
      <c r="AD40" s="31" t="s">
        <v>126</v>
      </c>
      <c r="AE40" s="36"/>
      <c r="AF40" s="45" t="s">
        <v>58</v>
      </c>
      <c r="AG40" s="21"/>
      <c r="AH40" t="str">
        <f t="shared" si="5"/>
        <v>{75</v>
      </c>
      <c r="AI40" t="str">
        <f>VLOOKUP(AB40,Sheet3!$B:$C,2,0)</f>
        <v>ITM_SUB</v>
      </c>
      <c r="AJ40" t="str">
        <f>VLOOKUP(AC40,Sheet3!$B:$C,2,0)</f>
        <v>-MNU_FIN</v>
      </c>
      <c r="AK40" t="str">
        <f>VLOOKUP(AD40,Sheet3!$B:$C,2,0)</f>
        <v>-MNU_ALPHAFN_C43</v>
      </c>
      <c r="AL40" s="7" t="str">
        <f>IF(NOT(ISNA(MATCH(AI40,Sheet3!F:F,))),VLOOKUP(AI40,Sheet3!F:G,2,0),
IF(NOT(ISNA(MATCH(AJ40,Sheet3!F:F,))),VLOOKUP(AJ40,Sheet3!F:G,2,0),
IF(NOT(ISNA(MATCH(AK40,Sheet3!F:F,))),VLOOKUP(AK40,Sheet3!F:G,2,0),"ITM_NULL")))</f>
        <v>ITM_MINUS</v>
      </c>
      <c r="AM40" t="str">
        <f>IF(AND(AB40="XEQ",AC40="alpha",AF40=""),"ITM_NULL",IF(OR(ISBLANK(AF40)),VLOOKUP(AB40,Sheet3!$B:$C,2,0),VLOOKUP(AF40,Sheet3!$B:$C,2,0)))</f>
        <v>ITM_UNDERSCORE</v>
      </c>
      <c r="AN40" t="str">
        <f>IF(AM40="ITM_NULL","ITM_NULL",VLOOKUP(AM40,'C43 Code'!$G:$J,2,0))</f>
        <v>ITM_MINUS</v>
      </c>
      <c r="AO40" s="1" t="str">
        <f>IF(AND(AB40="XEQ",AC40="alpha"),"ITM_alpha",IF(OR(AM40="ITM_NULL",AM40="KEY_fg",AM40="SHIFT_f",AM40="SHIFT_g"),"ITM_NULL",VLOOKUP(AM40,'C43 Code'!$G:$J,3,0)))</f>
        <v>ITM_MINUS</v>
      </c>
      <c r="AP40" t="str">
        <f>IF(AND(AB40="XEQ",AC40="alpha"),"ITM_alpha",IF(AM40="ITM_NULL","ITM_NULL",VLOOKUP(AM40,'C43 Code'!$G:$J,4,0)))</f>
        <v>ITM_SUB</v>
      </c>
      <c r="AR40" s="41" t="str">
        <f t="shared" si="3"/>
        <v>{75,                  ITM_SUB,              -MNU_FIN,             -MNU_ALPHAFN_C43,     ITM_MINUS,            ITM_UNDERSCORE,       ITM_MINUS,            ITM_MINUS,            ITM_SUB             },</v>
      </c>
    </row>
    <row r="41" spans="3:44" ht="18" customHeight="1" thickBot="1">
      <c r="C41" s="128"/>
      <c r="D41" s="129"/>
      <c r="E41" s="133"/>
      <c r="F41" s="128"/>
      <c r="G41" s="132"/>
      <c r="H41" s="129"/>
      <c r="I41" s="133"/>
      <c r="J41" s="128"/>
      <c r="K41" s="132"/>
      <c r="L41" s="129"/>
      <c r="M41" s="133"/>
      <c r="N41" s="128"/>
      <c r="O41" s="132"/>
      <c r="P41" s="129"/>
      <c r="Q41" s="133"/>
      <c r="R41" s="128"/>
      <c r="S41" s="132"/>
      <c r="T41" s="129"/>
      <c r="U41" s="133"/>
      <c r="X41" s="73" t="str">
        <f t="shared" si="1"/>
        <v>C43</v>
      </c>
      <c r="Y41" s="10">
        <v>8</v>
      </c>
      <c r="Z41" s="10">
        <v>1</v>
      </c>
      <c r="AA41" s="6" t="str">
        <f t="shared" si="0"/>
        <v>C43.81</v>
      </c>
      <c r="AB41" s="5" t="s">
        <v>21</v>
      </c>
      <c r="AC41" s="30" t="s">
        <v>82</v>
      </c>
      <c r="AD41" s="31" t="s">
        <v>83</v>
      </c>
      <c r="AE41" s="36"/>
      <c r="AF41" s="45"/>
      <c r="AG41" s="21"/>
      <c r="AH41" t="str">
        <f t="shared" si="5"/>
        <v>{81</v>
      </c>
      <c r="AI41" t="str">
        <f>VLOOKUP(AB41,Sheet3!$B:$C,2,0)</f>
        <v>ITM_EXIT1</v>
      </c>
      <c r="AJ41" t="str">
        <f>VLOOKUP(AC41,Sheet3!$B:$C,2,0)</f>
        <v>ITM_OFF</v>
      </c>
      <c r="AK41" t="str">
        <f>VLOOKUP(AD41,Sheet3!$B:$C,2,0)</f>
        <v>ITM_PRN</v>
      </c>
      <c r="AL41" s="7" t="str">
        <f>IF(NOT(ISNA(MATCH(AI41,Sheet3!F:F,))),VLOOKUP(AI41,Sheet3!F:G,2,0),
IF(NOT(ISNA(MATCH(AJ41,Sheet3!F:F,))),VLOOKUP(AJ41,Sheet3!F:G,2,0),
IF(NOT(ISNA(MATCH(AK41,Sheet3!F:F,))),VLOOKUP(AK41,Sheet3!F:G,2,0),"ITM_NULL")))</f>
        <v>ITM_EXIT1</v>
      </c>
      <c r="AM41" t="str">
        <f>IF(AND(AB41="XEQ",AC41="alpha",AF41=""),"ITM_NULL",IF(OR(ISBLANK(AF41)),VLOOKUP(AB41,Sheet3!$B:$C,2,0),VLOOKUP(AF41,Sheet3!$B:$C,2,0)))</f>
        <v>ITM_EXIT1</v>
      </c>
      <c r="AN41" t="str">
        <f>IF(AM41="ITM_NULL","ITM_NULL",VLOOKUP(AM41,'C43 Code'!$G:$J,2,0))</f>
        <v>ITM_OFF</v>
      </c>
      <c r="AO41" s="1" t="str">
        <f>IF(AND(AB41="XEQ",AC41="alpha"),"ITM_alpha",IF(OR(AM41="ITM_NULL",AM41="KEY_fg",AM41="SHIFT_f",AM41="SHIFT_g"),"ITM_NULL",VLOOKUP(AM41,'C43 Code'!$G:$J,3,0)))</f>
        <v>ITM_PRN</v>
      </c>
      <c r="AP41" t="str">
        <f>IF(AND(AB41="XEQ",AC41="alpha"),"ITM_alpha",IF(AM41="ITM_NULL","ITM_NULL",VLOOKUP(AM41,'C43 Code'!$G:$J,4,0)))</f>
        <v>ITM_EXIT1</v>
      </c>
      <c r="AR41" s="41" t="str">
        <f t="shared" si="3"/>
        <v>{81,                  ITM_EXIT1,            ITM_OFF,              ITM_PRN,              ITM_EXIT1,            ITM_EXIT1,            ITM_OFF,              ITM_PRN,              ITM_EXIT1           },</v>
      </c>
    </row>
    <row r="42" spans="3:44" ht="18" customHeight="1">
      <c r="X42" s="73" t="str">
        <f t="shared" si="1"/>
        <v>C43</v>
      </c>
      <c r="Y42" s="11">
        <v>8</v>
      </c>
      <c r="Z42" s="11">
        <v>2</v>
      </c>
      <c r="AA42" s="6" t="str">
        <f t="shared" si="0"/>
        <v>C43.82</v>
      </c>
      <c r="AB42" s="5">
        <v>0</v>
      </c>
      <c r="AC42" s="30" t="s">
        <v>84</v>
      </c>
      <c r="AD42" s="31" t="s">
        <v>85</v>
      </c>
      <c r="AE42" s="36"/>
      <c r="AF42" s="45" t="s">
        <v>17</v>
      </c>
      <c r="AG42" s="21"/>
      <c r="AH42" t="str">
        <f t="shared" si="5"/>
        <v>{82</v>
      </c>
      <c r="AI42" t="str">
        <f>VLOOKUP(AB42,Sheet3!$B:$C,2,0)</f>
        <v>ITM_0</v>
      </c>
      <c r="AJ42" t="str">
        <f>VLOOKUP(AC42,Sheet3!$B:$C,2,0)</f>
        <v>ITM_VIEW</v>
      </c>
      <c r="AK42" t="str">
        <f>VLOOKUP(AD42,Sheet3!$B:$C,2,0)</f>
        <v>ITM_TIMER</v>
      </c>
      <c r="AL42" s="7" t="str">
        <f>IF(NOT(ISNA(MATCH(AI42,Sheet3!F:F,))),VLOOKUP(AI42,Sheet3!F:G,2,0),
IF(NOT(ISNA(MATCH(AJ42,Sheet3!F:F,))),VLOOKUP(AJ42,Sheet3!F:G,2,0),
IF(NOT(ISNA(MATCH(AK42,Sheet3!F:F,))),VLOOKUP(AK42,Sheet3!F:G,2,0),"ITM_NULL")))</f>
        <v>ITM_0</v>
      </c>
      <c r="AM42" t="str">
        <f>IF(AND(AB42="XEQ",AC42="alpha",AF42=""),"ITM_NULL",IF(OR(ISBLANK(AF42)),VLOOKUP(AB42,Sheet3!$B:$C,2,0),VLOOKUP(AF42,Sheet3!$B:$C,2,0)))</f>
        <v>ITM_COLON</v>
      </c>
      <c r="AN42" t="str">
        <f>IF(AM42="ITM_NULL","ITM_NULL",VLOOKUP(AM42,'C43 Code'!$G:$J,2,0))</f>
        <v>ITM_0</v>
      </c>
      <c r="AO42" s="1" t="str">
        <f>IF(AND(AB42="XEQ",AC42="alpha"),"ITM_alpha",IF(OR(AM42="ITM_NULL",AM42="KEY_fg",AM42="SHIFT_f",AM42="SHIFT_g"),"ITM_NULL",VLOOKUP(AM42,'C43 Code'!$G:$J,3,0)))</f>
        <v>ITM_0</v>
      </c>
      <c r="AP42" t="str">
        <f>IF(AND(AB42="XEQ",AC42="alpha"),"ITM_alpha",IF(AM42="ITM_NULL","ITM_NULL",VLOOKUP(AM42,'C43 Code'!$G:$J,4,0)))</f>
        <v>ITM_0</v>
      </c>
      <c r="AR42" s="41" t="str">
        <f t="shared" si="3"/>
        <v>{82,                  ITM_0,                ITM_VIEW,             ITM_TIMER,            ITM_0,                ITM_COLON,            ITM_0,                ITM_0,                ITM_0               },</v>
      </c>
    </row>
    <row r="43" spans="3:44" ht="18" customHeight="1">
      <c r="X43" s="73" t="str">
        <f t="shared" si="1"/>
        <v>C43</v>
      </c>
      <c r="Y43" s="11">
        <v>8</v>
      </c>
      <c r="Z43" s="11">
        <v>3</v>
      </c>
      <c r="AA43" s="6" t="str">
        <f t="shared" si="0"/>
        <v>C43.83</v>
      </c>
      <c r="AB43" s="5" t="s">
        <v>22</v>
      </c>
      <c r="AC43" s="30" t="s">
        <v>86</v>
      </c>
      <c r="AD43" s="31" t="s">
        <v>127</v>
      </c>
      <c r="AE43" s="36"/>
      <c r="AF43" s="45" t="s">
        <v>59</v>
      </c>
      <c r="AG43" s="21"/>
      <c r="AH43" t="str">
        <f t="shared" si="5"/>
        <v>{83</v>
      </c>
      <c r="AI43" t="str">
        <f>VLOOKUP(AB43,Sheet3!$B:$C,2,0)</f>
        <v>ITM_PERIOD</v>
      </c>
      <c r="AJ43" t="str">
        <f>VLOOKUP(AC43,Sheet3!$B:$C,2,0)</f>
        <v>ITM_SHOW</v>
      </c>
      <c r="AK43" t="str">
        <f>VLOOKUP(AD43,Sheet3!$B:$C,2,0)</f>
        <v>-MNU_INFO</v>
      </c>
      <c r="AL43" s="7" t="str">
        <f>IF(NOT(ISNA(MATCH(AI43,Sheet3!F:F,))),VLOOKUP(AI43,Sheet3!F:G,2,0),
IF(NOT(ISNA(MATCH(AJ43,Sheet3!F:F,))),VLOOKUP(AJ43,Sheet3!F:G,2,0),
IF(NOT(ISNA(MATCH(AK43,Sheet3!F:F,))),VLOOKUP(AK43,Sheet3!F:G,2,0),"ITM_NULL")))</f>
        <v>ITM_PERIOD</v>
      </c>
      <c r="AM43" t="str">
        <f>IF(AND(AB43="XEQ",AC43="alpha",AF43=""),"ITM_NULL",IF(OR(ISBLANK(AF43)),VLOOKUP(AB43,Sheet3!$B:$C,2,0),VLOOKUP(AF43,Sheet3!$B:$C,2,0)))</f>
        <v>ITM_COMMA</v>
      </c>
      <c r="AN43" t="str">
        <f>IF(AM43="ITM_NULL","ITM_NULL",VLOOKUP(AM43,'C43 Code'!$G:$J,2,0))</f>
        <v>ITM_PERIOD</v>
      </c>
      <c r="AO43" s="1" t="str">
        <f>IF(AND(AB43="XEQ",AC43="alpha"),"ITM_alpha",IF(OR(AM43="ITM_NULL",AM43="KEY_fg",AM43="SHIFT_f",AM43="SHIFT_g"),"ITM_NULL",VLOOKUP(AM43,'C43 Code'!$G:$J,3,0)))</f>
        <v>ITM_PERIOD</v>
      </c>
      <c r="AP43" t="str">
        <f>IF(AND(AB43="XEQ",AC43="alpha"),"ITM_alpha",IF(AM43="ITM_NULL","ITM_NULL",VLOOKUP(AM43,'C43 Code'!$G:$J,4,0)))</f>
        <v>ITM_PERIOD</v>
      </c>
      <c r="AR43" s="41" t="str">
        <f t="shared" si="3"/>
        <v>{83,                  ITM_PERIOD,           ITM_SHOW,             -MNU_INFO,            ITM_PERIOD,           ITM_COMMA,            ITM_PERIOD,           ITM_PERIOD,           ITM_PERIOD          },</v>
      </c>
    </row>
    <row r="44" spans="3:44" s="21" customFormat="1" ht="29" customHeight="1" thickBot="1">
      <c r="C44" s="22" t="str">
        <f>VLOOKUP(LEFT(C94,LEN(layout)+3),label,RIGHT(C94,1)+1,0)</f>
        <v>OFF</v>
      </c>
      <c r="D44" s="22" t="str">
        <f>VLOOKUP(LEFT(D94,LEN(layout)+3),label,RIGHT(D94,1)+1,0)</f>
        <v>SNAP</v>
      </c>
      <c r="E44" s="22"/>
      <c r="F44" s="22" t="str">
        <f>VLOOKUP(LEFT(F94,LEN(layout)+3),label,RIGHT(F94,1)+1,0)</f>
        <v>VIEW</v>
      </c>
      <c r="G44" s="22"/>
      <c r="H44" s="22" t="str">
        <f>VLOOKUP(LEFT(H94,LEN(layout)+3),label,RIGHT(H94,1)+1,0)</f>
        <v>STOPW</v>
      </c>
      <c r="I44" s="22"/>
      <c r="J44" s="22" t="str">
        <f>VLOOKUP(LEFT(J94,LEN(layout)+3),label,RIGHT(J94,1)+1,0)</f>
        <v>SHOW</v>
      </c>
      <c r="K44" s="22"/>
      <c r="L44" s="22" t="str">
        <f>VLOOKUP(LEFT(L94,LEN(layout)+3),label,RIGHT(L94,1)+1,0)</f>
        <v>[ INFO ]</v>
      </c>
      <c r="M44" s="22"/>
      <c r="N44" s="22" t="str">
        <f>VLOOKUP(LEFT(N94,LEN(layout)+3),label,RIGHT(N94,1)+1,0)</f>
        <v>PRGM</v>
      </c>
      <c r="O44" s="22"/>
      <c r="P44" s="22" t="str">
        <f>VLOOKUP(LEFT(P94,LEN(layout)+3),label,RIGHT(P94,1)+1,0)</f>
        <v>[ TEST ]</v>
      </c>
      <c r="Q44" s="22"/>
      <c r="R44" s="22" t="str">
        <f>VLOOKUP(LEFT(R94,LEN(layout)+3),label,RIGHT(R94,1)+1,0)</f>
        <v>[ CAT ]</v>
      </c>
      <c r="S44" s="22"/>
      <c r="T44" s="22" t="str">
        <f>VLOOKUP(LEFT(T94,LEN(layout)+3),label,RIGHT(T94,1)+1,0)</f>
        <v>[ CNST ]</v>
      </c>
      <c r="X44" s="73" t="str">
        <f t="shared" si="1"/>
        <v>C43</v>
      </c>
      <c r="Y44" s="23">
        <v>8</v>
      </c>
      <c r="Z44" s="23">
        <v>4</v>
      </c>
      <c r="AA44" s="6" t="str">
        <f t="shared" si="0"/>
        <v>C43.84</v>
      </c>
      <c r="AB44" s="5" t="s">
        <v>23</v>
      </c>
      <c r="AC44" s="30" t="s">
        <v>87</v>
      </c>
      <c r="AD44" s="31" t="s">
        <v>128</v>
      </c>
      <c r="AE44" s="36"/>
      <c r="AF44" s="46" t="s">
        <v>392</v>
      </c>
      <c r="AH44" t="str">
        <f t="shared" si="5"/>
        <v>{84</v>
      </c>
      <c r="AI44" t="str">
        <f>VLOOKUP(AB44,Sheet3!$B:$C,2,0)</f>
        <v>ITM_RS</v>
      </c>
      <c r="AJ44" t="str">
        <f>VLOOKUP(AC44,Sheet3!$B:$C,2,0)</f>
        <v>ITM_PR</v>
      </c>
      <c r="AK44" t="str">
        <f>VLOOKUP(AD44,Sheet3!$B:$C,2,0)</f>
        <v>-MNU_PFN</v>
      </c>
      <c r="AL44" s="7" t="str">
        <f>IF(NOT(ISNA(MATCH(AI44,Sheet3!F:F,))),VLOOKUP(AI44,Sheet3!F:G,2,0),
IF(NOT(ISNA(MATCH(AJ44,Sheet3!F:F,))),VLOOKUP(AJ44,Sheet3!F:G,2,0),
IF(NOT(ISNA(MATCH(AK44,Sheet3!F:F,))),VLOOKUP(AK44,Sheet3!F:G,2,0),"ITM_NULL")))</f>
        <v>ITM_NULL</v>
      </c>
      <c r="AM44" t="str">
        <f>IF(AND(AB44="XEQ",AC44="alpha",AF44=""),"ITM_NULL",IF(OR(ISBLANK(AF44)),VLOOKUP(AB44,Sheet3!$B:$C,2,0),VLOOKUP(AF44,Sheet3!$B:$C,2,0)))</f>
        <v>ITM_QUESTION_MARK</v>
      </c>
      <c r="AN44" t="str">
        <f>IF(AM44="ITM_NULL","ITM_NULL",VLOOKUP(AM44,'C43 Code'!$G:$J,2,0))</f>
        <v>ITM_SLASH</v>
      </c>
      <c r="AO44" s="1" t="str">
        <f>IF(AND(AB44="XEQ",AC44="alpha"),"ITM_alpha",IF(OR(AM44="ITM_NULL",AM44="KEY_fg",AM44="SHIFT_f",AM44="SHIFT_g"),"ITM_NULL",VLOOKUP(AM44,'C43 Code'!$G:$J,3,0)))</f>
        <v>ITM_SLASH</v>
      </c>
      <c r="AP44" t="str">
        <f>IF(AND(AB44="XEQ",AC44="alpha"),"ITM_alpha",IF(AM44="ITM_NULL","ITM_NULL",VLOOKUP(AM44,'C43 Code'!$G:$J,4,0)))</f>
        <v>ITM_NULL</v>
      </c>
      <c r="AQ44" s="1"/>
      <c r="AR44" s="41" t="str">
        <f t="shared" si="3"/>
        <v>{84,                  ITM_RS,               ITM_PR,               -MNU_PFN,             ITM_NULL,             ITM_QUESTION_MARK,    ITM_SLASH,            ITM_SLASH,            ITM_NULL            },</v>
      </c>
    </row>
    <row r="45" spans="3:44" ht="18" customHeight="1">
      <c r="C45" s="124" t="str">
        <f>VLOOKUP(LEFT(C95,LEN(layout)+3),label,RIGHT(C95,1)+1,0)</f>
        <v>EXIT</v>
      </c>
      <c r="D45" s="125"/>
      <c r="E45" s="133" t="str">
        <f>SUBSTITUTE(VLOOKUP(LEFT(E95,LEN(layout)+3),label,RIGHT(E95,1)+2,0),0,"")</f>
        <v xml:space="preserve"> </v>
      </c>
      <c r="F45" s="124">
        <f>VLOOKUP(LEFT(F95,LEN(layout)+3),label,RIGHT(F95,1)+1,0)</f>
        <v>0</v>
      </c>
      <c r="G45" s="130"/>
      <c r="H45" s="125"/>
      <c r="I45" s="133" t="str">
        <f>SUBSTITUTE(VLOOKUP(LEFT(I95,LEN(layout)+3),label,RIGHT(I95,1)+2,0),0,"")</f>
        <v>Z</v>
      </c>
      <c r="J45" s="124" t="str">
        <f>VLOOKUP(LEFT(J95,LEN(layout)+3),label,RIGHT(J95,1)+1,0)</f>
        <v>.</v>
      </c>
      <c r="K45" s="130"/>
      <c r="L45" s="125"/>
      <c r="M45" s="133" t="str">
        <f>SUBSTITUTE(VLOOKUP(LEFT(M95,LEN(layout)+3),label,RIGHT(M95,1)+2,0),0,"")</f>
        <v>,</v>
      </c>
      <c r="N45" s="124" t="str">
        <f>VLOOKUP(LEFT(N95,LEN(layout)+3),label,RIGHT(N95,1)+1,0)</f>
        <v>R/S</v>
      </c>
      <c r="O45" s="130"/>
      <c r="P45" s="125"/>
      <c r="Q45" s="133" t="str">
        <f>SUBSTITUTE(VLOOKUP(LEFT(Q95,LEN(layout)+3),label,RIGHT(Q95,1)+2,0),0,"")</f>
        <v>？</v>
      </c>
      <c r="R45" s="124" t="str">
        <f>VLOOKUP(LEFT(R95,LEN(layout)+3),label,RIGHT(R95,1)+1,0)</f>
        <v>+</v>
      </c>
      <c r="S45" s="130"/>
      <c r="T45" s="125"/>
      <c r="U45" s="133" t="str">
        <f>SUBSTITUTE(VLOOKUP(LEFT(U95,LEN(layout)+3),label,RIGHT(U95,1)+2,0),0,"")</f>
        <v>spc</v>
      </c>
      <c r="X45" s="73" t="str">
        <f t="shared" si="1"/>
        <v>C43</v>
      </c>
      <c r="Y45" s="11">
        <v>8</v>
      </c>
      <c r="Z45" s="11">
        <v>5</v>
      </c>
      <c r="AA45" s="6" t="str">
        <f t="shared" si="0"/>
        <v>C43.85</v>
      </c>
      <c r="AB45" s="5" t="s">
        <v>1</v>
      </c>
      <c r="AC45" s="30" t="s">
        <v>114</v>
      </c>
      <c r="AD45" s="31" t="s">
        <v>129</v>
      </c>
      <c r="AE45" s="36"/>
      <c r="AF45" s="45" t="s">
        <v>60</v>
      </c>
      <c r="AG45" s="21"/>
      <c r="AH45" t="str">
        <f t="shared" si="5"/>
        <v>{85</v>
      </c>
      <c r="AI45" t="str">
        <f>VLOOKUP(AB45,Sheet3!$B:$C,2,0)</f>
        <v>ITM_ADD</v>
      </c>
      <c r="AJ45" t="str">
        <f>VLOOKUP(AC45,Sheet3!$B:$C,2,0)</f>
        <v>-MNU_CATALOG</v>
      </c>
      <c r="AK45" t="str">
        <f>VLOOKUP(AD45,Sheet3!$B:$C,2,0)</f>
        <v>-MNU_IO</v>
      </c>
      <c r="AL45" s="7" t="str">
        <f>IF(NOT(ISNA(MATCH(AI45,Sheet3!F:F,))),VLOOKUP(AI45,Sheet3!F:G,2,0),
IF(NOT(ISNA(MATCH(AJ45,Sheet3!F:F,))),VLOOKUP(AJ45,Sheet3!F:G,2,0),
IF(NOT(ISNA(MATCH(AK45,Sheet3!F:F,))),VLOOKUP(AK45,Sheet3!F:G,2,0),"ITM_NULL")))</f>
        <v>ITM_PLUS</v>
      </c>
      <c r="AM45" t="str">
        <f>IF(AND(AB45="XEQ",AC45="alpha",AF45=""),"ITM_NULL",IF(OR(ISBLANK(AF45)),VLOOKUP(AB45,Sheet3!$B:$C,2,0),VLOOKUP(AF45,Sheet3!$B:$C,2,0)))</f>
        <v>ITM_SPACE</v>
      </c>
      <c r="AN45" t="str">
        <f>IF(AM45="ITM_NULL","ITM_NULL",VLOOKUP(AM45,'C43 Code'!$G:$J,2,0))</f>
        <v>ITM_PLUS</v>
      </c>
      <c r="AO45" s="1" t="str">
        <f>IF(AND(AB45="XEQ",AC45="alpha"),"ITM_alpha",IF(OR(AM45="ITM_NULL",AM45="KEY_fg",AM45="SHIFT_f",AM45="SHIFT_g"),"ITM_NULL",VLOOKUP(AM45,'C43 Code'!$G:$J,3,0)))</f>
        <v>ITM_PLUS</v>
      </c>
      <c r="AP45" t="str">
        <f>IF(AND(AB45="XEQ",AC45="alpha"),"ITM_alpha",IF(AM45="ITM_NULL","ITM_NULL",VLOOKUP(AM45,'C43 Code'!$G:$J,4,0)))</f>
        <v>ITM_ADD</v>
      </c>
      <c r="AR45" s="56" t="str">
        <f>AH45&amp;", "&amp;REPT(" ",$AI$5-LEN(AH45))&amp;
AI45&amp;", "&amp;REPT(" ",$AI$5-LEN(AI45))&amp;
AJ45&amp;", "&amp;REPT(" ",$AI$5-LEN(AJ45))&amp;
AK45&amp;", "&amp;REPT(" ",$AI$5-LEN(AK45))&amp;
AL45&amp;", "&amp;REPT(" ",$AI$5-LEN(AL45))&amp;
AM45&amp;", "&amp;REPT(" ",$AI$5-LEN(AM45))&amp;
AN45&amp;", "&amp;REPT(" ",$AI$5-LEN(AN45))&amp;
AO45&amp;", "&amp;REPT(" ",$AI$5-LEN(AO45))&amp;
AP45&amp;REPT(" ",$AI$5-LEN(AP45))&amp;
"}"</f>
        <v>{85,                  ITM_ADD,              -MNU_CATALOG,         -MNU_IO,              ITM_PLUS,             ITM_SPACE,            ITM_PLUS,             ITM_PLUS,             ITM_ADD             }</v>
      </c>
    </row>
    <row r="46" spans="3:44" ht="18" customHeight="1">
      <c r="C46" s="126"/>
      <c r="D46" s="127"/>
      <c r="E46" s="133"/>
      <c r="F46" s="126"/>
      <c r="G46" s="131"/>
      <c r="H46" s="127"/>
      <c r="I46" s="133"/>
      <c r="J46" s="126"/>
      <c r="K46" s="131"/>
      <c r="L46" s="127"/>
      <c r="M46" s="133"/>
      <c r="N46" s="126"/>
      <c r="O46" s="131"/>
      <c r="P46" s="127"/>
      <c r="Q46" s="133"/>
      <c r="R46" s="126"/>
      <c r="S46" s="131"/>
      <c r="T46" s="127"/>
      <c r="U46" s="133"/>
      <c r="X46" s="4">
        <v>0</v>
      </c>
      <c r="Y46" s="12">
        <v>0</v>
      </c>
      <c r="Z46" s="12">
        <v>0</v>
      </c>
      <c r="AA46" s="4" t="str">
        <f t="shared" si="0"/>
        <v>0.00</v>
      </c>
      <c r="AB46" s="4">
        <v>0</v>
      </c>
      <c r="AC46" s="4">
        <v>0</v>
      </c>
      <c r="AD46" s="4">
        <v>0</v>
      </c>
      <c r="AF46" s="4"/>
      <c r="AG46" s="21"/>
      <c r="AR46" s="54" t="s">
        <v>406</v>
      </c>
    </row>
    <row r="47" spans="3:44" ht="18" customHeight="1" thickBot="1">
      <c r="C47" s="128"/>
      <c r="D47" s="129"/>
      <c r="E47" s="133"/>
      <c r="F47" s="128"/>
      <c r="G47" s="132"/>
      <c r="H47" s="129"/>
      <c r="I47" s="133"/>
      <c r="J47" s="128"/>
      <c r="K47" s="132"/>
      <c r="L47" s="129"/>
      <c r="M47" s="133"/>
      <c r="N47" s="128"/>
      <c r="O47" s="132"/>
      <c r="P47" s="129"/>
      <c r="Q47" s="133"/>
      <c r="R47" s="128"/>
      <c r="S47" s="132"/>
      <c r="T47" s="129"/>
      <c r="U47" s="133"/>
      <c r="X47" s="4">
        <v>0</v>
      </c>
      <c r="Y47" s="12">
        <v>0</v>
      </c>
      <c r="Z47" s="12">
        <v>0</v>
      </c>
      <c r="AA47" s="4" t="str">
        <f t="shared" si="0"/>
        <v>0.00</v>
      </c>
      <c r="AB47" s="4">
        <v>0</v>
      </c>
      <c r="AC47" s="4">
        <v>0</v>
      </c>
      <c r="AD47" s="4">
        <v>0</v>
      </c>
      <c r="AF47" s="4"/>
      <c r="AG47" s="21"/>
      <c r="AR47" s="41" t="s">
        <v>408</v>
      </c>
    </row>
    <row r="48" spans="3:44" ht="18" customHeight="1">
      <c r="W48" s="1" t="s">
        <v>465</v>
      </c>
      <c r="X48" s="102" t="s">
        <v>424</v>
      </c>
      <c r="Y48" s="10">
        <v>1</v>
      </c>
      <c r="Z48" s="10">
        <v>1</v>
      </c>
      <c r="AA48" s="6" t="str">
        <f t="shared" si="0"/>
        <v>C47.11</v>
      </c>
      <c r="AB48" s="5" t="s">
        <v>427</v>
      </c>
      <c r="AC48" s="29">
        <v>0</v>
      </c>
      <c r="AD48" s="29">
        <v>0</v>
      </c>
      <c r="AE48" s="36"/>
      <c r="AF48" s="47"/>
      <c r="AG48" s="21"/>
      <c r="AR48" s="40"/>
    </row>
    <row r="49" spans="1:44" ht="18" customHeight="1">
      <c r="X49" s="103" t="s">
        <v>424</v>
      </c>
      <c r="Y49" s="11">
        <v>1</v>
      </c>
      <c r="Z49" s="11">
        <v>2</v>
      </c>
      <c r="AA49" s="6" t="str">
        <f t="shared" si="0"/>
        <v>C47.12</v>
      </c>
      <c r="AB49" s="5" t="s">
        <v>428</v>
      </c>
      <c r="AC49" s="29">
        <v>0</v>
      </c>
      <c r="AD49" s="29">
        <v>0</v>
      </c>
      <c r="AE49" s="36"/>
      <c r="AF49" s="47"/>
      <c r="AG49" s="21"/>
      <c r="AR49" s="40"/>
    </row>
    <row r="50" spans="1:44" ht="18" customHeight="1">
      <c r="X50" s="103" t="s">
        <v>424</v>
      </c>
      <c r="Y50" s="11">
        <v>1</v>
      </c>
      <c r="Z50" s="11">
        <v>3</v>
      </c>
      <c r="AA50" s="6" t="str">
        <f t="shared" si="0"/>
        <v>C47.13</v>
      </c>
      <c r="AB50" s="5" t="s">
        <v>429</v>
      </c>
      <c r="AC50" s="29">
        <v>0</v>
      </c>
      <c r="AD50" s="29">
        <v>0</v>
      </c>
      <c r="AE50" s="36"/>
      <c r="AF50" s="47"/>
      <c r="AG50" s="21"/>
      <c r="AR50" s="55" t="str">
        <f>"// "&amp;X50&amp;" Layout from Layout_template_automation template: Do not change manually"</f>
        <v>// C47 Layout from Layout_template_automation template: Do not change manually</v>
      </c>
    </row>
    <row r="51" spans="1:44" ht="18" customHeight="1">
      <c r="X51" s="103" t="s">
        <v>424</v>
      </c>
      <c r="Y51" s="11">
        <v>1</v>
      </c>
      <c r="Z51" s="11">
        <v>4</v>
      </c>
      <c r="AA51" s="6" t="str">
        <f t="shared" si="0"/>
        <v>C47.14</v>
      </c>
      <c r="AB51" s="5" t="s">
        <v>430</v>
      </c>
      <c r="AC51" s="29">
        <v>0</v>
      </c>
      <c r="AD51" s="29">
        <v>0</v>
      </c>
      <c r="AE51" s="36"/>
      <c r="AF51" s="47"/>
      <c r="AG51" s="21"/>
      <c r="AR51" s="54" t="s">
        <v>407</v>
      </c>
    </row>
    <row r="52" spans="1:44" ht="22" thickBot="1">
      <c r="B52" s="7"/>
      <c r="C52" s="7">
        <v>1</v>
      </c>
      <c r="D52" s="7">
        <v>1</v>
      </c>
      <c r="E52" s="7"/>
      <c r="F52" s="7"/>
      <c r="G52" s="7">
        <v>2</v>
      </c>
      <c r="H52" s="7">
        <v>2</v>
      </c>
      <c r="I52" s="7"/>
      <c r="J52" s="7">
        <v>3</v>
      </c>
      <c r="K52" s="7">
        <v>3</v>
      </c>
      <c r="L52" s="7"/>
      <c r="M52" s="7">
        <v>4</v>
      </c>
      <c r="N52" s="7">
        <v>4</v>
      </c>
      <c r="O52" s="7"/>
      <c r="P52" s="7">
        <v>5</v>
      </c>
      <c r="Q52" s="7">
        <v>5</v>
      </c>
      <c r="R52" s="7"/>
      <c r="S52" s="7">
        <v>6</v>
      </c>
      <c r="T52" s="7">
        <v>6</v>
      </c>
      <c r="X52" s="103" t="s">
        <v>424</v>
      </c>
      <c r="Y52" s="11">
        <v>1</v>
      </c>
      <c r="Z52" s="11">
        <v>5</v>
      </c>
      <c r="AA52" s="6" t="str">
        <f t="shared" si="0"/>
        <v>C47.15</v>
      </c>
      <c r="AB52" s="5" t="s">
        <v>430</v>
      </c>
      <c r="AC52" s="29">
        <v>0</v>
      </c>
      <c r="AD52" s="29">
        <v>0</v>
      </c>
      <c r="AE52" s="36"/>
      <c r="AF52" s="47"/>
      <c r="AG52" s="21"/>
      <c r="AI52" s="110"/>
      <c r="AJ52" s="110"/>
      <c r="AK52" s="110"/>
      <c r="AL52" s="37"/>
      <c r="AM52" s="42"/>
      <c r="AN52" s="38"/>
      <c r="AO52" s="38"/>
      <c r="AP52" s="38"/>
      <c r="AR52" s="106" t="str">
        <f>"TO_QSPI const calcKey_t kbd_std[37] = { //C47 Layout, in the default position without suffix, kbd_std"</f>
        <v>TO_QSPI const calcKey_t kbd_std[37] = { //C47 Layout, in the default position without suffix, kbd_std</v>
      </c>
    </row>
    <row r="53" spans="1:44" ht="18" customHeight="1">
      <c r="A53" s="7">
        <v>0.1</v>
      </c>
      <c r="B53" s="7">
        <v>10</v>
      </c>
      <c r="C53" s="112" t="str">
        <f>layout&amp;"."&amp;$B55+C52+$A53</f>
        <v>E47.11.1</v>
      </c>
      <c r="D53" s="114"/>
      <c r="E53" s="115"/>
      <c r="G53" s="112" t="str">
        <f>layout&amp;"."&amp;$B55+G52+$A53</f>
        <v>E47.12.1</v>
      </c>
      <c r="H53" s="114"/>
      <c r="I53" s="115"/>
      <c r="J53" s="112" t="str">
        <f>layout&amp;"."&amp;$B55+J52+$A53</f>
        <v>E47.13.1</v>
      </c>
      <c r="K53" s="114"/>
      <c r="L53" s="115"/>
      <c r="M53" s="112" t="str">
        <f>layout&amp;"."&amp;$B55+M52+$A53</f>
        <v>E47.14.1</v>
      </c>
      <c r="N53" s="114"/>
      <c r="O53" s="115"/>
      <c r="P53" s="112" t="str">
        <f>layout&amp;"."&amp;$B55+P52+$A53</f>
        <v>E47.15.1</v>
      </c>
      <c r="Q53" s="114"/>
      <c r="R53" s="115"/>
      <c r="S53" s="112" t="str">
        <f>layout&amp;"."&amp;$B55+S52+$A53</f>
        <v>E47.16.1</v>
      </c>
      <c r="T53" s="114"/>
      <c r="U53" s="115"/>
      <c r="X53" s="103" t="s">
        <v>424</v>
      </c>
      <c r="Y53" s="11">
        <v>1</v>
      </c>
      <c r="Z53" s="11">
        <v>6</v>
      </c>
      <c r="AA53" s="6" t="str">
        <f t="shared" si="0"/>
        <v>C47.16</v>
      </c>
      <c r="AB53" s="5" t="s">
        <v>431</v>
      </c>
      <c r="AC53" s="29">
        <v>0</v>
      </c>
      <c r="AD53" s="29">
        <v>0</v>
      </c>
      <c r="AE53" s="36"/>
      <c r="AF53" s="47"/>
      <c r="AG53" s="21"/>
      <c r="AI53"/>
      <c r="AJ53"/>
      <c r="AK53"/>
      <c r="AL53"/>
      <c r="AM53"/>
      <c r="AN53"/>
      <c r="AO53"/>
      <c r="AP53"/>
      <c r="AR53" s="54" t="s">
        <v>406</v>
      </c>
    </row>
    <row r="54" spans="1:44" ht="18" customHeight="1">
      <c r="A54" s="7">
        <v>0.1</v>
      </c>
      <c r="B54" s="7">
        <v>10</v>
      </c>
      <c r="C54" s="115"/>
      <c r="D54" s="117"/>
      <c r="E54" s="115"/>
      <c r="G54" s="115"/>
      <c r="H54" s="117"/>
      <c r="I54" s="115"/>
      <c r="J54" s="115"/>
      <c r="K54" s="117"/>
      <c r="L54" s="115"/>
      <c r="M54" s="115"/>
      <c r="N54" s="117"/>
      <c r="O54" s="115"/>
      <c r="P54" s="115"/>
      <c r="Q54" s="117"/>
      <c r="R54" s="115"/>
      <c r="S54" s="115"/>
      <c r="T54" s="117"/>
      <c r="U54" s="115"/>
      <c r="X54" s="103" t="s">
        <v>424</v>
      </c>
      <c r="Y54" s="10">
        <v>2</v>
      </c>
      <c r="Z54" s="10">
        <v>1</v>
      </c>
      <c r="AA54" s="6" t="str">
        <f t="shared" si="0"/>
        <v>C47.21</v>
      </c>
      <c r="AB54" s="5" t="s">
        <v>0</v>
      </c>
      <c r="AC54" s="30" t="s">
        <v>137</v>
      </c>
      <c r="AD54" s="31" t="s">
        <v>24</v>
      </c>
      <c r="AE54" s="36"/>
      <c r="AF54" s="45" t="s">
        <v>33</v>
      </c>
      <c r="AG54" s="21"/>
      <c r="AH54" t="str">
        <f t="shared" ref="AH54" si="6">"{"&amp;Y54*10+Z54</f>
        <v>{21</v>
      </c>
      <c r="AI54" t="str">
        <f>VLOOKUP(AB54,Sheet3!$B:$C,2,0)</f>
        <v>ITM_SIGMAPLUS</v>
      </c>
      <c r="AJ54" t="str">
        <f>VLOOKUP(AC54,Sheet3!$B:$C,2,0)</f>
        <v>ITM_RI</v>
      </c>
      <c r="AK54" t="str">
        <f>VLOOKUP(AD54,Sheet3!$B:$C,2,0)</f>
        <v>ITM_TGLFRT</v>
      </c>
      <c r="AL54" s="7" t="str">
        <f>IF(NOT(ISNA(MATCH(AI54,Sheet3!F:F,))),VLOOKUP(AI54,Sheet3!F:G,2,0),
IF(NOT(ISNA(MATCH(AJ54,Sheet3!F:F,))),VLOOKUP(AJ54,Sheet3!F:G,2,0),
IF(NOT(ISNA(MATCH(AK54,Sheet3!F:F,))),VLOOKUP(AK54,Sheet3!F:G,2,0),"ITM_NULL")))</f>
        <v>ITM_NULL</v>
      </c>
      <c r="AM54" t="str">
        <f>IF(OR(ISBLANK(AF54)),VLOOKUP(AB54,Sheet3!$B:$C,2,0),VLOOKUP(AF54,Sheet3!$B:$C,2,0))</f>
        <v>ITM_A</v>
      </c>
      <c r="AN54" t="str">
        <f>IF(AM54="ITM_NULL","ITM_NULL",VLOOKUP(AM54,'C43 Code'!$G:$J,2,0))</f>
        <v>ITM_a</v>
      </c>
      <c r="AO54" s="1" t="str">
        <f>IF(AND(AB54="XEQ",AC54="alpha"),"ITM_alpha",IF(OR(AM54="ITM_NULL",AM54="KEY_fg",AM54="SHIFT_f",AM54="SHIFT_g"),"ITM_NULL",VLOOKUP(AM54,'C43 Code'!$G:$J,3,0)))</f>
        <v>ITM_SIGMA</v>
      </c>
      <c r="AP54" t="str">
        <f>IF(AND(AB54="XEQ",AC54="alpha"),"ITM_alpha",IF(AM54="ITM_NULL","ITM_NULL",VLOOKUP(AM54,'C43 Code'!$G:$J,4,0)))</f>
        <v>ITM_REG_A</v>
      </c>
      <c r="AR54" s="41" t="str">
        <f t="shared" ref="AR54:AR89" si="7">AH54&amp;", "&amp;REPT(" ",$AI$5-LEN(AH54))&amp;
AI54&amp;", "&amp;REPT(" ",$AI$5-LEN(AI54))&amp;
AJ54&amp;", "&amp;REPT(" ",$AI$5-LEN(AJ54))&amp;
AK54&amp;", "&amp;REPT(" ",$AI$5-LEN(AK54))&amp;
AL54&amp;", "&amp;REPT(" ",$AI$5-LEN(AL54))&amp;
AM54&amp;", "&amp;REPT(" ",$AI$5-LEN(AM54))&amp;
AN54&amp;", "&amp;REPT(" ",$AI$5-LEN(AN54))&amp;
AO54&amp;", "&amp;REPT(" ",$AI$5-LEN(AO54))&amp;
AP54&amp;REPT(" ",$AI$5-LEN(AP54))&amp;
"},"</f>
        <v>{21,                  ITM_SIGMAPLUS,        ITM_RI,               ITM_TGLFRT,           ITM_NULL,             ITM_A,                ITM_a,                ITM_SIGMA,            ITM_REG_A           },</v>
      </c>
    </row>
    <row r="55" spans="1:44" ht="18" customHeight="1" thickBot="1">
      <c r="A55" s="7">
        <v>0.1</v>
      </c>
      <c r="B55" s="7">
        <v>10</v>
      </c>
      <c r="C55" s="118"/>
      <c r="D55" s="120"/>
      <c r="E55" s="115"/>
      <c r="G55" s="118"/>
      <c r="H55" s="120"/>
      <c r="I55" s="115"/>
      <c r="J55" s="118"/>
      <c r="K55" s="120"/>
      <c r="L55" s="115"/>
      <c r="M55" s="118"/>
      <c r="N55" s="120"/>
      <c r="O55" s="115"/>
      <c r="P55" s="118"/>
      <c r="Q55" s="120"/>
      <c r="R55" s="115"/>
      <c r="S55" s="118"/>
      <c r="T55" s="120"/>
      <c r="U55" s="115"/>
      <c r="X55" s="103" t="s">
        <v>424</v>
      </c>
      <c r="Y55" s="11">
        <v>2</v>
      </c>
      <c r="Z55" s="11">
        <v>2</v>
      </c>
      <c r="AA55" s="6" t="str">
        <f t="shared" si="0"/>
        <v>C47.22</v>
      </c>
      <c r="AB55" s="5" t="s">
        <v>2</v>
      </c>
      <c r="AC55" s="30" t="s">
        <v>25</v>
      </c>
      <c r="AD55" s="31" t="s">
        <v>26</v>
      </c>
      <c r="AE55" s="36"/>
      <c r="AF55" s="45" t="s">
        <v>34</v>
      </c>
      <c r="AG55" s="21"/>
      <c r="AH55" t="str">
        <f t="shared" ref="AH55:AH90" si="8">"{"&amp;Y55*10+Z55</f>
        <v>{22</v>
      </c>
      <c r="AI55" t="str">
        <f>VLOOKUP(AB55,Sheet3!$B:$C,2,0)</f>
        <v>ITM_1ONX</v>
      </c>
      <c r="AJ55" t="str">
        <f>VLOOKUP(AC55,Sheet3!$B:$C,2,0)</f>
        <v>ITM_YX</v>
      </c>
      <c r="AK55" t="str">
        <f>VLOOKUP(AD55,Sheet3!$B:$C,2,0)</f>
        <v>ITM_HASH_JM</v>
      </c>
      <c r="AL55" s="7" t="str">
        <f>IF(NOT(ISNA(MATCH(AI55,Sheet3!F:F,))),VLOOKUP(AI55,Sheet3!F:G,2,0),
IF(NOT(ISNA(MATCH(AJ55,Sheet3!F:F,))),VLOOKUP(AJ55,Sheet3!F:G,2,0),
IF(NOT(ISNA(MATCH(AK55,Sheet3!F:F,))),VLOOKUP(AK55,Sheet3!F:G,2,0),"ITM_NULL")))</f>
        <v>ITM_NUMBER_SIGN</v>
      </c>
      <c r="AM55" t="str">
        <f>IF(OR(ISBLANK(AF55)),VLOOKUP(AB55,Sheet3!$B:$C,2,0),VLOOKUP(AF55,Sheet3!$B:$C,2,0))</f>
        <v>ITM_B</v>
      </c>
      <c r="AN55" t="str">
        <f>IF(AM55="ITM_NULL","ITM_NULL",VLOOKUP(AM55,'C43 Code'!$G:$J,2,0))</f>
        <v>ITM_b</v>
      </c>
      <c r="AO55" s="1" t="str">
        <f>IF(AND(AB55="XEQ",AC55="alpha"),"ITM_alpha",IF(OR(AM55="ITM_NULL",AM55="KEY_fg",AM55="SHIFT_f",AM55="SHIFT_g"),"ITM_NULL",VLOOKUP(AM55,'C43 Code'!$G:$J,3,0)))</f>
        <v>ITM_CIRCUMFLEX</v>
      </c>
      <c r="AP55" t="str">
        <f>IF(AND(AB55="XEQ",AC55="alpha"),"ITM_alpha",IF(AM55="ITM_NULL","ITM_NULL",VLOOKUP(AM55,'C43 Code'!$G:$J,4,0)))</f>
        <v>ITM_REG_B</v>
      </c>
      <c r="AR55" s="41" t="str">
        <f t="shared" si="7"/>
        <v>{22,                  ITM_1ONX,             ITM_YX,               ITM_HASH_JM,          ITM_NUMBER_SIGN,      ITM_B,                ITM_b,                ITM_CIRCUMFLEX,       ITM_REG_B           },</v>
      </c>
    </row>
    <row r="56" spans="1:44" ht="18" customHeight="1">
      <c r="A56" s="7"/>
      <c r="B56" s="7"/>
      <c r="C56" s="7">
        <f>2/10</f>
        <v>0.2</v>
      </c>
      <c r="D56" s="7">
        <f>3/10</f>
        <v>0.3</v>
      </c>
      <c r="E56" s="7">
        <f>4/10</f>
        <v>0.4</v>
      </c>
      <c r="F56" s="7"/>
      <c r="G56" s="7">
        <f>2/10</f>
        <v>0.2</v>
      </c>
      <c r="H56" s="7">
        <f>3/10</f>
        <v>0.3</v>
      </c>
      <c r="I56" s="7">
        <f>4/10</f>
        <v>0.4</v>
      </c>
      <c r="J56" s="7">
        <f>2/10</f>
        <v>0.2</v>
      </c>
      <c r="K56" s="7">
        <f>3/10</f>
        <v>0.3</v>
      </c>
      <c r="L56" s="7">
        <f>4/10</f>
        <v>0.4</v>
      </c>
      <c r="M56" s="7">
        <f>2/10</f>
        <v>0.2</v>
      </c>
      <c r="N56" s="7">
        <f>3/10</f>
        <v>0.3</v>
      </c>
      <c r="O56" s="7">
        <f>4/10</f>
        <v>0.4</v>
      </c>
      <c r="P56" s="7">
        <f>2/10</f>
        <v>0.2</v>
      </c>
      <c r="Q56" s="7">
        <f>3/10</f>
        <v>0.3</v>
      </c>
      <c r="R56" s="7">
        <f>4/10</f>
        <v>0.4</v>
      </c>
      <c r="S56" s="7">
        <f>2/10</f>
        <v>0.2</v>
      </c>
      <c r="T56" s="7">
        <f>3/10</f>
        <v>0.3</v>
      </c>
      <c r="U56" s="7">
        <f>4/10</f>
        <v>0.4</v>
      </c>
      <c r="X56" s="103" t="s">
        <v>424</v>
      </c>
      <c r="Y56" s="11">
        <v>2</v>
      </c>
      <c r="Z56" s="11">
        <v>3</v>
      </c>
      <c r="AA56" s="6" t="str">
        <f t="shared" si="0"/>
        <v>C47.23</v>
      </c>
      <c r="AB56" s="5" t="s">
        <v>3</v>
      </c>
      <c r="AC56" s="30" t="s">
        <v>27</v>
      </c>
      <c r="AD56" s="31" t="s">
        <v>28</v>
      </c>
      <c r="AE56" s="36"/>
      <c r="AF56" s="45" t="s">
        <v>35</v>
      </c>
      <c r="AG56" s="21"/>
      <c r="AH56" t="str">
        <f t="shared" si="8"/>
        <v>{23</v>
      </c>
      <c r="AI56" t="str">
        <f>VLOOKUP(AB56,Sheet3!$B:$C,2,0)</f>
        <v>ITM_SQUAREROOTX</v>
      </c>
      <c r="AJ56" t="str">
        <f>VLOOKUP(AC56,Sheet3!$B:$C,2,0)</f>
        <v>ITM_SQUARE</v>
      </c>
      <c r="AK56" t="str">
        <f>VLOOKUP(AD56,Sheet3!$B:$C,2,0)</f>
        <v>ITM_ms</v>
      </c>
      <c r="AL56" s="7" t="str">
        <f>IF(NOT(ISNA(MATCH(AI56,Sheet3!F:F,))),VLOOKUP(AI56,Sheet3!F:G,2,0),
IF(NOT(ISNA(MATCH(AJ56,Sheet3!F:F,))),VLOOKUP(AJ56,Sheet3!F:G,2,0),
IF(NOT(ISNA(MATCH(AK56,Sheet3!F:F,))),VLOOKUP(AK56,Sheet3!F:G,2,0),"ITM_NULL")))</f>
        <v>ITM_ROOT_SIGN</v>
      </c>
      <c r="AM56" t="str">
        <f>IF(OR(ISBLANK(AF56)),VLOOKUP(AB56,Sheet3!$B:$C,2,0),VLOOKUP(AF56,Sheet3!$B:$C,2,0))</f>
        <v>ITM_C</v>
      </c>
      <c r="AN56" t="str">
        <f>IF(AM56="ITM_NULL","ITM_NULL",VLOOKUP(AM56,'C43 Code'!$G:$J,2,0))</f>
        <v>ITM_c</v>
      </c>
      <c r="AO56" s="1" t="str">
        <f>IF(AND(AB56="XEQ",AC56="alpha"),"ITM_alpha",IF(OR(AM56="ITM_NULL",AM56="KEY_fg",AM56="SHIFT_f",AM56="SHIFT_g"),"ITM_NULL",VLOOKUP(AM56,'C43 Code'!$G:$J,3,0)))</f>
        <v>ITM_ROOT_SIGN</v>
      </c>
      <c r="AP56" t="str">
        <f>IF(AND(AB56="XEQ",AC56="alpha"),"ITM_alpha",IF(AM56="ITM_NULL","ITM_NULL",VLOOKUP(AM56,'C43 Code'!$G:$J,4,0)))</f>
        <v>ITM_REG_C</v>
      </c>
      <c r="AR56" s="41" t="str">
        <f t="shared" si="7"/>
        <v>{23,                  ITM_SQUAREROOTX,      ITM_SQUARE,           ITM_ms,               ITM_ROOT_SIGN,        ITM_C,                ITM_c,                ITM_ROOT_SIGN,        ITM_REG_C           },</v>
      </c>
    </row>
    <row r="57" spans="1:44" ht="18" customHeight="1">
      <c r="A57" s="7"/>
      <c r="B57" s="7"/>
      <c r="C57" s="7">
        <v>1</v>
      </c>
      <c r="D57" s="7">
        <v>1</v>
      </c>
      <c r="E57" s="7">
        <v>1</v>
      </c>
      <c r="F57" s="7"/>
      <c r="G57" s="7">
        <v>2</v>
      </c>
      <c r="H57" s="7">
        <v>2</v>
      </c>
      <c r="I57" s="7">
        <v>2</v>
      </c>
      <c r="J57" s="7">
        <v>3</v>
      </c>
      <c r="K57" s="7">
        <v>3</v>
      </c>
      <c r="L57" s="7">
        <v>3</v>
      </c>
      <c r="M57" s="7">
        <v>4</v>
      </c>
      <c r="N57" s="7">
        <v>4</v>
      </c>
      <c r="O57" s="7">
        <v>4</v>
      </c>
      <c r="P57" s="7">
        <v>5</v>
      </c>
      <c r="Q57" s="7">
        <v>5</v>
      </c>
      <c r="R57" s="7">
        <v>5</v>
      </c>
      <c r="S57" s="7">
        <v>6</v>
      </c>
      <c r="T57" s="7">
        <v>6</v>
      </c>
      <c r="U57" s="7">
        <v>6</v>
      </c>
      <c r="X57" s="103" t="s">
        <v>424</v>
      </c>
      <c r="Y57" s="11">
        <v>2</v>
      </c>
      <c r="Z57" s="11">
        <v>4</v>
      </c>
      <c r="AA57" s="6" t="str">
        <f t="shared" si="0"/>
        <v>C47.24</v>
      </c>
      <c r="AB57" s="5" t="s">
        <v>4</v>
      </c>
      <c r="AC57" s="30" t="s">
        <v>29</v>
      </c>
      <c r="AD57" s="31" t="s">
        <v>30</v>
      </c>
      <c r="AE57" s="36"/>
      <c r="AF57" s="45" t="s">
        <v>36</v>
      </c>
      <c r="AG57" s="21"/>
      <c r="AH57" t="str">
        <f t="shared" si="8"/>
        <v>{24</v>
      </c>
      <c r="AI57" t="str">
        <f>VLOOKUP(AB57,Sheet3!$B:$C,2,0)</f>
        <v>ITM_LOG10</v>
      </c>
      <c r="AJ57" t="str">
        <f>VLOOKUP(AC57,Sheet3!$B:$C,2,0)</f>
        <v>ITM_10x</v>
      </c>
      <c r="AK57" t="str">
        <f>VLOOKUP(AD57,Sheet3!$B:$C,2,0)</f>
        <v>ITM_dotD</v>
      </c>
      <c r="AL57" s="7" t="str">
        <f>IF(NOT(ISNA(MATCH(AI57,Sheet3!F:F,))),VLOOKUP(AI57,Sheet3!F:G,2,0),
IF(NOT(ISNA(MATCH(AJ57,Sheet3!F:F,))),VLOOKUP(AJ57,Sheet3!F:G,2,0),
IF(NOT(ISNA(MATCH(AK57,Sheet3!F:F,))),VLOOKUP(AK57,Sheet3!F:G,2,0),"ITM_NULL")))</f>
        <v>ITM_NULL</v>
      </c>
      <c r="AM57" t="str">
        <f>IF(OR(ISBLANK(AF57)),VLOOKUP(AB57,Sheet3!$B:$C,2,0),VLOOKUP(AF57,Sheet3!$B:$C,2,0))</f>
        <v>ITM_D</v>
      </c>
      <c r="AN57" t="str">
        <f>IF(AM57="ITM_NULL","ITM_NULL",VLOOKUP(AM57,'C43 Code'!$G:$J,2,0))</f>
        <v>ITM_d</v>
      </c>
      <c r="AO57" s="1" t="str">
        <f>IF(AND(AB57="XEQ",AC57="alpha"),"ITM_alpha",IF(OR(AM57="ITM_NULL",AM57="KEY_fg",AM57="SHIFT_f",AM57="SHIFT_g"),"ITM_NULL",VLOOKUP(AM57,'C43 Code'!$G:$J,3,0)))</f>
        <v>ITM_LG_SIGN</v>
      </c>
      <c r="AP57" t="str">
        <f>IF(AND(AB57="XEQ",AC57="alpha"),"ITM_alpha",IF(AM57="ITM_NULL","ITM_NULL",VLOOKUP(AM57,'C43 Code'!$G:$J,4,0)))</f>
        <v>ITM_REG_D</v>
      </c>
      <c r="AR57" s="41" t="str">
        <f t="shared" si="7"/>
        <v>{24,                  ITM_LOG10,            ITM_10x,              ITM_dotD,             ITM_NULL,             ITM_D,                ITM_d,                ITM_LG_SIGN,          ITM_REG_D           },</v>
      </c>
    </row>
    <row r="58" spans="1:44" ht="18" customHeight="1" thickBot="1">
      <c r="A58" s="7"/>
      <c r="B58" s="7">
        <v>20</v>
      </c>
      <c r="C58" s="8" t="str">
        <f>layout&amp;"."&amp;$B58+C57+C56</f>
        <v>E47.21.2</v>
      </c>
      <c r="D58" s="8" t="str">
        <f>layout&amp;"."&amp;$B58+D57+D56</f>
        <v>E47.21.3</v>
      </c>
      <c r="G58" s="8" t="str">
        <f>layout&amp;"."&amp;$B58+G57+G56</f>
        <v>E47.22.2</v>
      </c>
      <c r="H58" s="8" t="str">
        <f>layout&amp;"."&amp;$B58+H57+H56</f>
        <v>E47.22.3</v>
      </c>
      <c r="J58" s="8" t="str">
        <f>layout&amp;"."&amp;$B58+J57+J56</f>
        <v>E47.23.2</v>
      </c>
      <c r="K58" s="8" t="str">
        <f>layout&amp;"."&amp;$B58+K57+K56</f>
        <v>E47.23.3</v>
      </c>
      <c r="M58" s="8" t="str">
        <f>layout&amp;"."&amp;$B58+M57+M56</f>
        <v>E47.24.2</v>
      </c>
      <c r="N58" s="8" t="str">
        <f>layout&amp;"."&amp;$B58+N57+N56</f>
        <v>E47.24.3</v>
      </c>
      <c r="P58" s="8" t="str">
        <f>layout&amp;"."&amp;$B58+P57+P56</f>
        <v>E47.25.2</v>
      </c>
      <c r="Q58" s="8" t="str">
        <f>layout&amp;"."&amp;$B58+Q57+Q56</f>
        <v>E47.25.3</v>
      </c>
      <c r="S58" s="8" t="str">
        <f>layout&amp;"."&amp;$B58+S57+S56</f>
        <v>E47.26.2</v>
      </c>
      <c r="T58" s="8" t="str">
        <f>layout&amp;"."&amp;$B58+T57+T56</f>
        <v>E47.26.3</v>
      </c>
      <c r="X58" s="103" t="s">
        <v>424</v>
      </c>
      <c r="Y58" s="11">
        <v>2</v>
      </c>
      <c r="Z58" s="11">
        <v>5</v>
      </c>
      <c r="AA58" s="6" t="str">
        <f t="shared" si="0"/>
        <v>C47.25</v>
      </c>
      <c r="AB58" s="5" t="s">
        <v>5</v>
      </c>
      <c r="AC58" s="30" t="s">
        <v>31</v>
      </c>
      <c r="AD58" s="31" t="s">
        <v>70</v>
      </c>
      <c r="AE58" s="36"/>
      <c r="AF58" s="45" t="s">
        <v>37</v>
      </c>
      <c r="AG58" s="21"/>
      <c r="AH58" t="str">
        <f t="shared" si="8"/>
        <v>{25</v>
      </c>
      <c r="AI58" t="str">
        <f>VLOOKUP(AB58,Sheet3!$B:$C,2,0)</f>
        <v>ITM_LN</v>
      </c>
      <c r="AJ58" t="str">
        <f>VLOOKUP(AC58,Sheet3!$B:$C,2,0)</f>
        <v>ITM_EXP</v>
      </c>
      <c r="AK58" t="str">
        <f>VLOOKUP(AD58,Sheet3!$B:$C,2,0)</f>
        <v>ITM_LBL</v>
      </c>
      <c r="AL58" s="7" t="str">
        <f>IF(NOT(ISNA(MATCH(AI58,Sheet3!F:F,))),VLOOKUP(AI58,Sheet3!F:G,2,0),
IF(NOT(ISNA(MATCH(AJ58,Sheet3!F:F,))),VLOOKUP(AJ58,Sheet3!F:G,2,0),
IF(NOT(ISNA(MATCH(AK58,Sheet3!F:F,))),VLOOKUP(AK58,Sheet3!F:G,2,0),"ITM_NULL")))</f>
        <v>ITM_NULL</v>
      </c>
      <c r="AM58" t="str">
        <f>IF(OR(ISBLANK(AF58)),VLOOKUP(AB58,Sheet3!$B:$C,2,0),VLOOKUP(AF58,Sheet3!$B:$C,2,0))</f>
        <v>ITM_E</v>
      </c>
      <c r="AN58" t="str">
        <f>IF(AM58="ITM_NULL","ITM_NULL",VLOOKUP(AM58,'C43 Code'!$G:$J,2,0))</f>
        <v>ITM_e</v>
      </c>
      <c r="AO58" s="1" t="str">
        <f>IF(AND(AB58="XEQ",AC58="alpha"),"ITM_alpha",IF(OR(AM58="ITM_NULL",AM58="KEY_fg",AM58="SHIFT_f",AM58="SHIFT_g"),"ITM_NULL",VLOOKUP(AM58,'C43 Code'!$G:$J,3,0)))</f>
        <v>ITM_LN_SIGN</v>
      </c>
      <c r="AP58" s="26" t="s">
        <v>151</v>
      </c>
      <c r="AR58" s="41" t="str">
        <f t="shared" si="7"/>
        <v>{25,                  ITM_LN,               ITM_EXP,              ITM_LBL,              ITM_NULL,             ITM_E,                ITM_e,                ITM_LN_SIGN,          ITM_NULL            },</v>
      </c>
    </row>
    <row r="59" spans="1:44" ht="18" customHeight="1">
      <c r="A59" s="7">
        <v>0.1</v>
      </c>
      <c r="B59" s="7">
        <v>20</v>
      </c>
      <c r="C59" s="112" t="str">
        <f>layout&amp;"."&amp;$B61+C57+$A59</f>
        <v>E47.21.1</v>
      </c>
      <c r="D59" s="114"/>
      <c r="E59" s="121" t="str">
        <f>layout&amp;"."&amp;$B59+E57+E56</f>
        <v>E47.21.4</v>
      </c>
      <c r="G59" s="112" t="str">
        <f>layout&amp;"."&amp;$B61+G57+$A59</f>
        <v>E47.22.1</v>
      </c>
      <c r="H59" s="114"/>
      <c r="I59" s="121" t="str">
        <f>layout&amp;"."&amp;$B59+I57+I56</f>
        <v>E47.22.4</v>
      </c>
      <c r="J59" s="112" t="str">
        <f>layout&amp;"."&amp;$B61+J57+$A59</f>
        <v>E47.23.1</v>
      </c>
      <c r="K59" s="114"/>
      <c r="L59" s="121" t="str">
        <f>layout&amp;"."&amp;$B59+L57+L56</f>
        <v>E47.23.4</v>
      </c>
      <c r="M59" s="112" t="str">
        <f>layout&amp;"."&amp;$B61+M57+$A59</f>
        <v>E47.24.1</v>
      </c>
      <c r="N59" s="114"/>
      <c r="O59" s="121" t="str">
        <f>layout&amp;"."&amp;$B59+O57+O56</f>
        <v>E47.24.4</v>
      </c>
      <c r="P59" s="112" t="str">
        <f>layout&amp;"."&amp;$B61+P57+$A59</f>
        <v>E47.25.1</v>
      </c>
      <c r="Q59" s="114"/>
      <c r="R59" s="121" t="str">
        <f>layout&amp;"."&amp;$B59+R57+R56</f>
        <v>E47.25.4</v>
      </c>
      <c r="S59" s="112" t="str">
        <f>layout&amp;"."&amp;$B61+S57+$A59</f>
        <v>E47.26.1</v>
      </c>
      <c r="T59" s="114"/>
      <c r="U59" s="121" t="str">
        <f>layout&amp;"."&amp;$B59+U57+U56</f>
        <v>E47.26.4</v>
      </c>
      <c r="X59" s="103" t="s">
        <v>424</v>
      </c>
      <c r="Y59" s="11">
        <v>2</v>
      </c>
      <c r="Z59" s="11">
        <v>6</v>
      </c>
      <c r="AA59" s="6" t="str">
        <f t="shared" si="0"/>
        <v>C47.26</v>
      </c>
      <c r="AB59" s="5" t="s">
        <v>6</v>
      </c>
      <c r="AC59" s="30" t="s">
        <v>32</v>
      </c>
      <c r="AD59" s="31" t="s">
        <v>68</v>
      </c>
      <c r="AE59" s="36"/>
      <c r="AF59" s="45" t="s">
        <v>38</v>
      </c>
      <c r="AG59" s="21"/>
      <c r="AH59" t="str">
        <f t="shared" si="8"/>
        <v>{26</v>
      </c>
      <c r="AI59" t="str">
        <f>VLOOKUP(AB59,Sheet3!$B:$C,2,0)</f>
        <v>ITM_XEQ</v>
      </c>
      <c r="AJ59" t="str">
        <f>VLOOKUP(AC59,Sheet3!$B:$C,2,0)</f>
        <v>ITM_AIM</v>
      </c>
      <c r="AK59" t="str">
        <f>VLOOKUP(AD59,Sheet3!$B:$C,2,0)</f>
        <v>ITM_GTO</v>
      </c>
      <c r="AL59" s="7" t="str">
        <f>IF(NOT(ISNA(MATCH(AI59,Sheet3!F:F,))),VLOOKUP(AI59,Sheet3!F:G,2,0),
IF(NOT(ISNA(MATCH(AJ59,Sheet3!F:F,))),VLOOKUP(AJ59,Sheet3!F:G,2,0),
IF(NOT(ISNA(MATCH(AK59,Sheet3!F:F,))),VLOOKUP(AK59,Sheet3!F:G,2,0),"ITM_NULL")))</f>
        <v>ITM_NULL</v>
      </c>
      <c r="AM59" t="str">
        <f>IF(OR(ISBLANK(AF59)),VLOOKUP(AB59,Sheet3!$B:$C,2,0),VLOOKUP(AF59,Sheet3!$B:$C,2,0))</f>
        <v>ITM_F</v>
      </c>
      <c r="AN59" t="str">
        <f>IF(AM59="ITM_NULL","ITM_NULL",VLOOKUP(AM59,'C43 Code'!$G:$J,2,0))</f>
        <v>ITM_f</v>
      </c>
      <c r="AO59" s="1" t="str">
        <f>IF(AND(AB59="XEQ",AC59="alpha"),"ITM_alpha",IF(OR(AM59="ITM_NULL",AM59="KEY_fg",AM59="SHIFT_f",AM59="SHIFT_g"),"ITM_NULL",VLOOKUP(AM59,'C43 Code'!$G:$J,3,0)))</f>
        <v>ITM_alpha</v>
      </c>
      <c r="AP59" t="str">
        <f>IF(AND(AB59="XEQ",AC59="alpha"),"ITM_alpha",IF(AM59="ITM_NULL","ITM_NULL",VLOOKUP(AM59,'C43 Code'!$G:$J,4,0)))</f>
        <v>ITM_alpha</v>
      </c>
      <c r="AR59" s="41" t="str">
        <f t="shared" si="7"/>
        <v>{26,                  ITM_XEQ,              ITM_AIM,              ITM_GTO,              ITM_NULL,             ITM_F,                ITM_f,                ITM_alpha,            ITM_alpha           },</v>
      </c>
    </row>
    <row r="60" spans="1:44" ht="18" customHeight="1">
      <c r="A60" s="7">
        <v>0.1</v>
      </c>
      <c r="B60" s="7">
        <v>20</v>
      </c>
      <c r="C60" s="115"/>
      <c r="D60" s="117"/>
      <c r="E60" s="121" t="e">
        <f>layout&amp;"."&amp;$B60+E59+E58</f>
        <v>#VALUE!</v>
      </c>
      <c r="G60" s="115"/>
      <c r="H60" s="117"/>
      <c r="I60" s="121" t="e">
        <f>layout&amp;"."&amp;$B60+I59+I58</f>
        <v>#VALUE!</v>
      </c>
      <c r="J60" s="115"/>
      <c r="K60" s="117"/>
      <c r="L60" s="121" t="e">
        <f>layout&amp;"."&amp;$B60+L59+L58</f>
        <v>#VALUE!</v>
      </c>
      <c r="M60" s="115"/>
      <c r="N60" s="117"/>
      <c r="O60" s="121" t="e">
        <f>layout&amp;"."&amp;$B60+O59+O58</f>
        <v>#VALUE!</v>
      </c>
      <c r="P60" s="115"/>
      <c r="Q60" s="117"/>
      <c r="R60" s="121" t="e">
        <f>layout&amp;"."&amp;$B60+R59+R58</f>
        <v>#VALUE!</v>
      </c>
      <c r="S60" s="115"/>
      <c r="T60" s="117"/>
      <c r="U60" s="121" t="e">
        <f>layout&amp;"."&amp;$B60+U59+U58</f>
        <v>#VALUE!</v>
      </c>
      <c r="X60" s="103" t="s">
        <v>424</v>
      </c>
      <c r="Y60" s="10">
        <v>3</v>
      </c>
      <c r="Z60" s="10">
        <v>1</v>
      </c>
      <c r="AA60" s="6" t="str">
        <f t="shared" si="0"/>
        <v>C47.31</v>
      </c>
      <c r="AB60" s="5" t="s">
        <v>7</v>
      </c>
      <c r="AC60" s="30" t="s">
        <v>61</v>
      </c>
      <c r="AD60" s="31" t="s">
        <v>62</v>
      </c>
      <c r="AE60" s="36"/>
      <c r="AF60" s="45" t="s">
        <v>39</v>
      </c>
      <c r="AG60" s="21"/>
      <c r="AH60" t="str">
        <f t="shared" si="8"/>
        <v>{31</v>
      </c>
      <c r="AI60" t="str">
        <f>VLOOKUP(AB60,Sheet3!$B:$C,2,0)</f>
        <v>ITM_STO</v>
      </c>
      <c r="AJ60" t="str">
        <f>VLOOKUP(AC60,Sheet3!$B:$C,2,0)</f>
        <v>ITM_MAGNITUDE</v>
      </c>
      <c r="AK60" t="str">
        <f>VLOOKUP(AD60,Sheet3!$B:$C,2,0)</f>
        <v>ITM_ARG</v>
      </c>
      <c r="AL60" s="7" t="str">
        <f>IF(NOT(ISNA(MATCH(AI60,Sheet3!F:F,))),VLOOKUP(AI60,Sheet3!F:G,2,0),
IF(NOT(ISNA(MATCH(AJ60,Sheet3!F:F,))),VLOOKUP(AJ60,Sheet3!F:G,2,0),
IF(NOT(ISNA(MATCH(AK60,Sheet3!F:F,))),VLOOKUP(AK60,Sheet3!F:G,2,0),"ITM_NULL")))</f>
        <v>ITM_NULL</v>
      </c>
      <c r="AM60" t="str">
        <f>IF(OR(ISBLANK(AF60)),VLOOKUP(AB60,Sheet3!$B:$C,2,0),VLOOKUP(AF60,Sheet3!$B:$C,2,0))</f>
        <v>ITM_G</v>
      </c>
      <c r="AN60" t="str">
        <f>IF(AM60="ITM_NULL","ITM_NULL",VLOOKUP(AM60,'C43 Code'!$G:$J,2,0))</f>
        <v>ITM_g</v>
      </c>
      <c r="AO60" s="1" t="str">
        <f>IF(AND(AB60="XEQ",AC60="alpha"),"ITM_alpha",IF(OR(AM60="ITM_NULL",AM60="KEY_fg",AM60="SHIFT_f",AM60="SHIFT_g"),"ITM_NULL",VLOOKUP(AM60,'C43 Code'!$G:$J,3,0)))</f>
        <v>ITM_VERTICAL_BAR</v>
      </c>
      <c r="AP60" t="str">
        <f>IF(AND(AB60="XEQ",AC60="alpha"),"ITM_alpha",IF(AM60="ITM_NULL","ITM_NULL",VLOOKUP(AM60,'C43 Code'!$G:$J,4,0)))</f>
        <v>ITM_NULL</v>
      </c>
      <c r="AR60" s="41" t="str">
        <f t="shared" si="7"/>
        <v>{31,                  ITM_STO,              ITM_MAGNITUDE,        ITM_ARG,              ITM_NULL,             ITM_G,                ITM_g,                ITM_VERTICAL_BAR,     ITM_NULL            },</v>
      </c>
    </row>
    <row r="61" spans="1:44" ht="18" customHeight="1" thickBot="1">
      <c r="A61" s="7">
        <v>0.1</v>
      </c>
      <c r="B61" s="7">
        <v>20</v>
      </c>
      <c r="C61" s="118"/>
      <c r="D61" s="120"/>
      <c r="E61" s="121" t="e">
        <f>layout&amp;"."&amp;$B61+E60+E59</f>
        <v>#VALUE!</v>
      </c>
      <c r="G61" s="118"/>
      <c r="H61" s="120"/>
      <c r="I61" s="121" t="e">
        <f>layout&amp;"."&amp;$B61+I60+I59</f>
        <v>#VALUE!</v>
      </c>
      <c r="J61" s="118"/>
      <c r="K61" s="120"/>
      <c r="L61" s="121" t="e">
        <f>layout&amp;"."&amp;$B61+L60+L59</f>
        <v>#VALUE!</v>
      </c>
      <c r="M61" s="118"/>
      <c r="N61" s="120"/>
      <c r="O61" s="121" t="e">
        <f>layout&amp;"."&amp;$B61+O60+O59</f>
        <v>#VALUE!</v>
      </c>
      <c r="P61" s="118"/>
      <c r="Q61" s="120"/>
      <c r="R61" s="121" t="e">
        <f>layout&amp;"."&amp;$B61+R60+R59</f>
        <v>#VALUE!</v>
      </c>
      <c r="S61" s="118"/>
      <c r="T61" s="120"/>
      <c r="U61" s="121" t="e">
        <f>layout&amp;"."&amp;$B61+U60+U59</f>
        <v>#VALUE!</v>
      </c>
      <c r="X61" s="103" t="s">
        <v>424</v>
      </c>
      <c r="Y61" s="11">
        <v>3</v>
      </c>
      <c r="Z61" s="11">
        <v>2</v>
      </c>
      <c r="AA61" s="6" t="str">
        <f t="shared" si="0"/>
        <v>C47.32</v>
      </c>
      <c r="AB61" s="5" t="s">
        <v>8</v>
      </c>
      <c r="AC61" s="30" t="s">
        <v>63</v>
      </c>
      <c r="AD61" s="31" t="s">
        <v>64</v>
      </c>
      <c r="AE61" s="36"/>
      <c r="AF61" s="45" t="s">
        <v>40</v>
      </c>
      <c r="AG61" s="21"/>
      <c r="AH61" t="str">
        <f t="shared" si="8"/>
        <v>{32</v>
      </c>
      <c r="AI61" t="str">
        <f>VLOOKUP(AB61,Sheet3!$B:$C,2,0)</f>
        <v>ITM_RCL</v>
      </c>
      <c r="AJ61" t="str">
        <f>VLOOKUP(AC61,Sheet3!$B:$C,2,0)</f>
        <v>ITM_PC</v>
      </c>
      <c r="AK61" t="str">
        <f>VLOOKUP(AD61,Sheet3!$B:$C,2,0)</f>
        <v>ITM_DELTAPC</v>
      </c>
      <c r="AL61" s="7" t="str">
        <f>IF(NOT(ISNA(MATCH(AI61,Sheet3!F:F,))),VLOOKUP(AI61,Sheet3!F:G,2,0),
IF(NOT(ISNA(MATCH(AJ61,Sheet3!F:F,))),VLOOKUP(AJ61,Sheet3!F:G,2,0),
IF(NOT(ISNA(MATCH(AK61,Sheet3!F:F,))),VLOOKUP(AK61,Sheet3!F:G,2,0),"ITM_NULL")))</f>
        <v>ITM_NULL</v>
      </c>
      <c r="AM61" t="str">
        <f>IF(OR(ISBLANK(AF61)),VLOOKUP(AB61,Sheet3!$B:$C,2,0),VLOOKUP(AF61,Sheet3!$B:$C,2,0))</f>
        <v>ITM_H</v>
      </c>
      <c r="AN61" t="str">
        <f>IF(AM61="ITM_NULL","ITM_NULL",VLOOKUP(AM61,'C43 Code'!$G:$J,2,0))</f>
        <v>ITM_h</v>
      </c>
      <c r="AO61" s="1" t="str">
        <f>IF(AND(AB61="XEQ",AC61="alpha"),"ITM_alpha",IF(OR(AM61="ITM_NULL",AM61="KEY_fg",AM61="SHIFT_f",AM61="SHIFT_g"),"ITM_NULL",VLOOKUP(AM61,'C43 Code'!$G:$J,3,0)))</f>
        <v>ITM_DELTA</v>
      </c>
      <c r="AP61" t="str">
        <f>IF(AND(AB61="XEQ",AC61="alpha"),"ITM_alpha",IF(AM61="ITM_NULL","ITM_NULL",VLOOKUP(AM61,'C43 Code'!$G:$J,4,0)))</f>
        <v>ITM_HEX</v>
      </c>
      <c r="AR61" s="41" t="str">
        <f t="shared" si="7"/>
        <v>{32,                  ITM_RCL,              ITM_PC,               ITM_DELTAPC,          ITM_NULL,             ITM_H,                ITM_h,                ITM_DELTA,            ITM_HEX             },</v>
      </c>
    </row>
    <row r="62" spans="1:44" ht="18" customHeight="1">
      <c r="A62" s="7"/>
      <c r="B62" s="7"/>
      <c r="C62" s="7">
        <f>2/10</f>
        <v>0.2</v>
      </c>
      <c r="D62" s="7">
        <f>3/10</f>
        <v>0.3</v>
      </c>
      <c r="E62" s="7">
        <f>4/10</f>
        <v>0.4</v>
      </c>
      <c r="F62" s="7"/>
      <c r="G62" s="7">
        <f>2/10</f>
        <v>0.2</v>
      </c>
      <c r="H62" s="7">
        <f>3/10</f>
        <v>0.3</v>
      </c>
      <c r="I62" s="7">
        <f>4/10</f>
        <v>0.4</v>
      </c>
      <c r="J62" s="7">
        <f>2/10</f>
        <v>0.2</v>
      </c>
      <c r="K62" s="7">
        <f>3/10</f>
        <v>0.3</v>
      </c>
      <c r="L62" s="7">
        <f>4/10</f>
        <v>0.4</v>
      </c>
      <c r="M62" s="7">
        <f>2/10</f>
        <v>0.2</v>
      </c>
      <c r="N62" s="7">
        <f>3/10</f>
        <v>0.3</v>
      </c>
      <c r="O62" s="7">
        <f>4/10</f>
        <v>0.4</v>
      </c>
      <c r="P62" s="7">
        <f>2/10</f>
        <v>0.2</v>
      </c>
      <c r="Q62" s="7">
        <f>3/10</f>
        <v>0.3</v>
      </c>
      <c r="R62" s="7">
        <f>4/10</f>
        <v>0.4</v>
      </c>
      <c r="S62" s="7">
        <f>2/10</f>
        <v>0.2</v>
      </c>
      <c r="T62" s="7">
        <f>3/10</f>
        <v>0.3</v>
      </c>
      <c r="U62" s="7">
        <f>4/10</f>
        <v>0.4</v>
      </c>
      <c r="X62" s="103" t="s">
        <v>424</v>
      </c>
      <c r="Y62" s="11">
        <v>3</v>
      </c>
      <c r="Z62" s="11">
        <v>3</v>
      </c>
      <c r="AA62" s="6" t="str">
        <f t="shared" si="0"/>
        <v>C47.33</v>
      </c>
      <c r="AB62" s="5" t="s">
        <v>9</v>
      </c>
      <c r="AC62" s="30" t="s">
        <v>65</v>
      </c>
      <c r="AD62" s="31" t="s">
        <v>66</v>
      </c>
      <c r="AE62" s="36"/>
      <c r="AF62" s="45" t="s">
        <v>41</v>
      </c>
      <c r="AG62" s="21"/>
      <c r="AH62" t="str">
        <f t="shared" si="8"/>
        <v>{33</v>
      </c>
      <c r="AI62" t="str">
        <f>VLOOKUP(AB62,Sheet3!$B:$C,2,0)</f>
        <v>ITM_Rdown</v>
      </c>
      <c r="AJ62" t="str">
        <f>VLOOKUP(AC62,Sheet3!$B:$C,2,0)</f>
        <v>ITM_CONSTpi</v>
      </c>
      <c r="AK62" t="str">
        <f>VLOOKUP(AD62,Sheet3!$B:$C,2,0)</f>
        <v>ITM_XTHROOT</v>
      </c>
      <c r="AL62" s="7" t="str">
        <f>IF(NOT(ISNA(MATCH(AI62,Sheet3!F:F,))),VLOOKUP(AI62,Sheet3!F:G,2,0),
IF(NOT(ISNA(MATCH(AJ62,Sheet3!F:F,))),VLOOKUP(AJ62,Sheet3!F:G,2,0),
IF(NOT(ISNA(MATCH(AK62,Sheet3!F:F,))),VLOOKUP(AK62,Sheet3!F:G,2,0),"ITM_NULL")))</f>
        <v>ITM_NULL</v>
      </c>
      <c r="AM62" t="str">
        <f>IF(OR(ISBLANK(AF62)),VLOOKUP(AB62,Sheet3!$B:$C,2,0),VLOOKUP(AF62,Sheet3!$B:$C,2,0))</f>
        <v>ITM_I</v>
      </c>
      <c r="AN62" t="str">
        <f>IF(AM62="ITM_NULL","ITM_NULL",VLOOKUP(AM62,'C43 Code'!$G:$J,2,0))</f>
        <v>ITM_i</v>
      </c>
      <c r="AO62" s="1" t="str">
        <f>IF(AND(AB62="XEQ",AC62="alpha"),"ITM_alpha",IF(OR(AM62="ITM_NULL",AM62="KEY_fg",AM62="SHIFT_f",AM62="SHIFT_g"),"ITM_NULL",VLOOKUP(AM62,'C43 Code'!$G:$J,3,0)))</f>
        <v>ITM_pi</v>
      </c>
      <c r="AP62" t="str">
        <f>IF(AND(AB62="XEQ",AC62="alpha"),"ITM_alpha",IF(AM62="ITM_NULL","ITM_NULL",VLOOKUP(AM62,'C43 Code'!$G:$J,4,0)))</f>
        <v>ITM_REG_I</v>
      </c>
      <c r="AR62" s="41" t="str">
        <f t="shared" si="7"/>
        <v>{33,                  ITM_Rdown,            ITM_CONSTpi,          ITM_XTHROOT,          ITM_NULL,             ITM_I,                ITM_i,                ITM_pi,               ITM_REG_I           },</v>
      </c>
    </row>
    <row r="63" spans="1:44" ht="18" customHeight="1">
      <c r="A63" s="7"/>
      <c r="B63" s="7"/>
      <c r="C63" s="7">
        <v>1</v>
      </c>
      <c r="D63" s="7">
        <v>1</v>
      </c>
      <c r="E63" s="7">
        <v>1</v>
      </c>
      <c r="F63" s="7"/>
      <c r="G63" s="7">
        <v>2</v>
      </c>
      <c r="H63" s="7">
        <v>2</v>
      </c>
      <c r="I63" s="7">
        <v>2</v>
      </c>
      <c r="J63" s="7">
        <v>3</v>
      </c>
      <c r="K63" s="7">
        <v>3</v>
      </c>
      <c r="L63" s="7">
        <v>3</v>
      </c>
      <c r="M63" s="7">
        <v>4</v>
      </c>
      <c r="N63" s="7">
        <v>4</v>
      </c>
      <c r="O63" s="7">
        <v>4</v>
      </c>
      <c r="P63" s="7">
        <v>5</v>
      </c>
      <c r="Q63" s="7">
        <v>5</v>
      </c>
      <c r="R63" s="7">
        <v>5</v>
      </c>
      <c r="S63" s="7">
        <v>6</v>
      </c>
      <c r="T63" s="7">
        <v>6</v>
      </c>
      <c r="U63" s="7">
        <v>6</v>
      </c>
      <c r="X63" s="103" t="s">
        <v>424</v>
      </c>
      <c r="Y63" s="11">
        <v>3</v>
      </c>
      <c r="Z63" s="11">
        <v>4</v>
      </c>
      <c r="AA63" s="6" t="str">
        <f t="shared" si="0"/>
        <v>C47.34</v>
      </c>
      <c r="AB63" s="5" t="s">
        <v>10</v>
      </c>
      <c r="AC63" s="30" t="s">
        <v>67</v>
      </c>
      <c r="AD63" s="31" t="s">
        <v>496</v>
      </c>
      <c r="AE63" s="36"/>
      <c r="AF63" s="45" t="s">
        <v>42</v>
      </c>
      <c r="AG63" s="21"/>
      <c r="AH63" t="str">
        <f t="shared" si="8"/>
        <v>{34</v>
      </c>
      <c r="AI63" t="str">
        <f>VLOOKUP(AB63,Sheet3!$B:$C,2,0)</f>
        <v>ITM_sin</v>
      </c>
      <c r="AJ63" t="str">
        <f>VLOOKUP(AC63,Sheet3!$B:$C,2,0)</f>
        <v>ITM_arcsin</v>
      </c>
      <c r="AK63" t="str">
        <f>VLOOKUP(AD63,Sheet3!$B:$C,2,0)</f>
        <v>ITM_op_j</v>
      </c>
      <c r="AL63" s="7" t="str">
        <f>IF(NOT(ISNA(MATCH(AI63,Sheet3!F:F,))),VLOOKUP(AI63,Sheet3!F:G,2,0),
IF(NOT(ISNA(MATCH(AJ63,Sheet3!F:F,))),VLOOKUP(AJ63,Sheet3!F:G,2,0),
IF(NOT(ISNA(MATCH(AK63,Sheet3!F:F,))),VLOOKUP(AK63,Sheet3!F:G,2,0),"ITM_NULL")))</f>
        <v>ITM_NULL</v>
      </c>
      <c r="AM63" t="str">
        <f>IF(OR(ISBLANK(AF63)),VLOOKUP(AB63,Sheet3!$B:$C,2,0),VLOOKUP(AF63,Sheet3!$B:$C,2,0))</f>
        <v>ITM_J</v>
      </c>
      <c r="AN63" t="str">
        <f>IF(AM63="ITM_NULL","ITM_NULL",VLOOKUP(AM63,'C43 Code'!$G:$J,2,0))</f>
        <v>ITM_j</v>
      </c>
      <c r="AO63" s="1" t="str">
        <f>IF(AND(AB63="XEQ",AC63="alpha"),"ITM_alpha",IF(OR(AM63="ITM_NULL",AM63="KEY_fg",AM63="SHIFT_f",AM63="SHIFT_g"),"ITM_NULL",VLOOKUP(AM63,'C43 Code'!$G:$J,3,0)))</f>
        <v>ITM_SIN_SIGN</v>
      </c>
      <c r="AP63" t="str">
        <f>IF(AND(AB63="XEQ",AC63="alpha"),"ITM_alpha",IF(AM63="ITM_NULL","ITM_NULL",VLOOKUP(AM63,'C43 Code'!$G:$J,4,0)))</f>
        <v>ITM_REG_J</v>
      </c>
      <c r="AR63" s="41" t="str">
        <f t="shared" si="7"/>
        <v>{34,                  ITM_sin,              ITM_arcsin,           ITM_op_j,             ITM_NULL,             ITM_J,                ITM_j,                ITM_SIN_SIGN,         ITM_REG_J           },</v>
      </c>
    </row>
    <row r="64" spans="1:44" ht="18" customHeight="1" thickBot="1">
      <c r="A64" s="7"/>
      <c r="B64" s="7">
        <v>30</v>
      </c>
      <c r="C64" s="8" t="str">
        <f>layout&amp;"."&amp;$B64+C63+C62</f>
        <v>E47.31.2</v>
      </c>
      <c r="D64" s="8" t="str">
        <f>layout&amp;"."&amp;$B64+D63+D62</f>
        <v>E47.31.3</v>
      </c>
      <c r="G64" s="8" t="str">
        <f>layout&amp;"."&amp;$B64+G63+G62</f>
        <v>E47.32.2</v>
      </c>
      <c r="H64" s="8" t="str">
        <f>layout&amp;"."&amp;$B64+H63+H62</f>
        <v>E47.32.3</v>
      </c>
      <c r="J64" s="8" t="str">
        <f>layout&amp;"."&amp;$B64+J63+J62</f>
        <v>E47.33.2</v>
      </c>
      <c r="K64" s="8" t="str">
        <f>layout&amp;"."&amp;$B64+K63+K62</f>
        <v>E47.33.3</v>
      </c>
      <c r="M64" s="8" t="str">
        <f>layout&amp;"."&amp;$B64+M63+M62</f>
        <v>E47.34.2</v>
      </c>
      <c r="N64" s="8" t="str">
        <f>layout&amp;"."&amp;$B64+N63+N62</f>
        <v>E47.34.3</v>
      </c>
      <c r="P64" s="8" t="str">
        <f>layout&amp;"."&amp;$B64+P63+P62</f>
        <v>E47.35.2</v>
      </c>
      <c r="Q64" s="8" t="str">
        <f>layout&amp;"."&amp;$B64+Q63+Q62</f>
        <v>E47.35.3</v>
      </c>
      <c r="S64" s="8" t="str">
        <f>layout&amp;"."&amp;$B64+S63+S62</f>
        <v>E47.36.2</v>
      </c>
      <c r="T64" s="8" t="str">
        <f>layout&amp;"."&amp;$B64+T63+T62</f>
        <v>E47.36.3</v>
      </c>
      <c r="X64" s="103" t="s">
        <v>424</v>
      </c>
      <c r="Y64" s="11">
        <v>3</v>
      </c>
      <c r="Z64" s="11">
        <v>5</v>
      </c>
      <c r="AA64" s="6" t="str">
        <f t="shared" si="0"/>
        <v>C47.35</v>
      </c>
      <c r="AB64" s="5" t="s">
        <v>11</v>
      </c>
      <c r="AC64" s="30" t="s">
        <v>69</v>
      </c>
      <c r="AD64" s="31" t="s">
        <v>135</v>
      </c>
      <c r="AE64" s="36"/>
      <c r="AF64" s="45" t="s">
        <v>43</v>
      </c>
      <c r="AG64" s="21"/>
      <c r="AH64" t="str">
        <f t="shared" si="8"/>
        <v>{35</v>
      </c>
      <c r="AI64" t="str">
        <f>VLOOKUP(AB64,Sheet3!$B:$C,2,0)</f>
        <v>ITM_cos</v>
      </c>
      <c r="AJ64" t="str">
        <f>VLOOKUP(AC64,Sheet3!$B:$C,2,0)</f>
        <v>ITM_arccos</v>
      </c>
      <c r="AK64" t="str">
        <f>VLOOKUP(AD64,Sheet3!$B:$C,2,0)</f>
        <v>ITM_toREC2</v>
      </c>
      <c r="AL64" s="7" t="str">
        <f>IF(NOT(ISNA(MATCH(AI64,Sheet3!F:F,))),VLOOKUP(AI64,Sheet3!F:G,2,0),
IF(NOT(ISNA(MATCH(AJ64,Sheet3!F:F,))),VLOOKUP(AJ64,Sheet3!F:G,2,0),
IF(NOT(ISNA(MATCH(AK64,Sheet3!F:F,))),VLOOKUP(AK64,Sheet3!F:G,2,0),"ITM_NULL")))</f>
        <v>ITM_NULL</v>
      </c>
      <c r="AM64" t="str">
        <f>IF(OR(ISBLANK(AF64)),VLOOKUP(AB64,Sheet3!$B:$C,2,0),VLOOKUP(AF64,Sheet3!$B:$C,2,0))</f>
        <v>ITM_K</v>
      </c>
      <c r="AN64" t="str">
        <f>IF(AM64="ITM_NULL","ITM_NULL",VLOOKUP(AM64,'C43 Code'!$G:$J,2,0))</f>
        <v>ITM_k</v>
      </c>
      <c r="AO64" s="1" t="str">
        <f>IF(AND(AB64="XEQ",AC64="alpha"),"ITM_alpha",IF(OR(AM64="ITM_NULL",AM64="KEY_fg",AM64="SHIFT_f",AM64="SHIFT_g"),"ITM_NULL",VLOOKUP(AM64,'C43 Code'!$G:$J,3,0)))</f>
        <v>ITM_COS_SIGN</v>
      </c>
      <c r="AP64" t="str">
        <f>IF(AND(AB64="XEQ",AC64="alpha"),"ITM_alpha",IF(AM64="ITM_NULL","ITM_NULL",VLOOKUP(AM64,'C43 Code'!$G:$J,4,0)))</f>
        <v>ITM_REG_K</v>
      </c>
      <c r="AR64" s="41" t="str">
        <f t="shared" si="7"/>
        <v>{35,                  ITM_cos,              ITM_arccos,           ITM_toREC2,           ITM_NULL,             ITM_K,                ITM_k,                ITM_COS_SIGN,         ITM_REG_K           },</v>
      </c>
    </row>
    <row r="65" spans="1:44" ht="18" customHeight="1">
      <c r="A65" s="7">
        <v>0.1</v>
      </c>
      <c r="B65" s="7">
        <v>30</v>
      </c>
      <c r="C65" s="112" t="str">
        <f>layout&amp;"."&amp;$B67+C63+$A65</f>
        <v>E47.31.1</v>
      </c>
      <c r="D65" s="114"/>
      <c r="E65" s="121" t="str">
        <f>layout&amp;"."&amp;$B65+E63+E62</f>
        <v>E47.31.4</v>
      </c>
      <c r="G65" s="112" t="str">
        <f>layout&amp;"."&amp;$B67+G63+$A65</f>
        <v>E47.32.1</v>
      </c>
      <c r="H65" s="114"/>
      <c r="I65" s="121" t="str">
        <f>layout&amp;"."&amp;$B65+I63+I62</f>
        <v>E47.32.4</v>
      </c>
      <c r="J65" s="112" t="str">
        <f>layout&amp;"."&amp;$B67+J63+$A65</f>
        <v>E47.33.1</v>
      </c>
      <c r="K65" s="114"/>
      <c r="L65" s="121" t="str">
        <f>layout&amp;"."&amp;$B65+L63+L62</f>
        <v>E47.33.4</v>
      </c>
      <c r="M65" s="112" t="str">
        <f>layout&amp;"."&amp;$B67+M63+$A65</f>
        <v>E47.34.1</v>
      </c>
      <c r="N65" s="114"/>
      <c r="O65" s="121" t="str">
        <f>layout&amp;"."&amp;$B65+O63+O62</f>
        <v>E47.34.4</v>
      </c>
      <c r="P65" s="112" t="str">
        <f>layout&amp;"."&amp;$B67+P63+$A65</f>
        <v>E47.35.1</v>
      </c>
      <c r="Q65" s="114"/>
      <c r="R65" s="121" t="str">
        <f>layout&amp;"."&amp;$B65+R63+R62</f>
        <v>E47.35.4</v>
      </c>
      <c r="S65" s="112" t="str">
        <f>layout&amp;"."&amp;$B67+S63+$A65</f>
        <v>E47.36.1</v>
      </c>
      <c r="T65" s="114"/>
      <c r="U65" s="121" t="str">
        <f>layout&amp;"."&amp;$B65+U63+U62</f>
        <v>E47.36.4</v>
      </c>
      <c r="X65" s="103" t="s">
        <v>424</v>
      </c>
      <c r="Y65" s="11">
        <v>3</v>
      </c>
      <c r="Z65" s="11">
        <v>6</v>
      </c>
      <c r="AA65" s="6" t="str">
        <f t="shared" si="0"/>
        <v>C47.36</v>
      </c>
      <c r="AB65" s="5" t="s">
        <v>12</v>
      </c>
      <c r="AC65" s="30" t="s">
        <v>71</v>
      </c>
      <c r="AD65" s="31" t="s">
        <v>136</v>
      </c>
      <c r="AE65" s="36"/>
      <c r="AF65" s="45" t="s">
        <v>44</v>
      </c>
      <c r="AG65" s="21"/>
      <c r="AH65" t="str">
        <f t="shared" si="8"/>
        <v>{36</v>
      </c>
      <c r="AI65" t="str">
        <f>VLOOKUP(AB65,Sheet3!$B:$C,2,0)</f>
        <v>ITM_tan</v>
      </c>
      <c r="AJ65" t="str">
        <f>VLOOKUP(AC65,Sheet3!$B:$C,2,0)</f>
        <v>ITM_arctan</v>
      </c>
      <c r="AK65" t="str">
        <f>VLOOKUP(AD65,Sheet3!$B:$C,2,0)</f>
        <v>ITM_toPOL2</v>
      </c>
      <c r="AL65" s="7" t="str">
        <f>IF(NOT(ISNA(MATCH(AI65,Sheet3!F:F,))),VLOOKUP(AI65,Sheet3!F:G,2,0),
IF(NOT(ISNA(MATCH(AJ65,Sheet3!F:F,))),VLOOKUP(AJ65,Sheet3!F:G,2,0),
IF(NOT(ISNA(MATCH(AK65,Sheet3!F:F,))),VLOOKUP(AK65,Sheet3!F:G,2,0),"ITM_NULL")))</f>
        <v>ITM_NULL</v>
      </c>
      <c r="AM65" t="str">
        <f>IF(OR(ISBLANK(AF65)),VLOOKUP(AB65,Sheet3!$B:$C,2,0),VLOOKUP(AF65,Sheet3!$B:$C,2,0))</f>
        <v>ITM_L</v>
      </c>
      <c r="AN65" t="str">
        <f>IF(AM65="ITM_NULL","ITM_NULL",VLOOKUP(AM65,'C43 Code'!$G:$J,2,0))</f>
        <v>ITM_l</v>
      </c>
      <c r="AO65" s="1" t="str">
        <f>IF(AND(AB65="XEQ",AC65="alpha"),"ITM_alpha",IF(OR(AM65="ITM_NULL",AM65="KEY_fg",AM65="SHIFT_f",AM65="SHIFT_g"),"ITM_NULL",VLOOKUP(AM65,'C43 Code'!$G:$J,3,0)))</f>
        <v>ITM_TAN_SIGN</v>
      </c>
      <c r="AP65" t="str">
        <f>IF(AND(AB65="XEQ",AC65="alpha"),"ITM_alpha",IF(AM65="ITM_NULL","ITM_NULL",VLOOKUP(AM65,'C43 Code'!$G:$J,4,0)))</f>
        <v>ITM_REG_L</v>
      </c>
      <c r="AR65" s="41" t="str">
        <f t="shared" si="7"/>
        <v>{36,                  ITM_tan,              ITM_arctan,           ITM_toPOL2,           ITM_NULL,             ITM_L,                ITM_l,                ITM_TAN_SIGN,         ITM_REG_L           },</v>
      </c>
    </row>
    <row r="66" spans="1:44" ht="18" customHeight="1">
      <c r="A66" s="7">
        <v>0.1</v>
      </c>
      <c r="B66" s="7">
        <v>30</v>
      </c>
      <c r="C66" s="115"/>
      <c r="D66" s="117"/>
      <c r="E66" s="121" t="e">
        <f>layout&amp;"."&amp;$B66+E65+E64</f>
        <v>#VALUE!</v>
      </c>
      <c r="G66" s="115"/>
      <c r="H66" s="117"/>
      <c r="I66" s="121" t="e">
        <f>layout&amp;"."&amp;$B66+I65+I64</f>
        <v>#VALUE!</v>
      </c>
      <c r="J66" s="115"/>
      <c r="K66" s="117"/>
      <c r="L66" s="121" t="e">
        <f>layout&amp;"."&amp;$B66+L65+L64</f>
        <v>#VALUE!</v>
      </c>
      <c r="M66" s="115"/>
      <c r="N66" s="117"/>
      <c r="O66" s="121" t="e">
        <f>layout&amp;"."&amp;$B66+O65+O64</f>
        <v>#VALUE!</v>
      </c>
      <c r="P66" s="115"/>
      <c r="Q66" s="117"/>
      <c r="R66" s="121" t="e">
        <f>layout&amp;"."&amp;$B66+R65+R64</f>
        <v>#VALUE!</v>
      </c>
      <c r="S66" s="115"/>
      <c r="T66" s="117"/>
      <c r="U66" s="121" t="e">
        <f>layout&amp;"."&amp;$B66+U65+U64</f>
        <v>#VALUE!</v>
      </c>
      <c r="X66" s="103" t="s">
        <v>424</v>
      </c>
      <c r="Y66" s="10">
        <v>4</v>
      </c>
      <c r="Z66" s="10">
        <v>1</v>
      </c>
      <c r="AA66" s="6" t="str">
        <f t="shared" si="0"/>
        <v>C47.41</v>
      </c>
      <c r="AB66" s="5" t="s">
        <v>13</v>
      </c>
      <c r="AC66" s="30" t="s">
        <v>73</v>
      </c>
      <c r="AD66" s="31" t="s">
        <v>97</v>
      </c>
      <c r="AE66" s="36"/>
      <c r="AF66" s="45"/>
      <c r="AG66" s="21"/>
      <c r="AH66" t="str">
        <f t="shared" si="8"/>
        <v>{41</v>
      </c>
      <c r="AI66" t="str">
        <f>VLOOKUP(AB66,Sheet3!$B:$C,2,0)</f>
        <v>ITM_ENTER</v>
      </c>
      <c r="AJ66" t="str">
        <f>VLOOKUP(AC66,Sheet3!$B:$C,2,0)</f>
        <v>KEY_COMPLEX</v>
      </c>
      <c r="AK66" t="str">
        <f>VLOOKUP(AD66,Sheet3!$B:$C,2,0)</f>
        <v>-MNU_CPX</v>
      </c>
      <c r="AL66" s="7" t="str">
        <f>IF(NOT(ISNA(MATCH(AI66,Sheet3!F:F,))),VLOOKUP(AI66,Sheet3!F:G,2,0),
IF(NOT(ISNA(MATCH(AJ66,Sheet3!F:F,))),VLOOKUP(AJ66,Sheet3!F:G,2,0),
IF(NOT(ISNA(MATCH(AK66,Sheet3!F:F,))),VLOOKUP(AK66,Sheet3!F:G,2,0),"ITM_NULL")))</f>
        <v>ITM_ENTER</v>
      </c>
      <c r="AM66" t="str">
        <f>IF(OR(ISBLANK(AF66)),VLOOKUP(AB66,Sheet3!$B:$C,2,0),VLOOKUP(AF66,Sheet3!$B:$C,2,0))</f>
        <v>ITM_ENTER</v>
      </c>
      <c r="AN66" t="str">
        <f>IF(AM66="ITM_NULL","ITM_NULL",VLOOKUP(AM66,'C43 Code'!$G:$J,2,0))</f>
        <v>ITM_XSWAP</v>
      </c>
      <c r="AO66" s="1" t="str">
        <f>IF(AND(AB66="XEQ",AC66="alpha"),"ITM_alpha",IF(OR(AM66="ITM_NULL",AM66="KEY_fg",AM66="SHIFT_f",AM66="SHIFT_g"),"ITM_NULL",VLOOKUP(AM66,'C43 Code'!$G:$J,3,0)))</f>
        <v>ITM_XPARSE</v>
      </c>
      <c r="AP66" t="str">
        <f>IF(AND(AB66="XEQ",AC66="alpha"),"ITM_alpha",IF(AM66="ITM_NULL","ITM_NULL",VLOOKUP(AM66,'C43 Code'!$G:$J,4,0)))</f>
        <v>ITM_ENTER</v>
      </c>
      <c r="AR66" s="41" t="str">
        <f t="shared" si="7"/>
        <v>{41,                  ITM_ENTER,            KEY_COMPLEX,          -MNU_CPX,             ITM_ENTER,            ITM_ENTER,            ITM_XSWAP,            ITM_XPARSE,           ITM_ENTER           },</v>
      </c>
    </row>
    <row r="67" spans="1:44" ht="18" customHeight="1" thickBot="1">
      <c r="A67" s="7">
        <v>0.1</v>
      </c>
      <c r="B67" s="7">
        <v>30</v>
      </c>
      <c r="C67" s="118"/>
      <c r="D67" s="120"/>
      <c r="E67" s="121" t="e">
        <f>layout&amp;"."&amp;$B67+E66+E65</f>
        <v>#VALUE!</v>
      </c>
      <c r="G67" s="118"/>
      <c r="H67" s="120"/>
      <c r="I67" s="121" t="e">
        <f>layout&amp;"."&amp;$B67+I66+I65</f>
        <v>#VALUE!</v>
      </c>
      <c r="J67" s="118"/>
      <c r="K67" s="120"/>
      <c r="L67" s="121" t="e">
        <f>layout&amp;"."&amp;$B67+L66+L65</f>
        <v>#VALUE!</v>
      </c>
      <c r="M67" s="118"/>
      <c r="N67" s="120"/>
      <c r="O67" s="121" t="e">
        <f>layout&amp;"."&amp;$B67+O66+O65</f>
        <v>#VALUE!</v>
      </c>
      <c r="P67" s="118"/>
      <c r="Q67" s="120"/>
      <c r="R67" s="121" t="e">
        <f>layout&amp;"."&amp;$B67+R66+R65</f>
        <v>#VALUE!</v>
      </c>
      <c r="S67" s="118"/>
      <c r="T67" s="120"/>
      <c r="U67" s="121" t="e">
        <f>layout&amp;"."&amp;$B67+U66+U65</f>
        <v>#VALUE!</v>
      </c>
      <c r="X67" s="103" t="s">
        <v>424</v>
      </c>
      <c r="Y67" s="11">
        <v>4</v>
      </c>
      <c r="Z67" s="11">
        <v>2</v>
      </c>
      <c r="AA67" s="6" t="str">
        <f t="shared" si="0"/>
        <v>C47.42</v>
      </c>
      <c r="AB67" s="5" t="s">
        <v>133</v>
      </c>
      <c r="AC67" s="30" t="s">
        <v>74</v>
      </c>
      <c r="AD67" s="31" t="s">
        <v>99</v>
      </c>
      <c r="AE67" s="36"/>
      <c r="AF67" s="45" t="s">
        <v>45</v>
      </c>
      <c r="AG67" s="21"/>
      <c r="AH67" t="str">
        <f t="shared" si="8"/>
        <v>{42</v>
      </c>
      <c r="AI67" t="str">
        <f>VLOOKUP(AB67,Sheet3!$B:$C,2,0)</f>
        <v>ITM_XexY</v>
      </c>
      <c r="AJ67" t="str">
        <f>VLOOKUP(AC67,Sheet3!$B:$C,2,0)</f>
        <v>ITM_LASTX</v>
      </c>
      <c r="AK67" t="str">
        <f>VLOOKUP(AD67,Sheet3!$B:$C,2,0)</f>
        <v>-MNU_STK</v>
      </c>
      <c r="AL67" s="7" t="str">
        <f>IF(NOT(ISNA(MATCH(AI67,Sheet3!F:F,))),VLOOKUP(AI67,Sheet3!F:G,2,0),
IF(NOT(ISNA(MATCH(AJ67,Sheet3!F:F,))),VLOOKUP(AJ67,Sheet3!F:G,2,0),
IF(NOT(ISNA(MATCH(AK67,Sheet3!F:F,))),VLOOKUP(AK67,Sheet3!F:G,2,0),"ITM_NULL")))</f>
        <v>ITM_ex</v>
      </c>
      <c r="AM67" t="str">
        <f>IF(OR(ISBLANK(AF67)),VLOOKUP(AB67,Sheet3!$B:$C,2,0),VLOOKUP(AF67,Sheet3!$B:$C,2,0))</f>
        <v>ITM_M</v>
      </c>
      <c r="AN67" t="str">
        <f>IF(AM67="ITM_NULL","ITM_NULL",VLOOKUP(AM67,'C43 Code'!$G:$J,2,0))</f>
        <v>ITM_m</v>
      </c>
      <c r="AO67" s="1" t="str">
        <f>IF(AND(AB67="XEQ",AC67="alpha"),"ITM_alpha",IF(OR(AM67="ITM_NULL",AM67="KEY_fg",AM67="SHIFT_f",AM67="SHIFT_g"),"ITM_NULL",VLOOKUP(AM67,'C43 Code'!$G:$J,3,0)))</f>
        <v>ITM_ex</v>
      </c>
      <c r="AP67" t="str">
        <f>IF(AND(AB67="XEQ",AC67="alpha"),"ITM_alpha",IF(AM67="ITM_NULL","ITM_NULL",VLOOKUP(AM67,'C43 Code'!$G:$J,4,0)))</f>
        <v>ITM_NULL</v>
      </c>
      <c r="AR67" s="41" t="str">
        <f t="shared" si="7"/>
        <v>{42,                  ITM_XexY,             ITM_LASTX,            -MNU_STK,             ITM_ex,               ITM_M,                ITM_m,                ITM_ex,               ITM_NULL            },</v>
      </c>
    </row>
    <row r="68" spans="1:44" ht="18" customHeight="1">
      <c r="A68" s="7"/>
      <c r="B68" s="7"/>
      <c r="C68" s="7">
        <f>2/10</f>
        <v>0.2</v>
      </c>
      <c r="D68" s="7">
        <f>2/10</f>
        <v>0.2</v>
      </c>
      <c r="E68" s="7">
        <f>2/10</f>
        <v>0.2</v>
      </c>
      <c r="F68" s="7">
        <f>3/10</f>
        <v>0.3</v>
      </c>
      <c r="G68" s="7">
        <f>3/10</f>
        <v>0.3</v>
      </c>
      <c r="H68" s="7">
        <f>3/10</f>
        <v>0.3</v>
      </c>
      <c r="I68" s="7">
        <f>4/10</f>
        <v>0.4</v>
      </c>
      <c r="J68" s="7">
        <f>2/10</f>
        <v>0.2</v>
      </c>
      <c r="K68" s="7">
        <f>3/10</f>
        <v>0.3</v>
      </c>
      <c r="L68" s="7">
        <f>4/10</f>
        <v>0.4</v>
      </c>
      <c r="M68" s="7">
        <f>2/10</f>
        <v>0.2</v>
      </c>
      <c r="N68" s="7">
        <f>3/10</f>
        <v>0.3</v>
      </c>
      <c r="O68" s="7">
        <f>4/10</f>
        <v>0.4</v>
      </c>
      <c r="P68" s="7">
        <f>2/10</f>
        <v>0.2</v>
      </c>
      <c r="Q68" s="7">
        <f>3/10</f>
        <v>0.3</v>
      </c>
      <c r="R68" s="7">
        <f>4/10</f>
        <v>0.4</v>
      </c>
      <c r="S68" s="7">
        <f>2/10</f>
        <v>0.2</v>
      </c>
      <c r="T68" s="7">
        <f>3/10</f>
        <v>0.3</v>
      </c>
      <c r="U68" s="7">
        <f>4/10</f>
        <v>0.4</v>
      </c>
      <c r="X68" s="103" t="s">
        <v>424</v>
      </c>
      <c r="Y68" s="11">
        <v>4</v>
      </c>
      <c r="Z68" s="11">
        <v>3</v>
      </c>
      <c r="AA68" s="6" t="str">
        <f t="shared" ref="AA68:AA131" si="9">X68&amp;"."&amp;Y68&amp;Z68</f>
        <v>C47.43</v>
      </c>
      <c r="AB68" s="5" t="s">
        <v>14</v>
      </c>
      <c r="AC68" s="30" t="s">
        <v>98</v>
      </c>
      <c r="AD68" s="105" t="s">
        <v>479</v>
      </c>
      <c r="AE68" s="36"/>
      <c r="AF68" s="45" t="s">
        <v>46</v>
      </c>
      <c r="AG68" s="21"/>
      <c r="AH68" t="str">
        <f t="shared" si="8"/>
        <v>{43</v>
      </c>
      <c r="AI68" t="str">
        <f>VLOOKUP(AB68,Sheet3!$B:$C,2,0)</f>
        <v>ITM_CHS</v>
      </c>
      <c r="AJ68" t="str">
        <f>VLOOKUP(AC68,Sheet3!$B:$C,2,0)</f>
        <v>-MNU_MODE</v>
      </c>
      <c r="AK68" t="str">
        <f>VLOOKUP(AD68,Sheet3!$B:$C,2,0)</f>
        <v>-MNU_TRG_C47</v>
      </c>
      <c r="AL68" s="7" t="str">
        <f>IF(NOT(ISNA(MATCH(AI68,Sheet3!F:F,))),VLOOKUP(AI68,Sheet3!F:G,2,0),
IF(NOT(ISNA(MATCH(AJ68,Sheet3!F:F,))),VLOOKUP(AJ68,Sheet3!F:G,2,0),
IF(NOT(ISNA(MATCH(AK68,Sheet3!F:F,))),VLOOKUP(AK68,Sheet3!F:G,2,0),"ITM_NULL")))</f>
        <v>ITM_PLUS_MINUS</v>
      </c>
      <c r="AM68" t="str">
        <f>IF(OR(ISBLANK(AF68)),VLOOKUP(AB68,Sheet3!$B:$C,2,0),VLOOKUP(AF68,Sheet3!$B:$C,2,0))</f>
        <v>ITM_N</v>
      </c>
      <c r="AN68" t="str">
        <f>IF(AM68="ITM_NULL","ITM_NULL",VLOOKUP(AM68,'C43 Code'!$G:$J,2,0))</f>
        <v>ITM_n</v>
      </c>
      <c r="AO68" s="1" t="str">
        <f>IF(AND(AB68="XEQ",AC68="alpha"),"ITM_alpha",IF(OR(AM68="ITM_NULL",AM68="KEY_fg",AM68="SHIFT_f",AM68="SHIFT_g"),"ITM_NULL",VLOOKUP(AM68,'C43 Code'!$G:$J,3,0)))</f>
        <v>ITM_PLUS_MINUS</v>
      </c>
      <c r="AP68" t="str">
        <f>IF(AND(AB68="XEQ",AC68="alpha"),"ITM_alpha",IF(AM68="ITM_NULL","ITM_NULL",VLOOKUP(AM68,'C43 Code'!$G:$J,4,0)))</f>
        <v>ITM_NULL</v>
      </c>
      <c r="AR68" s="41" t="str">
        <f t="shared" si="7"/>
        <v>{43,                  ITM_CHS,              -MNU_MODE,            -MNU_TRG_C47,         ITM_PLUS_MINUS,       ITM_N,                ITM_n,                ITM_PLUS_MINUS,       ITM_NULL            },</v>
      </c>
    </row>
    <row r="69" spans="1:44" ht="18" customHeight="1">
      <c r="A69" s="7"/>
      <c r="B69" s="7"/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2</v>
      </c>
      <c r="K69" s="7">
        <v>2</v>
      </c>
      <c r="L69" s="7">
        <v>2</v>
      </c>
      <c r="M69" s="7">
        <v>3</v>
      </c>
      <c r="N69" s="7">
        <v>3</v>
      </c>
      <c r="O69" s="7">
        <v>3</v>
      </c>
      <c r="P69" s="7">
        <v>4</v>
      </c>
      <c r="Q69" s="7">
        <v>4</v>
      </c>
      <c r="R69" s="7">
        <v>4</v>
      </c>
      <c r="S69" s="7">
        <v>5</v>
      </c>
      <c r="T69" s="7">
        <v>5</v>
      </c>
      <c r="U69" s="7">
        <v>5</v>
      </c>
      <c r="X69" s="103" t="s">
        <v>424</v>
      </c>
      <c r="Y69" s="11">
        <v>4</v>
      </c>
      <c r="Z69" s="11">
        <v>4</v>
      </c>
      <c r="AA69" s="6" t="str">
        <f t="shared" si="9"/>
        <v>C47.44</v>
      </c>
      <c r="AB69" s="5" t="s">
        <v>15</v>
      </c>
      <c r="AC69" s="30" t="s">
        <v>100</v>
      </c>
      <c r="AD69" s="31" t="s">
        <v>101</v>
      </c>
      <c r="AE69" s="36"/>
      <c r="AF69" s="45" t="s">
        <v>47</v>
      </c>
      <c r="AG69" s="21"/>
      <c r="AH69" t="str">
        <f t="shared" si="8"/>
        <v>{44</v>
      </c>
      <c r="AI69" t="str">
        <f>VLOOKUP(AB69,Sheet3!$B:$C,2,0)</f>
        <v>ITM_EXPONENT</v>
      </c>
      <c r="AJ69" t="str">
        <f>VLOOKUP(AC69,Sheet3!$B:$C,2,0)</f>
        <v>-MNU_DISP</v>
      </c>
      <c r="AK69" t="str">
        <f>VLOOKUP(AD69,Sheet3!$B:$C,2,0)</f>
        <v>-MNU_EXP</v>
      </c>
      <c r="AL69" s="7" t="str">
        <f>IF(NOT(ISNA(MATCH(AI69,Sheet3!F:F,))),VLOOKUP(AI69,Sheet3!F:G,2,0),
IF(NOT(ISNA(MATCH(AJ69,Sheet3!F:F,))),VLOOKUP(AJ69,Sheet3!F:G,2,0),
IF(NOT(ISNA(MATCH(AK69,Sheet3!F:F,))),VLOOKUP(AK69,Sheet3!F:G,2,0),"ITM_NULL")))</f>
        <v>ITM_NULL</v>
      </c>
      <c r="AM69" t="str">
        <f>IF(OR(ISBLANK(AF69)),VLOOKUP(AB69,Sheet3!$B:$C,2,0),VLOOKUP(AF69,Sheet3!$B:$C,2,0))</f>
        <v>ITM_O</v>
      </c>
      <c r="AN69" t="str">
        <f>IF(AM69="ITM_NULL","ITM_NULL",VLOOKUP(AM69,'C43 Code'!$G:$J,2,0))</f>
        <v>ITM_o</v>
      </c>
      <c r="AO69" s="1" t="str">
        <f>IF(AND(AB69="XEQ",AC69="alpha"),"ITM_alpha",IF(OR(AM69="ITM_NULL",AM69="KEY_fg",AM69="SHIFT_f",AM69="SHIFT_g"),"ITM_NULL",VLOOKUP(AM69,'C43 Code'!$G:$J,3,0)))</f>
        <v>ITM_SUB_E_OUTLINE</v>
      </c>
      <c r="AP69" t="str">
        <f>IF(AND(AB69="XEQ",AC69="alpha"),"ITM_alpha",IF(AM69="ITM_NULL","ITM_NULL",VLOOKUP(AM69,'C43 Code'!$G:$J,4,0)))</f>
        <v>ITM_OCT</v>
      </c>
      <c r="AR69" s="41" t="str">
        <f t="shared" si="7"/>
        <v>{44,                  ITM_EXPONENT,         -MNU_DISP,            -MNU_EXP,             ITM_NULL,             ITM_O,                ITM_o,                ITM_SUB_E_OUTLINE,    ITM_OCT             },</v>
      </c>
    </row>
    <row r="70" spans="1:44" ht="18" customHeight="1" thickBot="1">
      <c r="A70" s="7"/>
      <c r="B70" s="7">
        <v>40</v>
      </c>
      <c r="C70" s="122" t="str">
        <f>layout&amp;"."&amp;$B70+C69+C68</f>
        <v>E47.41.2</v>
      </c>
      <c r="D70" s="122">
        <f t="shared" ref="D70:E70" si="10">$B70+D69+D68</f>
        <v>41.2</v>
      </c>
      <c r="E70" s="122">
        <f t="shared" si="10"/>
        <v>41.2</v>
      </c>
      <c r="F70" s="122" t="str">
        <f>layout&amp;"."&amp;$B70+F69+F68</f>
        <v>E47.41.3</v>
      </c>
      <c r="G70" s="122">
        <f t="shared" ref="G70" si="11">$B70+G69+G68</f>
        <v>41.3</v>
      </c>
      <c r="H70" s="122">
        <f t="shared" ref="H70" si="12">$B70+H69+H68</f>
        <v>41.3</v>
      </c>
      <c r="J70" s="8" t="str">
        <f>layout&amp;"."&amp;$B70+J69+J68</f>
        <v>E47.42.2</v>
      </c>
      <c r="K70" s="8" t="str">
        <f>layout&amp;"."&amp;$B70+K69+K68</f>
        <v>E47.42.3</v>
      </c>
      <c r="M70" s="8" t="str">
        <f>layout&amp;"."&amp;$B70+M69+M68</f>
        <v>E47.43.2</v>
      </c>
      <c r="N70" s="8" t="str">
        <f>layout&amp;"."&amp;$B70+N69+N68</f>
        <v>E47.43.3</v>
      </c>
      <c r="P70" s="8" t="str">
        <f>layout&amp;"."&amp;$B70+P69+P68</f>
        <v>E47.44.2</v>
      </c>
      <c r="Q70" s="8" t="str">
        <f>layout&amp;"."&amp;$B70+Q69+Q68</f>
        <v>E47.44.3</v>
      </c>
      <c r="S70" s="8" t="str">
        <f>layout&amp;"."&amp;$B70+S69+S68</f>
        <v>E47.45.2</v>
      </c>
      <c r="T70" s="8" t="str">
        <f>layout&amp;"."&amp;$B70+T69+T68</f>
        <v>E47.45.3</v>
      </c>
      <c r="X70" s="103" t="s">
        <v>424</v>
      </c>
      <c r="Y70" s="11">
        <v>4</v>
      </c>
      <c r="Z70" s="11">
        <v>5</v>
      </c>
      <c r="AA70" s="6" t="str">
        <f t="shared" si="9"/>
        <v>C47.45</v>
      </c>
      <c r="AB70" s="5" t="s">
        <v>16</v>
      </c>
      <c r="AC70" s="30" t="s">
        <v>75</v>
      </c>
      <c r="AD70" s="31" t="s">
        <v>103</v>
      </c>
      <c r="AE70" s="36"/>
      <c r="AF70" s="45"/>
      <c r="AG70" s="21"/>
      <c r="AH70" t="str">
        <f t="shared" si="8"/>
        <v>{45</v>
      </c>
      <c r="AI70" t="str">
        <f>VLOOKUP(AB70,Sheet3!$B:$C,2,0)</f>
        <v>ITM_BACKSPACE</v>
      </c>
      <c r="AJ70" t="str">
        <f>VLOOKUP(AC70,Sheet3!$B:$C,2,0)</f>
        <v>ITM_UNDO</v>
      </c>
      <c r="AK70" t="str">
        <f>VLOOKUP(AD70,Sheet3!$B:$C,2,0)</f>
        <v>-MNU_CLR</v>
      </c>
      <c r="AL70" s="7" t="str">
        <f>IF(NOT(ISNA(MATCH(AI70,Sheet3!F:F,))),VLOOKUP(AI70,Sheet3!F:G,2,0),
IF(NOT(ISNA(MATCH(AJ70,Sheet3!F:F,))),VLOOKUP(AJ70,Sheet3!F:G,2,0),
IF(NOT(ISNA(MATCH(AK70,Sheet3!F:F,))),VLOOKUP(AK70,Sheet3!F:G,2,0),"ITM_NULL")))</f>
        <v>ITM_BACKSPACE</v>
      </c>
      <c r="AM70" t="str">
        <f>IF(OR(ISBLANK(AF70)),VLOOKUP(AB70,Sheet3!$B:$C,2,0),VLOOKUP(AF70,Sheet3!$B:$C,2,0))</f>
        <v>ITM_BACKSPACE</v>
      </c>
      <c r="AN70" t="str">
        <f>IF(AM70="ITM_NULL","ITM_NULL",VLOOKUP(AM70,'C43 Code'!$G:$J,2,0))</f>
        <v>ITM_CLA</v>
      </c>
      <c r="AO70" s="1" t="str">
        <f>IF(AND(AB70="XEQ",AC70="alpha"),"ITM_alpha",IF(OR(AM70="ITM_NULL",AM70="KEY_fg",AM70="SHIFT_f",AM70="SHIFT_g"),"ITM_NULL",VLOOKUP(AM70,'C43 Code'!$G:$J,3,0)))</f>
        <v>ITM_CLA</v>
      </c>
      <c r="AP70" t="str">
        <f>IF(AND(AB70="XEQ",AC70="alpha"),"ITM_alpha",IF(AM70="ITM_NULL","ITM_NULL",VLOOKUP(AM70,'C43 Code'!$G:$J,4,0)))</f>
        <v>ITM_BACKSPACE</v>
      </c>
      <c r="AR70" s="41" t="str">
        <f t="shared" si="7"/>
        <v>{45,                  ITM_BACKSPACE,        ITM_UNDO,             -MNU_CLR,             ITM_BACKSPACE,        ITM_BACKSPACE,        ITM_CLA,              ITM_CLA,              ITM_BACKSPACE       },</v>
      </c>
    </row>
    <row r="71" spans="1:44" ht="18" customHeight="1">
      <c r="A71" s="7">
        <v>0.1</v>
      </c>
      <c r="B71" s="7">
        <v>40</v>
      </c>
      <c r="C71" s="112" t="str">
        <f>layout&amp;"."&amp;$B73+C69+$A71</f>
        <v>E47.41.1</v>
      </c>
      <c r="D71" s="113"/>
      <c r="E71" s="113">
        <f t="shared" ref="E71" si="13">$B73+E69+$A71</f>
        <v>41.1</v>
      </c>
      <c r="F71" s="113"/>
      <c r="G71" s="113">
        <f t="shared" ref="G71" si="14">$B73+G69+$A71</f>
        <v>41.1</v>
      </c>
      <c r="H71" s="114"/>
      <c r="I71" s="111" t="str">
        <f>layout&amp;"."&amp;$B71+I69+I68</f>
        <v>E47.41.4</v>
      </c>
      <c r="J71" s="112" t="str">
        <f>layout&amp;"."&amp;$B73+J69+$A71</f>
        <v>E47.42.1</v>
      </c>
      <c r="K71" s="114"/>
      <c r="L71" s="111" t="str">
        <f>layout&amp;"."&amp;$B71+L69+L68</f>
        <v>E47.42.4</v>
      </c>
      <c r="M71" s="112" t="str">
        <f>layout&amp;"."&amp;$B73+M69+$A71</f>
        <v>E47.43.1</v>
      </c>
      <c r="N71" s="114"/>
      <c r="O71" s="111" t="str">
        <f>layout&amp;"."&amp;$B71+O69+O68</f>
        <v>E47.43.4</v>
      </c>
      <c r="P71" s="112" t="str">
        <f>layout&amp;"."&amp;$B73+P69+$A71</f>
        <v>E47.44.1</v>
      </c>
      <c r="Q71" s="114"/>
      <c r="R71" s="111" t="str">
        <f>layout&amp;"."&amp;$B71+R69+R68</f>
        <v>E47.44.4</v>
      </c>
      <c r="S71" s="112" t="str">
        <f>layout&amp;"."&amp;$B73+S69+$A71</f>
        <v>E47.45.1</v>
      </c>
      <c r="T71" s="114"/>
      <c r="U71" s="121" t="str">
        <f>layout&amp;"."&amp;$B71+U69+U68</f>
        <v>E47.45.4</v>
      </c>
      <c r="X71" s="103" t="s">
        <v>424</v>
      </c>
      <c r="Y71" s="10">
        <v>5</v>
      </c>
      <c r="Z71" s="10">
        <v>1</v>
      </c>
      <c r="AA71" s="6" t="str">
        <f t="shared" si="9"/>
        <v>C47.51</v>
      </c>
      <c r="AB71" s="5" t="s">
        <v>18</v>
      </c>
      <c r="AC71" s="30" t="s">
        <v>76</v>
      </c>
      <c r="AD71" s="31" t="s">
        <v>77</v>
      </c>
      <c r="AE71" s="36"/>
      <c r="AF71" s="45"/>
      <c r="AG71" s="21"/>
      <c r="AH71" t="str">
        <f t="shared" si="8"/>
        <v>{51</v>
      </c>
      <c r="AI71" t="str">
        <f>VLOOKUP(AB71,Sheet3!$B:$C,2,0)</f>
        <v>ITM_UP1</v>
      </c>
      <c r="AJ71" t="str">
        <f>VLOOKUP(AC71,Sheet3!$B:$C,2,0)</f>
        <v>ITM_BST</v>
      </c>
      <c r="AK71" t="str">
        <f>VLOOKUP(AD71,Sheet3!$B:$C,2,0)</f>
        <v>ITM_RBR</v>
      </c>
      <c r="AL71" s="7" t="str">
        <f>IF(NOT(ISNA(MATCH(AI71,Sheet3!F:F,))),VLOOKUP(AI71,Sheet3!F:G,2,0),
IF(NOT(ISNA(MATCH(AJ71,Sheet3!F:F,))),VLOOKUP(AJ71,Sheet3!F:G,2,0),
IF(NOT(ISNA(MATCH(AK71,Sheet3!F:F,))),VLOOKUP(AK71,Sheet3!F:G,2,0),"ITM_NULL")))</f>
        <v>ITM_UP1</v>
      </c>
      <c r="AM71" t="str">
        <f>IF(OR(ISBLANK(AF71)),VLOOKUP(AB71,Sheet3!$B:$C,2,0),VLOOKUP(AF71,Sheet3!$B:$C,2,0))</f>
        <v>ITM_UP1</v>
      </c>
      <c r="AN71" t="str">
        <f>IF(AM71="ITM_NULL","ITM_NULL",VLOOKUP(AM71,'C43 Code'!$G:$J,2,0))</f>
        <v>CHR_caseUP</v>
      </c>
      <c r="AO71" s="1" t="str">
        <f>IF(AND(AB71="XEQ",AC71="alpha"),"ITM_alpha",IF(OR(AM71="ITM_NULL",AM71="KEY_fg",AM71="SHIFT_f",AM71="SHIFT_g"),"ITM_NULL",VLOOKUP(AM71,'C43 Code'!$G:$J,3,0)))</f>
        <v>ITM_UP_ARROW</v>
      </c>
      <c r="AP71" t="str">
        <f>IF(AND(AB71="XEQ",AC71="alpha"),"ITM_alpha",IF(AM71="ITM_NULL","ITM_NULL",VLOOKUP(AM71,'C43 Code'!$G:$J,4,0)))</f>
        <v>ITM_UP1</v>
      </c>
      <c r="AR71" s="41" t="str">
        <f t="shared" si="7"/>
        <v>{51,                  ITM_UP1,              ITM_BST,              ITM_RBR,              ITM_UP1,              ITM_UP1,              CHR_caseUP,           ITM_UP_ARROW,         ITM_UP1             },</v>
      </c>
    </row>
    <row r="72" spans="1:44" ht="18" customHeight="1">
      <c r="A72" s="7">
        <v>0.1</v>
      </c>
      <c r="B72" s="7">
        <v>40</v>
      </c>
      <c r="C72" s="115"/>
      <c r="D72" s="116"/>
      <c r="E72" s="116"/>
      <c r="F72" s="116"/>
      <c r="G72" s="116"/>
      <c r="H72" s="117"/>
      <c r="I72" s="111" t="e">
        <f>layout&amp;"."&amp;$B72+I71+I70</f>
        <v>#VALUE!</v>
      </c>
      <c r="J72" s="115"/>
      <c r="K72" s="117"/>
      <c r="L72" s="111" t="e">
        <f>layout&amp;"."&amp;$B72+L71+L70</f>
        <v>#VALUE!</v>
      </c>
      <c r="M72" s="115"/>
      <c r="N72" s="117"/>
      <c r="O72" s="111" t="e">
        <f>layout&amp;"."&amp;$B72+O71+O70</f>
        <v>#VALUE!</v>
      </c>
      <c r="P72" s="115"/>
      <c r="Q72" s="117"/>
      <c r="R72" s="111" t="e">
        <f>layout&amp;"."&amp;$B72+R71+R70</f>
        <v>#VALUE!</v>
      </c>
      <c r="S72" s="115"/>
      <c r="T72" s="117"/>
      <c r="U72" s="121" t="e">
        <f>layout&amp;"."&amp;$B72+U71+U70</f>
        <v>#VALUE!</v>
      </c>
      <c r="X72" s="103" t="s">
        <v>424</v>
      </c>
      <c r="Y72" s="11">
        <v>5</v>
      </c>
      <c r="Z72" s="11">
        <v>2</v>
      </c>
      <c r="AA72" s="6" t="str">
        <f t="shared" si="9"/>
        <v>C47.52</v>
      </c>
      <c r="AB72" s="5">
        <v>7</v>
      </c>
      <c r="AC72" s="30" t="s">
        <v>104</v>
      </c>
      <c r="AD72" s="31" t="s">
        <v>115</v>
      </c>
      <c r="AE72" s="36"/>
      <c r="AF72" s="45" t="s">
        <v>48</v>
      </c>
      <c r="AG72" s="21"/>
      <c r="AH72" t="str">
        <f t="shared" si="8"/>
        <v>{52</v>
      </c>
      <c r="AI72" t="str">
        <f>VLOOKUP(AB72,Sheet3!$B:$C,2,0)</f>
        <v>ITM_7</v>
      </c>
      <c r="AJ72" t="str">
        <f>VLOOKUP(AC72,Sheet3!$B:$C,2,0)</f>
        <v>-MNU_EQN</v>
      </c>
      <c r="AK72" t="str">
        <f>VLOOKUP(AD72,Sheet3!$B:$C,2,0)</f>
        <v>-MNU_HOME</v>
      </c>
      <c r="AL72" s="7" t="str">
        <f>IF(NOT(ISNA(MATCH(AI72,Sheet3!F:F,))),VLOOKUP(AI72,Sheet3!F:G,2,0),
IF(NOT(ISNA(MATCH(AJ72,Sheet3!F:F,))),VLOOKUP(AJ72,Sheet3!F:G,2,0),
IF(NOT(ISNA(MATCH(AK72,Sheet3!F:F,))),VLOOKUP(AK72,Sheet3!F:G,2,0),"ITM_NULL")))</f>
        <v>ITM_7</v>
      </c>
      <c r="AM72" t="str">
        <f>IF(OR(ISBLANK(AF72)),VLOOKUP(AB72,Sheet3!$B:$C,2,0),VLOOKUP(AF72,Sheet3!$B:$C,2,0))</f>
        <v>ITM_P</v>
      </c>
      <c r="AN72" t="str">
        <f>IF(AM72="ITM_NULL","ITM_NULL",VLOOKUP(AM72,'C43 Code'!$G:$J,2,0))</f>
        <v>ITM_p</v>
      </c>
      <c r="AO72" s="1" t="str">
        <f>IF(AND(AB72="XEQ",AC72="alpha"),"ITM_alpha",IF(OR(AM72="ITM_NULL",AM72="KEY_fg",AM72="SHIFT_f",AM72="SHIFT_g"),"ITM_NULL",VLOOKUP(AM72,'C43 Code'!$G:$J,3,0)))</f>
        <v>ITM_7</v>
      </c>
      <c r="AP72" t="str">
        <f>IF(AND(AB72="XEQ",AC72="alpha"),"ITM_alpha",IF(AM72="ITM_NULL","ITM_NULL",VLOOKUP(AM72,'C43 Code'!$G:$J,4,0)))</f>
        <v>ITM_7</v>
      </c>
      <c r="AR72" s="41" t="str">
        <f t="shared" si="7"/>
        <v>{52,                  ITM_7,                -MNU_EQN,             -MNU_HOME,            ITM_7,                ITM_P,                ITM_p,                ITM_7,                ITM_7               },</v>
      </c>
    </row>
    <row r="73" spans="1:44" ht="18" customHeight="1" thickBot="1">
      <c r="A73" s="7">
        <v>0.1</v>
      </c>
      <c r="B73" s="7">
        <v>40</v>
      </c>
      <c r="C73" s="118"/>
      <c r="D73" s="119"/>
      <c r="E73" s="119"/>
      <c r="F73" s="119"/>
      <c r="G73" s="119"/>
      <c r="H73" s="120"/>
      <c r="I73" s="111" t="e">
        <f>layout&amp;"."&amp;$B73+I72+I71</f>
        <v>#VALUE!</v>
      </c>
      <c r="J73" s="118"/>
      <c r="K73" s="120"/>
      <c r="L73" s="111" t="e">
        <f>layout&amp;"."&amp;$B73+L72+L71</f>
        <v>#VALUE!</v>
      </c>
      <c r="M73" s="118"/>
      <c r="N73" s="120"/>
      <c r="O73" s="111" t="e">
        <f>layout&amp;"."&amp;$B73+O72+O71</f>
        <v>#VALUE!</v>
      </c>
      <c r="P73" s="118"/>
      <c r="Q73" s="120"/>
      <c r="R73" s="111" t="e">
        <f>layout&amp;"."&amp;$B73+R72+R71</f>
        <v>#VALUE!</v>
      </c>
      <c r="S73" s="118"/>
      <c r="T73" s="120"/>
      <c r="U73" s="121" t="e">
        <f>layout&amp;"."&amp;$B73+U72+U71</f>
        <v>#VALUE!</v>
      </c>
      <c r="X73" s="103" t="s">
        <v>424</v>
      </c>
      <c r="Y73" s="11">
        <v>5</v>
      </c>
      <c r="Z73" s="11">
        <v>3</v>
      </c>
      <c r="AA73" s="6" t="str">
        <f t="shared" si="9"/>
        <v>C47.53</v>
      </c>
      <c r="AB73" s="5">
        <v>8</v>
      </c>
      <c r="AC73" s="30" t="s">
        <v>105</v>
      </c>
      <c r="AD73" s="31" t="s">
        <v>113</v>
      </c>
      <c r="AE73" s="36"/>
      <c r="AF73" s="45" t="s">
        <v>49</v>
      </c>
      <c r="AG73" s="21"/>
      <c r="AH73" t="str">
        <f t="shared" si="8"/>
        <v>{53</v>
      </c>
      <c r="AI73" t="str">
        <f>VLOOKUP(AB73,Sheet3!$B:$C,2,0)</f>
        <v>ITM_8</v>
      </c>
      <c r="AJ73" t="str">
        <f>VLOOKUP(AC73,Sheet3!$B:$C,2,0)</f>
        <v>-MNU_ADV</v>
      </c>
      <c r="AK73" t="str">
        <f>VLOOKUP(AD73,Sheet3!$B:$C,2,0)</f>
        <v>-MNU_FIN</v>
      </c>
      <c r="AL73" s="7" t="str">
        <f>IF(NOT(ISNA(MATCH(AI73,Sheet3!F:F,))),VLOOKUP(AI73,Sheet3!F:G,2,0),
IF(NOT(ISNA(MATCH(AJ73,Sheet3!F:F,))),VLOOKUP(AJ73,Sheet3!F:G,2,0),
IF(NOT(ISNA(MATCH(AK73,Sheet3!F:F,))),VLOOKUP(AK73,Sheet3!F:G,2,0),"ITM_NULL")))</f>
        <v>ITM_8</v>
      </c>
      <c r="AM73" t="str">
        <f>IF(OR(ISBLANK(AF73)),VLOOKUP(AB73,Sheet3!$B:$C,2,0),VLOOKUP(AF73,Sheet3!$B:$C,2,0))</f>
        <v>ITM_Q</v>
      </c>
      <c r="AN73" t="str">
        <f>IF(AM73="ITM_NULL","ITM_NULL",VLOOKUP(AM73,'C43 Code'!$G:$J,2,0))</f>
        <v>ITM_q</v>
      </c>
      <c r="AO73" s="1" t="str">
        <f>IF(AND(AB73="XEQ",AC73="alpha"),"ITM_alpha",IF(OR(AM73="ITM_NULL",AM73="KEY_fg",AM73="SHIFT_f",AM73="SHIFT_g"),"ITM_NULL",VLOOKUP(AM73,'C43 Code'!$G:$J,3,0)))</f>
        <v>ITM_8</v>
      </c>
      <c r="AP73" t="str">
        <f>IF(AND(AB73="XEQ",AC73="alpha"),"ITM_alpha",IF(AM73="ITM_NULL","ITM_NULL",VLOOKUP(AM73,'C43 Code'!$G:$J,4,0)))</f>
        <v>ITM_8</v>
      </c>
      <c r="AR73" s="41" t="str">
        <f t="shared" si="7"/>
        <v>{53,                  ITM_8,                -MNU_ADV,             -MNU_FIN,             ITM_8,                ITM_Q,                ITM_q,                ITM_8,                ITM_8               },</v>
      </c>
    </row>
    <row r="74" spans="1:44" ht="18" customHeight="1">
      <c r="A74" s="7"/>
      <c r="B74" s="7"/>
      <c r="C74" s="7">
        <f>2/10</f>
        <v>0.2</v>
      </c>
      <c r="D74" s="7">
        <f>3/10</f>
        <v>0.3</v>
      </c>
      <c r="E74" s="7">
        <f>4/10</f>
        <v>0.4</v>
      </c>
      <c r="F74" s="7">
        <f>2/10</f>
        <v>0.2</v>
      </c>
      <c r="G74" s="7"/>
      <c r="H74" s="7">
        <f>3/10</f>
        <v>0.3</v>
      </c>
      <c r="I74" s="7">
        <f>4/10</f>
        <v>0.4</v>
      </c>
      <c r="J74" s="7">
        <f>2/10</f>
        <v>0.2</v>
      </c>
      <c r="K74" s="7"/>
      <c r="L74" s="7">
        <f>3/10</f>
        <v>0.3</v>
      </c>
      <c r="M74" s="7">
        <f>4/10</f>
        <v>0.4</v>
      </c>
      <c r="N74" s="7">
        <f>2/10</f>
        <v>0.2</v>
      </c>
      <c r="O74" s="7"/>
      <c r="P74" s="7">
        <f>3/10</f>
        <v>0.3</v>
      </c>
      <c r="Q74" s="7">
        <f>4/10</f>
        <v>0.4</v>
      </c>
      <c r="R74" s="7">
        <f>2/10</f>
        <v>0.2</v>
      </c>
      <c r="S74" s="7"/>
      <c r="T74" s="7">
        <f>3/10</f>
        <v>0.3</v>
      </c>
      <c r="U74" s="7">
        <f>4/10</f>
        <v>0.4</v>
      </c>
      <c r="X74" s="103" t="s">
        <v>424</v>
      </c>
      <c r="Y74" s="11">
        <v>5</v>
      </c>
      <c r="Z74" s="11">
        <v>4</v>
      </c>
      <c r="AA74" s="6" t="str">
        <f t="shared" si="9"/>
        <v>C47.54</v>
      </c>
      <c r="AB74" s="5">
        <v>9</v>
      </c>
      <c r="AC74" s="30" t="s">
        <v>106</v>
      </c>
      <c r="AD74" s="31" t="s">
        <v>117</v>
      </c>
      <c r="AE74" s="36"/>
      <c r="AF74" s="45" t="s">
        <v>50</v>
      </c>
      <c r="AG74" s="21"/>
      <c r="AH74" t="str">
        <f t="shared" si="8"/>
        <v>{54</v>
      </c>
      <c r="AI74" t="str">
        <f>VLOOKUP(AB74,Sheet3!$B:$C,2,0)</f>
        <v>ITM_9</v>
      </c>
      <c r="AJ74" t="str">
        <f>VLOOKUP(AC74,Sheet3!$B:$C,2,0)</f>
        <v>-MNU_MATX</v>
      </c>
      <c r="AK74" t="str">
        <f>VLOOKUP(AD74,Sheet3!$B:$C,2,0)</f>
        <v>-MNU_XFN</v>
      </c>
      <c r="AL74" s="7" t="str">
        <f>IF(NOT(ISNA(MATCH(AI74,Sheet3!F:F,))),VLOOKUP(AI74,Sheet3!F:G,2,0),
IF(NOT(ISNA(MATCH(AJ74,Sheet3!F:F,))),VLOOKUP(AJ74,Sheet3!F:G,2,0),
IF(NOT(ISNA(MATCH(AK74,Sheet3!F:F,))),VLOOKUP(AK74,Sheet3!F:G,2,0),"ITM_NULL")))</f>
        <v>ITM_9</v>
      </c>
      <c r="AM74" t="str">
        <f>IF(OR(ISBLANK(AF74)),VLOOKUP(AB74,Sheet3!$B:$C,2,0),VLOOKUP(AF74,Sheet3!$B:$C,2,0))</f>
        <v>ITM_R</v>
      </c>
      <c r="AN74" t="str">
        <f>IF(AM74="ITM_NULL","ITM_NULL",VLOOKUP(AM74,'C43 Code'!$G:$J,2,0))</f>
        <v>ITM_r</v>
      </c>
      <c r="AO74" s="1" t="str">
        <f>IF(AND(AB74="XEQ",AC74="alpha"),"ITM_alpha",IF(OR(AM74="ITM_NULL",AM74="KEY_fg",AM74="SHIFT_f",AM74="SHIFT_g"),"ITM_NULL",VLOOKUP(AM74,'C43 Code'!$G:$J,3,0)))</f>
        <v>ITM_9</v>
      </c>
      <c r="AP74" t="str">
        <f>IF(AND(AB74="XEQ",AC74="alpha"),"ITM_alpha",IF(AM74="ITM_NULL","ITM_NULL",VLOOKUP(AM74,'C43 Code'!$G:$J,4,0)))</f>
        <v>ITM_9</v>
      </c>
      <c r="AR74" s="41" t="str">
        <f t="shared" si="7"/>
        <v>{54,                  ITM_9,                -MNU_MATX,            -MNU_XFN,             ITM_9,                ITM_R,                ITM_r,                ITM_9,                ITM_9               },</v>
      </c>
    </row>
    <row r="75" spans="1:44" ht="18" customHeight="1">
      <c r="A75" s="7"/>
      <c r="B75" s="7"/>
      <c r="C75" s="7">
        <v>1</v>
      </c>
      <c r="D75" s="7">
        <v>1</v>
      </c>
      <c r="E75" s="7">
        <v>1</v>
      </c>
      <c r="F75" s="7">
        <v>2</v>
      </c>
      <c r="G75" s="7">
        <v>2</v>
      </c>
      <c r="H75" s="7">
        <v>2</v>
      </c>
      <c r="I75" s="7">
        <v>2</v>
      </c>
      <c r="J75" s="7">
        <v>3</v>
      </c>
      <c r="K75" s="7">
        <v>3</v>
      </c>
      <c r="L75" s="7">
        <v>3</v>
      </c>
      <c r="M75" s="7">
        <v>3</v>
      </c>
      <c r="N75" s="7">
        <v>4</v>
      </c>
      <c r="O75" s="7">
        <v>4</v>
      </c>
      <c r="P75" s="7">
        <v>4</v>
      </c>
      <c r="Q75" s="7">
        <v>4</v>
      </c>
      <c r="R75" s="7">
        <v>5</v>
      </c>
      <c r="S75" s="7">
        <v>5</v>
      </c>
      <c r="T75" s="7">
        <v>5</v>
      </c>
      <c r="U75" s="7">
        <v>5</v>
      </c>
      <c r="X75" s="103" t="s">
        <v>424</v>
      </c>
      <c r="Y75" s="11">
        <v>5</v>
      </c>
      <c r="Z75" s="11">
        <v>5</v>
      </c>
      <c r="AA75" s="6" t="str">
        <f t="shared" si="9"/>
        <v>C47.55</v>
      </c>
      <c r="AB75" s="27" t="s">
        <v>391</v>
      </c>
      <c r="AC75" s="30" t="s">
        <v>107</v>
      </c>
      <c r="AD75" s="31" t="s">
        <v>481</v>
      </c>
      <c r="AE75" s="36"/>
      <c r="AF75" s="45" t="s">
        <v>51</v>
      </c>
      <c r="AG75" s="21"/>
      <c r="AH75" t="str">
        <f t="shared" si="8"/>
        <v>{55</v>
      </c>
      <c r="AI75" t="str">
        <f>VLOOKUP(AB75,Sheet3!$B:$C,2,0)</f>
        <v>ITM_DIV</v>
      </c>
      <c r="AJ75" t="str">
        <f>VLOOKUP(AC75,Sheet3!$B:$C,2,0)</f>
        <v>-MNU_STAT</v>
      </c>
      <c r="AK75" t="str">
        <f>VLOOKUP(AD75,Sheet3!$B:$C,2,0)</f>
        <v>-MNU_PLOTTING</v>
      </c>
      <c r="AL75" s="7" t="str">
        <f>IF(NOT(ISNA(MATCH(AI75,Sheet3!F:F,))),VLOOKUP(AI75,Sheet3!F:G,2,0),
IF(NOT(ISNA(MATCH(AJ75,Sheet3!F:F,))),VLOOKUP(AJ75,Sheet3!F:G,2,0),
IF(NOT(ISNA(MATCH(AK75,Sheet3!F:F,))),VLOOKUP(AK75,Sheet3!F:G,2,0),"ITM_NULL")))</f>
        <v>ITM_OBELUS</v>
      </c>
      <c r="AM75" t="str">
        <f>IF(OR(ISBLANK(AF75)),VLOOKUP(AB75,Sheet3!$B:$C,2,0),VLOOKUP(AF75,Sheet3!$B:$C,2,0))</f>
        <v>ITM_S</v>
      </c>
      <c r="AN75" t="str">
        <f>IF(AM75="ITM_NULL","ITM_NULL",VLOOKUP(AM75,'C43 Code'!$G:$J,2,0))</f>
        <v>ITM_s</v>
      </c>
      <c r="AO75" s="1" t="str">
        <f>IF(AND(AB75="XEQ",AC75="alpha"),"ITM_alpha",IF(OR(AM75="ITM_NULL",AM75="KEY_fg",AM75="SHIFT_f",AM75="SHIFT_g"),"ITM_NULL",VLOOKUP(AM75,'C43 Code'!$G:$J,3,0)))</f>
        <v>ITM_OBELUS</v>
      </c>
      <c r="AP75" t="str">
        <f>IF(AND(AB75="XEQ",AC75="alpha"),"ITM_alpha",IF(AM75="ITM_NULL","ITM_NULL",VLOOKUP(AM75,'C43 Code'!$G:$J,4,0)))</f>
        <v>ITM_DIV</v>
      </c>
      <c r="AR75" s="41" t="str">
        <f t="shared" si="7"/>
        <v>{55,                  ITM_DIV,              -MNU_STAT,            -MNU_PLOTTING,        ITM_OBELUS,           ITM_S,                ITM_s,                ITM_OBELUS,           ITM_DIV             },</v>
      </c>
    </row>
    <row r="76" spans="1:44" ht="18" customHeight="1" thickBot="1">
      <c r="A76" s="7"/>
      <c r="B76" s="7">
        <v>50</v>
      </c>
      <c r="C76" s="8" t="str">
        <f>layout&amp;"."&amp;$B76+C75+C74</f>
        <v>E47.51.2</v>
      </c>
      <c r="D76" s="8" t="str">
        <f>layout&amp;"."&amp;$B76+D75+D74</f>
        <v>E47.51.3</v>
      </c>
      <c r="F76" s="8" t="str">
        <f>layout&amp;"."&amp;$B76+F75+F74</f>
        <v>E47.52.2</v>
      </c>
      <c r="H76" s="8" t="str">
        <f>layout&amp;"."&amp;$B76+H75+H74</f>
        <v>E47.52.3</v>
      </c>
      <c r="J76" s="8" t="str">
        <f>layout&amp;"."&amp;$B76+J75+J74</f>
        <v>E47.53.2</v>
      </c>
      <c r="L76" s="8" t="str">
        <f>layout&amp;"."&amp;$B76+L75+L74</f>
        <v>E47.53.3</v>
      </c>
      <c r="N76" s="8" t="str">
        <f>layout&amp;"."&amp;$B76+N75+N74</f>
        <v>E47.54.2</v>
      </c>
      <c r="P76" s="8" t="str">
        <f>layout&amp;"."&amp;$B76+P75+P74</f>
        <v>E47.54.3</v>
      </c>
      <c r="R76" s="8" t="str">
        <f>layout&amp;"."&amp;$B76+R75+R74</f>
        <v>E47.55.2</v>
      </c>
      <c r="T76" s="8" t="str">
        <f>layout&amp;"."&amp;$B76+T75+T74</f>
        <v>E47.55.3</v>
      </c>
      <c r="X76" s="103" t="s">
        <v>424</v>
      </c>
      <c r="Y76" s="10">
        <v>6</v>
      </c>
      <c r="Z76" s="10">
        <v>1</v>
      </c>
      <c r="AA76" s="6" t="str">
        <f t="shared" si="9"/>
        <v>C47.61</v>
      </c>
      <c r="AB76" s="5" t="s">
        <v>19</v>
      </c>
      <c r="AC76" s="30" t="s">
        <v>78</v>
      </c>
      <c r="AD76" s="31" t="s">
        <v>79</v>
      </c>
      <c r="AE76" s="36"/>
      <c r="AF76" s="45"/>
      <c r="AG76" s="21"/>
      <c r="AH76" t="str">
        <f t="shared" si="8"/>
        <v>{61</v>
      </c>
      <c r="AI76" t="str">
        <f>VLOOKUP(AB76,Sheet3!$B:$C,2,0)</f>
        <v>ITM_DOWN1</v>
      </c>
      <c r="AJ76" t="str">
        <f>VLOOKUP(AC76,Sheet3!$B:$C,2,0)</f>
        <v>ITM_SST</v>
      </c>
      <c r="AK76" t="str">
        <f>VLOOKUP(AD76,Sheet3!$B:$C,2,0)</f>
        <v>ITM_FLGSV</v>
      </c>
      <c r="AL76" s="7" t="str">
        <f>IF(NOT(ISNA(MATCH(AI76,Sheet3!F:F,))),VLOOKUP(AI76,Sheet3!F:G,2,0),
IF(NOT(ISNA(MATCH(AJ76,Sheet3!F:F,))),VLOOKUP(AJ76,Sheet3!F:G,2,0),
IF(NOT(ISNA(MATCH(AK76,Sheet3!F:F,))),VLOOKUP(AK76,Sheet3!F:G,2,0),"ITM_NULL")))</f>
        <v>ITM_DOWN1</v>
      </c>
      <c r="AM76" t="str">
        <f>IF(OR(ISBLANK(AF76)),VLOOKUP(AB76,Sheet3!$B:$C,2,0),VLOOKUP(AF76,Sheet3!$B:$C,2,0))</f>
        <v>ITM_DOWN1</v>
      </c>
      <c r="AN76" t="str">
        <f>IF(AM76="ITM_NULL","ITM_NULL",VLOOKUP(AM76,'C43 Code'!$G:$J,2,0))</f>
        <v>CHR_caseDN</v>
      </c>
      <c r="AO76" s="1" t="str">
        <f>IF(AND(AB76="XEQ",AC76="alpha"),"ITM_alpha",IF(OR(AM76="ITM_NULL",AM76="KEY_fg",AM76="SHIFT_f",AM76="SHIFT_g"),"ITM_NULL",VLOOKUP(AM76,'C43 Code'!$G:$J,3,0)))</f>
        <v>ITM_DOWN_ARROW</v>
      </c>
      <c r="AP76" t="str">
        <f>IF(AND(AB76="XEQ",AC76="alpha"),"ITM_alpha",IF(AM76="ITM_NULL","ITM_NULL",VLOOKUP(AM76,'C43 Code'!$G:$J,4,0)))</f>
        <v>ITM_DOWN1</v>
      </c>
      <c r="AR76" s="41" t="str">
        <f t="shared" si="7"/>
        <v>{61,                  ITM_DOWN1,            ITM_SST,              ITM_FLGSV,            ITM_DOWN1,            ITM_DOWN1,            CHR_caseDN,           ITM_DOWN_ARROW,       ITM_DOWN1           },</v>
      </c>
    </row>
    <row r="77" spans="1:44" ht="18" customHeight="1">
      <c r="A77" s="7">
        <v>0.1</v>
      </c>
      <c r="B77" s="7">
        <v>50</v>
      </c>
      <c r="C77" s="112" t="str">
        <f>layout&amp;"."&amp;$B79+C75+$A77</f>
        <v>E47.51.1</v>
      </c>
      <c r="D77" s="114"/>
      <c r="E77" s="111" t="str">
        <f>layout&amp;"."&amp;$B77+E75+E74</f>
        <v>E47.51.4</v>
      </c>
      <c r="F77" s="112" t="str">
        <f>layout&amp;"."&amp;$B77+F75+$A77</f>
        <v>E47.52.1</v>
      </c>
      <c r="G77" s="113">
        <f t="shared" ref="G77" si="15">$B79+G75+$A77</f>
        <v>52.1</v>
      </c>
      <c r="H77" s="114"/>
      <c r="I77" s="111" t="str">
        <f>layout&amp;"."&amp;$B77+I75+I74</f>
        <v>E47.52.4</v>
      </c>
      <c r="J77" s="112" t="str">
        <f>layout&amp;"."&amp;$B77+J75+$A77</f>
        <v>E47.53.1</v>
      </c>
      <c r="K77" s="113">
        <f t="shared" ref="K77" si="16">$B79+K75+$A77</f>
        <v>53.1</v>
      </c>
      <c r="L77" s="114"/>
      <c r="M77" s="111" t="str">
        <f>layout&amp;"."&amp;$B77+M75+M74</f>
        <v>E47.53.4</v>
      </c>
      <c r="N77" s="112" t="str">
        <f>layout&amp;"."&amp;$B77+N75+$A77</f>
        <v>E47.54.1</v>
      </c>
      <c r="O77" s="113">
        <f t="shared" ref="O77" si="17">$B79+O75+$A77</f>
        <v>54.1</v>
      </c>
      <c r="P77" s="114"/>
      <c r="Q77" s="111" t="str">
        <f>layout&amp;"."&amp;$B77+Q75+Q74</f>
        <v>E47.54.4</v>
      </c>
      <c r="R77" s="112" t="str">
        <f>layout&amp;"."&amp;$B77+R75+$A77</f>
        <v>E47.55.1</v>
      </c>
      <c r="S77" s="113">
        <f t="shared" ref="S77" si="18">$B79+S75+$A77</f>
        <v>55.1</v>
      </c>
      <c r="T77" s="114"/>
      <c r="U77" s="121" t="str">
        <f>layout&amp;"."&amp;$B77+U75+U74</f>
        <v>E47.55.4</v>
      </c>
      <c r="X77" s="103" t="s">
        <v>424</v>
      </c>
      <c r="Y77" s="11">
        <v>6</v>
      </c>
      <c r="Z77" s="11">
        <v>2</v>
      </c>
      <c r="AA77" s="6" t="str">
        <f t="shared" si="9"/>
        <v>C47.62</v>
      </c>
      <c r="AB77" s="5">
        <v>4</v>
      </c>
      <c r="AC77" s="30" t="s">
        <v>108</v>
      </c>
      <c r="AD77" s="31" t="s">
        <v>121</v>
      </c>
      <c r="AE77" s="36"/>
      <c r="AF77" s="45" t="s">
        <v>52</v>
      </c>
      <c r="AG77" s="21"/>
      <c r="AH77" t="str">
        <f t="shared" si="8"/>
        <v>{62</v>
      </c>
      <c r="AI77" t="str">
        <f>VLOOKUP(AB77,Sheet3!$B:$C,2,0)</f>
        <v>ITM_4</v>
      </c>
      <c r="AJ77" t="str">
        <f>VLOOKUP(AC77,Sheet3!$B:$C,2,0)</f>
        <v>-MNU_BASE</v>
      </c>
      <c r="AK77" t="str">
        <f>VLOOKUP(AD77,Sheet3!$B:$C,2,0)</f>
        <v>-MNU_BITS</v>
      </c>
      <c r="AL77" s="7" t="str">
        <f>IF(NOT(ISNA(MATCH(AI77,Sheet3!F:F,))),VLOOKUP(AI77,Sheet3!F:G,2,0),
IF(NOT(ISNA(MATCH(AJ77,Sheet3!F:F,))),VLOOKUP(AJ77,Sheet3!F:G,2,0),
IF(NOT(ISNA(MATCH(AK77,Sheet3!F:F,))),VLOOKUP(AK77,Sheet3!F:G,2,0),"ITM_NULL")))</f>
        <v>ITM_4</v>
      </c>
      <c r="AM77" t="str">
        <f>IF(OR(ISBLANK(AF77)),VLOOKUP(AB77,Sheet3!$B:$C,2,0),VLOOKUP(AF77,Sheet3!$B:$C,2,0))</f>
        <v>ITM_T</v>
      </c>
      <c r="AN77" t="str">
        <f>IF(AM77="ITM_NULL","ITM_NULL",VLOOKUP(AM77,'C43 Code'!$G:$J,2,0))</f>
        <v>ITM_t</v>
      </c>
      <c r="AO77" s="1" t="str">
        <f>IF(AND(AB77="XEQ",AC77="alpha"),"ITM_alpha",IF(OR(AM77="ITM_NULL",AM77="KEY_fg",AM77="SHIFT_f",AM77="SHIFT_g"),"ITM_NULL",VLOOKUP(AM77,'C43 Code'!$G:$J,3,0)))</f>
        <v>ITM_4</v>
      </c>
      <c r="AP77" t="str">
        <f>IF(AND(AB77="XEQ",AC77="alpha"),"ITM_alpha",IF(AM77="ITM_NULL","ITM_NULL",VLOOKUP(AM77,'C43 Code'!$G:$J,4,0)))</f>
        <v>ITM_4</v>
      </c>
      <c r="AR77" s="41" t="str">
        <f t="shared" si="7"/>
        <v>{62,                  ITM_4,                -MNU_BASE,            -MNU_BITS,            ITM_4,                ITM_T,                ITM_t,                ITM_4,                ITM_4               },</v>
      </c>
    </row>
    <row r="78" spans="1:44" ht="18" customHeight="1">
      <c r="A78" s="7">
        <v>0.1</v>
      </c>
      <c r="B78" s="7">
        <v>50</v>
      </c>
      <c r="C78" s="115"/>
      <c r="D78" s="117"/>
      <c r="E78" s="111" t="e">
        <f>layout&amp;"."&amp;$B78+E77+E76</f>
        <v>#VALUE!</v>
      </c>
      <c r="F78" s="115"/>
      <c r="G78" s="116"/>
      <c r="H78" s="117"/>
      <c r="I78" s="111" t="e">
        <f>layout&amp;"."&amp;$B78+I77+I76</f>
        <v>#VALUE!</v>
      </c>
      <c r="J78" s="115"/>
      <c r="K78" s="116"/>
      <c r="L78" s="117"/>
      <c r="M78" s="111" t="e">
        <f>layout&amp;"."&amp;$B78+M77+M76</f>
        <v>#VALUE!</v>
      </c>
      <c r="N78" s="115"/>
      <c r="O78" s="116"/>
      <c r="P78" s="117"/>
      <c r="Q78" s="111" t="e">
        <f>layout&amp;"."&amp;$B78+Q77+Q76</f>
        <v>#VALUE!</v>
      </c>
      <c r="R78" s="115"/>
      <c r="S78" s="116"/>
      <c r="T78" s="117"/>
      <c r="U78" s="121" t="e">
        <f>layout&amp;"."&amp;$B78+U77+U76</f>
        <v>#VALUE!</v>
      </c>
      <c r="X78" s="103" t="s">
        <v>424</v>
      </c>
      <c r="Y78" s="11">
        <v>6</v>
      </c>
      <c r="Z78" s="11">
        <v>3</v>
      </c>
      <c r="AA78" s="6" t="str">
        <f t="shared" si="9"/>
        <v>C47.63</v>
      </c>
      <c r="AB78" s="5">
        <v>5</v>
      </c>
      <c r="AC78" s="30" t="s">
        <v>109</v>
      </c>
      <c r="AD78" s="31" t="s">
        <v>119</v>
      </c>
      <c r="AE78" s="36"/>
      <c r="AF78" s="45" t="s">
        <v>53</v>
      </c>
      <c r="AG78" s="21"/>
      <c r="AH78" t="str">
        <f t="shared" si="8"/>
        <v>{63</v>
      </c>
      <c r="AI78" t="str">
        <f>VLOOKUP(AB78,Sheet3!$B:$C,2,0)</f>
        <v>ITM_5</v>
      </c>
      <c r="AJ78" t="str">
        <f>VLOOKUP(AC78,Sheet3!$B:$C,2,0)</f>
        <v>-MNU_UNITCONV</v>
      </c>
      <c r="AK78" t="str">
        <f>VLOOKUP(AD78,Sheet3!$B:$C,2,0)</f>
        <v>-MNU_CLK</v>
      </c>
      <c r="AL78" s="7" t="str">
        <f>IF(NOT(ISNA(MATCH(AI78,Sheet3!F:F,))),VLOOKUP(AI78,Sheet3!F:G,2,0),
IF(NOT(ISNA(MATCH(AJ78,Sheet3!F:F,))),VLOOKUP(AJ78,Sheet3!F:G,2,0),
IF(NOT(ISNA(MATCH(AK78,Sheet3!F:F,))),VLOOKUP(AK78,Sheet3!F:G,2,0),"ITM_NULL")))</f>
        <v>ITM_5</v>
      </c>
      <c r="AM78" t="str">
        <f>IF(OR(ISBLANK(AF78)),VLOOKUP(AB78,Sheet3!$B:$C,2,0),VLOOKUP(AF78,Sheet3!$B:$C,2,0))</f>
        <v>ITM_U</v>
      </c>
      <c r="AN78" t="str">
        <f>IF(AM78="ITM_NULL","ITM_NULL",VLOOKUP(AM78,'C43 Code'!$G:$J,2,0))</f>
        <v>ITM_u</v>
      </c>
      <c r="AO78" s="1" t="str">
        <f>IF(AND(AB78="XEQ",AC78="alpha"),"ITM_alpha",IF(OR(AM78="ITM_NULL",AM78="KEY_fg",AM78="SHIFT_f",AM78="SHIFT_g"),"ITM_NULL",VLOOKUP(AM78,'C43 Code'!$G:$J,3,0)))</f>
        <v>ITM_5</v>
      </c>
      <c r="AP78" t="str">
        <f>IF(AND(AB78="XEQ",AC78="alpha"),"ITM_alpha",IF(AM78="ITM_NULL","ITM_NULL",VLOOKUP(AM78,'C43 Code'!$G:$J,4,0)))</f>
        <v>ITM_5</v>
      </c>
      <c r="AR78" s="41" t="str">
        <f t="shared" si="7"/>
        <v>{63,                  ITM_5,                -MNU_UNITCONV,        -MNU_CLK,             ITM_5,                ITM_U,                ITM_u,                ITM_5,                ITM_5               },</v>
      </c>
    </row>
    <row r="79" spans="1:44" ht="18" customHeight="1" thickBot="1">
      <c r="A79" s="7">
        <v>0.1</v>
      </c>
      <c r="B79" s="7">
        <v>50</v>
      </c>
      <c r="C79" s="118"/>
      <c r="D79" s="120"/>
      <c r="E79" s="111" t="e">
        <f>layout&amp;"."&amp;$B79+E78+E77</f>
        <v>#VALUE!</v>
      </c>
      <c r="F79" s="118"/>
      <c r="G79" s="119"/>
      <c r="H79" s="120"/>
      <c r="I79" s="111" t="e">
        <f>layout&amp;"."&amp;$B79+I78+I77</f>
        <v>#VALUE!</v>
      </c>
      <c r="J79" s="118"/>
      <c r="K79" s="119"/>
      <c r="L79" s="120"/>
      <c r="M79" s="111" t="e">
        <f>layout&amp;"."&amp;$B79+M78+M77</f>
        <v>#VALUE!</v>
      </c>
      <c r="N79" s="118"/>
      <c r="O79" s="119"/>
      <c r="P79" s="120"/>
      <c r="Q79" s="111" t="e">
        <f>layout&amp;"."&amp;$B79+Q78+Q77</f>
        <v>#VALUE!</v>
      </c>
      <c r="R79" s="118"/>
      <c r="S79" s="119"/>
      <c r="T79" s="120"/>
      <c r="U79" s="121" t="e">
        <f>layout&amp;"."&amp;$B79+U78+U77</f>
        <v>#VALUE!</v>
      </c>
      <c r="X79" s="103" t="s">
        <v>424</v>
      </c>
      <c r="Y79" s="11">
        <v>6</v>
      </c>
      <c r="Z79" s="11">
        <v>4</v>
      </c>
      <c r="AA79" s="6" t="str">
        <f t="shared" si="9"/>
        <v>C47.64</v>
      </c>
      <c r="AB79" s="5">
        <v>6</v>
      </c>
      <c r="AC79" s="30" t="s">
        <v>110</v>
      </c>
      <c r="AD79" s="31" t="s">
        <v>466</v>
      </c>
      <c r="AE79" s="36"/>
      <c r="AF79" s="45" t="s">
        <v>54</v>
      </c>
      <c r="AG79" s="21"/>
      <c r="AH79" t="str">
        <f t="shared" si="8"/>
        <v>{64</v>
      </c>
      <c r="AI79" t="str">
        <f>VLOOKUP(AB79,Sheet3!$B:$C,2,0)</f>
        <v>ITM_6</v>
      </c>
      <c r="AJ79" t="str">
        <f>VLOOKUP(AC79,Sheet3!$B:$C,2,0)</f>
        <v>-MNU_FLAGS</v>
      </c>
      <c r="AK79" t="str">
        <f>VLOOKUP(AD79,Sheet3!$B:$C,2,0)</f>
        <v>-MNU_PARTS</v>
      </c>
      <c r="AL79" s="7" t="str">
        <f>IF(NOT(ISNA(MATCH(AI79,Sheet3!F:F,))),VLOOKUP(AI79,Sheet3!F:G,2,0),
IF(NOT(ISNA(MATCH(AJ79,Sheet3!F:F,))),VLOOKUP(AJ79,Sheet3!F:G,2,0),
IF(NOT(ISNA(MATCH(AK79,Sheet3!F:F,))),VLOOKUP(AK79,Sheet3!F:G,2,0),"ITM_NULL")))</f>
        <v>ITM_6</v>
      </c>
      <c r="AM79" t="str">
        <f>IF(OR(ISBLANK(AF79)),VLOOKUP(AB79,Sheet3!$B:$C,2,0),VLOOKUP(AF79,Sheet3!$B:$C,2,0))</f>
        <v>ITM_V</v>
      </c>
      <c r="AN79" t="str">
        <f>IF(AM79="ITM_NULL","ITM_NULL",VLOOKUP(AM79,'C43 Code'!$G:$J,2,0))</f>
        <v>ITM_v</v>
      </c>
      <c r="AO79" s="1" t="str">
        <f>IF(AND(AB79="XEQ",AC79="alpha"),"ITM_alpha",IF(OR(AM79="ITM_NULL",AM79="KEY_fg",AM79="SHIFT_f",AM79="SHIFT_g"),"ITM_NULL",VLOOKUP(AM79,'C43 Code'!$G:$J,3,0)))</f>
        <v>ITM_6</v>
      </c>
      <c r="AP79" t="str">
        <f>IF(AND(AB79="XEQ",AC79="alpha"),"ITM_alpha",IF(AM79="ITM_NULL","ITM_NULL",VLOOKUP(AM79,'C43 Code'!$G:$J,4,0)))</f>
        <v>ITM_6</v>
      </c>
      <c r="AR79" s="41" t="str">
        <f t="shared" si="7"/>
        <v>{64,                  ITM_6,                -MNU_FLAGS,           -MNU_PARTS,           ITM_6,                ITM_V,                ITM_v,                ITM_6,                ITM_6               },</v>
      </c>
    </row>
    <row r="80" spans="1:44" ht="18" customHeight="1">
      <c r="A80" s="7"/>
      <c r="B80" s="7"/>
      <c r="C80" s="7">
        <f>2/10</f>
        <v>0.2</v>
      </c>
      <c r="D80" s="7">
        <f>3/10</f>
        <v>0.3</v>
      </c>
      <c r="E80" s="7">
        <f>4/10</f>
        <v>0.4</v>
      </c>
      <c r="F80" s="7">
        <f>2/10</f>
        <v>0.2</v>
      </c>
      <c r="G80" s="7"/>
      <c r="H80" s="7">
        <f>3/10</f>
        <v>0.3</v>
      </c>
      <c r="I80" s="7">
        <f>4/10</f>
        <v>0.4</v>
      </c>
      <c r="J80" s="7">
        <f>2/10</f>
        <v>0.2</v>
      </c>
      <c r="K80" s="7"/>
      <c r="L80" s="7">
        <f>3/10</f>
        <v>0.3</v>
      </c>
      <c r="M80" s="7">
        <f>4/10</f>
        <v>0.4</v>
      </c>
      <c r="N80" s="7">
        <f>2/10</f>
        <v>0.2</v>
      </c>
      <c r="O80" s="7"/>
      <c r="P80" s="7">
        <f>3/10</f>
        <v>0.3</v>
      </c>
      <c r="Q80" s="7">
        <f>4/10</f>
        <v>0.4</v>
      </c>
      <c r="R80" s="7">
        <f>2/10</f>
        <v>0.2</v>
      </c>
      <c r="S80" s="7"/>
      <c r="T80" s="7">
        <f>3/10</f>
        <v>0.3</v>
      </c>
      <c r="U80" s="7">
        <f>4/10</f>
        <v>0.4</v>
      </c>
      <c r="X80" s="103" t="s">
        <v>424</v>
      </c>
      <c r="Y80" s="11">
        <v>6</v>
      </c>
      <c r="Z80" s="11">
        <v>5</v>
      </c>
      <c r="AA80" s="6" t="str">
        <f t="shared" si="9"/>
        <v>C47.65</v>
      </c>
      <c r="AB80" s="27" t="s">
        <v>390</v>
      </c>
      <c r="AC80" s="30" t="s">
        <v>111</v>
      </c>
      <c r="AD80" s="31" t="s">
        <v>122</v>
      </c>
      <c r="AE80" s="36"/>
      <c r="AF80" s="45" t="s">
        <v>130</v>
      </c>
      <c r="AG80" s="21"/>
      <c r="AH80" t="str">
        <f t="shared" si="8"/>
        <v>{65</v>
      </c>
      <c r="AI80" t="str">
        <f>VLOOKUP(AB80,Sheet3!$B:$C,2,0)</f>
        <v>ITM_MULT</v>
      </c>
      <c r="AJ80" t="str">
        <f>VLOOKUP(AC80,Sheet3!$B:$C,2,0)</f>
        <v>-MNU_PROB</v>
      </c>
      <c r="AK80" t="str">
        <f>VLOOKUP(AD80,Sheet3!$B:$C,2,0)</f>
        <v>-MNU_INTS</v>
      </c>
      <c r="AL80" s="7" t="str">
        <f>IF(NOT(ISNA(MATCH(AI80,Sheet3!F:F,))),VLOOKUP(AI80,Sheet3!F:G,2,0),
IF(NOT(ISNA(MATCH(AJ80,Sheet3!F:F,))),VLOOKUP(AJ80,Sheet3!F:G,2,0),
IF(NOT(ISNA(MATCH(AK80,Sheet3!F:F,))),VLOOKUP(AK80,Sheet3!F:G,2,0),"ITM_NULL")))</f>
        <v>ITM_CROSS</v>
      </c>
      <c r="AM80" t="str">
        <f>IF(OR(ISBLANK(AF80)),VLOOKUP(AB80,Sheet3!$B:$C,2,0),VLOOKUP(AF80,Sheet3!$B:$C,2,0))</f>
        <v>ITM_W</v>
      </c>
      <c r="AN80" t="str">
        <f>IF(AM80="ITM_NULL","ITM_NULL",VLOOKUP(AM80,'C43 Code'!$G:$J,2,0))</f>
        <v>ITM_w</v>
      </c>
      <c r="AO80" s="1" t="str">
        <f>IF(AND(AB80="XEQ",AC80="alpha"),"ITM_alpha",IF(OR(AM80="ITM_NULL",AM80="KEY_fg",AM80="SHIFT_f",AM80="SHIFT_g"),"ITM_NULL",VLOOKUP(AM80,'C43 Code'!$G:$J,3,0)))</f>
        <v>ITM_CROSS</v>
      </c>
      <c r="AP80" t="str">
        <f>IF(AND(AB80="XEQ",AC80="alpha"),"ITM_alpha",IF(AM80="ITM_NULL","ITM_NULL",VLOOKUP(AM80,'C43 Code'!$G:$J,4,0)))</f>
        <v>ITM_MULT</v>
      </c>
      <c r="AR80" s="41" t="str">
        <f t="shared" si="7"/>
        <v>{65,                  ITM_MULT,             -MNU_PROB,            -MNU_INTS,            ITM_CROSS,            ITM_W,                ITM_w,                ITM_CROSS,            ITM_MULT            },</v>
      </c>
    </row>
    <row r="81" spans="1:44" ht="18" customHeight="1">
      <c r="A81" s="7"/>
      <c r="B81" s="7"/>
      <c r="C81" s="7">
        <v>1</v>
      </c>
      <c r="D81" s="7">
        <v>1</v>
      </c>
      <c r="E81" s="7">
        <v>1</v>
      </c>
      <c r="F81" s="7">
        <v>2</v>
      </c>
      <c r="G81" s="7">
        <v>2</v>
      </c>
      <c r="H81" s="7">
        <v>2</v>
      </c>
      <c r="I81" s="7">
        <v>2</v>
      </c>
      <c r="J81" s="7">
        <v>3</v>
      </c>
      <c r="K81" s="7">
        <v>3</v>
      </c>
      <c r="L81" s="7">
        <v>3</v>
      </c>
      <c r="M81" s="7">
        <v>3</v>
      </c>
      <c r="N81" s="7">
        <v>4</v>
      </c>
      <c r="O81" s="7">
        <v>4</v>
      </c>
      <c r="P81" s="7">
        <v>4</v>
      </c>
      <c r="Q81" s="7">
        <v>4</v>
      </c>
      <c r="R81" s="7">
        <v>5</v>
      </c>
      <c r="S81" s="7">
        <v>5</v>
      </c>
      <c r="T81" s="7">
        <v>5</v>
      </c>
      <c r="U81" s="7">
        <v>5</v>
      </c>
      <c r="X81" s="103" t="s">
        <v>424</v>
      </c>
      <c r="Y81" s="10">
        <v>7</v>
      </c>
      <c r="Z81" s="10">
        <v>1</v>
      </c>
      <c r="AA81" s="6" t="str">
        <f t="shared" si="9"/>
        <v>C47.71</v>
      </c>
      <c r="AB81" s="5" t="s">
        <v>20</v>
      </c>
      <c r="AC81" s="30" t="s">
        <v>131</v>
      </c>
      <c r="AD81" s="31" t="s">
        <v>131</v>
      </c>
      <c r="AE81" s="36"/>
      <c r="AF81" s="45"/>
      <c r="AG81" s="21"/>
      <c r="AH81" t="str">
        <f t="shared" si="8"/>
        <v>{71</v>
      </c>
      <c r="AI81" t="str">
        <f>VLOOKUP(AB81,Sheet3!$B:$C,2,0)</f>
        <v>KEY_fg</v>
      </c>
      <c r="AJ81" t="str">
        <f>VLOOKUP(AC81,Sheet3!$B:$C,2,0)</f>
        <v>ITM_NULL</v>
      </c>
      <c r="AK81" t="str">
        <f>VLOOKUP(AD81,Sheet3!$B:$C,2,0)</f>
        <v>ITM_NULL</v>
      </c>
      <c r="AL81" s="7" t="str">
        <f>IF(NOT(ISNA(MATCH(AI81,Sheet3!F:F,))),VLOOKUP(AI81,Sheet3!F:G,2,0),
IF(NOT(ISNA(MATCH(AJ81,Sheet3!F:F,))),VLOOKUP(AJ81,Sheet3!F:G,2,0),
IF(NOT(ISNA(MATCH(AK81,Sheet3!F:F,))),VLOOKUP(AK81,Sheet3!F:G,2,0),"ITM_NULL")))</f>
        <v>KEY_fg</v>
      </c>
      <c r="AM81" t="str">
        <f>IF(OR(ISBLANK(AF81)),VLOOKUP(AB81,Sheet3!$B:$C,2,0),VLOOKUP(AF81,Sheet3!$B:$C,2,0))</f>
        <v>KEY_fg</v>
      </c>
      <c r="AN81" t="str">
        <f>IF(AM81="ITM_NULL","ITM_NULL",VLOOKUP(AM81,'C43 Code'!$G:$J,2,0))</f>
        <v>ITM_NULL</v>
      </c>
      <c r="AO81" s="1" t="str">
        <f>IF(AND(AB81="XEQ",AC81="alpha"),"ITM_alpha",IF(OR(AM81="ITM_NULL",AM81="KEY_fg",AM81="SHIFT_f",AM81="SHIFT_g"),"ITM_NULL",VLOOKUP(AM81,'C43 Code'!$G:$J,3,0)))</f>
        <v>ITM_NULL</v>
      </c>
      <c r="AP81" t="str">
        <f>IF(AND(AB81="XEQ",AC81="alpha"),"ITM_alpha",IF(AM81="ITM_NULL","ITM_NULL",VLOOKUP(AM81,'C43 Code'!$G:$J,4,0)))</f>
        <v>KEY_fg</v>
      </c>
      <c r="AR81" s="41" t="str">
        <f t="shared" si="7"/>
        <v>{71,                  KEY_fg,               ITM_NULL,             ITM_NULL,             KEY_fg,               KEY_fg,               ITM_NULL,             ITM_NULL,             KEY_fg              },</v>
      </c>
    </row>
    <row r="82" spans="1:44" ht="18" customHeight="1" thickBot="1">
      <c r="A82" s="7"/>
      <c r="B82" s="7">
        <v>60</v>
      </c>
      <c r="C82" s="8" t="str">
        <f>layout&amp;"."&amp;$B82+C81+C80</f>
        <v>E47.61.2</v>
      </c>
      <c r="D82" s="8" t="str">
        <f>layout&amp;"."&amp;$B82+D81+D80</f>
        <v>E47.61.3</v>
      </c>
      <c r="F82" s="8" t="str">
        <f>layout&amp;"."&amp;$B82+F81+F80</f>
        <v>E47.62.2</v>
      </c>
      <c r="H82" s="8" t="str">
        <f>layout&amp;"."&amp;$B82+H81+H80</f>
        <v>E47.62.3</v>
      </c>
      <c r="J82" s="8" t="str">
        <f>layout&amp;"."&amp;$B82+J81+J80</f>
        <v>E47.63.2</v>
      </c>
      <c r="L82" s="8" t="str">
        <f>layout&amp;"."&amp;$B82+L81+L80</f>
        <v>E47.63.3</v>
      </c>
      <c r="N82" s="8" t="str">
        <f>layout&amp;"."&amp;$B82+N81+N80</f>
        <v>E47.64.2</v>
      </c>
      <c r="P82" s="8" t="str">
        <f>layout&amp;"."&amp;$B82+P81+P80</f>
        <v>E47.64.3</v>
      </c>
      <c r="R82" s="8" t="str">
        <f>layout&amp;"."&amp;$B82+R81+R80</f>
        <v>E47.65.2</v>
      </c>
      <c r="T82" s="8" t="str">
        <f>layout&amp;"."&amp;$B82+T81+T80</f>
        <v>E47.65.3</v>
      </c>
      <c r="X82" s="103" t="s">
        <v>424</v>
      </c>
      <c r="Y82" s="11">
        <v>7</v>
      </c>
      <c r="Z82" s="11">
        <v>2</v>
      </c>
      <c r="AA82" s="6" t="str">
        <f t="shared" si="9"/>
        <v>C47.72</v>
      </c>
      <c r="AB82" s="5">
        <v>1</v>
      </c>
      <c r="AC82" s="30" t="s">
        <v>80</v>
      </c>
      <c r="AD82" s="31" t="s">
        <v>123</v>
      </c>
      <c r="AE82" s="36"/>
      <c r="AF82" s="45" t="s">
        <v>55</v>
      </c>
      <c r="AG82" s="21"/>
      <c r="AH82" t="str">
        <f t="shared" si="8"/>
        <v>{72</v>
      </c>
      <c r="AI82" t="str">
        <f>VLOOKUP(AB82,Sheet3!$B:$C,2,0)</f>
        <v>ITM_1</v>
      </c>
      <c r="AJ82" t="str">
        <f>VLOOKUP(AC82,Sheet3!$B:$C,2,0)</f>
        <v>ITM_ASSIGN</v>
      </c>
      <c r="AK82" t="str">
        <f>VLOOKUP(AD82,Sheet3!$B:$C,2,0)</f>
        <v>-MNU_ASN</v>
      </c>
      <c r="AL82" s="7" t="str">
        <f>IF(NOT(ISNA(MATCH(AI82,Sheet3!F:F,))),VLOOKUP(AI82,Sheet3!F:G,2,0),
IF(NOT(ISNA(MATCH(AJ82,Sheet3!F:F,))),VLOOKUP(AJ82,Sheet3!F:G,2,0),
IF(NOT(ISNA(MATCH(AK82,Sheet3!F:F,))),VLOOKUP(AK82,Sheet3!F:G,2,0),"ITM_NULL")))</f>
        <v>ITM_1</v>
      </c>
      <c r="AM82" t="str">
        <f>IF(OR(ISBLANK(AF82)),VLOOKUP(AB82,Sheet3!$B:$C,2,0),VLOOKUP(AF82,Sheet3!$B:$C,2,0))</f>
        <v>ITM_X</v>
      </c>
      <c r="AN82" t="str">
        <f>IF(AM82="ITM_NULL","ITM_NULL",VLOOKUP(AM82,'C43 Code'!$G:$J,2,0))</f>
        <v>ITM_x</v>
      </c>
      <c r="AO82" s="1" t="str">
        <f>IF(AND(AB82="XEQ",AC82="alpha"),"ITM_alpha",IF(OR(AM82="ITM_NULL",AM82="KEY_fg",AM82="SHIFT_f",AM82="SHIFT_g"),"ITM_NULL",VLOOKUP(AM82,'C43 Code'!$G:$J,3,0)))</f>
        <v>ITM_1</v>
      </c>
      <c r="AP82" t="str">
        <f>IF(AND(AB82="XEQ",AC82="alpha"),"ITM_alpha",IF(AM82="ITM_NULL","ITM_NULL",VLOOKUP(AM82,'C43 Code'!$G:$J,4,0)))</f>
        <v>ITM_1</v>
      </c>
      <c r="AR82" s="41" t="str">
        <f t="shared" si="7"/>
        <v>{72,                  ITM_1,                ITM_ASSIGN,           -MNU_ASN,             ITM_1,                ITM_X,                ITM_x,                ITM_1,                ITM_1               },</v>
      </c>
    </row>
    <row r="83" spans="1:44" ht="18" customHeight="1">
      <c r="A83" s="7">
        <v>0.1</v>
      </c>
      <c r="B83" s="7">
        <v>60</v>
      </c>
      <c r="C83" s="112" t="str">
        <f>layout&amp;"."&amp;$B85+C81+$A83</f>
        <v>E47.61.1</v>
      </c>
      <c r="D83" s="114"/>
      <c r="E83" s="111" t="str">
        <f>layout&amp;"."&amp;$B83+E81+E80</f>
        <v>E47.61.4</v>
      </c>
      <c r="F83" s="112" t="str">
        <f>layout&amp;"."&amp;$B83+F81+$A83</f>
        <v>E47.62.1</v>
      </c>
      <c r="G83" s="113">
        <f t="shared" ref="G83" si="19">$B85+G81+$A83</f>
        <v>62.1</v>
      </c>
      <c r="H83" s="114"/>
      <c r="I83" s="111" t="str">
        <f>layout&amp;"."&amp;$B83+I81+I80</f>
        <v>E47.62.4</v>
      </c>
      <c r="J83" s="112" t="str">
        <f>layout&amp;"."&amp;$B83+J81+$A83</f>
        <v>E47.63.1</v>
      </c>
      <c r="K83" s="113">
        <f t="shared" ref="K83" si="20">$B85+K81+$A83</f>
        <v>63.1</v>
      </c>
      <c r="L83" s="114"/>
      <c r="M83" s="111" t="str">
        <f>layout&amp;"."&amp;$B83+M81+M80</f>
        <v>E47.63.4</v>
      </c>
      <c r="N83" s="112" t="str">
        <f>layout&amp;"."&amp;$B83+N81+$A83</f>
        <v>E47.64.1</v>
      </c>
      <c r="O83" s="113">
        <f t="shared" ref="O83" si="21">$B85+O81+$A83</f>
        <v>64.099999999999994</v>
      </c>
      <c r="P83" s="114"/>
      <c r="Q83" s="111" t="str">
        <f>layout&amp;"."&amp;$B83+Q81+Q80</f>
        <v>E47.64.4</v>
      </c>
      <c r="R83" s="112" t="str">
        <f>layout&amp;"."&amp;$B83+R81+$A83</f>
        <v>E47.65.1</v>
      </c>
      <c r="S83" s="113">
        <f t="shared" ref="S83" si="22">$B85+S81+$A83</f>
        <v>65.099999999999994</v>
      </c>
      <c r="T83" s="114"/>
      <c r="U83" s="121" t="str">
        <f>layout&amp;"."&amp;$B83+U81+U80</f>
        <v>E47.65.4</v>
      </c>
      <c r="X83" s="103" t="s">
        <v>424</v>
      </c>
      <c r="Y83" s="11">
        <v>7</v>
      </c>
      <c r="Z83" s="11">
        <v>3</v>
      </c>
      <c r="AA83" s="6" t="str">
        <f t="shared" si="9"/>
        <v>C47.73</v>
      </c>
      <c r="AB83" s="5">
        <v>2</v>
      </c>
      <c r="AC83" s="30" t="s">
        <v>81</v>
      </c>
      <c r="AD83" s="31" t="s">
        <v>440</v>
      </c>
      <c r="AE83" s="36"/>
      <c r="AF83" s="45" t="s">
        <v>56</v>
      </c>
      <c r="AG83" s="21"/>
      <c r="AH83" t="str">
        <f t="shared" si="8"/>
        <v>{73</v>
      </c>
      <c r="AI83" t="str">
        <f>VLOOKUP(AB83,Sheet3!$B:$C,2,0)</f>
        <v>ITM_2</v>
      </c>
      <c r="AJ83" t="str">
        <f>VLOOKUP(AC83,Sheet3!$B:$C,2,0)</f>
        <v>ITM_USERMODE</v>
      </c>
      <c r="AK83" t="str">
        <f>VLOOKUP(AD83,Sheet3!$B:$C,2,0)</f>
        <v>-MNU_ALPHAFN</v>
      </c>
      <c r="AL83" s="7" t="str">
        <f>IF(NOT(ISNA(MATCH(AI83,Sheet3!F:F,))),VLOOKUP(AI83,Sheet3!F:G,2,0),
IF(NOT(ISNA(MATCH(AJ83,Sheet3!F:F,))),VLOOKUP(AJ83,Sheet3!F:G,2,0),
IF(NOT(ISNA(MATCH(AK83,Sheet3!F:F,))),VLOOKUP(AK83,Sheet3!F:G,2,0),"ITM_NULL")))</f>
        <v>ITM_2</v>
      </c>
      <c r="AM83" t="str">
        <f>IF(OR(ISBLANK(AF83)),VLOOKUP(AB83,Sheet3!$B:$C,2,0),VLOOKUP(AF83,Sheet3!$B:$C,2,0))</f>
        <v>ITM_Y</v>
      </c>
      <c r="AN83" t="str">
        <f>IF(AM83="ITM_NULL","ITM_NULL",VLOOKUP(AM83,'C43 Code'!$G:$J,2,0))</f>
        <v>ITM_y</v>
      </c>
      <c r="AO83" s="1" t="str">
        <f>IF(AND(AB83="XEQ",AC83="alpha"),"ITM_alpha",IF(OR(AM83="ITM_NULL",AM83="KEY_fg",AM83="SHIFT_f",AM83="SHIFT_g"),"ITM_NULL",VLOOKUP(AM83,'C43 Code'!$G:$J,3,0)))</f>
        <v>ITM_2</v>
      </c>
      <c r="AP83" t="str">
        <f>IF(AND(AB83="XEQ",AC83="alpha"),"ITM_alpha",IF(AM83="ITM_NULL","ITM_NULL",VLOOKUP(AM83,'C43 Code'!$G:$J,4,0)))</f>
        <v>ITM_2</v>
      </c>
      <c r="AR83" s="41" t="str">
        <f t="shared" si="7"/>
        <v>{73,                  ITM_2,                ITM_USERMODE,         -MNU_ALPHAFN,         ITM_2,                ITM_Y,                ITM_y,                ITM_2,                ITM_2               },</v>
      </c>
    </row>
    <row r="84" spans="1:44" ht="18" customHeight="1">
      <c r="A84" s="7">
        <v>0.1</v>
      </c>
      <c r="B84" s="7">
        <v>60</v>
      </c>
      <c r="C84" s="115"/>
      <c r="D84" s="117"/>
      <c r="E84" s="111" t="e">
        <f>layout&amp;"."&amp;$B84+E83+E82</f>
        <v>#VALUE!</v>
      </c>
      <c r="F84" s="115"/>
      <c r="G84" s="116"/>
      <c r="H84" s="117"/>
      <c r="I84" s="111" t="e">
        <f>layout&amp;"."&amp;$B84+I83+I82</f>
        <v>#VALUE!</v>
      </c>
      <c r="J84" s="115"/>
      <c r="K84" s="116"/>
      <c r="L84" s="117"/>
      <c r="M84" s="111" t="e">
        <f>layout&amp;"."&amp;$B84+M83+M82</f>
        <v>#VALUE!</v>
      </c>
      <c r="N84" s="115"/>
      <c r="O84" s="116"/>
      <c r="P84" s="117"/>
      <c r="Q84" s="111" t="e">
        <f>layout&amp;"."&amp;$B84+Q83+Q82</f>
        <v>#VALUE!</v>
      </c>
      <c r="R84" s="115"/>
      <c r="S84" s="116"/>
      <c r="T84" s="117"/>
      <c r="U84" s="121" t="e">
        <f>layout&amp;"."&amp;$B84+U83+U82</f>
        <v>#VALUE!</v>
      </c>
      <c r="X84" s="103" t="s">
        <v>424</v>
      </c>
      <c r="Y84" s="11">
        <v>7</v>
      </c>
      <c r="Z84" s="11">
        <v>4</v>
      </c>
      <c r="AA84" s="6" t="str">
        <f t="shared" si="9"/>
        <v>C47.74</v>
      </c>
      <c r="AB84" s="5">
        <v>3</v>
      </c>
      <c r="AC84" s="30" t="s">
        <v>128</v>
      </c>
      <c r="AD84" s="31" t="s">
        <v>124</v>
      </c>
      <c r="AE84" s="36"/>
      <c r="AF84" s="45" t="s">
        <v>57</v>
      </c>
      <c r="AG84" s="21"/>
      <c r="AH84" t="str">
        <f t="shared" si="8"/>
        <v>{74</v>
      </c>
      <c r="AI84" t="str">
        <f>VLOOKUP(AB84,Sheet3!$B:$C,2,0)</f>
        <v>ITM_3</v>
      </c>
      <c r="AJ84" t="str">
        <f>VLOOKUP(AC84,Sheet3!$B:$C,2,0)</f>
        <v>-MNU_PFN</v>
      </c>
      <c r="AK84" t="str">
        <f>VLOOKUP(AD84,Sheet3!$B:$C,2,0)</f>
        <v>-MNU_LOOP</v>
      </c>
      <c r="AL84" s="7" t="str">
        <f>IF(NOT(ISNA(MATCH(AI84,Sheet3!F:F,))),VLOOKUP(AI84,Sheet3!F:G,2,0),
IF(NOT(ISNA(MATCH(AJ84,Sheet3!F:F,))),VLOOKUP(AJ84,Sheet3!F:G,2,0),
IF(NOT(ISNA(MATCH(AK84,Sheet3!F:F,))),VLOOKUP(AK84,Sheet3!F:G,2,0),"ITM_NULL")))</f>
        <v>ITM_3</v>
      </c>
      <c r="AM84" t="str">
        <f>IF(OR(ISBLANK(AF84)),VLOOKUP(AB84,Sheet3!$B:$C,2,0),VLOOKUP(AF84,Sheet3!$B:$C,2,0))</f>
        <v>ITM_Z</v>
      </c>
      <c r="AN84" t="str">
        <f>IF(AM84="ITM_NULL","ITM_NULL",VLOOKUP(AM84,'C43 Code'!$G:$J,2,0))</f>
        <v>ITM_z</v>
      </c>
      <c r="AO84" s="1" t="str">
        <f>IF(AND(AB84="XEQ",AC84="alpha"),"ITM_alpha",IF(OR(AM84="ITM_NULL",AM84="KEY_fg",AM84="SHIFT_f",AM84="SHIFT_g"),"ITM_NULL",VLOOKUP(AM84,'C43 Code'!$G:$J,3,0)))</f>
        <v>ITM_3</v>
      </c>
      <c r="AP84" t="str">
        <f>IF(AND(AB84="XEQ",AC84="alpha"),"ITM_alpha",IF(AM84="ITM_NULL","ITM_NULL",VLOOKUP(AM84,'C43 Code'!$G:$J,4,0)))</f>
        <v>ITM_3</v>
      </c>
      <c r="AR84" s="41" t="str">
        <f t="shared" si="7"/>
        <v>{74,                  ITM_3,                -MNU_PFN,             -MNU_LOOP,            ITM_3,                ITM_Z,                ITM_z,                ITM_3,                ITM_3               },</v>
      </c>
    </row>
    <row r="85" spans="1:44" ht="18" customHeight="1" thickBot="1">
      <c r="A85" s="7">
        <v>0.1</v>
      </c>
      <c r="B85" s="7">
        <v>60</v>
      </c>
      <c r="C85" s="118"/>
      <c r="D85" s="120"/>
      <c r="E85" s="111" t="e">
        <f>layout&amp;"."&amp;$B85+E84+E83</f>
        <v>#VALUE!</v>
      </c>
      <c r="F85" s="118"/>
      <c r="G85" s="119"/>
      <c r="H85" s="120"/>
      <c r="I85" s="111" t="e">
        <f>layout&amp;"."&amp;$B85+I84+I83</f>
        <v>#VALUE!</v>
      </c>
      <c r="J85" s="118"/>
      <c r="K85" s="119"/>
      <c r="L85" s="120"/>
      <c r="M85" s="111" t="e">
        <f>layout&amp;"."&amp;$B85+M84+M83</f>
        <v>#VALUE!</v>
      </c>
      <c r="N85" s="118"/>
      <c r="O85" s="119"/>
      <c r="P85" s="120"/>
      <c r="Q85" s="111" t="e">
        <f>layout&amp;"."&amp;$B85+Q84+Q83</f>
        <v>#VALUE!</v>
      </c>
      <c r="R85" s="118"/>
      <c r="S85" s="119"/>
      <c r="T85" s="120"/>
      <c r="U85" s="121" t="e">
        <f>layout&amp;"."&amp;$B85+U84+U83</f>
        <v>#VALUE!</v>
      </c>
      <c r="X85" s="103" t="s">
        <v>424</v>
      </c>
      <c r="Y85" s="11">
        <v>7</v>
      </c>
      <c r="Z85" s="11">
        <v>5</v>
      </c>
      <c r="AA85" s="6" t="str">
        <f t="shared" si="9"/>
        <v>C47.75</v>
      </c>
      <c r="AB85" s="5" t="s">
        <v>96</v>
      </c>
      <c r="AC85" s="30" t="s">
        <v>460</v>
      </c>
      <c r="AD85" s="31" t="s">
        <v>129</v>
      </c>
      <c r="AE85" s="36"/>
      <c r="AF85" s="45" t="s">
        <v>58</v>
      </c>
      <c r="AG85" s="21"/>
      <c r="AH85" t="str">
        <f t="shared" si="8"/>
        <v>{75</v>
      </c>
      <c r="AI85" t="str">
        <f>VLOOKUP(AB85,Sheet3!$B:$C,2,0)</f>
        <v>ITM_SUB</v>
      </c>
      <c r="AJ85" t="str">
        <f>VLOOKUP(AC85,Sheet3!$B:$C,2,0)</f>
        <v>-MNU_PRINT</v>
      </c>
      <c r="AK85" t="str">
        <f>VLOOKUP(AD85,Sheet3!$B:$C,2,0)</f>
        <v>-MNU_IO</v>
      </c>
      <c r="AL85" s="7" t="str">
        <f>IF(NOT(ISNA(MATCH(AI85,Sheet3!F:F,))),VLOOKUP(AI85,Sheet3!F:G,2,0),
IF(NOT(ISNA(MATCH(AJ85,Sheet3!F:F,))),VLOOKUP(AJ85,Sheet3!F:G,2,0),
IF(NOT(ISNA(MATCH(AK85,Sheet3!F:F,))),VLOOKUP(AK85,Sheet3!F:G,2,0),"ITM_NULL")))</f>
        <v>ITM_MINUS</v>
      </c>
      <c r="AM85" t="str">
        <f>IF(OR(ISBLANK(AF85)),VLOOKUP(AB85,Sheet3!$B:$C,2,0),VLOOKUP(AF85,Sheet3!$B:$C,2,0))</f>
        <v>ITM_UNDERSCORE</v>
      </c>
      <c r="AN85" t="str">
        <f>IF(AM85="ITM_NULL","ITM_NULL",VLOOKUP(AM85,'C43 Code'!$G:$J,2,0))</f>
        <v>ITM_MINUS</v>
      </c>
      <c r="AO85" s="1" t="str">
        <f>IF(AND(AB85="XEQ",AC85="alpha"),"ITM_alpha",IF(OR(AM85="ITM_NULL",AM85="KEY_fg",AM85="SHIFT_f",AM85="SHIFT_g"),"ITM_NULL",VLOOKUP(AM85,'C43 Code'!$G:$J,3,0)))</f>
        <v>ITM_MINUS</v>
      </c>
      <c r="AP85" t="str">
        <f>IF(AND(AB85="XEQ",AC85="alpha"),"ITM_alpha",IF(AM85="ITM_NULL","ITM_NULL",VLOOKUP(AM85,'C43 Code'!$G:$J,4,0)))</f>
        <v>ITM_SUB</v>
      </c>
      <c r="AR85" s="41" t="str">
        <f t="shared" si="7"/>
        <v>{75,                  ITM_SUB,              -MNU_PRINT,           -MNU_IO,              ITM_MINUS,            ITM_UNDERSCORE,       ITM_MINUS,            ITM_MINUS,            ITM_SUB             },</v>
      </c>
    </row>
    <row r="86" spans="1:44" ht="18" customHeight="1">
      <c r="A86" s="7"/>
      <c r="B86" s="7"/>
      <c r="C86" s="7">
        <f>2/10</f>
        <v>0.2</v>
      </c>
      <c r="D86" s="7">
        <f>3/10</f>
        <v>0.3</v>
      </c>
      <c r="E86" s="7">
        <f>4/10</f>
        <v>0.4</v>
      </c>
      <c r="F86" s="7">
        <f>2/10</f>
        <v>0.2</v>
      </c>
      <c r="G86" s="7"/>
      <c r="H86" s="7">
        <f>3/10</f>
        <v>0.3</v>
      </c>
      <c r="I86" s="7">
        <f>4/10</f>
        <v>0.4</v>
      </c>
      <c r="J86" s="7">
        <f>2/10</f>
        <v>0.2</v>
      </c>
      <c r="K86" s="7"/>
      <c r="L86" s="7">
        <f>3/10</f>
        <v>0.3</v>
      </c>
      <c r="M86" s="7">
        <f>4/10</f>
        <v>0.4</v>
      </c>
      <c r="N86" s="7">
        <f>2/10</f>
        <v>0.2</v>
      </c>
      <c r="O86" s="7"/>
      <c r="P86" s="7">
        <f>3/10</f>
        <v>0.3</v>
      </c>
      <c r="Q86" s="7">
        <f>4/10</f>
        <v>0.4</v>
      </c>
      <c r="R86" s="7">
        <f>2/10</f>
        <v>0.2</v>
      </c>
      <c r="S86" s="7"/>
      <c r="T86" s="7">
        <f>3/10</f>
        <v>0.3</v>
      </c>
      <c r="U86" s="7">
        <f>4/10</f>
        <v>0.4</v>
      </c>
      <c r="X86" s="103" t="s">
        <v>424</v>
      </c>
      <c r="Y86" s="10">
        <v>8</v>
      </c>
      <c r="Z86" s="10">
        <v>1</v>
      </c>
      <c r="AA86" s="6" t="str">
        <f t="shared" si="9"/>
        <v>C47.81</v>
      </c>
      <c r="AB86" s="5" t="s">
        <v>21</v>
      </c>
      <c r="AC86" s="30" t="s">
        <v>82</v>
      </c>
      <c r="AD86" s="31" t="s">
        <v>444</v>
      </c>
      <c r="AE86" s="36"/>
      <c r="AF86" s="45"/>
      <c r="AG86" s="21"/>
      <c r="AH86" t="str">
        <f t="shared" si="8"/>
        <v>{81</v>
      </c>
      <c r="AI86" t="str">
        <f>VLOOKUP(AB86,Sheet3!$B:$C,2,0)</f>
        <v>ITM_EXIT1</v>
      </c>
      <c r="AJ86" t="str">
        <f>VLOOKUP(AC86,Sheet3!$B:$C,2,0)</f>
        <v>ITM_OFF</v>
      </c>
      <c r="AK86" t="str">
        <f>VLOOKUP(AD86,Sheet3!$B:$C,2,0)</f>
        <v>ITM_SNAP</v>
      </c>
      <c r="AL86" s="7" t="str">
        <f>IF(NOT(ISNA(MATCH(AI86,Sheet3!F:F,))),VLOOKUP(AI86,Sheet3!F:G,2,0),
IF(NOT(ISNA(MATCH(AJ86,Sheet3!F:F,))),VLOOKUP(AJ86,Sheet3!F:G,2,0),
IF(NOT(ISNA(MATCH(AK86,Sheet3!F:F,))),VLOOKUP(AK86,Sheet3!F:G,2,0),"ITM_NULL")))</f>
        <v>ITM_EXIT1</v>
      </c>
      <c r="AM86" t="str">
        <f>IF(OR(ISBLANK(AF86)),VLOOKUP(AB86,Sheet3!$B:$C,2,0),VLOOKUP(AF86,Sheet3!$B:$C,2,0))</f>
        <v>ITM_EXIT1</v>
      </c>
      <c r="AN86" t="str">
        <f>IF(AM86="ITM_NULL","ITM_NULL",VLOOKUP(AM86,'C43 Code'!$G:$J,2,0))</f>
        <v>ITM_OFF</v>
      </c>
      <c r="AO86" s="107" t="s">
        <v>467</v>
      </c>
      <c r="AP86" t="str">
        <f>IF(AND(AB86="XEQ",AC86="alpha"),"ITM_alpha",IF(AM86="ITM_NULL","ITM_NULL",VLOOKUP(AM86,'C43 Code'!$G:$J,4,0)))</f>
        <v>ITM_EXIT1</v>
      </c>
      <c r="AR86" s="41" t="str">
        <f t="shared" si="7"/>
        <v>{81,                  ITM_EXIT1,            ITM_OFF,              ITM_SNAP,             ITM_EXIT1,            ITM_EXIT1,            ITM_OFF,              ITM_SNAP,             ITM_EXIT1           },</v>
      </c>
    </row>
    <row r="87" spans="1:44" ht="18" customHeight="1">
      <c r="A87" s="7"/>
      <c r="B87" s="7"/>
      <c r="C87" s="7">
        <v>1</v>
      </c>
      <c r="D87" s="7">
        <v>1</v>
      </c>
      <c r="E87" s="7">
        <v>1</v>
      </c>
      <c r="F87" s="7">
        <v>2</v>
      </c>
      <c r="G87" s="7">
        <v>2</v>
      </c>
      <c r="H87" s="7">
        <v>2</v>
      </c>
      <c r="I87" s="7">
        <v>2</v>
      </c>
      <c r="J87" s="7">
        <v>3</v>
      </c>
      <c r="K87" s="7">
        <v>3</v>
      </c>
      <c r="L87" s="7">
        <v>3</v>
      </c>
      <c r="M87" s="7">
        <v>3</v>
      </c>
      <c r="N87" s="7">
        <v>4</v>
      </c>
      <c r="O87" s="7">
        <v>4</v>
      </c>
      <c r="P87" s="7">
        <v>4</v>
      </c>
      <c r="Q87" s="7">
        <v>4</v>
      </c>
      <c r="R87" s="7">
        <v>5</v>
      </c>
      <c r="S87" s="7">
        <v>5</v>
      </c>
      <c r="T87" s="7">
        <v>5</v>
      </c>
      <c r="U87" s="7">
        <v>5</v>
      </c>
      <c r="X87" s="103" t="s">
        <v>424</v>
      </c>
      <c r="Y87" s="11">
        <v>8</v>
      </c>
      <c r="Z87" s="11">
        <v>2</v>
      </c>
      <c r="AA87" s="6" t="str">
        <f t="shared" si="9"/>
        <v>C47.82</v>
      </c>
      <c r="AB87" s="5">
        <v>0</v>
      </c>
      <c r="AC87" s="30" t="s">
        <v>84</v>
      </c>
      <c r="AD87" s="31" t="s">
        <v>85</v>
      </c>
      <c r="AE87" s="36"/>
      <c r="AF87" s="45" t="s">
        <v>17</v>
      </c>
      <c r="AG87" s="21"/>
      <c r="AH87" t="str">
        <f t="shared" si="8"/>
        <v>{82</v>
      </c>
      <c r="AI87" t="str">
        <f>VLOOKUP(AB87,Sheet3!$B:$C,2,0)</f>
        <v>ITM_0</v>
      </c>
      <c r="AJ87" t="str">
        <f>VLOOKUP(AC87,Sheet3!$B:$C,2,0)</f>
        <v>ITM_VIEW</v>
      </c>
      <c r="AK87" t="str">
        <f>VLOOKUP(AD87,Sheet3!$B:$C,2,0)</f>
        <v>ITM_TIMER</v>
      </c>
      <c r="AL87" s="7" t="str">
        <f>IF(NOT(ISNA(MATCH(AI87,Sheet3!F:F,))),VLOOKUP(AI87,Sheet3!F:G,2,0),
IF(NOT(ISNA(MATCH(AJ87,Sheet3!F:F,))),VLOOKUP(AJ87,Sheet3!F:G,2,0),
IF(NOT(ISNA(MATCH(AK87,Sheet3!F:F,))),VLOOKUP(AK87,Sheet3!F:G,2,0),"ITM_NULL")))</f>
        <v>ITM_0</v>
      </c>
      <c r="AM87" t="str">
        <f>IF(OR(ISBLANK(AF87)),VLOOKUP(AB87,Sheet3!$B:$C,2,0),VLOOKUP(AF87,Sheet3!$B:$C,2,0))</f>
        <v>ITM_COLON</v>
      </c>
      <c r="AN87" t="str">
        <f>IF(AM87="ITM_NULL","ITM_NULL",VLOOKUP(AM87,'C43 Code'!$G:$J,2,0))</f>
        <v>ITM_0</v>
      </c>
      <c r="AO87" s="1" t="str">
        <f>IF(AND(AB87="XEQ",AC87="alpha"),"ITM_alpha",IF(OR(AM87="ITM_NULL",AM87="KEY_fg",AM87="SHIFT_f",AM87="SHIFT_g"),"ITM_NULL",VLOOKUP(AM87,'C43 Code'!$G:$J,3,0)))</f>
        <v>ITM_0</v>
      </c>
      <c r="AP87" t="str">
        <f>IF(AND(AB87="XEQ",AC87="alpha"),"ITM_alpha",IF(AM87="ITM_NULL","ITM_NULL",VLOOKUP(AM87,'C43 Code'!$G:$J,4,0)))</f>
        <v>ITM_0</v>
      </c>
      <c r="AR87" s="41" t="str">
        <f t="shared" si="7"/>
        <v>{82,                  ITM_0,                ITM_VIEW,             ITM_TIMER,            ITM_0,                ITM_COLON,            ITM_0,                ITM_0,                ITM_0               },</v>
      </c>
    </row>
    <row r="88" spans="1:44" ht="18" customHeight="1" thickBot="1">
      <c r="A88" s="7"/>
      <c r="B88" s="7">
        <v>70</v>
      </c>
      <c r="C88" s="8" t="str">
        <f>layout&amp;"."&amp;$B88+C87+C86</f>
        <v>E47.71.2</v>
      </c>
      <c r="D88" s="8" t="str">
        <f>layout&amp;"."&amp;$B88+D87+D86</f>
        <v>E47.71.3</v>
      </c>
      <c r="F88" s="8" t="str">
        <f>layout&amp;"."&amp;$B88+F87+F86</f>
        <v>E47.72.2</v>
      </c>
      <c r="H88" s="8" t="str">
        <f>layout&amp;"."&amp;$B88+H87+H86</f>
        <v>E47.72.3</v>
      </c>
      <c r="J88" s="8" t="str">
        <f>layout&amp;"."&amp;$B88+J87+J86</f>
        <v>E47.73.2</v>
      </c>
      <c r="L88" s="8" t="str">
        <f>layout&amp;"."&amp;$B88+L87+L86</f>
        <v>E47.73.3</v>
      </c>
      <c r="N88" s="8" t="str">
        <f>layout&amp;"."&amp;$B88+N87+N86</f>
        <v>E47.74.2</v>
      </c>
      <c r="P88" s="8" t="str">
        <f>layout&amp;"."&amp;$B88+P87+P86</f>
        <v>E47.74.3</v>
      </c>
      <c r="R88" s="8" t="str">
        <f>layout&amp;"."&amp;$B88+R87+R86</f>
        <v>E47.75.2</v>
      </c>
      <c r="T88" s="8" t="str">
        <f>layout&amp;"."&amp;$B88+T87+T86</f>
        <v>E47.75.3</v>
      </c>
      <c r="X88" s="103" t="s">
        <v>424</v>
      </c>
      <c r="Y88" s="11">
        <v>8</v>
      </c>
      <c r="Z88" s="11">
        <v>3</v>
      </c>
      <c r="AA88" s="6" t="str">
        <f t="shared" si="9"/>
        <v>C47.83</v>
      </c>
      <c r="AB88" s="5" t="s">
        <v>22</v>
      </c>
      <c r="AC88" s="30" t="s">
        <v>86</v>
      </c>
      <c r="AD88" s="31" t="s">
        <v>127</v>
      </c>
      <c r="AE88" s="36"/>
      <c r="AF88" s="45" t="s">
        <v>59</v>
      </c>
      <c r="AG88" s="21"/>
      <c r="AH88" t="str">
        <f t="shared" si="8"/>
        <v>{83</v>
      </c>
      <c r="AI88" t="str">
        <f>VLOOKUP(AB88,Sheet3!$B:$C,2,0)</f>
        <v>ITM_PERIOD</v>
      </c>
      <c r="AJ88" t="str">
        <f>VLOOKUP(AC88,Sheet3!$B:$C,2,0)</f>
        <v>ITM_SHOW</v>
      </c>
      <c r="AK88" t="str">
        <f>VLOOKUP(AD88,Sheet3!$B:$C,2,0)</f>
        <v>-MNU_INFO</v>
      </c>
      <c r="AL88" s="7" t="str">
        <f>IF(NOT(ISNA(MATCH(AI88,Sheet3!F:F,))),VLOOKUP(AI88,Sheet3!F:G,2,0),
IF(NOT(ISNA(MATCH(AJ88,Sheet3!F:F,))),VLOOKUP(AJ88,Sheet3!F:G,2,0),
IF(NOT(ISNA(MATCH(AK88,Sheet3!F:F,))),VLOOKUP(AK88,Sheet3!F:G,2,0),"ITM_NULL")))</f>
        <v>ITM_PERIOD</v>
      </c>
      <c r="AM88" t="str">
        <f>IF(OR(ISBLANK(AF88)),VLOOKUP(AB88,Sheet3!$B:$C,2,0),VLOOKUP(AF88,Sheet3!$B:$C,2,0))</f>
        <v>ITM_COMMA</v>
      </c>
      <c r="AN88" t="str">
        <f>IF(AM88="ITM_NULL","ITM_NULL",VLOOKUP(AM88,'C43 Code'!$G:$J,2,0))</f>
        <v>ITM_PERIOD</v>
      </c>
      <c r="AO88" s="1" t="str">
        <f>IF(AND(AB88="XEQ",AC88="alpha"),"ITM_alpha",IF(OR(AM88="ITM_NULL",AM88="KEY_fg",AM88="SHIFT_f",AM88="SHIFT_g"),"ITM_NULL",VLOOKUP(AM88,'C43 Code'!$G:$J,3,0)))</f>
        <v>ITM_PERIOD</v>
      </c>
      <c r="AP88" t="str">
        <f>IF(AND(AB88="XEQ",AC88="alpha"),"ITM_alpha",IF(AM88="ITM_NULL","ITM_NULL",VLOOKUP(AM88,'C43 Code'!$G:$J,4,0)))</f>
        <v>ITM_PERIOD</v>
      </c>
      <c r="AR88" s="41" t="str">
        <f t="shared" si="7"/>
        <v>{83,                  ITM_PERIOD,           ITM_SHOW,             -MNU_INFO,            ITM_PERIOD,           ITM_COMMA,            ITM_PERIOD,           ITM_PERIOD,           ITM_PERIOD          },</v>
      </c>
    </row>
    <row r="89" spans="1:44" ht="18" customHeight="1">
      <c r="A89" s="7">
        <v>0.1</v>
      </c>
      <c r="B89" s="7">
        <v>70</v>
      </c>
      <c r="C89" s="112" t="str">
        <f>layout&amp;"."&amp;$B91+C87+$A89</f>
        <v>E47.71.1</v>
      </c>
      <c r="D89" s="114"/>
      <c r="E89" s="111" t="str">
        <f>layout&amp;"."&amp;$B89+E87+E86</f>
        <v>E47.71.4</v>
      </c>
      <c r="F89" s="112" t="str">
        <f>layout&amp;"."&amp;$B89+F87+$A89</f>
        <v>E47.72.1</v>
      </c>
      <c r="G89" s="113">
        <f t="shared" ref="G89" si="23">$B91+G87+$A89</f>
        <v>72.099999999999994</v>
      </c>
      <c r="H89" s="114"/>
      <c r="I89" s="111" t="str">
        <f>layout&amp;"."&amp;$B89+I87+I86</f>
        <v>E47.72.4</v>
      </c>
      <c r="J89" s="112" t="str">
        <f>layout&amp;"."&amp;$B89+J87+$A89</f>
        <v>E47.73.1</v>
      </c>
      <c r="K89" s="113">
        <f t="shared" ref="K89" si="24">$B91+K87+$A89</f>
        <v>73.099999999999994</v>
      </c>
      <c r="L89" s="114"/>
      <c r="M89" s="111" t="str">
        <f>layout&amp;"."&amp;$B89+M87+M86</f>
        <v>E47.73.4</v>
      </c>
      <c r="N89" s="112" t="str">
        <f>layout&amp;"."&amp;$B89+N87+$A89</f>
        <v>E47.74.1</v>
      </c>
      <c r="O89" s="113">
        <f t="shared" ref="O89" si="25">$B91+O87+$A89</f>
        <v>74.099999999999994</v>
      </c>
      <c r="P89" s="114"/>
      <c r="Q89" s="111" t="str">
        <f>layout&amp;"."&amp;$B89+Q87+Q86</f>
        <v>E47.74.4</v>
      </c>
      <c r="R89" s="112" t="str">
        <f>layout&amp;"."&amp;$B89+R87+$A89</f>
        <v>E47.75.1</v>
      </c>
      <c r="S89" s="113">
        <f t="shared" ref="S89" si="26">$B91+S87+$A89</f>
        <v>75.099999999999994</v>
      </c>
      <c r="T89" s="114"/>
      <c r="U89" s="121" t="str">
        <f>layout&amp;"."&amp;$B89+U87+U86</f>
        <v>E47.75.4</v>
      </c>
      <c r="X89" s="103" t="s">
        <v>424</v>
      </c>
      <c r="Y89" s="11">
        <v>8</v>
      </c>
      <c r="Z89" s="11">
        <v>4</v>
      </c>
      <c r="AA89" s="6" t="str">
        <f t="shared" si="9"/>
        <v>C47.84</v>
      </c>
      <c r="AB89" s="5" t="s">
        <v>23</v>
      </c>
      <c r="AC89" s="30" t="s">
        <v>87</v>
      </c>
      <c r="AD89" s="31" t="s">
        <v>125</v>
      </c>
      <c r="AE89" s="36"/>
      <c r="AF89" s="46" t="s">
        <v>392</v>
      </c>
      <c r="AG89" s="21"/>
      <c r="AH89" t="str">
        <f t="shared" si="8"/>
        <v>{84</v>
      </c>
      <c r="AI89" t="str">
        <f>VLOOKUP(AB89,Sheet3!$B:$C,2,0)</f>
        <v>ITM_RS</v>
      </c>
      <c r="AJ89" t="str">
        <f>VLOOKUP(AC89,Sheet3!$B:$C,2,0)</f>
        <v>ITM_PR</v>
      </c>
      <c r="AK89" t="str">
        <f>VLOOKUP(AD89,Sheet3!$B:$C,2,0)</f>
        <v>-MNU_TEST</v>
      </c>
      <c r="AL89" s="7" t="str">
        <f>IF(NOT(ISNA(MATCH(AI89,Sheet3!F:F,))),VLOOKUP(AI89,Sheet3!F:G,2,0),
IF(NOT(ISNA(MATCH(AJ89,Sheet3!F:F,))),VLOOKUP(AJ89,Sheet3!F:G,2,0),
IF(NOT(ISNA(MATCH(AK89,Sheet3!F:F,))),VLOOKUP(AK89,Sheet3!F:G,2,0),"ITM_NULL")))</f>
        <v>ITM_NULL</v>
      </c>
      <c r="AM89" t="str">
        <f>IF(OR(ISBLANK(AF89)),VLOOKUP(AB89,Sheet3!$B:$C,2,0),VLOOKUP(AF89,Sheet3!$B:$C,2,0))</f>
        <v>ITM_QUESTION_MARK</v>
      </c>
      <c r="AN89" t="str">
        <f>IF(AM89="ITM_NULL","ITM_NULL",VLOOKUP(AM89,'C43 Code'!$G:$J,2,0))</f>
        <v>ITM_SLASH</v>
      </c>
      <c r="AO89" s="1" t="str">
        <f>IF(AND(AB89="XEQ",AC89="alpha"),"ITM_alpha",IF(OR(AM89="ITM_NULL",AM89="KEY_fg",AM89="SHIFT_f",AM89="SHIFT_g"),"ITM_NULL",VLOOKUP(AM89,'C43 Code'!$G:$J,3,0)))</f>
        <v>ITM_SLASH</v>
      </c>
      <c r="AP89" t="str">
        <f>IF(AND(AB89="XEQ",AC89="alpha"),"ITM_alpha",IF(AM89="ITM_NULL","ITM_NULL",VLOOKUP(AM89,'C43 Code'!$G:$J,4,0)))</f>
        <v>ITM_NULL</v>
      </c>
      <c r="AR89" s="41" t="str">
        <f t="shared" si="7"/>
        <v>{84,                  ITM_RS,               ITM_PR,               -MNU_TEST,            ITM_NULL,             ITM_QUESTION_MARK,    ITM_SLASH,            ITM_SLASH,            ITM_NULL            },</v>
      </c>
    </row>
    <row r="90" spans="1:44" ht="18" customHeight="1">
      <c r="A90" s="7">
        <v>0.1</v>
      </c>
      <c r="B90" s="7">
        <v>70</v>
      </c>
      <c r="C90" s="115"/>
      <c r="D90" s="117"/>
      <c r="E90" s="111" t="e">
        <f>layout&amp;"."&amp;$B90+E89+E88</f>
        <v>#VALUE!</v>
      </c>
      <c r="F90" s="115"/>
      <c r="G90" s="116"/>
      <c r="H90" s="117"/>
      <c r="I90" s="111" t="e">
        <f>layout&amp;"."&amp;$B90+I89+I88</f>
        <v>#VALUE!</v>
      </c>
      <c r="J90" s="115"/>
      <c r="K90" s="116"/>
      <c r="L90" s="117"/>
      <c r="M90" s="111" t="e">
        <f>layout&amp;"."&amp;$B90+M89+M88</f>
        <v>#VALUE!</v>
      </c>
      <c r="N90" s="115"/>
      <c r="O90" s="116"/>
      <c r="P90" s="117"/>
      <c r="Q90" s="111" t="e">
        <f>layout&amp;"."&amp;$B90+Q89+Q88</f>
        <v>#VALUE!</v>
      </c>
      <c r="R90" s="115"/>
      <c r="S90" s="116"/>
      <c r="T90" s="117"/>
      <c r="U90" s="121" t="e">
        <f>layout&amp;"."&amp;$B90+U89+U88</f>
        <v>#VALUE!</v>
      </c>
      <c r="X90" s="103" t="s">
        <v>424</v>
      </c>
      <c r="Y90" s="11">
        <v>8</v>
      </c>
      <c r="Z90" s="11">
        <v>5</v>
      </c>
      <c r="AA90" s="6" t="str">
        <f t="shared" si="9"/>
        <v>C47.85</v>
      </c>
      <c r="AB90" s="5" t="s">
        <v>1</v>
      </c>
      <c r="AC90" s="30" t="s">
        <v>114</v>
      </c>
      <c r="AD90" s="31" t="s">
        <v>116</v>
      </c>
      <c r="AE90" s="36"/>
      <c r="AF90" s="45" t="s">
        <v>60</v>
      </c>
      <c r="AG90" s="21"/>
      <c r="AH90" t="str">
        <f t="shared" si="8"/>
        <v>{85</v>
      </c>
      <c r="AI90" t="str">
        <f>VLOOKUP(AB90,Sheet3!$B:$C,2,0)</f>
        <v>ITM_ADD</v>
      </c>
      <c r="AJ90" t="str">
        <f>VLOOKUP(AC90,Sheet3!$B:$C,2,0)</f>
        <v>-MNU_CATALOG</v>
      </c>
      <c r="AK90" t="str">
        <f>VLOOKUP(AD90,Sheet3!$B:$C,2,0)</f>
        <v>-MNU_CONST</v>
      </c>
      <c r="AL90" s="7" t="str">
        <f>IF(NOT(ISNA(MATCH(AI90,Sheet3!F:F,))),VLOOKUP(AI90,Sheet3!F:G,2,0),
IF(NOT(ISNA(MATCH(AJ90,Sheet3!F:F,))),VLOOKUP(AJ90,Sheet3!F:G,2,0),
IF(NOT(ISNA(MATCH(AK90,Sheet3!F:F,))),VLOOKUP(AK90,Sheet3!F:G,2,0),"ITM_NULL")))</f>
        <v>ITM_PLUS</v>
      </c>
      <c r="AM90" t="str">
        <f>IF(OR(ISBLANK(AF90)),VLOOKUP(AB90,Sheet3!$B:$C,2,0),VLOOKUP(AF90,Sheet3!$B:$C,2,0))</f>
        <v>ITM_SPACE</v>
      </c>
      <c r="AN90" t="str">
        <f>IF(AM90="ITM_NULL","ITM_NULL",VLOOKUP(AM90,'C43 Code'!$G:$J,2,0))</f>
        <v>ITM_PLUS</v>
      </c>
      <c r="AO90" s="1" t="str">
        <f>IF(AND(AB90="XEQ",AC90="alpha"),"ITM_alpha",IF(OR(AM90="ITM_NULL",AM90="KEY_fg",AM90="SHIFT_f",AM90="SHIFT_g"),"ITM_NULL",VLOOKUP(AM90,'C43 Code'!$G:$J,3,0)))</f>
        <v>ITM_PLUS</v>
      </c>
      <c r="AP90" t="str">
        <f>IF(AND(AB90="XEQ",AC90="alpha"),"ITM_alpha",IF(AM90="ITM_NULL","ITM_NULL",VLOOKUP(AM90,'C43 Code'!$G:$J,4,0)))</f>
        <v>ITM_ADD</v>
      </c>
      <c r="AR90" s="56" t="str">
        <f>AH90&amp;", "&amp;REPT(" ",$AI$5-LEN(AH90))&amp;
AI90&amp;", "&amp;REPT(" ",$AI$5-LEN(AI90))&amp;
AJ90&amp;", "&amp;REPT(" ",$AI$5-LEN(AJ90))&amp;
AK90&amp;", "&amp;REPT(" ",$AI$5-LEN(AK90))&amp;
AL90&amp;", "&amp;REPT(" ",$AI$5-LEN(AL90))&amp;
AM90&amp;", "&amp;REPT(" ",$AI$5-LEN(AM90))&amp;
AN90&amp;", "&amp;REPT(" ",$AI$5-LEN(AN90))&amp;
AO90&amp;", "&amp;REPT(" ",$AI$5-LEN(AO90))&amp;
AP90&amp;REPT(" ",$AI$5-LEN(AP90))&amp;
"}"</f>
        <v>{85,                  ITM_ADD,              -MNU_CATALOG,         -MNU_CONST,           ITM_PLUS,             ITM_SPACE,            ITM_PLUS,             ITM_PLUS,             ITM_ADD             }</v>
      </c>
    </row>
    <row r="91" spans="1:44" ht="18" customHeight="1" thickBot="1">
      <c r="A91" s="7">
        <v>0.1</v>
      </c>
      <c r="B91" s="7">
        <v>70</v>
      </c>
      <c r="C91" s="118"/>
      <c r="D91" s="120"/>
      <c r="E91" s="111" t="e">
        <f>layout&amp;"."&amp;$B91+E90+E89</f>
        <v>#VALUE!</v>
      </c>
      <c r="F91" s="118"/>
      <c r="G91" s="119"/>
      <c r="H91" s="120"/>
      <c r="I91" s="111" t="e">
        <f>layout&amp;"."&amp;$B91+I90+I89</f>
        <v>#VALUE!</v>
      </c>
      <c r="J91" s="118"/>
      <c r="K91" s="119"/>
      <c r="L91" s="120"/>
      <c r="M91" s="111" t="e">
        <f>layout&amp;"."&amp;$B91+M90+M89</f>
        <v>#VALUE!</v>
      </c>
      <c r="N91" s="118"/>
      <c r="O91" s="119"/>
      <c r="P91" s="120"/>
      <c r="Q91" s="111" t="e">
        <f>layout&amp;"."&amp;$B91+Q90+Q89</f>
        <v>#VALUE!</v>
      </c>
      <c r="R91" s="118"/>
      <c r="S91" s="119"/>
      <c r="T91" s="120"/>
      <c r="U91" s="121" t="e">
        <f>layout&amp;"."&amp;$B91+U90+U89</f>
        <v>#VALUE!</v>
      </c>
      <c r="X91" s="4">
        <v>0</v>
      </c>
      <c r="Y91" s="12">
        <v>0</v>
      </c>
      <c r="Z91" s="12">
        <v>0</v>
      </c>
      <c r="AA91" s="4" t="str">
        <f t="shared" si="9"/>
        <v>0.00</v>
      </c>
      <c r="AB91" s="4">
        <v>0</v>
      </c>
      <c r="AC91" s="4">
        <v>0</v>
      </c>
      <c r="AD91" s="4">
        <v>0</v>
      </c>
      <c r="AF91" s="4"/>
      <c r="AG91" s="21"/>
      <c r="AR91" s="54" t="s">
        <v>406</v>
      </c>
    </row>
    <row r="92" spans="1:44" ht="18" customHeight="1">
      <c r="A92" s="7"/>
      <c r="B92" s="7"/>
      <c r="C92" s="7">
        <f>2/10</f>
        <v>0.2</v>
      </c>
      <c r="D92" s="7">
        <f>3/10</f>
        <v>0.3</v>
      </c>
      <c r="E92" s="7">
        <f>4/10</f>
        <v>0.4</v>
      </c>
      <c r="F92" s="7">
        <f>2/10</f>
        <v>0.2</v>
      </c>
      <c r="G92" s="7"/>
      <c r="H92" s="7">
        <f>3/10</f>
        <v>0.3</v>
      </c>
      <c r="I92" s="7">
        <f>4/10</f>
        <v>0.4</v>
      </c>
      <c r="J92" s="7">
        <f>2/10</f>
        <v>0.2</v>
      </c>
      <c r="K92" s="7"/>
      <c r="L92" s="7">
        <f>3/10</f>
        <v>0.3</v>
      </c>
      <c r="M92" s="7">
        <f>4/10</f>
        <v>0.4</v>
      </c>
      <c r="N92" s="7">
        <f>2/10</f>
        <v>0.2</v>
      </c>
      <c r="O92" s="7"/>
      <c r="P92" s="7">
        <f>3/10</f>
        <v>0.3</v>
      </c>
      <c r="Q92" s="7">
        <f>4/10</f>
        <v>0.4</v>
      </c>
      <c r="R92" s="7">
        <f>2/10</f>
        <v>0.2</v>
      </c>
      <c r="S92" s="7"/>
      <c r="T92" s="7">
        <f>3/10</f>
        <v>0.3</v>
      </c>
      <c r="U92" s="7">
        <f>4/10</f>
        <v>0.4</v>
      </c>
      <c r="X92" s="4">
        <v>0</v>
      </c>
      <c r="Y92" s="12">
        <v>0</v>
      </c>
      <c r="Z92" s="12">
        <v>0</v>
      </c>
      <c r="AA92" s="4" t="str">
        <f t="shared" si="9"/>
        <v>0.00</v>
      </c>
      <c r="AB92" s="4">
        <v>0</v>
      </c>
      <c r="AC92" s="4">
        <v>0</v>
      </c>
      <c r="AD92" s="4">
        <v>0</v>
      </c>
      <c r="AF92" s="4"/>
      <c r="AG92" s="21"/>
      <c r="AR92" s="41" t="s">
        <v>408</v>
      </c>
    </row>
    <row r="93" spans="1:44" ht="18" customHeight="1">
      <c r="A93" s="7"/>
      <c r="B93" s="7"/>
      <c r="C93" s="7">
        <v>1</v>
      </c>
      <c r="D93" s="7">
        <v>1</v>
      </c>
      <c r="E93" s="7">
        <v>1</v>
      </c>
      <c r="F93" s="7">
        <v>2</v>
      </c>
      <c r="G93" s="7">
        <v>2</v>
      </c>
      <c r="H93" s="7">
        <v>2</v>
      </c>
      <c r="I93" s="7">
        <v>2</v>
      </c>
      <c r="J93" s="7">
        <v>3</v>
      </c>
      <c r="K93" s="7">
        <v>3</v>
      </c>
      <c r="L93" s="7">
        <v>3</v>
      </c>
      <c r="M93" s="7">
        <v>3</v>
      </c>
      <c r="N93" s="7">
        <v>4</v>
      </c>
      <c r="O93" s="7">
        <v>4</v>
      </c>
      <c r="P93" s="7">
        <v>4</v>
      </c>
      <c r="Q93" s="7">
        <v>4</v>
      </c>
      <c r="R93" s="7">
        <v>5</v>
      </c>
      <c r="S93" s="7">
        <v>5</v>
      </c>
      <c r="T93" s="7">
        <v>5</v>
      </c>
      <c r="U93" s="7">
        <v>5</v>
      </c>
      <c r="W93" s="1" t="s">
        <v>418</v>
      </c>
      <c r="X93" s="79" t="s">
        <v>425</v>
      </c>
      <c r="Y93" s="10">
        <v>1</v>
      </c>
      <c r="Z93" s="10">
        <v>1</v>
      </c>
      <c r="AA93" s="6" t="str">
        <f t="shared" si="9"/>
        <v>WP43.11</v>
      </c>
      <c r="AB93" s="5" t="s">
        <v>427</v>
      </c>
      <c r="AC93" s="29">
        <v>0</v>
      </c>
      <c r="AD93" s="29">
        <v>0</v>
      </c>
      <c r="AE93" s="36"/>
      <c r="AF93" s="32"/>
      <c r="AG93" s="21"/>
    </row>
    <row r="94" spans="1:44" ht="18" customHeight="1" thickBot="1">
      <c r="A94" s="7"/>
      <c r="B94" s="7">
        <v>80</v>
      </c>
      <c r="C94" s="8" t="str">
        <f>layout&amp;"."&amp;$B94+C93+C92</f>
        <v>E47.81.2</v>
      </c>
      <c r="D94" s="8" t="str">
        <f>layout&amp;"."&amp;$B94+D93+D92</f>
        <v>E47.81.3</v>
      </c>
      <c r="F94" s="8" t="str">
        <f>layout&amp;"."&amp;$B94+F93+F92</f>
        <v>E47.82.2</v>
      </c>
      <c r="H94" s="8" t="str">
        <f>layout&amp;"."&amp;$B94+H93+H92</f>
        <v>E47.82.3</v>
      </c>
      <c r="J94" s="8" t="str">
        <f>layout&amp;"."&amp;$B94+J93+J92</f>
        <v>E47.83.2</v>
      </c>
      <c r="L94" s="8" t="str">
        <f>layout&amp;"."&amp;$B94+L93+L92</f>
        <v>E47.83.3</v>
      </c>
      <c r="N94" s="8" t="str">
        <f>layout&amp;"."&amp;$B94+N93+N92</f>
        <v>E47.84.2</v>
      </c>
      <c r="P94" s="8" t="str">
        <f>layout&amp;"."&amp;$B94+P93+P92</f>
        <v>E47.84.3</v>
      </c>
      <c r="R94" s="8" t="str">
        <f>layout&amp;"."&amp;$B94+R93+R92</f>
        <v>E47.85.2</v>
      </c>
      <c r="T94" s="8" t="str">
        <f>layout&amp;"."&amp;$B94+T93+T92</f>
        <v>E47.85.3</v>
      </c>
      <c r="X94" s="80" t="s">
        <v>425</v>
      </c>
      <c r="Y94" s="11">
        <v>1</v>
      </c>
      <c r="Z94" s="11">
        <v>2</v>
      </c>
      <c r="AA94" s="6" t="str">
        <f t="shared" si="9"/>
        <v>WP43.12</v>
      </c>
      <c r="AB94" s="5" t="s">
        <v>428</v>
      </c>
      <c r="AC94" s="29">
        <v>0</v>
      </c>
      <c r="AD94" s="29">
        <v>0</v>
      </c>
      <c r="AE94" s="36"/>
      <c r="AF94" s="47"/>
      <c r="AG94" s="21"/>
    </row>
    <row r="95" spans="1:44" ht="18" customHeight="1">
      <c r="A95" s="7">
        <v>0.1</v>
      </c>
      <c r="B95" s="7">
        <v>80</v>
      </c>
      <c r="C95" s="112" t="str">
        <f>layout&amp;"."&amp;$B97+C93+$A95</f>
        <v>E47.81.1</v>
      </c>
      <c r="D95" s="114"/>
      <c r="E95" s="111" t="str">
        <f>layout&amp;"."&amp;$B95+E93+E92</f>
        <v>E47.81.4</v>
      </c>
      <c r="F95" s="112" t="str">
        <f>layout&amp;"."&amp;$B95+F93+$A95</f>
        <v>E47.82.1</v>
      </c>
      <c r="G95" s="113">
        <f t="shared" ref="G95" si="27">$B97+G93+$A95</f>
        <v>82.1</v>
      </c>
      <c r="H95" s="114"/>
      <c r="I95" s="111" t="str">
        <f>layout&amp;"."&amp;$B95+I93+I92</f>
        <v>E47.82.4</v>
      </c>
      <c r="J95" s="112" t="str">
        <f>layout&amp;"."&amp;$B95+J93+$A95</f>
        <v>E47.83.1</v>
      </c>
      <c r="K95" s="113">
        <f t="shared" ref="K95" si="28">$B97+K93+$A95</f>
        <v>83.1</v>
      </c>
      <c r="L95" s="114"/>
      <c r="M95" s="111" t="str">
        <f>layout&amp;"."&amp;$B95+M93+M92</f>
        <v>E47.83.4</v>
      </c>
      <c r="N95" s="112" t="str">
        <f>layout&amp;"."&amp;$B95+N93+$A95</f>
        <v>E47.84.1</v>
      </c>
      <c r="O95" s="113">
        <f t="shared" ref="O95" si="29">$B97+O93+$A95</f>
        <v>84.1</v>
      </c>
      <c r="P95" s="114"/>
      <c r="Q95" s="111" t="str">
        <f>layout&amp;"."&amp;$B95+Q93+Q92</f>
        <v>E47.84.4</v>
      </c>
      <c r="R95" s="112" t="str">
        <f>layout&amp;"."&amp;$B95+R93+$A95</f>
        <v>E47.85.1</v>
      </c>
      <c r="S95" s="113">
        <f t="shared" ref="S95" si="30">$B97+S93+$A95</f>
        <v>85.1</v>
      </c>
      <c r="T95" s="114"/>
      <c r="U95" s="121" t="str">
        <f>layout&amp;"."&amp;$B95+U93+U92</f>
        <v>E47.85.4</v>
      </c>
      <c r="X95" s="80" t="s">
        <v>425</v>
      </c>
      <c r="Y95" s="11">
        <v>1</v>
      </c>
      <c r="Z95" s="11">
        <v>3</v>
      </c>
      <c r="AA95" s="6" t="str">
        <f t="shared" si="9"/>
        <v>WP43.13</v>
      </c>
      <c r="AB95" s="5" t="s">
        <v>429</v>
      </c>
      <c r="AC95" s="29">
        <v>0</v>
      </c>
      <c r="AD95" s="29">
        <v>0</v>
      </c>
      <c r="AE95" s="36"/>
      <c r="AF95" s="47"/>
      <c r="AG95" s="21"/>
    </row>
    <row r="96" spans="1:44" ht="18" customHeight="1">
      <c r="A96" s="7">
        <v>0.1</v>
      </c>
      <c r="B96" s="7">
        <v>80</v>
      </c>
      <c r="C96" s="115"/>
      <c r="D96" s="117"/>
      <c r="E96" s="111" t="e">
        <f>layout&amp;"."&amp;$B96+E95+E94</f>
        <v>#VALUE!</v>
      </c>
      <c r="F96" s="115"/>
      <c r="G96" s="116"/>
      <c r="H96" s="117"/>
      <c r="I96" s="111" t="e">
        <f>layout&amp;"."&amp;$B96+I95+I94</f>
        <v>#VALUE!</v>
      </c>
      <c r="J96" s="115"/>
      <c r="K96" s="116"/>
      <c r="L96" s="117"/>
      <c r="M96" s="111" t="e">
        <f>layout&amp;"."&amp;$B96+M95+M94</f>
        <v>#VALUE!</v>
      </c>
      <c r="N96" s="115"/>
      <c r="O96" s="116"/>
      <c r="P96" s="117"/>
      <c r="Q96" s="111" t="e">
        <f>layout&amp;"."&amp;$B96+Q95+Q94</f>
        <v>#VALUE!</v>
      </c>
      <c r="R96" s="115"/>
      <c r="S96" s="116"/>
      <c r="T96" s="117"/>
      <c r="U96" s="121" t="e">
        <f>layout&amp;"."&amp;$B96+U95+U94</f>
        <v>#VALUE!</v>
      </c>
      <c r="X96" s="80" t="s">
        <v>425</v>
      </c>
      <c r="Y96" s="11">
        <v>1</v>
      </c>
      <c r="Z96" s="11">
        <v>4</v>
      </c>
      <c r="AA96" s="6" t="str">
        <f t="shared" si="9"/>
        <v>WP43.14</v>
      </c>
      <c r="AB96" s="5" t="s">
        <v>430</v>
      </c>
      <c r="AC96" s="29">
        <v>0</v>
      </c>
      <c r="AD96" s="29">
        <v>0</v>
      </c>
      <c r="AE96" s="36"/>
      <c r="AF96" s="47"/>
      <c r="AG96" s="21"/>
    </row>
    <row r="97" spans="1:44" ht="18" customHeight="1" thickBot="1">
      <c r="A97" s="7">
        <v>0.1</v>
      </c>
      <c r="B97" s="7">
        <v>80</v>
      </c>
      <c r="C97" s="118"/>
      <c r="D97" s="120"/>
      <c r="E97" s="111" t="e">
        <f>layout&amp;"."&amp;$B97+E96+E95</f>
        <v>#VALUE!</v>
      </c>
      <c r="F97" s="118"/>
      <c r="G97" s="119"/>
      <c r="H97" s="120"/>
      <c r="I97" s="111" t="e">
        <f>layout&amp;"."&amp;$B97+I96+I95</f>
        <v>#VALUE!</v>
      </c>
      <c r="J97" s="118"/>
      <c r="K97" s="119"/>
      <c r="L97" s="120"/>
      <c r="M97" s="111" t="e">
        <f>layout&amp;"."&amp;$B97+M96+M95</f>
        <v>#VALUE!</v>
      </c>
      <c r="N97" s="118"/>
      <c r="O97" s="119"/>
      <c r="P97" s="120"/>
      <c r="Q97" s="111" t="e">
        <f>layout&amp;"."&amp;$B97+Q96+Q95</f>
        <v>#VALUE!</v>
      </c>
      <c r="R97" s="118"/>
      <c r="S97" s="119"/>
      <c r="T97" s="120"/>
      <c r="U97" s="121" t="e">
        <f>layout&amp;"."&amp;$B97+U96+U95</f>
        <v>#VALUE!</v>
      </c>
      <c r="X97" s="80" t="s">
        <v>425</v>
      </c>
      <c r="Y97" s="11">
        <v>1</v>
      </c>
      <c r="Z97" s="11">
        <v>5</v>
      </c>
      <c r="AA97" s="6" t="str">
        <f t="shared" si="9"/>
        <v>WP43.15</v>
      </c>
      <c r="AB97" s="5" t="s">
        <v>430</v>
      </c>
      <c r="AC97" s="29">
        <v>0</v>
      </c>
      <c r="AD97" s="29">
        <v>0</v>
      </c>
      <c r="AE97" s="36"/>
      <c r="AF97" s="47"/>
      <c r="AG97" s="21"/>
    </row>
    <row r="98" spans="1:44" ht="18" customHeight="1">
      <c r="X98" s="80" t="s">
        <v>425</v>
      </c>
      <c r="Y98" s="11">
        <v>1</v>
      </c>
      <c r="Z98" s="11">
        <v>6</v>
      </c>
      <c r="AA98" s="6" t="str">
        <f t="shared" si="9"/>
        <v>WP43.16</v>
      </c>
      <c r="AB98" s="5" t="s">
        <v>431</v>
      </c>
      <c r="AC98" s="29">
        <v>0</v>
      </c>
      <c r="AD98" s="29">
        <v>0</v>
      </c>
      <c r="AE98" s="36"/>
      <c r="AF98" s="47"/>
      <c r="AG98" s="21"/>
    </row>
    <row r="99" spans="1:44" ht="18" customHeight="1">
      <c r="X99" s="80" t="s">
        <v>425</v>
      </c>
      <c r="Y99" s="10">
        <v>2</v>
      </c>
      <c r="Z99" s="10">
        <v>1</v>
      </c>
      <c r="AA99" s="6" t="str">
        <f t="shared" si="9"/>
        <v>WP43.21</v>
      </c>
      <c r="AB99" s="5" t="s">
        <v>2</v>
      </c>
      <c r="AC99" s="30" t="s">
        <v>24</v>
      </c>
      <c r="AD99" s="31" t="s">
        <v>432</v>
      </c>
      <c r="AE99" s="36"/>
      <c r="AF99" s="45" t="s">
        <v>33</v>
      </c>
      <c r="AG99" s="21"/>
      <c r="AH99"/>
      <c r="AI99"/>
      <c r="AJ99"/>
      <c r="AK99"/>
      <c r="AL99" s="7"/>
      <c r="AM99"/>
      <c r="AN99"/>
      <c r="AP99"/>
      <c r="AR99" s="41"/>
    </row>
    <row r="100" spans="1:44" ht="18" customHeight="1">
      <c r="X100" s="80" t="s">
        <v>425</v>
      </c>
      <c r="Y100" s="11">
        <v>2</v>
      </c>
      <c r="Z100" s="11">
        <v>2</v>
      </c>
      <c r="AA100" s="6" t="str">
        <f t="shared" si="9"/>
        <v>WP43.22</v>
      </c>
      <c r="AB100" s="5" t="s">
        <v>101</v>
      </c>
      <c r="AC100" s="30" t="s">
        <v>26</v>
      </c>
      <c r="AD100" s="31" t="s">
        <v>433</v>
      </c>
      <c r="AE100" s="36"/>
      <c r="AF100" s="45" t="s">
        <v>34</v>
      </c>
      <c r="AG100" s="21"/>
      <c r="AH100"/>
      <c r="AI100"/>
      <c r="AJ100"/>
      <c r="AK100"/>
      <c r="AL100" s="7"/>
      <c r="AM100"/>
      <c r="AN100"/>
      <c r="AP100"/>
      <c r="AR100" s="41"/>
    </row>
    <row r="101" spans="1:44" ht="18" customHeight="1">
      <c r="X101" s="80" t="s">
        <v>425</v>
      </c>
      <c r="Y101" s="11">
        <v>2</v>
      </c>
      <c r="Z101" s="11">
        <v>3</v>
      </c>
      <c r="AA101" s="6" t="str">
        <f t="shared" si="9"/>
        <v>WP43.23</v>
      </c>
      <c r="AB101" s="5" t="s">
        <v>434</v>
      </c>
      <c r="AC101" s="30" t="s">
        <v>435</v>
      </c>
      <c r="AD101" s="31" t="s">
        <v>436</v>
      </c>
      <c r="AE101" s="36"/>
      <c r="AF101" s="45" t="s">
        <v>35</v>
      </c>
      <c r="AG101" s="21"/>
      <c r="AH101"/>
      <c r="AI101"/>
      <c r="AJ101"/>
      <c r="AK101"/>
      <c r="AL101" s="7"/>
      <c r="AM101"/>
      <c r="AN101"/>
      <c r="AP101"/>
      <c r="AR101" s="41"/>
    </row>
    <row r="102" spans="1:44" ht="18" customHeight="1">
      <c r="X102" s="80" t="s">
        <v>425</v>
      </c>
      <c r="Y102" s="11">
        <v>2</v>
      </c>
      <c r="Z102" s="11">
        <v>4</v>
      </c>
      <c r="AA102" s="6" t="str">
        <f t="shared" si="9"/>
        <v>WP43.24</v>
      </c>
      <c r="AB102" s="5" t="s">
        <v>437</v>
      </c>
      <c r="AC102" s="30" t="s">
        <v>30</v>
      </c>
      <c r="AD102" s="31" t="s">
        <v>438</v>
      </c>
      <c r="AE102" s="36"/>
      <c r="AF102" s="45" t="s">
        <v>36</v>
      </c>
      <c r="AG102" s="21"/>
      <c r="AH102"/>
      <c r="AI102"/>
      <c r="AJ102"/>
      <c r="AK102"/>
      <c r="AL102" s="7"/>
      <c r="AM102"/>
      <c r="AN102"/>
      <c r="AP102"/>
      <c r="AR102" s="41"/>
    </row>
    <row r="103" spans="1:44" ht="18" customHeight="1">
      <c r="X103" s="80" t="s">
        <v>425</v>
      </c>
      <c r="Y103" s="11">
        <v>2</v>
      </c>
      <c r="Z103" s="11">
        <v>5</v>
      </c>
      <c r="AA103" s="6" t="str">
        <f t="shared" si="9"/>
        <v>WP43.25</v>
      </c>
      <c r="AB103" s="5" t="s">
        <v>31</v>
      </c>
      <c r="AC103" s="30" t="s">
        <v>439</v>
      </c>
      <c r="AD103" s="31" t="s">
        <v>29</v>
      </c>
      <c r="AE103" s="36"/>
      <c r="AF103" s="45" t="s">
        <v>37</v>
      </c>
      <c r="AG103" s="21"/>
      <c r="AH103"/>
      <c r="AI103"/>
      <c r="AJ103"/>
      <c r="AK103"/>
      <c r="AL103" s="7"/>
      <c r="AM103"/>
      <c r="AN103"/>
      <c r="AP103"/>
      <c r="AR103" s="41"/>
    </row>
    <row r="104" spans="1:44" ht="18" customHeight="1">
      <c r="X104" s="80" t="s">
        <v>425</v>
      </c>
      <c r="Y104" s="11">
        <v>2</v>
      </c>
      <c r="Z104" s="11">
        <v>6</v>
      </c>
      <c r="AA104" s="6" t="str">
        <f t="shared" si="9"/>
        <v>WP43.26</v>
      </c>
      <c r="AB104" s="5" t="s">
        <v>3</v>
      </c>
      <c r="AC104" s="30" t="s">
        <v>32</v>
      </c>
      <c r="AD104" s="31" t="s">
        <v>440</v>
      </c>
      <c r="AE104" s="36"/>
      <c r="AF104" s="45" t="s">
        <v>38</v>
      </c>
      <c r="AG104" s="21"/>
      <c r="AH104"/>
      <c r="AI104"/>
      <c r="AJ104"/>
      <c r="AK104"/>
      <c r="AL104" s="7"/>
      <c r="AM104"/>
      <c r="AN104"/>
      <c r="AP104"/>
      <c r="AR104" s="41"/>
    </row>
    <row r="105" spans="1:44" ht="18" customHeight="1">
      <c r="X105" s="80" t="s">
        <v>425</v>
      </c>
      <c r="Y105" s="10">
        <v>3</v>
      </c>
      <c r="Z105" s="10">
        <v>1</v>
      </c>
      <c r="AA105" s="6" t="str">
        <f t="shared" si="9"/>
        <v>WP43.31</v>
      </c>
      <c r="AB105" s="5" t="s">
        <v>7</v>
      </c>
      <c r="AC105" s="30" t="s">
        <v>80</v>
      </c>
      <c r="AD105" s="31" t="s">
        <v>441</v>
      </c>
      <c r="AE105" s="36"/>
      <c r="AF105" s="45" t="s">
        <v>39</v>
      </c>
      <c r="AG105" s="21"/>
      <c r="AH105"/>
      <c r="AI105"/>
      <c r="AJ105"/>
      <c r="AK105"/>
      <c r="AL105" s="7"/>
      <c r="AM105"/>
      <c r="AN105"/>
      <c r="AP105"/>
      <c r="AR105" s="41"/>
    </row>
    <row r="106" spans="1:44" ht="18" customHeight="1">
      <c r="X106" s="80" t="s">
        <v>425</v>
      </c>
      <c r="Y106" s="11">
        <v>3</v>
      </c>
      <c r="Z106" s="11">
        <v>2</v>
      </c>
      <c r="AA106" s="6" t="str">
        <f t="shared" si="9"/>
        <v>WP43.32</v>
      </c>
      <c r="AB106" s="5" t="s">
        <v>8</v>
      </c>
      <c r="AC106" s="30" t="s">
        <v>442</v>
      </c>
      <c r="AD106" s="31" t="s">
        <v>84</v>
      </c>
      <c r="AE106" s="36"/>
      <c r="AF106" s="45" t="s">
        <v>40</v>
      </c>
      <c r="AG106" s="21"/>
      <c r="AH106"/>
      <c r="AI106"/>
      <c r="AJ106"/>
      <c r="AK106"/>
      <c r="AL106" s="7"/>
      <c r="AM106"/>
      <c r="AN106"/>
      <c r="AP106"/>
      <c r="AR106" s="41"/>
    </row>
    <row r="107" spans="1:44" ht="18" customHeight="1">
      <c r="X107" s="80" t="s">
        <v>425</v>
      </c>
      <c r="Y107" s="11">
        <v>3</v>
      </c>
      <c r="Z107" s="11">
        <v>3</v>
      </c>
      <c r="AA107" s="6" t="str">
        <f t="shared" si="9"/>
        <v>WP43.33</v>
      </c>
      <c r="AB107" s="5" t="s">
        <v>9</v>
      </c>
      <c r="AC107" s="30" t="s">
        <v>102</v>
      </c>
      <c r="AD107" s="31" t="s">
        <v>97</v>
      </c>
      <c r="AE107" s="36"/>
      <c r="AF107" s="45" t="s">
        <v>41</v>
      </c>
      <c r="AG107" s="21"/>
      <c r="AH107"/>
      <c r="AI107"/>
      <c r="AJ107"/>
      <c r="AK107"/>
      <c r="AL107" s="7"/>
      <c r="AM107"/>
      <c r="AN107"/>
      <c r="AP107"/>
      <c r="AR107" s="41"/>
    </row>
    <row r="108" spans="1:44" ht="18" customHeight="1">
      <c r="X108" s="80" t="s">
        <v>425</v>
      </c>
      <c r="Y108" s="11">
        <v>3</v>
      </c>
      <c r="Z108" s="11">
        <v>4</v>
      </c>
      <c r="AA108" s="6" t="str">
        <f t="shared" si="9"/>
        <v>WP43.34</v>
      </c>
      <c r="AB108" s="5" t="s">
        <v>443</v>
      </c>
      <c r="AC108" s="30" t="s">
        <v>61</v>
      </c>
      <c r="AD108" s="31" t="s">
        <v>62</v>
      </c>
      <c r="AE108" s="36"/>
      <c r="AF108" s="45" t="s">
        <v>42</v>
      </c>
      <c r="AG108" s="21"/>
      <c r="AH108"/>
      <c r="AI108"/>
      <c r="AJ108"/>
      <c r="AK108"/>
      <c r="AL108" s="7"/>
      <c r="AM108"/>
      <c r="AN108"/>
      <c r="AP108"/>
      <c r="AR108" s="41"/>
    </row>
    <row r="109" spans="1:44" ht="18" customHeight="1">
      <c r="X109" s="80" t="s">
        <v>425</v>
      </c>
      <c r="Y109" s="11">
        <v>3</v>
      </c>
      <c r="Z109" s="11">
        <v>5</v>
      </c>
      <c r="AA109" s="6" t="str">
        <f t="shared" si="9"/>
        <v>WP43.35</v>
      </c>
      <c r="AB109" s="27" t="s">
        <v>393</v>
      </c>
      <c r="AC109" s="30" t="s">
        <v>131</v>
      </c>
      <c r="AD109" s="31" t="s">
        <v>444</v>
      </c>
      <c r="AE109" s="36"/>
      <c r="AF109" s="48"/>
      <c r="AG109" s="21"/>
      <c r="AH109"/>
      <c r="AI109"/>
      <c r="AJ109"/>
      <c r="AK109"/>
      <c r="AL109" s="7"/>
      <c r="AM109"/>
      <c r="AN109"/>
      <c r="AP109"/>
      <c r="AR109" s="41"/>
    </row>
    <row r="110" spans="1:44" ht="18" customHeight="1">
      <c r="X110" s="80" t="s">
        <v>425</v>
      </c>
      <c r="Y110" s="11">
        <v>3</v>
      </c>
      <c r="Z110" s="11">
        <v>6</v>
      </c>
      <c r="AA110" s="6" t="str">
        <f t="shared" si="9"/>
        <v>WP43.36</v>
      </c>
      <c r="AB110" s="27" t="s">
        <v>394</v>
      </c>
      <c r="AC110" s="30" t="s">
        <v>81</v>
      </c>
      <c r="AD110" s="31" t="s">
        <v>131</v>
      </c>
      <c r="AE110" s="36"/>
      <c r="AF110" s="48"/>
      <c r="AG110" s="21"/>
      <c r="AH110"/>
      <c r="AI110"/>
      <c r="AJ110"/>
      <c r="AK110"/>
      <c r="AL110" s="7"/>
      <c r="AM110"/>
      <c r="AN110"/>
      <c r="AP110"/>
      <c r="AR110" s="41"/>
    </row>
    <row r="111" spans="1:44" ht="18" customHeight="1">
      <c r="X111" s="80" t="s">
        <v>425</v>
      </c>
      <c r="Y111" s="10">
        <v>4</v>
      </c>
      <c r="Z111" s="10">
        <v>1</v>
      </c>
      <c r="AA111" s="6" t="str">
        <f t="shared" si="9"/>
        <v>WP43.41</v>
      </c>
      <c r="AB111" s="5" t="s">
        <v>13</v>
      </c>
      <c r="AC111" s="30" t="s">
        <v>445</v>
      </c>
      <c r="AD111" s="31" t="s">
        <v>446</v>
      </c>
      <c r="AE111" s="36"/>
      <c r="AF111" s="48"/>
      <c r="AG111" s="21"/>
      <c r="AH111"/>
      <c r="AI111"/>
      <c r="AJ111"/>
      <c r="AK111"/>
      <c r="AL111" s="7"/>
      <c r="AM111"/>
      <c r="AN111"/>
      <c r="AP111"/>
      <c r="AR111" s="41"/>
    </row>
    <row r="112" spans="1:44" ht="18" customHeight="1">
      <c r="X112" s="80" t="s">
        <v>425</v>
      </c>
      <c r="Y112" s="11">
        <v>4</v>
      </c>
      <c r="Z112" s="11">
        <v>2</v>
      </c>
      <c r="AA112" s="6" t="str">
        <f t="shared" si="9"/>
        <v>WP43.42</v>
      </c>
      <c r="AB112" s="5" t="s">
        <v>133</v>
      </c>
      <c r="AC112" s="30" t="s">
        <v>447</v>
      </c>
      <c r="AD112" s="31" t="s">
        <v>99</v>
      </c>
      <c r="AE112" s="36"/>
      <c r="AF112" s="45" t="s">
        <v>43</v>
      </c>
      <c r="AG112" s="21"/>
      <c r="AH112"/>
      <c r="AI112"/>
      <c r="AJ112"/>
      <c r="AK112"/>
      <c r="AL112" s="7"/>
      <c r="AM112"/>
      <c r="AN112"/>
      <c r="AP112"/>
      <c r="AR112" s="41"/>
    </row>
    <row r="113" spans="24:44" ht="18" customHeight="1">
      <c r="X113" s="80" t="s">
        <v>425</v>
      </c>
      <c r="Y113" s="11">
        <v>4</v>
      </c>
      <c r="Z113" s="11">
        <v>3</v>
      </c>
      <c r="AA113" s="6" t="str">
        <f t="shared" si="9"/>
        <v>WP43.43</v>
      </c>
      <c r="AB113" s="5" t="s">
        <v>448</v>
      </c>
      <c r="AC113" s="30" t="s">
        <v>64</v>
      </c>
      <c r="AD113" s="31" t="s">
        <v>113</v>
      </c>
      <c r="AE113" s="36"/>
      <c r="AF113" s="45" t="s">
        <v>44</v>
      </c>
      <c r="AG113" s="21"/>
      <c r="AH113"/>
      <c r="AI113"/>
      <c r="AJ113"/>
      <c r="AK113"/>
      <c r="AL113" s="7"/>
      <c r="AM113"/>
      <c r="AN113"/>
      <c r="AP113"/>
      <c r="AR113" s="41"/>
    </row>
    <row r="114" spans="24:44" ht="18" customHeight="1">
      <c r="X114" s="80" t="s">
        <v>425</v>
      </c>
      <c r="Y114" s="11">
        <v>4</v>
      </c>
      <c r="Z114" s="11">
        <v>4</v>
      </c>
      <c r="AA114" s="6" t="str">
        <f t="shared" si="9"/>
        <v>WP43.44</v>
      </c>
      <c r="AB114" s="5" t="s">
        <v>37</v>
      </c>
      <c r="AC114" s="30" t="s">
        <v>449</v>
      </c>
      <c r="AD114" s="31" t="s">
        <v>100</v>
      </c>
      <c r="AE114" s="36"/>
      <c r="AF114" s="45" t="s">
        <v>45</v>
      </c>
      <c r="AG114" s="21"/>
      <c r="AH114"/>
      <c r="AI114"/>
      <c r="AJ114"/>
      <c r="AK114"/>
      <c r="AL114" s="7"/>
      <c r="AM114"/>
      <c r="AN114"/>
      <c r="AP114"/>
      <c r="AR114" s="41"/>
    </row>
    <row r="115" spans="24:44" ht="18" customHeight="1">
      <c r="X115" s="80" t="s">
        <v>425</v>
      </c>
      <c r="Y115" s="11">
        <v>4</v>
      </c>
      <c r="Z115" s="11">
        <v>5</v>
      </c>
      <c r="AA115" s="6" t="str">
        <f t="shared" si="9"/>
        <v>WP43.45</v>
      </c>
      <c r="AB115" s="5" t="s">
        <v>16</v>
      </c>
      <c r="AC115" s="30" t="s">
        <v>75</v>
      </c>
      <c r="AD115" s="31" t="s">
        <v>103</v>
      </c>
      <c r="AE115" s="36"/>
      <c r="AF115" s="48"/>
      <c r="AG115" s="21"/>
      <c r="AH115"/>
      <c r="AI115"/>
      <c r="AJ115"/>
      <c r="AK115"/>
      <c r="AL115" s="7"/>
      <c r="AM115"/>
      <c r="AN115"/>
      <c r="AP115"/>
      <c r="AR115" s="41"/>
    </row>
    <row r="116" spans="24:44" ht="18" customHeight="1">
      <c r="X116" s="80" t="s">
        <v>425</v>
      </c>
      <c r="Y116" s="10">
        <v>5</v>
      </c>
      <c r="Z116" s="10">
        <v>1</v>
      </c>
      <c r="AA116" s="6" t="str">
        <f t="shared" si="9"/>
        <v>WP43.51</v>
      </c>
      <c r="AB116" s="27" t="s">
        <v>391</v>
      </c>
      <c r="AC116" s="30" t="s">
        <v>450</v>
      </c>
      <c r="AD116" s="31" t="s">
        <v>451</v>
      </c>
      <c r="AE116" s="36"/>
      <c r="AF116" s="45" t="s">
        <v>46</v>
      </c>
      <c r="AG116" s="21"/>
      <c r="AH116"/>
      <c r="AI116"/>
      <c r="AJ116"/>
      <c r="AK116"/>
      <c r="AL116" s="7"/>
      <c r="AM116"/>
      <c r="AN116"/>
      <c r="AP116"/>
      <c r="AR116" s="41"/>
    </row>
    <row r="117" spans="24:44" ht="18" customHeight="1">
      <c r="X117" s="80" t="s">
        <v>425</v>
      </c>
      <c r="Y117" s="11">
        <v>5</v>
      </c>
      <c r="Z117" s="11">
        <v>2</v>
      </c>
      <c r="AA117" s="6" t="str">
        <f t="shared" si="9"/>
        <v>WP43.52</v>
      </c>
      <c r="AB117" s="5">
        <v>7</v>
      </c>
      <c r="AC117" s="30" t="s">
        <v>131</v>
      </c>
      <c r="AD117" s="31" t="s">
        <v>131</v>
      </c>
      <c r="AE117" s="36"/>
      <c r="AF117" s="45" t="s">
        <v>47</v>
      </c>
      <c r="AG117" s="21"/>
      <c r="AH117"/>
      <c r="AI117"/>
      <c r="AJ117"/>
      <c r="AK117"/>
      <c r="AL117" s="7"/>
      <c r="AM117"/>
      <c r="AN117"/>
      <c r="AP117"/>
      <c r="AR117" s="41"/>
    </row>
    <row r="118" spans="24:44" ht="18" customHeight="1">
      <c r="X118" s="80" t="s">
        <v>425</v>
      </c>
      <c r="Y118" s="11">
        <v>5</v>
      </c>
      <c r="Z118" s="11">
        <v>3</v>
      </c>
      <c r="AA118" s="6" t="str">
        <f t="shared" si="9"/>
        <v>WP43.53</v>
      </c>
      <c r="AB118" s="5">
        <v>8</v>
      </c>
      <c r="AC118" s="30" t="s">
        <v>131</v>
      </c>
      <c r="AD118" s="31" t="s">
        <v>452</v>
      </c>
      <c r="AE118" s="36"/>
      <c r="AF118" s="45" t="s">
        <v>48</v>
      </c>
      <c r="AG118" s="21"/>
      <c r="AH118"/>
      <c r="AI118"/>
      <c r="AJ118"/>
      <c r="AK118"/>
      <c r="AL118" s="7"/>
      <c r="AM118"/>
      <c r="AN118"/>
      <c r="AP118"/>
      <c r="AR118" s="41"/>
    </row>
    <row r="119" spans="24:44" ht="18" customHeight="1">
      <c r="X119" s="80" t="s">
        <v>425</v>
      </c>
      <c r="Y119" s="11">
        <v>5</v>
      </c>
      <c r="Z119" s="11">
        <v>4</v>
      </c>
      <c r="AA119" s="6" t="str">
        <f t="shared" si="9"/>
        <v>WP43.54</v>
      </c>
      <c r="AB119" s="5">
        <v>9</v>
      </c>
      <c r="AC119" s="30" t="s">
        <v>70</v>
      </c>
      <c r="AD119" s="31" t="s">
        <v>72</v>
      </c>
      <c r="AE119" s="36"/>
      <c r="AF119" s="45" t="s">
        <v>49</v>
      </c>
      <c r="AG119" s="21"/>
      <c r="AH119"/>
      <c r="AI119"/>
      <c r="AJ119"/>
      <c r="AK119"/>
      <c r="AL119" s="7"/>
      <c r="AM119"/>
      <c r="AN119"/>
      <c r="AP119"/>
      <c r="AR119" s="41"/>
    </row>
    <row r="120" spans="24:44" ht="18" customHeight="1">
      <c r="X120" s="80" t="s">
        <v>425</v>
      </c>
      <c r="Y120" s="11">
        <v>5</v>
      </c>
      <c r="Z120" s="11">
        <v>5</v>
      </c>
      <c r="AA120" s="6" t="str">
        <f t="shared" si="9"/>
        <v>WP43.55</v>
      </c>
      <c r="AB120" s="5" t="s">
        <v>6</v>
      </c>
      <c r="AC120" s="30" t="s">
        <v>68</v>
      </c>
      <c r="AD120" s="31" t="s">
        <v>110</v>
      </c>
      <c r="AE120" s="36"/>
      <c r="AF120" s="45" t="s">
        <v>131</v>
      </c>
      <c r="AG120" s="21"/>
      <c r="AH120"/>
      <c r="AI120"/>
      <c r="AJ120"/>
      <c r="AK120"/>
      <c r="AL120" s="7"/>
      <c r="AM120"/>
      <c r="AN120"/>
      <c r="AP120"/>
      <c r="AR120" s="41"/>
    </row>
    <row r="121" spans="24:44" ht="18" customHeight="1">
      <c r="X121" s="80" t="s">
        <v>425</v>
      </c>
      <c r="Y121" s="10">
        <v>6</v>
      </c>
      <c r="Z121" s="10">
        <v>1</v>
      </c>
      <c r="AA121" s="6" t="str">
        <f t="shared" si="9"/>
        <v>WP43.61</v>
      </c>
      <c r="AB121" s="27" t="s">
        <v>390</v>
      </c>
      <c r="AC121" s="30" t="s">
        <v>453</v>
      </c>
      <c r="AD121" s="31" t="s">
        <v>111</v>
      </c>
      <c r="AE121" s="36"/>
      <c r="AF121" s="45" t="s">
        <v>50</v>
      </c>
      <c r="AG121" s="21"/>
      <c r="AH121"/>
      <c r="AI121"/>
      <c r="AJ121"/>
      <c r="AK121"/>
      <c r="AL121" s="7"/>
      <c r="AM121"/>
      <c r="AN121"/>
      <c r="AP121"/>
      <c r="AR121" s="41"/>
    </row>
    <row r="122" spans="24:44" ht="18" customHeight="1">
      <c r="X122" s="80" t="s">
        <v>425</v>
      </c>
      <c r="Y122" s="11">
        <v>6</v>
      </c>
      <c r="Z122" s="11">
        <v>2</v>
      </c>
      <c r="AA122" s="6" t="str">
        <f t="shared" si="9"/>
        <v>WP43.62</v>
      </c>
      <c r="AB122" s="5">
        <v>4</v>
      </c>
      <c r="AC122" s="30" t="s">
        <v>454</v>
      </c>
      <c r="AD122" s="31" t="s">
        <v>107</v>
      </c>
      <c r="AE122" s="36"/>
      <c r="AF122" s="45" t="s">
        <v>51</v>
      </c>
      <c r="AG122" s="21"/>
      <c r="AH122"/>
      <c r="AI122"/>
      <c r="AJ122"/>
      <c r="AK122"/>
      <c r="AL122" s="7"/>
      <c r="AM122"/>
      <c r="AN122"/>
      <c r="AP122"/>
      <c r="AR122" s="41"/>
    </row>
    <row r="123" spans="24:44" ht="18" customHeight="1">
      <c r="X123" s="80" t="s">
        <v>425</v>
      </c>
      <c r="Y123" s="11">
        <v>6</v>
      </c>
      <c r="Z123" s="11">
        <v>3</v>
      </c>
      <c r="AA123" s="6" t="str">
        <f t="shared" si="9"/>
        <v>WP43.63</v>
      </c>
      <c r="AB123" s="5">
        <v>5</v>
      </c>
      <c r="AC123" s="30" t="s">
        <v>455</v>
      </c>
      <c r="AD123" s="31" t="s">
        <v>136</v>
      </c>
      <c r="AE123" s="36"/>
      <c r="AF123" s="45" t="s">
        <v>52</v>
      </c>
      <c r="AG123" s="21"/>
      <c r="AH123"/>
      <c r="AI123"/>
      <c r="AJ123"/>
      <c r="AK123"/>
      <c r="AL123" s="7"/>
      <c r="AM123"/>
      <c r="AN123"/>
      <c r="AP123"/>
      <c r="AR123" s="41"/>
    </row>
    <row r="124" spans="24:44" ht="18" customHeight="1">
      <c r="X124" s="80" t="s">
        <v>425</v>
      </c>
      <c r="Y124" s="11">
        <v>6</v>
      </c>
      <c r="Z124" s="11">
        <v>4</v>
      </c>
      <c r="AA124" s="6" t="str">
        <f t="shared" si="9"/>
        <v>WP43.64</v>
      </c>
      <c r="AB124" s="5">
        <v>6</v>
      </c>
      <c r="AC124" s="30" t="s">
        <v>456</v>
      </c>
      <c r="AD124" s="31" t="s">
        <v>119</v>
      </c>
      <c r="AE124" s="36"/>
      <c r="AF124" s="45" t="s">
        <v>53</v>
      </c>
      <c r="AG124" s="21"/>
      <c r="AH124"/>
      <c r="AI124"/>
      <c r="AJ124"/>
      <c r="AK124"/>
      <c r="AL124" s="7"/>
      <c r="AM124"/>
      <c r="AN124"/>
      <c r="AP124"/>
      <c r="AR124" s="41"/>
    </row>
    <row r="125" spans="24:44" ht="18" customHeight="1">
      <c r="X125" s="80" t="s">
        <v>425</v>
      </c>
      <c r="Y125" s="11">
        <v>6</v>
      </c>
      <c r="Z125" s="11">
        <v>5</v>
      </c>
      <c r="AA125" s="6" t="str">
        <f t="shared" si="9"/>
        <v>WP43.65</v>
      </c>
      <c r="AB125" s="5" t="s">
        <v>18</v>
      </c>
      <c r="AC125" s="30" t="s">
        <v>76</v>
      </c>
      <c r="AD125" s="31" t="s">
        <v>457</v>
      </c>
      <c r="AE125" s="36"/>
      <c r="AF125" s="48"/>
      <c r="AG125" s="21"/>
      <c r="AH125"/>
      <c r="AI125"/>
      <c r="AJ125"/>
      <c r="AK125"/>
      <c r="AL125" s="7"/>
      <c r="AM125"/>
      <c r="AN125"/>
      <c r="AP125"/>
      <c r="AR125" s="41"/>
    </row>
    <row r="126" spans="24:44" ht="18" customHeight="1">
      <c r="X126" s="80" t="s">
        <v>425</v>
      </c>
      <c r="Y126" s="10">
        <v>7</v>
      </c>
      <c r="Z126" s="10">
        <v>1</v>
      </c>
      <c r="AA126" s="6" t="str">
        <f t="shared" si="9"/>
        <v>WP43.71</v>
      </c>
      <c r="AB126" s="5" t="s">
        <v>96</v>
      </c>
      <c r="AC126" s="30" t="s">
        <v>122</v>
      </c>
      <c r="AD126" s="31" t="s">
        <v>112</v>
      </c>
      <c r="AE126" s="36"/>
      <c r="AF126" s="45" t="s">
        <v>54</v>
      </c>
      <c r="AG126" s="21"/>
      <c r="AH126"/>
      <c r="AI126"/>
      <c r="AJ126"/>
      <c r="AK126"/>
      <c r="AL126" s="7"/>
      <c r="AM126"/>
      <c r="AN126"/>
      <c r="AP126"/>
      <c r="AR126" s="41"/>
    </row>
    <row r="127" spans="24:44" ht="18" customHeight="1">
      <c r="X127" s="80" t="s">
        <v>425</v>
      </c>
      <c r="Y127" s="11">
        <v>7</v>
      </c>
      <c r="Z127" s="11">
        <v>2</v>
      </c>
      <c r="AA127" s="6" t="str">
        <f t="shared" si="9"/>
        <v>WP43.72</v>
      </c>
      <c r="AB127" s="5">
        <v>1</v>
      </c>
      <c r="AC127" s="30" t="s">
        <v>105</v>
      </c>
      <c r="AD127" s="31" t="s">
        <v>104</v>
      </c>
      <c r="AE127" s="36"/>
      <c r="AF127" s="45" t="s">
        <v>130</v>
      </c>
      <c r="AG127" s="21"/>
      <c r="AH127"/>
      <c r="AI127"/>
      <c r="AJ127"/>
      <c r="AK127"/>
      <c r="AL127" s="7"/>
      <c r="AM127"/>
      <c r="AN127"/>
      <c r="AP127"/>
      <c r="AR127" s="41"/>
    </row>
    <row r="128" spans="24:44" ht="18" customHeight="1">
      <c r="X128" s="80" t="s">
        <v>425</v>
      </c>
      <c r="Y128" s="11">
        <v>7</v>
      </c>
      <c r="Z128" s="11">
        <v>3</v>
      </c>
      <c r="AA128" s="6" t="str">
        <f t="shared" si="9"/>
        <v>WP43.73</v>
      </c>
      <c r="AB128" s="5">
        <v>2</v>
      </c>
      <c r="AC128" s="30" t="s">
        <v>106</v>
      </c>
      <c r="AD128" s="31" t="s">
        <v>117</v>
      </c>
      <c r="AE128" s="36"/>
      <c r="AF128" s="45" t="s">
        <v>55</v>
      </c>
      <c r="AG128" s="21"/>
      <c r="AH128"/>
      <c r="AI128"/>
      <c r="AJ128"/>
      <c r="AK128"/>
      <c r="AL128" s="7"/>
      <c r="AM128"/>
      <c r="AN128"/>
      <c r="AP128"/>
      <c r="AR128" s="41"/>
    </row>
    <row r="129" spans="24:44" ht="18" customHeight="1">
      <c r="X129" s="80" t="s">
        <v>425</v>
      </c>
      <c r="Y129" s="11">
        <v>7</v>
      </c>
      <c r="Z129" s="11">
        <v>4</v>
      </c>
      <c r="AA129" s="6" t="str">
        <f t="shared" si="9"/>
        <v>WP43.74</v>
      </c>
      <c r="AB129" s="5">
        <v>3</v>
      </c>
      <c r="AC129" s="30" t="s">
        <v>65</v>
      </c>
      <c r="AD129" s="31" t="s">
        <v>458</v>
      </c>
      <c r="AE129" s="36"/>
      <c r="AF129" s="45" t="s">
        <v>56</v>
      </c>
      <c r="AG129" s="21"/>
      <c r="AH129"/>
      <c r="AI129"/>
      <c r="AJ129"/>
      <c r="AK129"/>
      <c r="AL129" s="7"/>
      <c r="AM129"/>
      <c r="AN129"/>
      <c r="AP129"/>
      <c r="AR129" s="41"/>
    </row>
    <row r="130" spans="24:44" ht="18" customHeight="1">
      <c r="X130" s="80" t="s">
        <v>425</v>
      </c>
      <c r="Y130" s="11">
        <v>7</v>
      </c>
      <c r="Z130" s="11">
        <v>5</v>
      </c>
      <c r="AA130" s="6" t="str">
        <f t="shared" si="9"/>
        <v>WP43.75</v>
      </c>
      <c r="AB130" s="5" t="s">
        <v>19</v>
      </c>
      <c r="AC130" s="30" t="s">
        <v>78</v>
      </c>
      <c r="AD130" s="31" t="s">
        <v>459</v>
      </c>
      <c r="AE130" s="36"/>
      <c r="AF130" s="48"/>
      <c r="AG130" s="21"/>
      <c r="AH130"/>
      <c r="AI130"/>
      <c r="AJ130"/>
      <c r="AK130"/>
      <c r="AL130" s="7"/>
      <c r="AM130"/>
      <c r="AN130"/>
      <c r="AP130"/>
      <c r="AR130" s="41"/>
    </row>
    <row r="131" spans="24:44" ht="18" customHeight="1">
      <c r="X131" s="80" t="s">
        <v>425</v>
      </c>
      <c r="Y131" s="10">
        <v>8</v>
      </c>
      <c r="Z131" s="10">
        <v>1</v>
      </c>
      <c r="AA131" s="6" t="str">
        <f t="shared" si="9"/>
        <v>WP43.81</v>
      </c>
      <c r="AB131" s="5" t="s">
        <v>1</v>
      </c>
      <c r="AC131" s="30" t="s">
        <v>124</v>
      </c>
      <c r="AD131" s="31" t="s">
        <v>125</v>
      </c>
      <c r="AE131" s="36"/>
      <c r="AF131" s="45" t="s">
        <v>57</v>
      </c>
      <c r="AG131" s="21"/>
      <c r="AH131"/>
      <c r="AI131"/>
      <c r="AJ131"/>
      <c r="AK131"/>
      <c r="AL131" s="7"/>
      <c r="AM131"/>
      <c r="AN131"/>
      <c r="AP131"/>
      <c r="AR131" s="41"/>
    </row>
    <row r="132" spans="24:44" ht="18" customHeight="1">
      <c r="X132" s="80" t="s">
        <v>425</v>
      </c>
      <c r="Y132" s="11">
        <v>8</v>
      </c>
      <c r="Z132" s="11">
        <v>2</v>
      </c>
      <c r="AA132" s="6" t="str">
        <f t="shared" ref="AA132:AA195" si="31">X132&amp;"."&amp;Y132&amp;Z132</f>
        <v>WP43.82</v>
      </c>
      <c r="AB132" s="5">
        <v>0</v>
      </c>
      <c r="AC132" s="30" t="s">
        <v>129</v>
      </c>
      <c r="AD132" s="31" t="s">
        <v>460</v>
      </c>
      <c r="AE132" s="36"/>
      <c r="AF132" s="46" t="s">
        <v>392</v>
      </c>
      <c r="AG132" s="21"/>
      <c r="AH132"/>
      <c r="AI132"/>
      <c r="AJ132"/>
      <c r="AK132"/>
      <c r="AL132" s="7"/>
      <c r="AM132"/>
      <c r="AN132"/>
      <c r="AP132"/>
      <c r="AR132" s="41"/>
    </row>
    <row r="133" spans="24:44" ht="18" customHeight="1">
      <c r="X133" s="80" t="s">
        <v>425</v>
      </c>
      <c r="Y133" s="11">
        <v>8</v>
      </c>
      <c r="Z133" s="11">
        <v>3</v>
      </c>
      <c r="AA133" s="6" t="str">
        <f t="shared" si="31"/>
        <v>WP43.83</v>
      </c>
      <c r="AB133" s="5" t="s">
        <v>22</v>
      </c>
      <c r="AC133" s="30" t="s">
        <v>86</v>
      </c>
      <c r="AD133" s="31" t="s">
        <v>127</v>
      </c>
      <c r="AE133" s="36"/>
      <c r="AF133" s="45" t="s">
        <v>59</v>
      </c>
      <c r="AG133" s="21"/>
      <c r="AH133"/>
      <c r="AI133"/>
      <c r="AJ133"/>
      <c r="AK133"/>
      <c r="AL133" s="7"/>
      <c r="AM133"/>
      <c r="AN133"/>
      <c r="AP133"/>
      <c r="AR133" s="41"/>
    </row>
    <row r="134" spans="24:44" ht="18" customHeight="1">
      <c r="X134" s="80" t="s">
        <v>425</v>
      </c>
      <c r="Y134" s="11">
        <v>8</v>
      </c>
      <c r="Z134" s="11">
        <v>4</v>
      </c>
      <c r="AA134" s="6" t="str">
        <f t="shared" si="31"/>
        <v>WP43.84</v>
      </c>
      <c r="AB134" s="5" t="s">
        <v>23</v>
      </c>
      <c r="AC134" s="30" t="s">
        <v>461</v>
      </c>
      <c r="AD134" s="31" t="s">
        <v>462</v>
      </c>
      <c r="AE134" s="36"/>
      <c r="AF134" s="45" t="s">
        <v>60</v>
      </c>
      <c r="AG134" s="21"/>
      <c r="AH134"/>
      <c r="AI134"/>
      <c r="AJ134"/>
      <c r="AK134"/>
      <c r="AL134" s="7"/>
      <c r="AM134"/>
      <c r="AN134"/>
      <c r="AP134"/>
      <c r="AR134" s="41"/>
    </row>
    <row r="135" spans="24:44" ht="18" customHeight="1">
      <c r="X135" s="80" t="s">
        <v>425</v>
      </c>
      <c r="Y135" s="11">
        <v>8</v>
      </c>
      <c r="Z135" s="11">
        <v>5</v>
      </c>
      <c r="AA135" s="6" t="str">
        <f t="shared" si="31"/>
        <v>WP43.85</v>
      </c>
      <c r="AB135" s="5" t="s">
        <v>21</v>
      </c>
      <c r="AC135" s="30" t="s">
        <v>463</v>
      </c>
      <c r="AD135" s="31" t="s">
        <v>82</v>
      </c>
      <c r="AE135" s="36"/>
      <c r="AF135" s="50" t="s">
        <v>131</v>
      </c>
      <c r="AG135" s="21"/>
      <c r="AH135"/>
      <c r="AI135"/>
      <c r="AJ135"/>
      <c r="AK135"/>
      <c r="AL135" s="7"/>
      <c r="AM135"/>
      <c r="AN135"/>
      <c r="AP135"/>
      <c r="AR135" s="41"/>
    </row>
    <row r="136" spans="24:44" ht="18" customHeight="1">
      <c r="X136" s="4">
        <v>0</v>
      </c>
      <c r="Y136" s="12">
        <v>0</v>
      </c>
      <c r="Z136" s="12">
        <v>0</v>
      </c>
      <c r="AA136" s="4" t="str">
        <f t="shared" si="31"/>
        <v>0.00</v>
      </c>
      <c r="AB136" s="4">
        <v>0</v>
      </c>
      <c r="AC136" s="4">
        <v>0</v>
      </c>
      <c r="AD136" s="4">
        <v>0</v>
      </c>
      <c r="AG136" s="21"/>
    </row>
    <row r="137" spans="24:44" ht="18" customHeight="1">
      <c r="X137" s="4">
        <v>0</v>
      </c>
      <c r="Y137" s="12">
        <v>0</v>
      </c>
      <c r="Z137" s="12">
        <v>0</v>
      </c>
      <c r="AA137" s="4" t="str">
        <f t="shared" si="31"/>
        <v>0.00</v>
      </c>
      <c r="AB137" s="4">
        <v>0</v>
      </c>
      <c r="AC137" s="4">
        <v>0</v>
      </c>
      <c r="AD137" s="4">
        <v>0</v>
      </c>
      <c r="AG137" s="21"/>
    </row>
    <row r="138" spans="24:44" ht="18" customHeight="1">
      <c r="X138" s="74"/>
      <c r="Y138" s="10"/>
      <c r="Z138" s="10"/>
      <c r="AA138" s="6"/>
      <c r="AB138" s="5"/>
      <c r="AC138" s="29"/>
      <c r="AD138" s="29"/>
      <c r="AE138" s="36"/>
      <c r="AF138" s="47"/>
      <c r="AG138" s="21"/>
    </row>
    <row r="139" spans="24:44" ht="18" customHeight="1">
      <c r="X139" s="75"/>
      <c r="Y139" s="11"/>
      <c r="Z139" s="11"/>
      <c r="AA139" s="6"/>
      <c r="AB139" s="5"/>
      <c r="AC139" s="29"/>
      <c r="AD139" s="29"/>
      <c r="AE139" s="36"/>
      <c r="AF139" s="47"/>
      <c r="AG139" s="21"/>
    </row>
    <row r="140" spans="24:44" ht="18" customHeight="1">
      <c r="X140" s="75"/>
      <c r="Y140" s="11"/>
      <c r="Z140" s="11"/>
      <c r="AA140" s="6"/>
      <c r="AB140" s="5"/>
      <c r="AC140" s="29"/>
      <c r="AD140" s="29"/>
      <c r="AE140" s="36"/>
      <c r="AF140" s="47"/>
      <c r="AG140" s="21"/>
      <c r="AR140" s="55" t="str">
        <f>"// "&amp;X140&amp;" Layout from Layout_template_automation template: Do not change manually"</f>
        <v>//  Layout from Layout_template_automation template: Do not change manually</v>
      </c>
    </row>
    <row r="141" spans="24:44" ht="18" customHeight="1">
      <c r="X141" s="75"/>
      <c r="Y141" s="11"/>
      <c r="Z141" s="11"/>
      <c r="AA141" s="6"/>
      <c r="AB141" s="5"/>
      <c r="AC141" s="29"/>
      <c r="AD141" s="29"/>
      <c r="AE141" s="36"/>
      <c r="AF141" s="47"/>
      <c r="AG141" s="21"/>
      <c r="AR141" s="54" t="s">
        <v>407</v>
      </c>
    </row>
    <row r="142" spans="24:44" ht="18" customHeight="1">
      <c r="X142" s="75"/>
      <c r="Y142" s="11"/>
      <c r="Z142" s="11"/>
      <c r="AA142" s="6"/>
      <c r="AB142" s="5"/>
      <c r="AC142" s="29"/>
      <c r="AD142" s="29"/>
      <c r="AE142" s="36"/>
      <c r="AF142" s="47"/>
      <c r="AG142" s="21"/>
      <c r="AR142" s="54" t="str">
        <f>"TO_QSPI const calcKey_t kbd_std_"&amp;X143&amp;"[37] = {"</f>
        <v>TO_QSPI const calcKey_t kbd_std_[37] = {</v>
      </c>
    </row>
    <row r="143" spans="24:44" ht="18" customHeight="1">
      <c r="X143" s="75"/>
      <c r="Y143" s="11"/>
      <c r="Z143" s="11"/>
      <c r="AA143" s="6"/>
      <c r="AB143" s="5"/>
      <c r="AC143" s="29"/>
      <c r="AD143" s="29"/>
      <c r="AE143" s="36"/>
      <c r="AF143" s="47"/>
      <c r="AG143" s="21"/>
      <c r="AR143" s="54" t="s">
        <v>406</v>
      </c>
    </row>
    <row r="144" spans="24:44" ht="18" customHeight="1">
      <c r="X144" s="75"/>
      <c r="Y144" s="10"/>
      <c r="Z144" s="10"/>
      <c r="AA144" s="6"/>
      <c r="AB144" s="5"/>
      <c r="AC144" s="30"/>
      <c r="AD144" s="31"/>
      <c r="AE144" s="36"/>
      <c r="AF144" s="45"/>
      <c r="AG144" s="21"/>
      <c r="AH144" t="str">
        <f t="shared" ref="AH144:AH207" si="32">"{"&amp;Y144*10+Z144</f>
        <v>{0</v>
      </c>
      <c r="AI144" t="str">
        <f>VLOOKUP(AB144,Sheet3!$B:$C,2,0)</f>
        <v>ITM_0</v>
      </c>
      <c r="AJ144" t="str">
        <f>VLOOKUP(AC144,Sheet3!$B:$C,2,0)</f>
        <v>ITM_0</v>
      </c>
      <c r="AK144" t="str">
        <f>VLOOKUP(AD144,Sheet3!$B:$C,2,0)</f>
        <v>ITM_0</v>
      </c>
      <c r="AL144" s="7" t="str">
        <f>IF(NOT(ISNA(MATCH(AI144,Sheet3!F:F,))),VLOOKUP(AI144,Sheet3!F:G,2,0),
IF(NOT(ISNA(MATCH(AJ144,Sheet3!F:F,))),VLOOKUP(AJ144,Sheet3!F:G,2,0),
IF(NOT(ISNA(MATCH(AK144,Sheet3!F:F,))),VLOOKUP(AK144,Sheet3!F:G,2,0),"ITM_NULL")))</f>
        <v>ITM_0</v>
      </c>
      <c r="AM144" t="str">
        <f>IF(OR(ISBLANK(AF144)),VLOOKUP(AB144,Sheet3!$B:$C,2,0),VLOOKUP(AF144,Sheet3!$B:$C,2,0))</f>
        <v>ITM_0</v>
      </c>
      <c r="AN144" t="e">
        <f>IF(AM144="ITM_NULL","ITM_NULL",VLOOKUP(AM144,'C43 Code'!$G:$J,2,0))</f>
        <v>#N/A</v>
      </c>
      <c r="AO144" s="1" t="e">
        <f>IF(OR(AM144="ITM_NULL",AM144="KEY_fg",AM144="SHIFT_f",AM144="SHIFT_g"),"ITM_NULL",VLOOKUP(AM144,'C43 Code'!$G:$J,3,0))</f>
        <v>#N/A</v>
      </c>
      <c r="AP144" t="e">
        <f>IF(AM144="ITM_NULL","ITM_NULL",VLOOKUP(AM144,'C43 Code'!$G:$J,4,0))</f>
        <v>#N/A</v>
      </c>
      <c r="AR144" s="41" t="e">
        <f t="shared" ref="AR144:AR179" si="33">AH144&amp;", "&amp;REPT(" ",$AI$5-LEN(AH144))&amp;
AI144&amp;", "&amp;REPT(" ",$AI$5-LEN(AI144))&amp;
AJ144&amp;", "&amp;REPT(" ",$AI$5-LEN(AJ144))&amp;
AK144&amp;", "&amp;REPT(" ",$AI$5-LEN(AK144))&amp;
AL144&amp;", "&amp;REPT(" ",$AI$5-LEN(AL144))&amp;
AM144&amp;", "&amp;REPT(" ",$AI$5-LEN(AM144))&amp;
AN144&amp;", "&amp;REPT(" ",$AI$5-LEN(AN144))&amp;
AO144&amp;", "&amp;REPT(" ",$AI$5-LEN(AO144))&amp;
AP144&amp;REPT(" ",$AI$5-LEN(AP144))&amp;
"},"</f>
        <v>#N/A</v>
      </c>
    </row>
    <row r="145" spans="24:44" ht="18" customHeight="1">
      <c r="X145" s="75"/>
      <c r="Y145" s="11"/>
      <c r="Z145" s="11"/>
      <c r="AA145" s="6"/>
      <c r="AB145" s="5"/>
      <c r="AC145" s="30"/>
      <c r="AD145" s="31"/>
      <c r="AE145" s="36"/>
      <c r="AF145" s="45"/>
      <c r="AG145" s="21"/>
      <c r="AH145" t="str">
        <f t="shared" si="32"/>
        <v>{0</v>
      </c>
      <c r="AI145" t="str">
        <f>VLOOKUP(AB145,Sheet3!$B:$C,2,0)</f>
        <v>ITM_0</v>
      </c>
      <c r="AJ145" t="str">
        <f>VLOOKUP(AC145,Sheet3!$B:$C,2,0)</f>
        <v>ITM_0</v>
      </c>
      <c r="AK145" t="str">
        <f>VLOOKUP(AD145,Sheet3!$B:$C,2,0)</f>
        <v>ITM_0</v>
      </c>
      <c r="AL145" s="7" t="str">
        <f>IF(NOT(ISNA(MATCH(AI145,Sheet3!F:F,))),VLOOKUP(AI145,Sheet3!F:G,2,0),
IF(NOT(ISNA(MATCH(AJ145,Sheet3!F:F,))),VLOOKUP(AJ145,Sheet3!F:G,2,0),
IF(NOT(ISNA(MATCH(AK145,Sheet3!F:F,))),VLOOKUP(AK145,Sheet3!F:G,2,0),"ITM_NULL")))</f>
        <v>ITM_0</v>
      </c>
      <c r="AM145" t="str">
        <f>IF(OR(ISBLANK(AF145)),VLOOKUP(AB145,Sheet3!$B:$C,2,0),VLOOKUP(AF145,Sheet3!$B:$C,2,0))</f>
        <v>ITM_0</v>
      </c>
      <c r="AN145" t="e">
        <f>IF(AM145="ITM_NULL","ITM_NULL",VLOOKUP(AM145,'C43 Code'!$G:$J,2,0))</f>
        <v>#N/A</v>
      </c>
      <c r="AO145" s="1" t="e">
        <f>IF(OR(AM145="ITM_NULL",AM145="KEY_fg",AM145="SHIFT_f",AM145="SHIFT_g"),"ITM_NULL",VLOOKUP(AM145,'C43 Code'!$G:$J,3,0))</f>
        <v>#N/A</v>
      </c>
      <c r="AP145" t="e">
        <f>IF(AM145="ITM_NULL","ITM_NULL",VLOOKUP(AM145,'C43 Code'!$G:$J,4,0))</f>
        <v>#N/A</v>
      </c>
      <c r="AR145" s="41" t="e">
        <f t="shared" si="33"/>
        <v>#N/A</v>
      </c>
    </row>
    <row r="146" spans="24:44" ht="18" customHeight="1">
      <c r="X146" s="75"/>
      <c r="Y146" s="11"/>
      <c r="Z146" s="11"/>
      <c r="AA146" s="6"/>
      <c r="AB146" s="5"/>
      <c r="AC146" s="30"/>
      <c r="AD146" s="31"/>
      <c r="AE146" s="36"/>
      <c r="AF146" s="45"/>
      <c r="AG146" s="21"/>
      <c r="AH146" t="str">
        <f t="shared" si="32"/>
        <v>{0</v>
      </c>
      <c r="AI146" t="str">
        <f>VLOOKUP(AB146,Sheet3!$B:$C,2,0)</f>
        <v>ITM_0</v>
      </c>
      <c r="AJ146" t="str">
        <f>VLOOKUP(AC146,Sheet3!$B:$C,2,0)</f>
        <v>ITM_0</v>
      </c>
      <c r="AK146" t="str">
        <f>VLOOKUP(AD146,Sheet3!$B:$C,2,0)</f>
        <v>ITM_0</v>
      </c>
      <c r="AL146" s="7" t="str">
        <f>IF(NOT(ISNA(MATCH(AI146,Sheet3!F:F,))),VLOOKUP(AI146,Sheet3!F:G,2,0),
IF(NOT(ISNA(MATCH(AJ146,Sheet3!F:F,))),VLOOKUP(AJ146,Sheet3!F:G,2,0),
IF(NOT(ISNA(MATCH(AK146,Sheet3!F:F,))),VLOOKUP(AK146,Sheet3!F:G,2,0),"ITM_NULL")))</f>
        <v>ITM_0</v>
      </c>
      <c r="AM146" t="str">
        <f>IF(OR(ISBLANK(AF146)),VLOOKUP(AB146,Sheet3!$B:$C,2,0),VLOOKUP(AF146,Sheet3!$B:$C,2,0))</f>
        <v>ITM_0</v>
      </c>
      <c r="AN146" t="e">
        <f>IF(AM146="ITM_NULL","ITM_NULL",VLOOKUP(AM146,'C43 Code'!$G:$J,2,0))</f>
        <v>#N/A</v>
      </c>
      <c r="AO146" s="1" t="e">
        <f>IF(OR(AM146="ITM_NULL",AM146="KEY_fg",AM146="SHIFT_f",AM146="SHIFT_g"),"ITM_NULL",VLOOKUP(AM146,'C43 Code'!$G:$J,3,0))</f>
        <v>#N/A</v>
      </c>
      <c r="AP146" t="e">
        <f>IF(AM146="ITM_NULL","ITM_NULL",VLOOKUP(AM146,'C43 Code'!$G:$J,4,0))</f>
        <v>#N/A</v>
      </c>
      <c r="AR146" s="41" t="e">
        <f t="shared" si="33"/>
        <v>#N/A</v>
      </c>
    </row>
    <row r="147" spans="24:44" ht="18" customHeight="1">
      <c r="X147" s="75"/>
      <c r="Y147" s="11"/>
      <c r="Z147" s="11"/>
      <c r="AA147" s="6"/>
      <c r="AB147" s="5"/>
      <c r="AC147" s="30"/>
      <c r="AD147" s="31"/>
      <c r="AE147" s="36"/>
      <c r="AF147" s="45"/>
      <c r="AG147" s="21"/>
      <c r="AH147" t="str">
        <f t="shared" si="32"/>
        <v>{0</v>
      </c>
      <c r="AI147" t="str">
        <f>VLOOKUP(AB147,Sheet3!$B:$C,2,0)</f>
        <v>ITM_0</v>
      </c>
      <c r="AJ147" t="str">
        <f>VLOOKUP(AC147,Sheet3!$B:$C,2,0)</f>
        <v>ITM_0</v>
      </c>
      <c r="AK147" t="str">
        <f>VLOOKUP(AD147,Sheet3!$B:$C,2,0)</f>
        <v>ITM_0</v>
      </c>
      <c r="AL147" s="7" t="str">
        <f>IF(NOT(ISNA(MATCH(AI147,Sheet3!F:F,))),VLOOKUP(AI147,Sheet3!F:G,2,0),
IF(NOT(ISNA(MATCH(AJ147,Sheet3!F:F,))),VLOOKUP(AJ147,Sheet3!F:G,2,0),
IF(NOT(ISNA(MATCH(AK147,Sheet3!F:F,))),VLOOKUP(AK147,Sheet3!F:G,2,0),"ITM_NULL")))</f>
        <v>ITM_0</v>
      </c>
      <c r="AM147" t="str">
        <f>IF(OR(ISBLANK(AF147)),VLOOKUP(AB147,Sheet3!$B:$C,2,0),VLOOKUP(AF147,Sheet3!$B:$C,2,0))</f>
        <v>ITM_0</v>
      </c>
      <c r="AN147" t="e">
        <f>IF(AM147="ITM_NULL","ITM_NULL",VLOOKUP(AM147,'C43 Code'!$G:$J,2,0))</f>
        <v>#N/A</v>
      </c>
      <c r="AO147" s="1" t="e">
        <f>IF(OR(AM147="ITM_NULL",AM147="KEY_fg",AM147="SHIFT_f",AM147="SHIFT_g"),"ITM_NULL",VLOOKUP(AM147,'C43 Code'!$G:$J,3,0))</f>
        <v>#N/A</v>
      </c>
      <c r="AP147" t="e">
        <f>IF(AM147="ITM_NULL","ITM_NULL",VLOOKUP(AM147,'C43 Code'!$G:$J,4,0))</f>
        <v>#N/A</v>
      </c>
      <c r="AR147" s="41" t="e">
        <f t="shared" si="33"/>
        <v>#N/A</v>
      </c>
    </row>
    <row r="148" spans="24:44" ht="18" customHeight="1">
      <c r="X148" s="75"/>
      <c r="Y148" s="11"/>
      <c r="Z148" s="11"/>
      <c r="AA148" s="6"/>
      <c r="AB148" s="5"/>
      <c r="AC148" s="30"/>
      <c r="AD148" s="31"/>
      <c r="AE148" s="36"/>
      <c r="AF148" s="45"/>
      <c r="AG148" s="21"/>
      <c r="AH148" t="str">
        <f t="shared" si="32"/>
        <v>{0</v>
      </c>
      <c r="AI148" t="str">
        <f>VLOOKUP(AB148,Sheet3!$B:$C,2,0)</f>
        <v>ITM_0</v>
      </c>
      <c r="AJ148" t="str">
        <f>VLOOKUP(AC148,Sheet3!$B:$C,2,0)</f>
        <v>ITM_0</v>
      </c>
      <c r="AK148" t="str">
        <f>VLOOKUP(AD148,Sheet3!$B:$C,2,0)</f>
        <v>ITM_0</v>
      </c>
      <c r="AL148" s="7" t="str">
        <f>IF(NOT(ISNA(MATCH(AI148,Sheet3!F:F,))),VLOOKUP(AI148,Sheet3!F:G,2,0),
IF(NOT(ISNA(MATCH(AJ148,Sheet3!F:F,))),VLOOKUP(AJ148,Sheet3!F:G,2,0),
IF(NOT(ISNA(MATCH(AK148,Sheet3!F:F,))),VLOOKUP(AK148,Sheet3!F:G,2,0),"ITM_NULL")))</f>
        <v>ITM_0</v>
      </c>
      <c r="AM148" t="str">
        <f>IF(OR(ISBLANK(AF148)),VLOOKUP(AB148,Sheet3!$B:$C,2,0),VLOOKUP(AF148,Sheet3!$B:$C,2,0))</f>
        <v>ITM_0</v>
      </c>
      <c r="AN148" t="e">
        <f>IF(AM148="ITM_NULL","ITM_NULL",VLOOKUP(AM148,'C43 Code'!$G:$J,2,0))</f>
        <v>#N/A</v>
      </c>
      <c r="AO148" s="1" t="e">
        <f>IF(OR(AM148="ITM_NULL",AM148="KEY_fg",AM148="SHIFT_f",AM148="SHIFT_g"),"ITM_NULL",VLOOKUP(AM148,'C43 Code'!$G:$J,3,0))</f>
        <v>#N/A</v>
      </c>
      <c r="AP148" t="e">
        <f>IF(AM148="ITM_NULL","ITM_NULL",VLOOKUP(AM148,'C43 Code'!$G:$J,4,0))</f>
        <v>#N/A</v>
      </c>
      <c r="AR148" s="41" t="e">
        <f t="shared" si="33"/>
        <v>#N/A</v>
      </c>
    </row>
    <row r="149" spans="24:44" ht="18" customHeight="1">
      <c r="X149" s="75"/>
      <c r="Y149" s="11"/>
      <c r="Z149" s="11"/>
      <c r="AA149" s="6"/>
      <c r="AB149" s="5"/>
      <c r="AC149" s="30"/>
      <c r="AD149" s="31"/>
      <c r="AE149" s="36"/>
      <c r="AF149" s="45"/>
      <c r="AG149" s="21"/>
      <c r="AH149" t="str">
        <f t="shared" si="32"/>
        <v>{0</v>
      </c>
      <c r="AI149" t="str">
        <f>VLOOKUP(AB149,Sheet3!$B:$C,2,0)</f>
        <v>ITM_0</v>
      </c>
      <c r="AJ149" t="str">
        <f>VLOOKUP(AC149,Sheet3!$B:$C,2,0)</f>
        <v>ITM_0</v>
      </c>
      <c r="AK149" t="str">
        <f>VLOOKUP(AD149,Sheet3!$B:$C,2,0)</f>
        <v>ITM_0</v>
      </c>
      <c r="AL149" s="7" t="str">
        <f>IF(NOT(ISNA(MATCH(AI149,Sheet3!F:F,))),VLOOKUP(AI149,Sheet3!F:G,2,0),
IF(NOT(ISNA(MATCH(AJ149,Sheet3!F:F,))),VLOOKUP(AJ149,Sheet3!F:G,2,0),
IF(NOT(ISNA(MATCH(AK149,Sheet3!F:F,))),VLOOKUP(AK149,Sheet3!F:G,2,0),"ITM_NULL")))</f>
        <v>ITM_0</v>
      </c>
      <c r="AM149" t="str">
        <f>IF(OR(ISBLANK(AF149)),VLOOKUP(AB149,Sheet3!$B:$C,2,0),VLOOKUP(AF149,Sheet3!$B:$C,2,0))</f>
        <v>ITM_0</v>
      </c>
      <c r="AN149" t="e">
        <f>IF(AM149="ITM_NULL","ITM_NULL",VLOOKUP(AM149,'C43 Code'!$G:$J,2,0))</f>
        <v>#N/A</v>
      </c>
      <c r="AO149" s="1" t="e">
        <f>IF(OR(AM149="ITM_NULL",AM149="KEY_fg",AM149="SHIFT_f",AM149="SHIFT_g"),"ITM_NULL",VLOOKUP(AM149,'C43 Code'!$G:$J,3,0))</f>
        <v>#N/A</v>
      </c>
      <c r="AP149" t="e">
        <f>IF(AM149="ITM_NULL","ITM_NULL",VLOOKUP(AM149,'C43 Code'!$G:$J,4,0))</f>
        <v>#N/A</v>
      </c>
      <c r="AR149" s="41" t="e">
        <f t="shared" si="33"/>
        <v>#N/A</v>
      </c>
    </row>
    <row r="150" spans="24:44" ht="18" customHeight="1">
      <c r="X150" s="75"/>
      <c r="Y150" s="10"/>
      <c r="Z150" s="10"/>
      <c r="AA150" s="6"/>
      <c r="AB150" s="27"/>
      <c r="AC150" s="30"/>
      <c r="AD150" s="31"/>
      <c r="AE150" s="36"/>
      <c r="AF150" s="45"/>
      <c r="AG150" s="21"/>
      <c r="AH150" t="str">
        <f t="shared" si="32"/>
        <v>{0</v>
      </c>
      <c r="AI150" t="str">
        <f>VLOOKUP(AB150,Sheet3!$B:$C,2,0)</f>
        <v>ITM_0</v>
      </c>
      <c r="AJ150" t="str">
        <f>VLOOKUP(AC150,Sheet3!$B:$C,2,0)</f>
        <v>ITM_0</v>
      </c>
      <c r="AK150" t="str">
        <f>VLOOKUP(AD150,Sheet3!$B:$C,2,0)</f>
        <v>ITM_0</v>
      </c>
      <c r="AL150" s="7" t="str">
        <f>IF(NOT(ISNA(MATCH(AI150,Sheet3!F:F,))),VLOOKUP(AI150,Sheet3!F:G,2,0),
IF(NOT(ISNA(MATCH(AJ150,Sheet3!F:F,))),VLOOKUP(AJ150,Sheet3!F:G,2,0),
IF(NOT(ISNA(MATCH(AK150,Sheet3!F:F,))),VLOOKUP(AK150,Sheet3!F:G,2,0),"ITM_NULL")))</f>
        <v>ITM_0</v>
      </c>
      <c r="AM150" t="str">
        <f>IF(OR(ISBLANK(AF150)),VLOOKUP(AB150,Sheet3!$B:$C,2,0),VLOOKUP(AF150,Sheet3!$B:$C,2,0))</f>
        <v>ITM_0</v>
      </c>
      <c r="AN150" t="e">
        <f>IF(AM150="ITM_NULL","ITM_NULL",VLOOKUP(AM150,'C43 Code'!$G:$J,2,0))</f>
        <v>#N/A</v>
      </c>
      <c r="AO150" s="1" t="e">
        <f>IF(OR(AM150="ITM_NULL",AM150="KEY_fg",AM150="SHIFT_f",AM150="SHIFT_g"),"ITM_NULL",VLOOKUP(AM150,'C43 Code'!$G:$J,3,0))</f>
        <v>#N/A</v>
      </c>
      <c r="AP150" t="e">
        <f>IF(AM150="ITM_NULL","ITM_NULL",VLOOKUP(AM150,'C43 Code'!$G:$J,4,0))</f>
        <v>#N/A</v>
      </c>
      <c r="AR150" s="41" t="e">
        <f t="shared" si="33"/>
        <v>#N/A</v>
      </c>
    </row>
    <row r="151" spans="24:44" ht="18" customHeight="1">
      <c r="X151" s="75"/>
      <c r="Y151" s="11"/>
      <c r="Z151" s="11"/>
      <c r="AA151" s="6"/>
      <c r="AB151" s="27"/>
      <c r="AC151" s="30"/>
      <c r="AD151" s="31"/>
      <c r="AE151" s="36"/>
      <c r="AF151" s="45"/>
      <c r="AG151" s="21"/>
      <c r="AH151" t="str">
        <f t="shared" si="32"/>
        <v>{0</v>
      </c>
      <c r="AI151" t="str">
        <f>VLOOKUP(AB151,Sheet3!$B:$C,2,0)</f>
        <v>ITM_0</v>
      </c>
      <c r="AJ151" t="str">
        <f>VLOOKUP(AC151,Sheet3!$B:$C,2,0)</f>
        <v>ITM_0</v>
      </c>
      <c r="AK151" t="str">
        <f>VLOOKUP(AD151,Sheet3!$B:$C,2,0)</f>
        <v>ITM_0</v>
      </c>
      <c r="AL151" s="7" t="str">
        <f>IF(NOT(ISNA(MATCH(AI151,Sheet3!F:F,))),VLOOKUP(AI151,Sheet3!F:G,2,0),
IF(NOT(ISNA(MATCH(AJ151,Sheet3!F:F,))),VLOOKUP(AJ151,Sheet3!F:G,2,0),
IF(NOT(ISNA(MATCH(AK151,Sheet3!F:F,))),VLOOKUP(AK151,Sheet3!F:G,2,0),"ITM_NULL")))</f>
        <v>ITM_0</v>
      </c>
      <c r="AM151" t="str">
        <f>IF(OR(ISBLANK(AF151)),VLOOKUP(AB151,Sheet3!$B:$C,2,0),VLOOKUP(AF151,Sheet3!$B:$C,2,0))</f>
        <v>ITM_0</v>
      </c>
      <c r="AN151" t="e">
        <f>IF(AM151="ITM_NULL","ITM_NULL",VLOOKUP(AM151,'C43 Code'!$G:$J,2,0))</f>
        <v>#N/A</v>
      </c>
      <c r="AO151" s="1" t="e">
        <f>IF(OR(AM151="ITM_NULL",AM151="KEY_fg",AM151="SHIFT_f",AM151="SHIFT_g"),"ITM_NULL",VLOOKUP(AM151,'C43 Code'!$G:$J,3,0))</f>
        <v>#N/A</v>
      </c>
      <c r="AP151" t="e">
        <f>IF(AM151="ITM_NULL","ITM_NULL",VLOOKUP(AM151,'C43 Code'!$G:$J,4,0))</f>
        <v>#N/A</v>
      </c>
      <c r="AR151" s="41" t="e">
        <f t="shared" si="33"/>
        <v>#N/A</v>
      </c>
    </row>
    <row r="152" spans="24:44" ht="18" customHeight="1">
      <c r="X152" s="75"/>
      <c r="Y152" s="11"/>
      <c r="Z152" s="11"/>
      <c r="AA152" s="6"/>
      <c r="AB152" s="5"/>
      <c r="AC152" s="30"/>
      <c r="AD152" s="31"/>
      <c r="AE152" s="36"/>
      <c r="AF152" s="45"/>
      <c r="AG152" s="21"/>
      <c r="AH152" t="str">
        <f t="shared" si="32"/>
        <v>{0</v>
      </c>
      <c r="AI152" t="str">
        <f>VLOOKUP(AB152,Sheet3!$B:$C,2,0)</f>
        <v>ITM_0</v>
      </c>
      <c r="AJ152" t="str">
        <f>VLOOKUP(AC152,Sheet3!$B:$C,2,0)</f>
        <v>ITM_0</v>
      </c>
      <c r="AK152" t="str">
        <f>VLOOKUP(AD152,Sheet3!$B:$C,2,0)</f>
        <v>ITM_0</v>
      </c>
      <c r="AL152" s="7" t="str">
        <f>IF(NOT(ISNA(MATCH(AI152,Sheet3!F:F,))),VLOOKUP(AI152,Sheet3!F:G,2,0),
IF(NOT(ISNA(MATCH(AJ152,Sheet3!F:F,))),VLOOKUP(AJ152,Sheet3!F:G,2,0),
IF(NOT(ISNA(MATCH(AK152,Sheet3!F:F,))),VLOOKUP(AK152,Sheet3!F:G,2,0),"ITM_NULL")))</f>
        <v>ITM_0</v>
      </c>
      <c r="AM152" t="str">
        <f>IF(OR(ISBLANK(AF152)),VLOOKUP(AB152,Sheet3!$B:$C,2,0),VLOOKUP(AF152,Sheet3!$B:$C,2,0))</f>
        <v>ITM_0</v>
      </c>
      <c r="AN152" t="e">
        <f>IF(AM152="ITM_NULL","ITM_NULL",VLOOKUP(AM152,'C43 Code'!$G:$J,2,0))</f>
        <v>#N/A</v>
      </c>
      <c r="AO152" s="1" t="e">
        <f>IF(OR(AM152="ITM_NULL",AM152="KEY_fg",AM152="SHIFT_f",AM152="SHIFT_g"),"ITM_NULL",VLOOKUP(AM152,'C43 Code'!$G:$J,3,0))</f>
        <v>#N/A</v>
      </c>
      <c r="AP152" t="e">
        <f>IF(AM152="ITM_NULL","ITM_NULL",VLOOKUP(AM152,'C43 Code'!$G:$J,4,0))</f>
        <v>#N/A</v>
      </c>
      <c r="AR152" s="41" t="e">
        <f t="shared" si="33"/>
        <v>#N/A</v>
      </c>
    </row>
    <row r="153" spans="24:44" ht="18" customHeight="1">
      <c r="X153" s="75"/>
      <c r="Y153" s="11"/>
      <c r="Z153" s="11"/>
      <c r="AA153" s="6"/>
      <c r="AB153" s="5"/>
      <c r="AC153" s="30"/>
      <c r="AD153" s="31"/>
      <c r="AE153" s="36"/>
      <c r="AF153" s="45"/>
      <c r="AG153" s="21"/>
      <c r="AH153" t="str">
        <f t="shared" si="32"/>
        <v>{0</v>
      </c>
      <c r="AI153" t="str">
        <f>VLOOKUP(AB153,Sheet3!$B:$C,2,0)</f>
        <v>ITM_0</v>
      </c>
      <c r="AJ153" t="str">
        <f>VLOOKUP(AC153,Sheet3!$B:$C,2,0)</f>
        <v>ITM_0</v>
      </c>
      <c r="AK153" t="str">
        <f>VLOOKUP(AD153,Sheet3!$B:$C,2,0)</f>
        <v>ITM_0</v>
      </c>
      <c r="AL153" s="7" t="str">
        <f>IF(NOT(ISNA(MATCH(AI153,Sheet3!F:F,))),VLOOKUP(AI153,Sheet3!F:G,2,0),
IF(NOT(ISNA(MATCH(AJ153,Sheet3!F:F,))),VLOOKUP(AJ153,Sheet3!F:G,2,0),
IF(NOT(ISNA(MATCH(AK153,Sheet3!F:F,))),VLOOKUP(AK153,Sheet3!F:G,2,0),"ITM_NULL")))</f>
        <v>ITM_0</v>
      </c>
      <c r="AM153" t="str">
        <f>IF(OR(ISBLANK(AF153)),VLOOKUP(AB153,Sheet3!$B:$C,2,0),VLOOKUP(AF153,Sheet3!$B:$C,2,0))</f>
        <v>ITM_0</v>
      </c>
      <c r="AN153" t="e">
        <f>IF(AM153="ITM_NULL","ITM_NULL",VLOOKUP(AM153,'C43 Code'!$G:$J,2,0))</f>
        <v>#N/A</v>
      </c>
      <c r="AO153" s="1" t="e">
        <f>IF(OR(AM153="ITM_NULL",AM153="KEY_fg",AM153="SHIFT_f",AM153="SHIFT_g"),"ITM_NULL",VLOOKUP(AM153,'C43 Code'!$G:$J,3,0))</f>
        <v>#N/A</v>
      </c>
      <c r="AP153" t="e">
        <f>IF(AM153="ITM_NULL","ITM_NULL",VLOOKUP(AM153,'C43 Code'!$G:$J,4,0))</f>
        <v>#N/A</v>
      </c>
      <c r="AR153" s="41" t="e">
        <f t="shared" si="33"/>
        <v>#N/A</v>
      </c>
    </row>
    <row r="154" spans="24:44" ht="18" customHeight="1">
      <c r="X154" s="75"/>
      <c r="Y154" s="11"/>
      <c r="Z154" s="11"/>
      <c r="AA154" s="6"/>
      <c r="AB154" s="5"/>
      <c r="AC154" s="30"/>
      <c r="AD154" s="31"/>
      <c r="AE154" s="36"/>
      <c r="AF154" s="45"/>
      <c r="AG154" s="21"/>
      <c r="AH154" t="str">
        <f t="shared" si="32"/>
        <v>{0</v>
      </c>
      <c r="AI154" t="str">
        <f>VLOOKUP(AB154,Sheet3!$B:$C,2,0)</f>
        <v>ITM_0</v>
      </c>
      <c r="AJ154" t="str">
        <f>VLOOKUP(AC154,Sheet3!$B:$C,2,0)</f>
        <v>ITM_0</v>
      </c>
      <c r="AK154" t="str">
        <f>VLOOKUP(AD154,Sheet3!$B:$C,2,0)</f>
        <v>ITM_0</v>
      </c>
      <c r="AL154" s="7" t="str">
        <f>IF(NOT(ISNA(MATCH(AI154,Sheet3!F:F,))),VLOOKUP(AI154,Sheet3!F:G,2,0),
IF(NOT(ISNA(MATCH(AJ154,Sheet3!F:F,))),VLOOKUP(AJ154,Sheet3!F:G,2,0),
IF(NOT(ISNA(MATCH(AK154,Sheet3!F:F,))),VLOOKUP(AK154,Sheet3!F:G,2,0),"ITM_NULL")))</f>
        <v>ITM_0</v>
      </c>
      <c r="AM154" t="str">
        <f>IF(OR(ISBLANK(AF154)),VLOOKUP(AB154,Sheet3!$B:$C,2,0),VLOOKUP(AF154,Sheet3!$B:$C,2,0))</f>
        <v>ITM_0</v>
      </c>
      <c r="AN154" t="e">
        <f>IF(AM154="ITM_NULL","ITM_NULL",VLOOKUP(AM154,'C43 Code'!$G:$J,2,0))</f>
        <v>#N/A</v>
      </c>
      <c r="AO154" s="1" t="e">
        <f>IF(OR(AM154="ITM_NULL",AM154="KEY_fg",AM154="SHIFT_f",AM154="SHIFT_g"),"ITM_NULL",VLOOKUP(AM154,'C43 Code'!$G:$J,3,0))</f>
        <v>#N/A</v>
      </c>
      <c r="AP154" t="e">
        <f>IF(AM154="ITM_NULL","ITM_NULL",VLOOKUP(AM154,'C43 Code'!$G:$J,4,0))</f>
        <v>#N/A</v>
      </c>
      <c r="AR154" s="41" t="e">
        <f t="shared" si="33"/>
        <v>#N/A</v>
      </c>
    </row>
    <row r="155" spans="24:44" ht="18" customHeight="1">
      <c r="X155" s="75"/>
      <c r="Y155" s="11"/>
      <c r="Z155" s="11"/>
      <c r="AA155" s="6"/>
      <c r="AB155" s="5"/>
      <c r="AC155" s="30"/>
      <c r="AD155" s="31"/>
      <c r="AE155" s="36"/>
      <c r="AF155" s="45"/>
      <c r="AG155" s="21"/>
      <c r="AH155" t="str">
        <f t="shared" si="32"/>
        <v>{0</v>
      </c>
      <c r="AI155" t="str">
        <f>VLOOKUP(AB155,Sheet3!$B:$C,2,0)</f>
        <v>ITM_0</v>
      </c>
      <c r="AJ155" t="str">
        <f>VLOOKUP(AC155,Sheet3!$B:$C,2,0)</f>
        <v>ITM_0</v>
      </c>
      <c r="AK155" t="str">
        <f>VLOOKUP(AD155,Sheet3!$B:$C,2,0)</f>
        <v>ITM_0</v>
      </c>
      <c r="AL155" s="7" t="str">
        <f>IF(NOT(ISNA(MATCH(AI155,Sheet3!F:F,))),VLOOKUP(AI155,Sheet3!F:G,2,0),
IF(NOT(ISNA(MATCH(AJ155,Sheet3!F:F,))),VLOOKUP(AJ155,Sheet3!F:G,2,0),
IF(NOT(ISNA(MATCH(AK155,Sheet3!F:F,))),VLOOKUP(AK155,Sheet3!F:G,2,0),"ITM_NULL")))</f>
        <v>ITM_0</v>
      </c>
      <c r="AM155" t="str">
        <f>IF(OR(ISBLANK(AF155)),VLOOKUP(AB155,Sheet3!$B:$C,2,0),VLOOKUP(AF155,Sheet3!$B:$C,2,0))</f>
        <v>ITM_0</v>
      </c>
      <c r="AN155" t="e">
        <f>IF(AM155="ITM_NULL","ITM_NULL",VLOOKUP(AM155,'C43 Code'!$G:$J,2,0))</f>
        <v>#N/A</v>
      </c>
      <c r="AO155" s="1" t="e">
        <f>IF(OR(AM155="ITM_NULL",AM155="KEY_fg",AM155="SHIFT_f",AM155="SHIFT_g"),"ITM_NULL",VLOOKUP(AM155,'C43 Code'!$G:$J,3,0))</f>
        <v>#N/A</v>
      </c>
      <c r="AP155" t="e">
        <f>IF(AM155="ITM_NULL","ITM_NULL",VLOOKUP(AM155,'C43 Code'!$G:$J,4,0))</f>
        <v>#N/A</v>
      </c>
      <c r="AR155" s="41" t="e">
        <f t="shared" si="33"/>
        <v>#N/A</v>
      </c>
    </row>
    <row r="156" spans="24:44" ht="18" customHeight="1">
      <c r="X156" s="75"/>
      <c r="Y156" s="10"/>
      <c r="Z156" s="10"/>
      <c r="AA156" s="6"/>
      <c r="AB156" s="5"/>
      <c r="AC156" s="30"/>
      <c r="AD156" s="31"/>
      <c r="AE156" s="36"/>
      <c r="AF156" s="48"/>
      <c r="AG156" s="21"/>
      <c r="AH156" t="str">
        <f t="shared" si="32"/>
        <v>{0</v>
      </c>
      <c r="AI156" t="str">
        <f>VLOOKUP(AB156,Sheet3!$B:$C,2,0)</f>
        <v>ITM_0</v>
      </c>
      <c r="AJ156" t="str">
        <f>VLOOKUP(AC156,Sheet3!$B:$C,2,0)</f>
        <v>ITM_0</v>
      </c>
      <c r="AK156" t="str">
        <f>VLOOKUP(AD156,Sheet3!$B:$C,2,0)</f>
        <v>ITM_0</v>
      </c>
      <c r="AL156" s="7" t="str">
        <f>IF(NOT(ISNA(MATCH(AI156,Sheet3!F:F,))),VLOOKUP(AI156,Sheet3!F:G,2,0),
IF(NOT(ISNA(MATCH(AJ156,Sheet3!F:F,))),VLOOKUP(AJ156,Sheet3!F:G,2,0),
IF(NOT(ISNA(MATCH(AK156,Sheet3!F:F,))),VLOOKUP(AK156,Sheet3!F:G,2,0),"ITM_NULL")))</f>
        <v>ITM_0</v>
      </c>
      <c r="AM156" t="str">
        <f>IF(OR(ISBLANK(AF156)),VLOOKUP(AB156,Sheet3!$B:$C,2,0),VLOOKUP(AF156,Sheet3!$B:$C,2,0))</f>
        <v>ITM_0</v>
      </c>
      <c r="AN156" t="e">
        <f>IF(AM156="ITM_NULL","ITM_NULL",VLOOKUP(AM156,'C43 Code'!$G:$J,2,0))</f>
        <v>#N/A</v>
      </c>
      <c r="AO156" s="1" t="e">
        <f>IF(OR(AM156="ITM_NULL",AM156="KEY_fg",AM156="SHIFT_f",AM156="SHIFT_g"),"ITM_NULL",VLOOKUP(AM156,'C43 Code'!$G:$J,3,0))</f>
        <v>#N/A</v>
      </c>
      <c r="AP156" t="e">
        <f>IF(AM156="ITM_NULL","ITM_NULL",VLOOKUP(AM156,'C43 Code'!$G:$J,4,0))</f>
        <v>#N/A</v>
      </c>
      <c r="AR156" s="41" t="e">
        <f t="shared" si="33"/>
        <v>#N/A</v>
      </c>
    </row>
    <row r="157" spans="24:44" ht="18" customHeight="1">
      <c r="X157" s="75"/>
      <c r="Y157" s="11"/>
      <c r="Z157" s="11"/>
      <c r="AA157" s="6"/>
      <c r="AB157" s="5"/>
      <c r="AC157" s="30"/>
      <c r="AD157" s="31"/>
      <c r="AE157" s="36"/>
      <c r="AF157" s="45"/>
      <c r="AG157" s="21"/>
      <c r="AH157" t="str">
        <f t="shared" si="32"/>
        <v>{0</v>
      </c>
      <c r="AI157" t="str">
        <f>VLOOKUP(AB157,Sheet3!$B:$C,2,0)</f>
        <v>ITM_0</v>
      </c>
      <c r="AJ157" t="str">
        <f>VLOOKUP(AC157,Sheet3!$B:$C,2,0)</f>
        <v>ITM_0</v>
      </c>
      <c r="AK157" t="str">
        <f>VLOOKUP(AD157,Sheet3!$B:$C,2,0)</f>
        <v>ITM_0</v>
      </c>
      <c r="AL157" s="7" t="str">
        <f>IF(NOT(ISNA(MATCH(AI157,Sheet3!F:F,))),VLOOKUP(AI157,Sheet3!F:G,2,0),
IF(NOT(ISNA(MATCH(AJ157,Sheet3!F:F,))),VLOOKUP(AJ157,Sheet3!F:G,2,0),
IF(NOT(ISNA(MATCH(AK157,Sheet3!F:F,))),VLOOKUP(AK157,Sheet3!F:G,2,0),"ITM_NULL")))</f>
        <v>ITM_0</v>
      </c>
      <c r="AM157" t="str">
        <f>IF(OR(ISBLANK(AF157)),VLOOKUP(AB157,Sheet3!$B:$C,2,0),VLOOKUP(AF157,Sheet3!$B:$C,2,0))</f>
        <v>ITM_0</v>
      </c>
      <c r="AN157" t="e">
        <f>IF(AM157="ITM_NULL","ITM_NULL",VLOOKUP(AM157,'C43 Code'!$G:$J,2,0))</f>
        <v>#N/A</v>
      </c>
      <c r="AO157" s="1" t="e">
        <f>IF(OR(AM157="ITM_NULL",AM157="KEY_fg",AM157="SHIFT_f",AM157="SHIFT_g"),"ITM_NULL",VLOOKUP(AM157,'C43 Code'!$G:$J,3,0))</f>
        <v>#N/A</v>
      </c>
      <c r="AP157" t="e">
        <f>IF(AM157="ITM_NULL","ITM_NULL",VLOOKUP(AM157,'C43 Code'!$G:$J,4,0))</f>
        <v>#N/A</v>
      </c>
      <c r="AR157" s="41" t="e">
        <f t="shared" si="33"/>
        <v>#N/A</v>
      </c>
    </row>
    <row r="158" spans="24:44" ht="18" customHeight="1">
      <c r="X158" s="75"/>
      <c r="Y158" s="11"/>
      <c r="Z158" s="11"/>
      <c r="AA158" s="6"/>
      <c r="AB158" s="5"/>
      <c r="AC158" s="30"/>
      <c r="AD158" s="31"/>
      <c r="AE158" s="36"/>
      <c r="AF158" s="45"/>
      <c r="AG158" s="21"/>
      <c r="AH158" t="str">
        <f t="shared" si="32"/>
        <v>{0</v>
      </c>
      <c r="AI158" t="str">
        <f>VLOOKUP(AB158,Sheet3!$B:$C,2,0)</f>
        <v>ITM_0</v>
      </c>
      <c r="AJ158" t="str">
        <f>VLOOKUP(AC158,Sheet3!$B:$C,2,0)</f>
        <v>ITM_0</v>
      </c>
      <c r="AK158" t="str">
        <f>VLOOKUP(AD158,Sheet3!$B:$C,2,0)</f>
        <v>ITM_0</v>
      </c>
      <c r="AL158" s="7" t="str">
        <f>IF(NOT(ISNA(MATCH(AI158,Sheet3!F:F,))),VLOOKUP(AI158,Sheet3!F:G,2,0),
IF(NOT(ISNA(MATCH(AJ158,Sheet3!F:F,))),VLOOKUP(AJ158,Sheet3!F:G,2,0),
IF(NOT(ISNA(MATCH(AK158,Sheet3!F:F,))),VLOOKUP(AK158,Sheet3!F:G,2,0),"ITM_NULL")))</f>
        <v>ITM_0</v>
      </c>
      <c r="AM158" t="str">
        <f>IF(OR(ISBLANK(AF158)),VLOOKUP(AB158,Sheet3!$B:$C,2,0),VLOOKUP(AF158,Sheet3!$B:$C,2,0))</f>
        <v>ITM_0</v>
      </c>
      <c r="AN158" t="e">
        <f>IF(AM158="ITM_NULL","ITM_NULL",VLOOKUP(AM158,'C43 Code'!$G:$J,2,0))</f>
        <v>#N/A</v>
      </c>
      <c r="AO158" s="1" t="e">
        <f>IF(OR(AM158="ITM_NULL",AM158="KEY_fg",AM158="SHIFT_f",AM158="SHIFT_g"),"ITM_NULL",VLOOKUP(AM158,'C43 Code'!$G:$J,3,0))</f>
        <v>#N/A</v>
      </c>
      <c r="AP158" t="e">
        <f>IF(AM158="ITM_NULL","ITM_NULL",VLOOKUP(AM158,'C43 Code'!$G:$J,4,0))</f>
        <v>#N/A</v>
      </c>
      <c r="AR158" s="41" t="e">
        <f t="shared" si="33"/>
        <v>#N/A</v>
      </c>
    </row>
    <row r="159" spans="24:44" ht="18" customHeight="1">
      <c r="X159" s="75"/>
      <c r="Y159" s="11"/>
      <c r="Z159" s="11"/>
      <c r="AA159" s="6"/>
      <c r="AB159" s="5"/>
      <c r="AC159" s="30"/>
      <c r="AD159" s="31"/>
      <c r="AE159" s="36"/>
      <c r="AF159" s="45"/>
      <c r="AG159" s="21"/>
      <c r="AH159" t="str">
        <f t="shared" si="32"/>
        <v>{0</v>
      </c>
      <c r="AI159" t="str">
        <f>VLOOKUP(AB159,Sheet3!$B:$C,2,0)</f>
        <v>ITM_0</v>
      </c>
      <c r="AJ159" t="str">
        <f>VLOOKUP(AC159,Sheet3!$B:$C,2,0)</f>
        <v>ITM_0</v>
      </c>
      <c r="AK159" t="str">
        <f>VLOOKUP(AD159,Sheet3!$B:$C,2,0)</f>
        <v>ITM_0</v>
      </c>
      <c r="AL159" s="7" t="str">
        <f>IF(NOT(ISNA(MATCH(AI159,Sheet3!F:F,))),VLOOKUP(AI159,Sheet3!F:G,2,0),
IF(NOT(ISNA(MATCH(AJ159,Sheet3!F:F,))),VLOOKUP(AJ159,Sheet3!F:G,2,0),
IF(NOT(ISNA(MATCH(AK159,Sheet3!F:F,))),VLOOKUP(AK159,Sheet3!F:G,2,0),"ITM_NULL")))</f>
        <v>ITM_0</v>
      </c>
      <c r="AM159" t="str">
        <f>IF(OR(ISBLANK(AF159)),VLOOKUP(AB159,Sheet3!$B:$C,2,0),VLOOKUP(AF159,Sheet3!$B:$C,2,0))</f>
        <v>ITM_0</v>
      </c>
      <c r="AN159" t="e">
        <f>IF(AM159="ITM_NULL","ITM_NULL",VLOOKUP(AM159,'C43 Code'!$G:$J,2,0))</f>
        <v>#N/A</v>
      </c>
      <c r="AO159" s="1" t="e">
        <f>IF(OR(AM159="ITM_NULL",AM159="KEY_fg",AM159="SHIFT_f",AM159="SHIFT_g"),"ITM_NULL",VLOOKUP(AM159,'C43 Code'!$G:$J,3,0))</f>
        <v>#N/A</v>
      </c>
      <c r="AP159" t="e">
        <f>IF(AM159="ITM_NULL","ITM_NULL",VLOOKUP(AM159,'C43 Code'!$G:$J,4,0))</f>
        <v>#N/A</v>
      </c>
      <c r="AR159" s="41" t="e">
        <f t="shared" si="33"/>
        <v>#N/A</v>
      </c>
    </row>
    <row r="160" spans="24:44" ht="18" customHeight="1">
      <c r="X160" s="75"/>
      <c r="Y160" s="11"/>
      <c r="Z160" s="11"/>
      <c r="AA160" s="6"/>
      <c r="AB160" s="5"/>
      <c r="AC160" s="30"/>
      <c r="AD160" s="31"/>
      <c r="AE160" s="36"/>
      <c r="AF160" s="48"/>
      <c r="AG160" s="21"/>
      <c r="AH160" t="str">
        <f t="shared" si="32"/>
        <v>{0</v>
      </c>
      <c r="AI160" t="str">
        <f>VLOOKUP(AB160,Sheet3!$B:$C,2,0)</f>
        <v>ITM_0</v>
      </c>
      <c r="AJ160" t="str">
        <f>VLOOKUP(AC160,Sheet3!$B:$C,2,0)</f>
        <v>ITM_0</v>
      </c>
      <c r="AK160" t="str">
        <f>VLOOKUP(AD160,Sheet3!$B:$C,2,0)</f>
        <v>ITM_0</v>
      </c>
      <c r="AL160" s="7" t="str">
        <f>IF(NOT(ISNA(MATCH(AI160,Sheet3!F:F,))),VLOOKUP(AI160,Sheet3!F:G,2,0),
IF(NOT(ISNA(MATCH(AJ160,Sheet3!F:F,))),VLOOKUP(AJ160,Sheet3!F:G,2,0),
IF(NOT(ISNA(MATCH(AK160,Sheet3!F:F,))),VLOOKUP(AK160,Sheet3!F:G,2,0),"ITM_NULL")))</f>
        <v>ITM_0</v>
      </c>
      <c r="AM160" t="str">
        <f>IF(OR(ISBLANK(AF160)),VLOOKUP(AB160,Sheet3!$B:$C,2,0),VLOOKUP(AF160,Sheet3!$B:$C,2,0))</f>
        <v>ITM_0</v>
      </c>
      <c r="AN160" t="e">
        <f>IF(AM160="ITM_NULL","ITM_NULL",VLOOKUP(AM160,'C43 Code'!$G:$J,2,0))</f>
        <v>#N/A</v>
      </c>
      <c r="AO160" s="1" t="e">
        <f>IF(OR(AM160="ITM_NULL",AM160="KEY_fg",AM160="SHIFT_f",AM160="SHIFT_g"),"ITM_NULL",VLOOKUP(AM160,'C43 Code'!$G:$J,3,0))</f>
        <v>#N/A</v>
      </c>
      <c r="AP160" t="e">
        <f>IF(AM160="ITM_NULL","ITM_NULL",VLOOKUP(AM160,'C43 Code'!$G:$J,4,0))</f>
        <v>#N/A</v>
      </c>
      <c r="AR160" s="41" t="e">
        <f t="shared" si="33"/>
        <v>#N/A</v>
      </c>
    </row>
    <row r="161" spans="24:44" ht="18" customHeight="1">
      <c r="X161" s="75"/>
      <c r="Y161" s="10"/>
      <c r="Z161" s="10"/>
      <c r="AA161" s="6"/>
      <c r="AB161" s="5"/>
      <c r="AC161" s="30"/>
      <c r="AD161" s="31"/>
      <c r="AE161" s="36"/>
      <c r="AF161" s="48"/>
      <c r="AG161" s="21"/>
      <c r="AH161" t="str">
        <f t="shared" si="32"/>
        <v>{0</v>
      </c>
      <c r="AI161" t="str">
        <f>VLOOKUP(AB161,Sheet3!$B:$C,2,0)</f>
        <v>ITM_0</v>
      </c>
      <c r="AJ161" t="str">
        <f>VLOOKUP(AC161,Sheet3!$B:$C,2,0)</f>
        <v>ITM_0</v>
      </c>
      <c r="AK161" t="str">
        <f>VLOOKUP(AD161,Sheet3!$B:$C,2,0)</f>
        <v>ITM_0</v>
      </c>
      <c r="AL161" s="7" t="str">
        <f>IF(NOT(ISNA(MATCH(AI161,Sheet3!F:F,))),VLOOKUP(AI161,Sheet3!F:G,2,0),
IF(NOT(ISNA(MATCH(AJ161,Sheet3!F:F,))),VLOOKUP(AJ161,Sheet3!F:G,2,0),
IF(NOT(ISNA(MATCH(AK161,Sheet3!F:F,))),VLOOKUP(AK161,Sheet3!F:G,2,0),"ITM_NULL")))</f>
        <v>ITM_0</v>
      </c>
      <c r="AM161" t="str">
        <f>IF(OR(ISBLANK(AF161)),VLOOKUP(AB161,Sheet3!$B:$C,2,0),VLOOKUP(AF161,Sheet3!$B:$C,2,0))</f>
        <v>ITM_0</v>
      </c>
      <c r="AN161" t="e">
        <f>IF(AM161="ITM_NULL","ITM_NULL",VLOOKUP(AM161,'C43 Code'!$G:$J,2,0))</f>
        <v>#N/A</v>
      </c>
      <c r="AO161" s="1" t="e">
        <f>IF(OR(AM161="ITM_NULL",AM161="KEY_fg",AM161="SHIFT_f",AM161="SHIFT_g"),"ITM_NULL",VLOOKUP(AM161,'C43 Code'!$G:$J,3,0))</f>
        <v>#N/A</v>
      </c>
      <c r="AP161" t="e">
        <f>IF(AM161="ITM_NULL","ITM_NULL",VLOOKUP(AM161,'C43 Code'!$G:$J,4,0))</f>
        <v>#N/A</v>
      </c>
      <c r="AR161" s="41" t="e">
        <f t="shared" si="33"/>
        <v>#N/A</v>
      </c>
    </row>
    <row r="162" spans="24:44" ht="18" customHeight="1">
      <c r="X162" s="75"/>
      <c r="Y162" s="11"/>
      <c r="Z162" s="11"/>
      <c r="AA162" s="6"/>
      <c r="AB162" s="5"/>
      <c r="AC162" s="30"/>
      <c r="AD162" s="31"/>
      <c r="AE162" s="36"/>
      <c r="AF162" s="45"/>
      <c r="AG162" s="21"/>
      <c r="AH162" t="str">
        <f t="shared" si="32"/>
        <v>{0</v>
      </c>
      <c r="AI162" t="str">
        <f>VLOOKUP(AB162,Sheet3!$B:$C,2,0)</f>
        <v>ITM_0</v>
      </c>
      <c r="AJ162" t="str">
        <f>VLOOKUP(AC162,Sheet3!$B:$C,2,0)</f>
        <v>ITM_0</v>
      </c>
      <c r="AK162" t="str">
        <f>VLOOKUP(AD162,Sheet3!$B:$C,2,0)</f>
        <v>ITM_0</v>
      </c>
      <c r="AL162" s="7" t="str">
        <f>IF(NOT(ISNA(MATCH(AI162,Sheet3!F:F,))),VLOOKUP(AI162,Sheet3!F:G,2,0),
IF(NOT(ISNA(MATCH(AJ162,Sheet3!F:F,))),VLOOKUP(AJ162,Sheet3!F:G,2,0),
IF(NOT(ISNA(MATCH(AK162,Sheet3!F:F,))),VLOOKUP(AK162,Sheet3!F:G,2,0),"ITM_NULL")))</f>
        <v>ITM_0</v>
      </c>
      <c r="AM162" t="str">
        <f>IF(OR(ISBLANK(AF162)),VLOOKUP(AB162,Sheet3!$B:$C,2,0),VLOOKUP(AF162,Sheet3!$B:$C,2,0))</f>
        <v>ITM_0</v>
      </c>
      <c r="AN162" t="e">
        <f>IF(AM162="ITM_NULL","ITM_NULL",VLOOKUP(AM162,'C43 Code'!$G:$J,2,0))</f>
        <v>#N/A</v>
      </c>
      <c r="AO162" s="1" t="e">
        <f>IF(OR(AM162="ITM_NULL",AM162="KEY_fg",AM162="SHIFT_f",AM162="SHIFT_g"),"ITM_NULL",VLOOKUP(AM162,'C43 Code'!$G:$J,3,0))</f>
        <v>#N/A</v>
      </c>
      <c r="AP162" t="e">
        <f>IF(AM162="ITM_NULL","ITM_NULL",VLOOKUP(AM162,'C43 Code'!$G:$J,4,0))</f>
        <v>#N/A</v>
      </c>
      <c r="AR162" s="41" t="e">
        <f t="shared" si="33"/>
        <v>#N/A</v>
      </c>
    </row>
    <row r="163" spans="24:44" ht="18" customHeight="1">
      <c r="X163" s="75"/>
      <c r="Y163" s="11"/>
      <c r="Z163" s="11"/>
      <c r="AA163" s="6"/>
      <c r="AB163" s="5"/>
      <c r="AC163" s="30"/>
      <c r="AD163" s="31"/>
      <c r="AE163" s="36"/>
      <c r="AF163" s="45"/>
      <c r="AG163" s="21"/>
      <c r="AH163" t="str">
        <f t="shared" si="32"/>
        <v>{0</v>
      </c>
      <c r="AI163" t="str">
        <f>VLOOKUP(AB163,Sheet3!$B:$C,2,0)</f>
        <v>ITM_0</v>
      </c>
      <c r="AJ163" t="str">
        <f>VLOOKUP(AC163,Sheet3!$B:$C,2,0)</f>
        <v>ITM_0</v>
      </c>
      <c r="AK163" t="str">
        <f>VLOOKUP(AD163,Sheet3!$B:$C,2,0)</f>
        <v>ITM_0</v>
      </c>
      <c r="AL163" s="7" t="str">
        <f>IF(NOT(ISNA(MATCH(AI163,Sheet3!F:F,))),VLOOKUP(AI163,Sheet3!F:G,2,0),
IF(NOT(ISNA(MATCH(AJ163,Sheet3!F:F,))),VLOOKUP(AJ163,Sheet3!F:G,2,0),
IF(NOT(ISNA(MATCH(AK163,Sheet3!F:F,))),VLOOKUP(AK163,Sheet3!F:G,2,0),"ITM_NULL")))</f>
        <v>ITM_0</v>
      </c>
      <c r="AM163" t="str">
        <f>IF(OR(ISBLANK(AF163)),VLOOKUP(AB163,Sheet3!$B:$C,2,0),VLOOKUP(AF163,Sheet3!$B:$C,2,0))</f>
        <v>ITM_0</v>
      </c>
      <c r="AN163" t="e">
        <f>IF(AM163="ITM_NULL","ITM_NULL",VLOOKUP(AM163,'C43 Code'!$G:$J,2,0))</f>
        <v>#N/A</v>
      </c>
      <c r="AO163" s="1" t="e">
        <f>IF(OR(AM163="ITM_NULL",AM163="KEY_fg",AM163="SHIFT_f",AM163="SHIFT_g"),"ITM_NULL",VLOOKUP(AM163,'C43 Code'!$G:$J,3,0))</f>
        <v>#N/A</v>
      </c>
      <c r="AP163" t="e">
        <f>IF(AM163="ITM_NULL","ITM_NULL",VLOOKUP(AM163,'C43 Code'!$G:$J,4,0))</f>
        <v>#N/A</v>
      </c>
      <c r="AR163" s="41" t="e">
        <f t="shared" si="33"/>
        <v>#N/A</v>
      </c>
    </row>
    <row r="164" spans="24:44" ht="18" customHeight="1">
      <c r="X164" s="75"/>
      <c r="Y164" s="11"/>
      <c r="Z164" s="11"/>
      <c r="AA164" s="6"/>
      <c r="AB164" s="5"/>
      <c r="AC164" s="30"/>
      <c r="AD164" s="31"/>
      <c r="AE164" s="36"/>
      <c r="AF164" s="45"/>
      <c r="AG164" s="21"/>
      <c r="AH164" t="str">
        <f t="shared" si="32"/>
        <v>{0</v>
      </c>
      <c r="AI164" t="str">
        <f>VLOOKUP(AB164,Sheet3!$B:$C,2,0)</f>
        <v>ITM_0</v>
      </c>
      <c r="AJ164" t="str">
        <f>VLOOKUP(AC164,Sheet3!$B:$C,2,0)</f>
        <v>ITM_0</v>
      </c>
      <c r="AK164" t="str">
        <f>VLOOKUP(AD164,Sheet3!$B:$C,2,0)</f>
        <v>ITM_0</v>
      </c>
      <c r="AL164" s="7" t="str">
        <f>IF(NOT(ISNA(MATCH(AI164,Sheet3!F:F,))),VLOOKUP(AI164,Sheet3!F:G,2,0),
IF(NOT(ISNA(MATCH(AJ164,Sheet3!F:F,))),VLOOKUP(AJ164,Sheet3!F:G,2,0),
IF(NOT(ISNA(MATCH(AK164,Sheet3!F:F,))),VLOOKUP(AK164,Sheet3!F:G,2,0),"ITM_NULL")))</f>
        <v>ITM_0</v>
      </c>
      <c r="AM164" t="str">
        <f>IF(OR(ISBLANK(AF164)),VLOOKUP(AB164,Sheet3!$B:$C,2,0),VLOOKUP(AF164,Sheet3!$B:$C,2,0))</f>
        <v>ITM_0</v>
      </c>
      <c r="AN164" t="e">
        <f>IF(AM164="ITM_NULL","ITM_NULL",VLOOKUP(AM164,'C43 Code'!$G:$J,2,0))</f>
        <v>#N/A</v>
      </c>
      <c r="AO164" s="1" t="e">
        <f>IF(OR(AM164="ITM_NULL",AM164="KEY_fg",AM164="SHIFT_f",AM164="SHIFT_g"),"ITM_NULL",VLOOKUP(AM164,'C43 Code'!$G:$J,3,0))</f>
        <v>#N/A</v>
      </c>
      <c r="AP164" t="e">
        <f>IF(AM164="ITM_NULL","ITM_NULL",VLOOKUP(AM164,'C43 Code'!$G:$J,4,0))</f>
        <v>#N/A</v>
      </c>
      <c r="AR164" s="41" t="e">
        <f t="shared" si="33"/>
        <v>#N/A</v>
      </c>
    </row>
    <row r="165" spans="24:44" ht="18" customHeight="1">
      <c r="X165" s="75"/>
      <c r="Y165" s="11"/>
      <c r="Z165" s="11"/>
      <c r="AA165" s="6"/>
      <c r="AB165" s="27"/>
      <c r="AC165" s="30"/>
      <c r="AD165" s="31"/>
      <c r="AE165" s="36"/>
      <c r="AF165" s="45"/>
      <c r="AG165" s="21"/>
      <c r="AH165" t="str">
        <f t="shared" si="32"/>
        <v>{0</v>
      </c>
      <c r="AI165" t="str">
        <f>VLOOKUP(AB165,Sheet3!$B:$C,2,0)</f>
        <v>ITM_0</v>
      </c>
      <c r="AJ165" t="str">
        <f>VLOOKUP(AC165,Sheet3!$B:$C,2,0)</f>
        <v>ITM_0</v>
      </c>
      <c r="AK165" t="str">
        <f>VLOOKUP(AD165,Sheet3!$B:$C,2,0)</f>
        <v>ITM_0</v>
      </c>
      <c r="AL165" s="7" t="str">
        <f>IF(NOT(ISNA(MATCH(AI165,Sheet3!F:F,))),VLOOKUP(AI165,Sheet3!F:G,2,0),
IF(NOT(ISNA(MATCH(AJ165,Sheet3!F:F,))),VLOOKUP(AJ165,Sheet3!F:G,2,0),
IF(NOT(ISNA(MATCH(AK165,Sheet3!F:F,))),VLOOKUP(AK165,Sheet3!F:G,2,0),"ITM_NULL")))</f>
        <v>ITM_0</v>
      </c>
      <c r="AM165" t="str">
        <f>IF(OR(ISBLANK(AF165)),VLOOKUP(AB165,Sheet3!$B:$C,2,0),VLOOKUP(AF165,Sheet3!$B:$C,2,0))</f>
        <v>ITM_0</v>
      </c>
      <c r="AN165" t="e">
        <f>IF(AM165="ITM_NULL","ITM_NULL",VLOOKUP(AM165,'C43 Code'!$G:$J,2,0))</f>
        <v>#N/A</v>
      </c>
      <c r="AO165" s="1" t="e">
        <f>IF(OR(AM165="ITM_NULL",AM165="KEY_fg",AM165="SHIFT_f",AM165="SHIFT_g"),"ITM_NULL",VLOOKUP(AM165,'C43 Code'!$G:$J,3,0))</f>
        <v>#N/A</v>
      </c>
      <c r="AP165" t="e">
        <f>IF(AM165="ITM_NULL","ITM_NULL",VLOOKUP(AM165,'C43 Code'!$G:$J,4,0))</f>
        <v>#N/A</v>
      </c>
      <c r="AR165" s="41" t="e">
        <f t="shared" si="33"/>
        <v>#N/A</v>
      </c>
    </row>
    <row r="166" spans="24:44" ht="18" customHeight="1">
      <c r="X166" s="75"/>
      <c r="Y166" s="10"/>
      <c r="Z166" s="10"/>
      <c r="AA166" s="6"/>
      <c r="AB166" s="5"/>
      <c r="AC166" s="30"/>
      <c r="AD166" s="31"/>
      <c r="AE166" s="36"/>
      <c r="AF166" s="48"/>
      <c r="AG166" s="21"/>
      <c r="AH166" t="str">
        <f t="shared" si="32"/>
        <v>{0</v>
      </c>
      <c r="AI166" t="str">
        <f>VLOOKUP(AB166,Sheet3!$B:$C,2,0)</f>
        <v>ITM_0</v>
      </c>
      <c r="AJ166" t="str">
        <f>VLOOKUP(AC166,Sheet3!$B:$C,2,0)</f>
        <v>ITM_0</v>
      </c>
      <c r="AK166" t="str">
        <f>VLOOKUP(AD166,Sheet3!$B:$C,2,0)</f>
        <v>ITM_0</v>
      </c>
      <c r="AL166" s="7" t="str">
        <f>IF(NOT(ISNA(MATCH(AI166,Sheet3!F:F,))),VLOOKUP(AI166,Sheet3!F:G,2,0),
IF(NOT(ISNA(MATCH(AJ166,Sheet3!F:F,))),VLOOKUP(AJ166,Sheet3!F:G,2,0),
IF(NOT(ISNA(MATCH(AK166,Sheet3!F:F,))),VLOOKUP(AK166,Sheet3!F:G,2,0),"ITM_NULL")))</f>
        <v>ITM_0</v>
      </c>
      <c r="AM166" t="str">
        <f>IF(OR(ISBLANK(AF166)),VLOOKUP(AB166,Sheet3!$B:$C,2,0),VLOOKUP(AF166,Sheet3!$B:$C,2,0))</f>
        <v>ITM_0</v>
      </c>
      <c r="AN166" t="e">
        <f>IF(AM166="ITM_NULL","ITM_NULL",VLOOKUP(AM166,'C43 Code'!$G:$J,2,0))</f>
        <v>#N/A</v>
      </c>
      <c r="AO166" s="1" t="e">
        <f>IF(OR(AM166="ITM_NULL",AM166="KEY_fg",AM166="SHIFT_f",AM166="SHIFT_g"),"ITM_NULL",VLOOKUP(AM166,'C43 Code'!$G:$J,3,0))</f>
        <v>#N/A</v>
      </c>
      <c r="AP166" t="e">
        <f>IF(AM166="ITM_NULL","ITM_NULL",VLOOKUP(AM166,'C43 Code'!$G:$J,4,0))</f>
        <v>#N/A</v>
      </c>
      <c r="AR166" s="41" t="e">
        <f t="shared" si="33"/>
        <v>#N/A</v>
      </c>
    </row>
    <row r="167" spans="24:44" ht="18" customHeight="1">
      <c r="X167" s="75"/>
      <c r="Y167" s="11"/>
      <c r="Z167" s="11"/>
      <c r="AA167" s="6"/>
      <c r="AB167" s="5"/>
      <c r="AC167" s="30"/>
      <c r="AD167" s="31"/>
      <c r="AE167" s="36"/>
      <c r="AF167" s="45"/>
      <c r="AG167" s="21"/>
      <c r="AH167" t="str">
        <f t="shared" si="32"/>
        <v>{0</v>
      </c>
      <c r="AI167" t="str">
        <f>VLOOKUP(AB167,Sheet3!$B:$C,2,0)</f>
        <v>ITM_0</v>
      </c>
      <c r="AJ167" t="str">
        <f>VLOOKUP(AC167,Sheet3!$B:$C,2,0)</f>
        <v>ITM_0</v>
      </c>
      <c r="AK167" t="str">
        <f>VLOOKUP(AD167,Sheet3!$B:$C,2,0)</f>
        <v>ITM_0</v>
      </c>
      <c r="AL167" s="7" t="str">
        <f>IF(NOT(ISNA(MATCH(AI167,Sheet3!F:F,))),VLOOKUP(AI167,Sheet3!F:G,2,0),
IF(NOT(ISNA(MATCH(AJ167,Sheet3!F:F,))),VLOOKUP(AJ167,Sheet3!F:G,2,0),
IF(NOT(ISNA(MATCH(AK167,Sheet3!F:F,))),VLOOKUP(AK167,Sheet3!F:G,2,0),"ITM_NULL")))</f>
        <v>ITM_0</v>
      </c>
      <c r="AM167" t="str">
        <f>IF(OR(ISBLANK(AF167)),VLOOKUP(AB167,Sheet3!$B:$C,2,0),VLOOKUP(AF167,Sheet3!$B:$C,2,0))</f>
        <v>ITM_0</v>
      </c>
      <c r="AN167" t="e">
        <f>IF(AM167="ITM_NULL","ITM_NULL",VLOOKUP(AM167,'C43 Code'!$G:$J,2,0))</f>
        <v>#N/A</v>
      </c>
      <c r="AO167" s="1" t="e">
        <f>IF(OR(AM167="ITM_NULL",AM167="KEY_fg",AM167="SHIFT_f",AM167="SHIFT_g"),"ITM_NULL",VLOOKUP(AM167,'C43 Code'!$G:$J,3,0))</f>
        <v>#N/A</v>
      </c>
      <c r="AP167" t="e">
        <f>IF(AM167="ITM_NULL","ITM_NULL",VLOOKUP(AM167,'C43 Code'!$G:$J,4,0))</f>
        <v>#N/A</v>
      </c>
      <c r="AR167" s="41" t="e">
        <f t="shared" si="33"/>
        <v>#N/A</v>
      </c>
    </row>
    <row r="168" spans="24:44" ht="18" customHeight="1">
      <c r="X168" s="75"/>
      <c r="Y168" s="11"/>
      <c r="Z168" s="11"/>
      <c r="AA168" s="6"/>
      <c r="AB168" s="5"/>
      <c r="AC168" s="30"/>
      <c r="AD168" s="31"/>
      <c r="AE168" s="36"/>
      <c r="AF168" s="45"/>
      <c r="AG168" s="21"/>
      <c r="AH168" t="str">
        <f t="shared" si="32"/>
        <v>{0</v>
      </c>
      <c r="AI168" t="str">
        <f>VLOOKUP(AB168,Sheet3!$B:$C,2,0)</f>
        <v>ITM_0</v>
      </c>
      <c r="AJ168" t="str">
        <f>VLOOKUP(AC168,Sheet3!$B:$C,2,0)</f>
        <v>ITM_0</v>
      </c>
      <c r="AK168" t="str">
        <f>VLOOKUP(AD168,Sheet3!$B:$C,2,0)</f>
        <v>ITM_0</v>
      </c>
      <c r="AL168" s="7" t="str">
        <f>IF(NOT(ISNA(MATCH(AI168,Sheet3!F:F,))),VLOOKUP(AI168,Sheet3!F:G,2,0),
IF(NOT(ISNA(MATCH(AJ168,Sheet3!F:F,))),VLOOKUP(AJ168,Sheet3!F:G,2,0),
IF(NOT(ISNA(MATCH(AK168,Sheet3!F:F,))),VLOOKUP(AK168,Sheet3!F:G,2,0),"ITM_NULL")))</f>
        <v>ITM_0</v>
      </c>
      <c r="AM168" t="str">
        <f>IF(OR(ISBLANK(AF168)),VLOOKUP(AB168,Sheet3!$B:$C,2,0),VLOOKUP(AF168,Sheet3!$B:$C,2,0))</f>
        <v>ITM_0</v>
      </c>
      <c r="AN168" t="e">
        <f>IF(AM168="ITM_NULL","ITM_NULL",VLOOKUP(AM168,'C43 Code'!$G:$J,2,0))</f>
        <v>#N/A</v>
      </c>
      <c r="AO168" s="1" t="e">
        <f>IF(OR(AM168="ITM_NULL",AM168="KEY_fg",AM168="SHIFT_f",AM168="SHIFT_g"),"ITM_NULL",VLOOKUP(AM168,'C43 Code'!$G:$J,3,0))</f>
        <v>#N/A</v>
      </c>
      <c r="AP168" t="e">
        <f>IF(AM168="ITM_NULL","ITM_NULL",VLOOKUP(AM168,'C43 Code'!$G:$J,4,0))</f>
        <v>#N/A</v>
      </c>
      <c r="AR168" s="41" t="e">
        <f t="shared" si="33"/>
        <v>#N/A</v>
      </c>
    </row>
    <row r="169" spans="24:44" ht="18" customHeight="1">
      <c r="X169" s="75"/>
      <c r="Y169" s="11"/>
      <c r="Z169" s="11"/>
      <c r="AA169" s="6"/>
      <c r="AB169" s="5"/>
      <c r="AC169" s="30"/>
      <c r="AD169" s="31"/>
      <c r="AE169" s="36"/>
      <c r="AF169" s="45"/>
      <c r="AG169" s="21"/>
      <c r="AH169" t="str">
        <f t="shared" si="32"/>
        <v>{0</v>
      </c>
      <c r="AI169" t="str">
        <f>VLOOKUP(AB169,Sheet3!$B:$C,2,0)</f>
        <v>ITM_0</v>
      </c>
      <c r="AJ169" t="str">
        <f>VLOOKUP(AC169,Sheet3!$B:$C,2,0)</f>
        <v>ITM_0</v>
      </c>
      <c r="AK169" t="str">
        <f>VLOOKUP(AD169,Sheet3!$B:$C,2,0)</f>
        <v>ITM_0</v>
      </c>
      <c r="AL169" s="7" t="str">
        <f>IF(NOT(ISNA(MATCH(AI169,Sheet3!F:F,))),VLOOKUP(AI169,Sheet3!F:G,2,0),
IF(NOT(ISNA(MATCH(AJ169,Sheet3!F:F,))),VLOOKUP(AJ169,Sheet3!F:G,2,0),
IF(NOT(ISNA(MATCH(AK169,Sheet3!F:F,))),VLOOKUP(AK169,Sheet3!F:G,2,0),"ITM_NULL")))</f>
        <v>ITM_0</v>
      </c>
      <c r="AM169" t="str">
        <f>IF(OR(ISBLANK(AF169)),VLOOKUP(AB169,Sheet3!$B:$C,2,0),VLOOKUP(AF169,Sheet3!$B:$C,2,0))</f>
        <v>ITM_0</v>
      </c>
      <c r="AN169" t="e">
        <f>IF(AM169="ITM_NULL","ITM_NULL",VLOOKUP(AM169,'C43 Code'!$G:$J,2,0))</f>
        <v>#N/A</v>
      </c>
      <c r="AO169" s="1" t="e">
        <f>IF(OR(AM169="ITM_NULL",AM169="KEY_fg",AM169="SHIFT_f",AM169="SHIFT_g"),"ITM_NULL",VLOOKUP(AM169,'C43 Code'!$G:$J,3,0))</f>
        <v>#N/A</v>
      </c>
      <c r="AP169" t="e">
        <f>IF(AM169="ITM_NULL","ITM_NULL",VLOOKUP(AM169,'C43 Code'!$G:$J,4,0))</f>
        <v>#N/A</v>
      </c>
      <c r="AR169" s="41" t="e">
        <f t="shared" si="33"/>
        <v>#N/A</v>
      </c>
    </row>
    <row r="170" spans="24:44" ht="18" customHeight="1">
      <c r="X170" s="75"/>
      <c r="Y170" s="11"/>
      <c r="Z170" s="11"/>
      <c r="AA170" s="6"/>
      <c r="AB170" s="27"/>
      <c r="AC170" s="30"/>
      <c r="AD170" s="31"/>
      <c r="AE170" s="36"/>
      <c r="AF170" s="45"/>
      <c r="AG170" s="21"/>
      <c r="AH170" t="str">
        <f t="shared" si="32"/>
        <v>{0</v>
      </c>
      <c r="AI170" t="str">
        <f>VLOOKUP(AB170,Sheet3!$B:$C,2,0)</f>
        <v>ITM_0</v>
      </c>
      <c r="AJ170" t="str">
        <f>VLOOKUP(AC170,Sheet3!$B:$C,2,0)</f>
        <v>ITM_0</v>
      </c>
      <c r="AK170" t="str">
        <f>VLOOKUP(AD170,Sheet3!$B:$C,2,0)</f>
        <v>ITM_0</v>
      </c>
      <c r="AL170" s="7" t="str">
        <f>IF(NOT(ISNA(MATCH(AI170,Sheet3!F:F,))),VLOOKUP(AI170,Sheet3!F:G,2,0),
IF(NOT(ISNA(MATCH(AJ170,Sheet3!F:F,))),VLOOKUP(AJ170,Sheet3!F:G,2,0),
IF(NOT(ISNA(MATCH(AK170,Sheet3!F:F,))),VLOOKUP(AK170,Sheet3!F:G,2,0),"ITM_NULL")))</f>
        <v>ITM_0</v>
      </c>
      <c r="AM170" t="str">
        <f>IF(OR(ISBLANK(AF170)),VLOOKUP(AB170,Sheet3!$B:$C,2,0),VLOOKUP(AF170,Sheet3!$B:$C,2,0))</f>
        <v>ITM_0</v>
      </c>
      <c r="AN170" t="e">
        <f>IF(AM170="ITM_NULL","ITM_NULL",VLOOKUP(AM170,'C43 Code'!$G:$J,2,0))</f>
        <v>#N/A</v>
      </c>
      <c r="AO170" s="1" t="e">
        <f>IF(OR(AM170="ITM_NULL",AM170="KEY_fg",AM170="SHIFT_f",AM170="SHIFT_g"),"ITM_NULL",VLOOKUP(AM170,'C43 Code'!$G:$J,3,0))</f>
        <v>#N/A</v>
      </c>
      <c r="AP170" t="e">
        <f>IF(AM170="ITM_NULL","ITM_NULL",VLOOKUP(AM170,'C43 Code'!$G:$J,4,0))</f>
        <v>#N/A</v>
      </c>
      <c r="AR170" s="41" t="e">
        <f t="shared" si="33"/>
        <v>#N/A</v>
      </c>
    </row>
    <row r="171" spans="24:44" ht="18" customHeight="1">
      <c r="X171" s="75"/>
      <c r="Y171" s="10"/>
      <c r="Z171" s="10"/>
      <c r="AA171" s="6"/>
      <c r="AB171" s="5"/>
      <c r="AC171" s="30"/>
      <c r="AD171" s="31"/>
      <c r="AE171" s="36"/>
      <c r="AF171" s="48"/>
      <c r="AG171" s="21"/>
      <c r="AH171" t="str">
        <f t="shared" si="32"/>
        <v>{0</v>
      </c>
      <c r="AI171" t="str">
        <f>VLOOKUP(AB171,Sheet3!$B:$C,2,0)</f>
        <v>ITM_0</v>
      </c>
      <c r="AJ171" t="str">
        <f>VLOOKUP(AC171,Sheet3!$B:$C,2,0)</f>
        <v>ITM_0</v>
      </c>
      <c r="AK171" t="str">
        <f>VLOOKUP(AD171,Sheet3!$B:$C,2,0)</f>
        <v>ITM_0</v>
      </c>
      <c r="AL171" s="7" t="str">
        <f>IF(NOT(ISNA(MATCH(AI171,Sheet3!F:F,))),VLOOKUP(AI171,Sheet3!F:G,2,0),
IF(NOT(ISNA(MATCH(AJ171,Sheet3!F:F,))),VLOOKUP(AJ171,Sheet3!F:G,2,0),
IF(NOT(ISNA(MATCH(AK171,Sheet3!F:F,))),VLOOKUP(AK171,Sheet3!F:G,2,0),"ITM_NULL")))</f>
        <v>ITM_0</v>
      </c>
      <c r="AM171" t="str">
        <f>IF(OR(ISBLANK(AF171)),VLOOKUP(AB171,Sheet3!$B:$C,2,0),VLOOKUP(AF171,Sheet3!$B:$C,2,0))</f>
        <v>ITM_0</v>
      </c>
      <c r="AN171" t="e">
        <f>IF(AM171="ITM_NULL","ITM_NULL",VLOOKUP(AM171,'C43 Code'!$G:$J,2,0))</f>
        <v>#N/A</v>
      </c>
      <c r="AO171" s="1" t="e">
        <f>IF(OR(AM171="ITM_NULL",AM171="KEY_fg",AM171="SHIFT_f",AM171="SHIFT_g"),"ITM_NULL",VLOOKUP(AM171,'C43 Code'!$G:$J,3,0))</f>
        <v>#N/A</v>
      </c>
      <c r="AP171" t="e">
        <f>IF(AM171="ITM_NULL","ITM_NULL",VLOOKUP(AM171,'C43 Code'!$G:$J,4,0))</f>
        <v>#N/A</v>
      </c>
      <c r="AR171" s="41" t="e">
        <f t="shared" si="33"/>
        <v>#N/A</v>
      </c>
    </row>
    <row r="172" spans="24:44" ht="18" customHeight="1">
      <c r="X172" s="75"/>
      <c r="Y172" s="11"/>
      <c r="Z172" s="11"/>
      <c r="AA172" s="6"/>
      <c r="AB172" s="5"/>
      <c r="AC172" s="30"/>
      <c r="AD172" s="31"/>
      <c r="AE172" s="36"/>
      <c r="AF172" s="45"/>
      <c r="AG172" s="21"/>
      <c r="AH172" t="str">
        <f t="shared" si="32"/>
        <v>{0</v>
      </c>
      <c r="AI172" t="str">
        <f>VLOOKUP(AB172,Sheet3!$B:$C,2,0)</f>
        <v>ITM_0</v>
      </c>
      <c r="AJ172" t="str">
        <f>VLOOKUP(AC172,Sheet3!$B:$C,2,0)</f>
        <v>ITM_0</v>
      </c>
      <c r="AK172" t="str">
        <f>VLOOKUP(AD172,Sheet3!$B:$C,2,0)</f>
        <v>ITM_0</v>
      </c>
      <c r="AL172" s="7" t="str">
        <f>IF(NOT(ISNA(MATCH(AI172,Sheet3!F:F,))),VLOOKUP(AI172,Sheet3!F:G,2,0),
IF(NOT(ISNA(MATCH(AJ172,Sheet3!F:F,))),VLOOKUP(AJ172,Sheet3!F:G,2,0),
IF(NOT(ISNA(MATCH(AK172,Sheet3!F:F,))),VLOOKUP(AK172,Sheet3!F:G,2,0),"ITM_NULL")))</f>
        <v>ITM_0</v>
      </c>
      <c r="AM172" t="str">
        <f>IF(OR(ISBLANK(AF172)),VLOOKUP(AB172,Sheet3!$B:$C,2,0),VLOOKUP(AF172,Sheet3!$B:$C,2,0))</f>
        <v>ITM_0</v>
      </c>
      <c r="AN172" t="e">
        <f>IF(AM172="ITM_NULL","ITM_NULL",VLOOKUP(AM172,'C43 Code'!$G:$J,2,0))</f>
        <v>#N/A</v>
      </c>
      <c r="AO172" s="1" t="e">
        <f>IF(OR(AM172="ITM_NULL",AM172="KEY_fg",AM172="SHIFT_f",AM172="SHIFT_g"),"ITM_NULL",VLOOKUP(AM172,'C43 Code'!$G:$J,3,0))</f>
        <v>#N/A</v>
      </c>
      <c r="AP172" t="e">
        <f>IF(AM172="ITM_NULL","ITM_NULL",VLOOKUP(AM172,'C43 Code'!$G:$J,4,0))</f>
        <v>#N/A</v>
      </c>
      <c r="AR172" s="41" t="e">
        <f t="shared" si="33"/>
        <v>#N/A</v>
      </c>
    </row>
    <row r="173" spans="24:44" ht="18" customHeight="1">
      <c r="X173" s="75"/>
      <c r="Y173" s="11"/>
      <c r="Z173" s="11"/>
      <c r="AA173" s="6"/>
      <c r="AB173" s="5"/>
      <c r="AC173" s="30"/>
      <c r="AD173" s="31"/>
      <c r="AE173" s="36"/>
      <c r="AF173" s="45"/>
      <c r="AG173" s="21"/>
      <c r="AH173" t="str">
        <f t="shared" si="32"/>
        <v>{0</v>
      </c>
      <c r="AI173" t="str">
        <f>VLOOKUP(AB173,Sheet3!$B:$C,2,0)</f>
        <v>ITM_0</v>
      </c>
      <c r="AJ173" t="str">
        <f>VLOOKUP(AC173,Sheet3!$B:$C,2,0)</f>
        <v>ITM_0</v>
      </c>
      <c r="AK173" t="str">
        <f>VLOOKUP(AD173,Sheet3!$B:$C,2,0)</f>
        <v>ITM_0</v>
      </c>
      <c r="AL173" s="7" t="str">
        <f>IF(NOT(ISNA(MATCH(AI173,Sheet3!F:F,))),VLOOKUP(AI173,Sheet3!F:G,2,0),
IF(NOT(ISNA(MATCH(AJ173,Sheet3!F:F,))),VLOOKUP(AJ173,Sheet3!F:G,2,0),
IF(NOT(ISNA(MATCH(AK173,Sheet3!F:F,))),VLOOKUP(AK173,Sheet3!F:G,2,0),"ITM_NULL")))</f>
        <v>ITM_0</v>
      </c>
      <c r="AM173" t="str">
        <f>IF(OR(ISBLANK(AF173)),VLOOKUP(AB173,Sheet3!$B:$C,2,0),VLOOKUP(AF173,Sheet3!$B:$C,2,0))</f>
        <v>ITM_0</v>
      </c>
      <c r="AN173" t="e">
        <f>IF(AM173="ITM_NULL","ITM_NULL",VLOOKUP(AM173,'C43 Code'!$G:$J,2,0))</f>
        <v>#N/A</v>
      </c>
      <c r="AO173" s="1" t="e">
        <f>IF(OR(AM173="ITM_NULL",AM173="KEY_fg",AM173="SHIFT_f",AM173="SHIFT_g"),"ITM_NULL",VLOOKUP(AM173,'C43 Code'!$G:$J,3,0))</f>
        <v>#N/A</v>
      </c>
      <c r="AP173" t="e">
        <f>IF(AM173="ITM_NULL","ITM_NULL",VLOOKUP(AM173,'C43 Code'!$G:$J,4,0))</f>
        <v>#N/A</v>
      </c>
      <c r="AR173" s="41" t="e">
        <f t="shared" si="33"/>
        <v>#N/A</v>
      </c>
    </row>
    <row r="174" spans="24:44" ht="18" customHeight="1">
      <c r="X174" s="75"/>
      <c r="Y174" s="11"/>
      <c r="Z174" s="11"/>
      <c r="AA174" s="6"/>
      <c r="AB174" s="5"/>
      <c r="AC174" s="30"/>
      <c r="AD174" s="31"/>
      <c r="AE174" s="36"/>
      <c r="AF174" s="45"/>
      <c r="AG174" s="21"/>
      <c r="AH174" t="str">
        <f t="shared" si="32"/>
        <v>{0</v>
      </c>
      <c r="AI174" t="str">
        <f>VLOOKUP(AB174,Sheet3!$B:$C,2,0)</f>
        <v>ITM_0</v>
      </c>
      <c r="AJ174" t="str">
        <f>VLOOKUP(AC174,Sheet3!$B:$C,2,0)</f>
        <v>ITM_0</v>
      </c>
      <c r="AK174" t="str">
        <f>VLOOKUP(AD174,Sheet3!$B:$C,2,0)</f>
        <v>ITM_0</v>
      </c>
      <c r="AL174" s="7" t="str">
        <f>IF(NOT(ISNA(MATCH(AI174,Sheet3!F:F,))),VLOOKUP(AI174,Sheet3!F:G,2,0),
IF(NOT(ISNA(MATCH(AJ174,Sheet3!F:F,))),VLOOKUP(AJ174,Sheet3!F:G,2,0),
IF(NOT(ISNA(MATCH(AK174,Sheet3!F:F,))),VLOOKUP(AK174,Sheet3!F:G,2,0),"ITM_NULL")))</f>
        <v>ITM_0</v>
      </c>
      <c r="AM174" t="str">
        <f>IF(OR(ISBLANK(AF174)),VLOOKUP(AB174,Sheet3!$B:$C,2,0),VLOOKUP(AF174,Sheet3!$B:$C,2,0))</f>
        <v>ITM_0</v>
      </c>
      <c r="AN174" t="e">
        <f>IF(AM174="ITM_NULL","ITM_NULL",VLOOKUP(AM174,'C43 Code'!$G:$J,2,0))</f>
        <v>#N/A</v>
      </c>
      <c r="AO174" s="1" t="e">
        <f>IF(OR(AM174="ITM_NULL",AM174="KEY_fg",AM174="SHIFT_f",AM174="SHIFT_g"),"ITM_NULL",VLOOKUP(AM174,'C43 Code'!$G:$J,3,0))</f>
        <v>#N/A</v>
      </c>
      <c r="AP174" t="e">
        <f>IF(AM174="ITM_NULL","ITM_NULL",VLOOKUP(AM174,'C43 Code'!$G:$J,4,0))</f>
        <v>#N/A</v>
      </c>
      <c r="AR174" s="41" t="e">
        <f t="shared" si="33"/>
        <v>#N/A</v>
      </c>
    </row>
    <row r="175" spans="24:44" ht="18" customHeight="1">
      <c r="X175" s="75"/>
      <c r="Y175" s="11"/>
      <c r="Z175" s="11"/>
      <c r="AA175" s="6"/>
      <c r="AB175" s="5"/>
      <c r="AC175" s="30"/>
      <c r="AD175" s="31"/>
      <c r="AE175" s="36"/>
      <c r="AF175" s="45"/>
      <c r="AG175" s="21"/>
      <c r="AH175" t="str">
        <f t="shared" si="32"/>
        <v>{0</v>
      </c>
      <c r="AI175" t="str">
        <f>VLOOKUP(AB175,Sheet3!$B:$C,2,0)</f>
        <v>ITM_0</v>
      </c>
      <c r="AJ175" t="str">
        <f>VLOOKUP(AC175,Sheet3!$B:$C,2,0)</f>
        <v>ITM_0</v>
      </c>
      <c r="AK175" t="str">
        <f>VLOOKUP(AD175,Sheet3!$B:$C,2,0)</f>
        <v>ITM_0</v>
      </c>
      <c r="AL175" s="7" t="str">
        <f>IF(NOT(ISNA(MATCH(AI175,Sheet3!F:F,))),VLOOKUP(AI175,Sheet3!F:G,2,0),
IF(NOT(ISNA(MATCH(AJ175,Sheet3!F:F,))),VLOOKUP(AJ175,Sheet3!F:G,2,0),
IF(NOT(ISNA(MATCH(AK175,Sheet3!F:F,))),VLOOKUP(AK175,Sheet3!F:G,2,0),"ITM_NULL")))</f>
        <v>ITM_0</v>
      </c>
      <c r="AM175" t="str">
        <f>IF(OR(ISBLANK(AF175)),VLOOKUP(AB175,Sheet3!$B:$C,2,0),VLOOKUP(AF175,Sheet3!$B:$C,2,0))</f>
        <v>ITM_0</v>
      </c>
      <c r="AN175" t="e">
        <f>IF(AM175="ITM_NULL","ITM_NULL",VLOOKUP(AM175,'C43 Code'!$G:$J,2,0))</f>
        <v>#N/A</v>
      </c>
      <c r="AO175" s="1" t="e">
        <f>IF(OR(AM175="ITM_NULL",AM175="KEY_fg",AM175="SHIFT_f",AM175="SHIFT_g"),"ITM_NULL",VLOOKUP(AM175,'C43 Code'!$G:$J,3,0))</f>
        <v>#N/A</v>
      </c>
      <c r="AP175" t="e">
        <f>IF(AM175="ITM_NULL","ITM_NULL",VLOOKUP(AM175,'C43 Code'!$G:$J,4,0))</f>
        <v>#N/A</v>
      </c>
      <c r="AR175" s="41" t="e">
        <f t="shared" si="33"/>
        <v>#N/A</v>
      </c>
    </row>
    <row r="176" spans="24:44" ht="18" customHeight="1">
      <c r="X176" s="75"/>
      <c r="Y176" s="10"/>
      <c r="Z176" s="10"/>
      <c r="AA176" s="6"/>
      <c r="AB176" s="5"/>
      <c r="AC176" s="30"/>
      <c r="AD176" s="31"/>
      <c r="AE176" s="36"/>
      <c r="AF176" s="48"/>
      <c r="AG176" s="21"/>
      <c r="AH176" t="str">
        <f t="shared" si="32"/>
        <v>{0</v>
      </c>
      <c r="AI176" t="str">
        <f>VLOOKUP(AB176,Sheet3!$B:$C,2,0)</f>
        <v>ITM_0</v>
      </c>
      <c r="AJ176" t="str">
        <f>VLOOKUP(AC176,Sheet3!$B:$C,2,0)</f>
        <v>ITM_0</v>
      </c>
      <c r="AK176" t="str">
        <f>VLOOKUP(AD176,Sheet3!$B:$C,2,0)</f>
        <v>ITM_0</v>
      </c>
      <c r="AL176" s="7" t="str">
        <f>IF(NOT(ISNA(MATCH(AI176,Sheet3!F:F,))),VLOOKUP(AI176,Sheet3!F:G,2,0),
IF(NOT(ISNA(MATCH(AJ176,Sheet3!F:F,))),VLOOKUP(AJ176,Sheet3!F:G,2,0),
IF(NOT(ISNA(MATCH(AK176,Sheet3!F:F,))),VLOOKUP(AK176,Sheet3!F:G,2,0),"ITM_NULL")))</f>
        <v>ITM_0</v>
      </c>
      <c r="AM176" t="str">
        <f>IF(OR(ISBLANK(AF176)),VLOOKUP(AB176,Sheet3!$B:$C,2,0),VLOOKUP(AF176,Sheet3!$B:$C,2,0))</f>
        <v>ITM_0</v>
      </c>
      <c r="AN176" t="e">
        <f>IF(AM176="ITM_NULL","ITM_NULL",VLOOKUP(AM176,'C43 Code'!$G:$J,2,0))</f>
        <v>#N/A</v>
      </c>
      <c r="AO176" s="1" t="e">
        <f>IF(OR(AM176="ITM_NULL",AM176="KEY_fg",AM176="SHIFT_f",AM176="SHIFT_g"),"ITM_NULL",VLOOKUP(AM176,'C43 Code'!$G:$J,3,0))</f>
        <v>#N/A</v>
      </c>
      <c r="AP176" t="e">
        <f>IF(AM176="ITM_NULL","ITM_NULL",VLOOKUP(AM176,'C43 Code'!$G:$J,4,0))</f>
        <v>#N/A</v>
      </c>
      <c r="AR176" s="41" t="e">
        <f t="shared" si="33"/>
        <v>#N/A</v>
      </c>
    </row>
    <row r="177" spans="24:44" ht="18" customHeight="1">
      <c r="X177" s="75"/>
      <c r="Y177" s="11"/>
      <c r="Z177" s="11"/>
      <c r="AA177" s="6"/>
      <c r="AB177" s="5"/>
      <c r="AC177" s="30"/>
      <c r="AD177" s="31"/>
      <c r="AE177" s="36"/>
      <c r="AF177" s="45"/>
      <c r="AG177" s="21"/>
      <c r="AH177" t="str">
        <f t="shared" si="32"/>
        <v>{0</v>
      </c>
      <c r="AI177" t="str">
        <f>VLOOKUP(AB177,Sheet3!$B:$C,2,0)</f>
        <v>ITM_0</v>
      </c>
      <c r="AJ177" t="str">
        <f>VLOOKUP(AC177,Sheet3!$B:$C,2,0)</f>
        <v>ITM_0</v>
      </c>
      <c r="AK177" t="str">
        <f>VLOOKUP(AD177,Sheet3!$B:$C,2,0)</f>
        <v>ITM_0</v>
      </c>
      <c r="AL177" s="7" t="str">
        <f>IF(NOT(ISNA(MATCH(AI177,Sheet3!F:F,))),VLOOKUP(AI177,Sheet3!F:G,2,0),
IF(NOT(ISNA(MATCH(AJ177,Sheet3!F:F,))),VLOOKUP(AJ177,Sheet3!F:G,2,0),
IF(NOT(ISNA(MATCH(AK177,Sheet3!F:F,))),VLOOKUP(AK177,Sheet3!F:G,2,0),"ITM_NULL")))</f>
        <v>ITM_0</v>
      </c>
      <c r="AM177" t="str">
        <f>IF(OR(ISBLANK(AF177)),VLOOKUP(AB177,Sheet3!$B:$C,2,0),VLOOKUP(AF177,Sheet3!$B:$C,2,0))</f>
        <v>ITM_0</v>
      </c>
      <c r="AN177" t="e">
        <f>IF(AM177="ITM_NULL","ITM_NULL",VLOOKUP(AM177,'C43 Code'!$G:$J,2,0))</f>
        <v>#N/A</v>
      </c>
      <c r="AO177" s="1" t="e">
        <f>IF(OR(AM177="ITM_NULL",AM177="KEY_fg",AM177="SHIFT_f",AM177="SHIFT_g"),"ITM_NULL",VLOOKUP(AM177,'C43 Code'!$G:$J,3,0))</f>
        <v>#N/A</v>
      </c>
      <c r="AP177" t="e">
        <f>IF(AM177="ITM_NULL","ITM_NULL",VLOOKUP(AM177,'C43 Code'!$G:$J,4,0))</f>
        <v>#N/A</v>
      </c>
      <c r="AR177" s="41" t="e">
        <f t="shared" si="33"/>
        <v>#N/A</v>
      </c>
    </row>
    <row r="178" spans="24:44" ht="18" customHeight="1">
      <c r="X178" s="75"/>
      <c r="Y178" s="11"/>
      <c r="Z178" s="11"/>
      <c r="AA178" s="6"/>
      <c r="AB178" s="5"/>
      <c r="AC178" s="30"/>
      <c r="AD178" s="31"/>
      <c r="AE178" s="36"/>
      <c r="AF178" s="45"/>
      <c r="AG178" s="21"/>
      <c r="AH178" t="str">
        <f t="shared" si="32"/>
        <v>{0</v>
      </c>
      <c r="AI178" t="str">
        <f>VLOOKUP(AB178,Sheet3!$B:$C,2,0)</f>
        <v>ITM_0</v>
      </c>
      <c r="AJ178" t="str">
        <f>VLOOKUP(AC178,Sheet3!$B:$C,2,0)</f>
        <v>ITM_0</v>
      </c>
      <c r="AK178" t="str">
        <f>VLOOKUP(AD178,Sheet3!$B:$C,2,0)</f>
        <v>ITM_0</v>
      </c>
      <c r="AL178" s="7" t="str">
        <f>IF(NOT(ISNA(MATCH(AI178,Sheet3!F:F,))),VLOOKUP(AI178,Sheet3!F:G,2,0),
IF(NOT(ISNA(MATCH(AJ178,Sheet3!F:F,))),VLOOKUP(AJ178,Sheet3!F:G,2,0),
IF(NOT(ISNA(MATCH(AK178,Sheet3!F:F,))),VLOOKUP(AK178,Sheet3!F:G,2,0),"ITM_NULL")))</f>
        <v>ITM_0</v>
      </c>
      <c r="AM178" t="str">
        <f>IF(OR(ISBLANK(AF178)),VLOOKUP(AB178,Sheet3!$B:$C,2,0),VLOOKUP(AF178,Sheet3!$B:$C,2,0))</f>
        <v>ITM_0</v>
      </c>
      <c r="AN178" t="e">
        <f>IF(AM178="ITM_NULL","ITM_NULL",VLOOKUP(AM178,'C43 Code'!$G:$J,2,0))</f>
        <v>#N/A</v>
      </c>
      <c r="AO178" s="1" t="e">
        <f>IF(OR(AM178="ITM_NULL",AM178="KEY_fg",AM178="SHIFT_f",AM178="SHIFT_g"),"ITM_NULL",VLOOKUP(AM178,'C43 Code'!$G:$J,3,0))</f>
        <v>#N/A</v>
      </c>
      <c r="AP178" t="e">
        <f>IF(AM178="ITM_NULL","ITM_NULL",VLOOKUP(AM178,'C43 Code'!$G:$J,4,0))</f>
        <v>#N/A</v>
      </c>
      <c r="AR178" s="41" t="e">
        <f t="shared" si="33"/>
        <v>#N/A</v>
      </c>
    </row>
    <row r="179" spans="24:44" ht="18" customHeight="1">
      <c r="X179" s="75"/>
      <c r="Y179" s="11"/>
      <c r="Z179" s="11"/>
      <c r="AA179" s="6"/>
      <c r="AB179" s="5"/>
      <c r="AC179" s="30"/>
      <c r="AD179" s="31"/>
      <c r="AE179" s="36"/>
      <c r="AF179" s="46"/>
      <c r="AG179" s="21"/>
      <c r="AH179" t="str">
        <f t="shared" si="32"/>
        <v>{0</v>
      </c>
      <c r="AI179" t="str">
        <f>VLOOKUP(AB179,Sheet3!$B:$C,2,0)</f>
        <v>ITM_0</v>
      </c>
      <c r="AJ179" t="str">
        <f>VLOOKUP(AC179,Sheet3!$B:$C,2,0)</f>
        <v>ITM_0</v>
      </c>
      <c r="AK179" t="str">
        <f>VLOOKUP(AD179,Sheet3!$B:$C,2,0)</f>
        <v>ITM_0</v>
      </c>
      <c r="AL179" s="7" t="str">
        <f>IF(NOT(ISNA(MATCH(AI179,Sheet3!F:F,))),VLOOKUP(AI179,Sheet3!F:G,2,0),
IF(NOT(ISNA(MATCH(AJ179,Sheet3!F:F,))),VLOOKUP(AJ179,Sheet3!F:G,2,0),
IF(NOT(ISNA(MATCH(AK179,Sheet3!F:F,))),VLOOKUP(AK179,Sheet3!F:G,2,0),"ITM_NULL")))</f>
        <v>ITM_0</v>
      </c>
      <c r="AM179" t="str">
        <f>IF(OR(ISBLANK(AF179)),VLOOKUP(AB179,Sheet3!$B:$C,2,0),VLOOKUP(AF179,Sheet3!$B:$C,2,0))</f>
        <v>ITM_0</v>
      </c>
      <c r="AN179" t="e">
        <f>IF(AM179="ITM_NULL","ITM_NULL",VLOOKUP(AM179,'C43 Code'!$G:$J,2,0))</f>
        <v>#N/A</v>
      </c>
      <c r="AO179" s="1" t="e">
        <f>IF(OR(AM179="ITM_NULL",AM179="KEY_fg",AM179="SHIFT_f",AM179="SHIFT_g"),"ITM_NULL",VLOOKUP(AM179,'C43 Code'!$G:$J,3,0))</f>
        <v>#N/A</v>
      </c>
      <c r="AP179" t="e">
        <f>IF(AM179="ITM_NULL","ITM_NULL",VLOOKUP(AM179,'C43 Code'!$G:$J,4,0))</f>
        <v>#N/A</v>
      </c>
      <c r="AR179" s="41" t="e">
        <f t="shared" si="33"/>
        <v>#N/A</v>
      </c>
    </row>
    <row r="180" spans="24:44" ht="18" customHeight="1">
      <c r="X180" s="75"/>
      <c r="Y180" s="11"/>
      <c r="Z180" s="11"/>
      <c r="AA180" s="6"/>
      <c r="AB180" s="5"/>
      <c r="AC180" s="30"/>
      <c r="AD180" s="31"/>
      <c r="AE180" s="36"/>
      <c r="AF180" s="45"/>
      <c r="AG180" s="21"/>
      <c r="AH180" t="str">
        <f t="shared" si="32"/>
        <v>{0</v>
      </c>
      <c r="AI180" t="str">
        <f>VLOOKUP(AB180,Sheet3!$B:$C,2,0)</f>
        <v>ITM_0</v>
      </c>
      <c r="AJ180" t="str">
        <f>VLOOKUP(AC180,Sheet3!$B:$C,2,0)</f>
        <v>ITM_0</v>
      </c>
      <c r="AK180" t="str">
        <f>VLOOKUP(AD180,Sheet3!$B:$C,2,0)</f>
        <v>ITM_0</v>
      </c>
      <c r="AL180" s="7" t="str">
        <f>IF(NOT(ISNA(MATCH(AI180,Sheet3!F:F,))),VLOOKUP(AI180,Sheet3!F:G,2,0),
IF(NOT(ISNA(MATCH(AJ180,Sheet3!F:F,))),VLOOKUP(AJ180,Sheet3!F:G,2,0),
IF(NOT(ISNA(MATCH(AK180,Sheet3!F:F,))),VLOOKUP(AK180,Sheet3!F:G,2,0),"ITM_NULL")))</f>
        <v>ITM_0</v>
      </c>
      <c r="AM180" t="str">
        <f>IF(OR(ISBLANK(AF180)),VLOOKUP(AB180,Sheet3!$B:$C,2,0),VLOOKUP(AF180,Sheet3!$B:$C,2,0))</f>
        <v>ITM_0</v>
      </c>
      <c r="AN180" t="e">
        <f>IF(AM180="ITM_NULL","ITM_NULL",VLOOKUP(AM180,'C43 Code'!$G:$J,2,0))</f>
        <v>#N/A</v>
      </c>
      <c r="AO180" s="1" t="e">
        <f>IF(OR(AM180="ITM_NULL",AM180="KEY_fg",AM180="SHIFT_f",AM180="SHIFT_g"),"ITM_NULL",VLOOKUP(AM180,'C43 Code'!$G:$J,3,0))</f>
        <v>#N/A</v>
      </c>
      <c r="AP180" t="e">
        <f>IF(AM180="ITM_NULL","ITM_NULL",VLOOKUP(AM180,'C43 Code'!$G:$J,4,0))</f>
        <v>#N/A</v>
      </c>
      <c r="AR180" s="56" t="e">
        <f>AH180&amp;", "&amp;REPT(" ",$AI$5-LEN(AH180))&amp;
AI180&amp;", "&amp;REPT(" ",$AI$5-LEN(AI180))&amp;
AJ180&amp;", "&amp;REPT(" ",$AI$5-LEN(AJ180))&amp;
AK180&amp;", "&amp;REPT(" ",$AI$5-LEN(AK180))&amp;
AL180&amp;", "&amp;REPT(" ",$AI$5-LEN(AL180))&amp;
AM180&amp;", "&amp;REPT(" ",$AI$5-LEN(AM180))&amp;
AN180&amp;", "&amp;REPT(" ",$AI$5-LEN(AN180))&amp;
AO180&amp;", "&amp;REPT(" ",$AI$5-LEN(AO180))&amp;
AP180&amp;REPT(" ",$AI$5-LEN(AP180))&amp;
"}"</f>
        <v>#N/A</v>
      </c>
    </row>
    <row r="181" spans="24:44" ht="18" customHeight="1">
      <c r="X181" s="4">
        <v>0</v>
      </c>
      <c r="Y181" s="12">
        <v>0</v>
      </c>
      <c r="Z181" s="12">
        <v>0</v>
      </c>
      <c r="AA181" s="4" t="str">
        <f t="shared" si="31"/>
        <v>0.00</v>
      </c>
      <c r="AB181" s="4">
        <v>0</v>
      </c>
      <c r="AC181" s="4">
        <v>0</v>
      </c>
      <c r="AD181" s="4">
        <v>0</v>
      </c>
      <c r="AG181" s="21"/>
      <c r="AH181"/>
      <c r="AI181"/>
      <c r="AJ181"/>
      <c r="AK181"/>
      <c r="AL181" s="7"/>
      <c r="AM181"/>
      <c r="AN181"/>
      <c r="AP181"/>
      <c r="AR181" s="54" t="s">
        <v>406</v>
      </c>
    </row>
    <row r="182" spans="24:44" ht="18" customHeight="1">
      <c r="X182" s="4">
        <v>0</v>
      </c>
      <c r="Y182" s="12">
        <v>0</v>
      </c>
      <c r="Z182" s="12">
        <v>0</v>
      </c>
      <c r="AA182" s="4" t="str">
        <f t="shared" si="31"/>
        <v>0.00</v>
      </c>
      <c r="AB182" s="4">
        <v>0</v>
      </c>
      <c r="AC182" s="4">
        <v>0</v>
      </c>
      <c r="AD182" s="4">
        <v>0</v>
      </c>
      <c r="AG182" s="21"/>
      <c r="AH182"/>
      <c r="AI182"/>
      <c r="AJ182"/>
      <c r="AK182"/>
      <c r="AL182" s="7"/>
      <c r="AM182"/>
      <c r="AN182"/>
      <c r="AP182"/>
      <c r="AR182" s="41" t="s">
        <v>408</v>
      </c>
    </row>
    <row r="183" spans="24:44" ht="18" customHeight="1">
      <c r="X183" s="79" t="s">
        <v>494</v>
      </c>
      <c r="Y183" s="10">
        <v>1</v>
      </c>
      <c r="Z183" s="10">
        <v>1</v>
      </c>
      <c r="AA183" s="6" t="str">
        <f t="shared" si="31"/>
        <v>E47.11</v>
      </c>
      <c r="AB183" s="5" t="s">
        <v>427</v>
      </c>
      <c r="AC183" s="29">
        <v>0</v>
      </c>
      <c r="AD183" s="29">
        <v>0</v>
      </c>
      <c r="AE183" s="36"/>
      <c r="AF183" s="47"/>
      <c r="AG183" s="21"/>
      <c r="AH183"/>
      <c r="AI183"/>
      <c r="AJ183"/>
      <c r="AK183"/>
      <c r="AL183" s="7"/>
      <c r="AM183"/>
      <c r="AN183"/>
      <c r="AP183"/>
      <c r="AR183" s="41"/>
    </row>
    <row r="184" spans="24:44" ht="18" customHeight="1">
      <c r="X184" s="80" t="s">
        <v>494</v>
      </c>
      <c r="Y184" s="11">
        <v>1</v>
      </c>
      <c r="Z184" s="11">
        <v>2</v>
      </c>
      <c r="AA184" s="6" t="str">
        <f t="shared" si="31"/>
        <v>E47.12</v>
      </c>
      <c r="AB184" s="5" t="s">
        <v>428</v>
      </c>
      <c r="AC184" s="29">
        <v>0</v>
      </c>
      <c r="AD184" s="29">
        <v>0</v>
      </c>
      <c r="AE184" s="36"/>
      <c r="AF184" s="47"/>
      <c r="AG184" s="21"/>
      <c r="AH184"/>
      <c r="AI184"/>
      <c r="AJ184"/>
      <c r="AK184"/>
      <c r="AL184" s="7"/>
      <c r="AM184"/>
      <c r="AN184"/>
      <c r="AP184"/>
      <c r="AR184" s="41"/>
    </row>
    <row r="185" spans="24:44" ht="18" customHeight="1">
      <c r="X185" s="80" t="s">
        <v>494</v>
      </c>
      <c r="Y185" s="11">
        <v>1</v>
      </c>
      <c r="Z185" s="11">
        <v>3</v>
      </c>
      <c r="AA185" s="6" t="str">
        <f t="shared" si="31"/>
        <v>E47.13</v>
      </c>
      <c r="AB185" s="5" t="s">
        <v>429</v>
      </c>
      <c r="AC185" s="29">
        <v>0</v>
      </c>
      <c r="AD185" s="29">
        <v>0</v>
      </c>
      <c r="AE185" s="36"/>
      <c r="AF185" s="47"/>
      <c r="AG185" s="21"/>
      <c r="AH185"/>
      <c r="AI185"/>
      <c r="AJ185"/>
      <c r="AK185"/>
      <c r="AL185" s="7"/>
      <c r="AM185"/>
      <c r="AN185"/>
      <c r="AP185"/>
      <c r="AR185" s="55" t="str">
        <f>"// "&amp;X185&amp;" Layout from Layout_template_automation template: Do not change manually"</f>
        <v>// E47 Layout from Layout_template_automation template: Do not change manually</v>
      </c>
    </row>
    <row r="186" spans="24:44" ht="18" customHeight="1">
      <c r="X186" s="80" t="s">
        <v>494</v>
      </c>
      <c r="Y186" s="11">
        <v>1</v>
      </c>
      <c r="Z186" s="11">
        <v>4</v>
      </c>
      <c r="AA186" s="6" t="str">
        <f t="shared" si="31"/>
        <v>E47.14</v>
      </c>
      <c r="AB186" s="5" t="s">
        <v>430</v>
      </c>
      <c r="AC186" s="29">
        <v>0</v>
      </c>
      <c r="AD186" s="29">
        <v>0</v>
      </c>
      <c r="AE186" s="36"/>
      <c r="AF186" s="47"/>
      <c r="AG186" s="21"/>
      <c r="AH186"/>
      <c r="AI186"/>
      <c r="AJ186"/>
      <c r="AK186"/>
      <c r="AL186" s="7"/>
      <c r="AM186"/>
      <c r="AN186"/>
      <c r="AP186"/>
      <c r="AR186" s="54" t="s">
        <v>407</v>
      </c>
    </row>
    <row r="187" spans="24:44" ht="18" customHeight="1">
      <c r="X187" s="80" t="s">
        <v>494</v>
      </c>
      <c r="Y187" s="11">
        <v>1</v>
      </c>
      <c r="Z187" s="11">
        <v>5</v>
      </c>
      <c r="AA187" s="6" t="str">
        <f t="shared" si="31"/>
        <v>E47.15</v>
      </c>
      <c r="AB187" s="5" t="s">
        <v>430</v>
      </c>
      <c r="AC187" s="29">
        <v>0</v>
      </c>
      <c r="AD187" s="29">
        <v>0</v>
      </c>
      <c r="AE187" s="36"/>
      <c r="AF187" s="47"/>
      <c r="AG187" s="21"/>
      <c r="AH187"/>
      <c r="AI187"/>
      <c r="AJ187"/>
      <c r="AK187"/>
      <c r="AL187" s="7"/>
      <c r="AM187"/>
      <c r="AN187"/>
      <c r="AP187"/>
      <c r="AR187" s="54" t="str">
        <f>"TO_QSPI const calcKey_t kbd_std_"&amp;X188&amp;"[37] = {"</f>
        <v>TO_QSPI const calcKey_t kbd_std_E47[37] = {</v>
      </c>
    </row>
    <row r="188" spans="24:44" ht="18" customHeight="1">
      <c r="X188" s="80" t="s">
        <v>494</v>
      </c>
      <c r="Y188" s="11">
        <v>1</v>
      </c>
      <c r="Z188" s="11">
        <v>6</v>
      </c>
      <c r="AA188" s="6" t="str">
        <f t="shared" si="31"/>
        <v>E47.16</v>
      </c>
      <c r="AB188" s="5" t="s">
        <v>431</v>
      </c>
      <c r="AC188" s="29">
        <v>0</v>
      </c>
      <c r="AD188" s="29">
        <v>0</v>
      </c>
      <c r="AE188" s="36"/>
      <c r="AF188" s="47"/>
      <c r="AG188" s="21"/>
      <c r="AH188"/>
      <c r="AI188"/>
      <c r="AJ188"/>
      <c r="AK188"/>
      <c r="AL188" s="7"/>
      <c r="AM188"/>
      <c r="AN188"/>
      <c r="AP188"/>
      <c r="AR188" s="54" t="s">
        <v>406</v>
      </c>
    </row>
    <row r="189" spans="24:44" ht="18" customHeight="1">
      <c r="X189" s="80" t="s">
        <v>494</v>
      </c>
      <c r="Y189" s="10">
        <v>2</v>
      </c>
      <c r="Z189" s="10">
        <v>1</v>
      </c>
      <c r="AA189" s="6" t="str">
        <f t="shared" si="31"/>
        <v>E47.21</v>
      </c>
      <c r="AB189" s="5" t="s">
        <v>7</v>
      </c>
      <c r="AC189" s="30" t="s">
        <v>137</v>
      </c>
      <c r="AD189" s="31" t="s">
        <v>24</v>
      </c>
      <c r="AE189" s="36"/>
      <c r="AF189" s="45" t="s">
        <v>33</v>
      </c>
      <c r="AG189" s="21"/>
      <c r="AH189" t="str">
        <f t="shared" si="32"/>
        <v>{21</v>
      </c>
      <c r="AI189" t="str">
        <f>VLOOKUP(AB189,Sheet3!$B:$C,2,0)</f>
        <v>ITM_STO</v>
      </c>
      <c r="AJ189" t="str">
        <f>VLOOKUP(AC189,Sheet3!$B:$C,2,0)</f>
        <v>ITM_RI</v>
      </c>
      <c r="AK189" t="str">
        <f>VLOOKUP(AD189,Sheet3!$B:$C,2,0)</f>
        <v>ITM_TGLFRT</v>
      </c>
      <c r="AL189" s="7" t="str">
        <f>IF(NOT(ISNA(MATCH(AI189,Sheet3!F:F,))),VLOOKUP(AI189,Sheet3!F:G,2,0),
IF(NOT(ISNA(MATCH(AJ189,Sheet3!F:F,))),VLOOKUP(AJ189,Sheet3!F:G,2,0),
IF(NOT(ISNA(MATCH(AK189,Sheet3!F:F,))),VLOOKUP(AK189,Sheet3!F:G,2,0),"ITM_NULL")))</f>
        <v>ITM_NULL</v>
      </c>
      <c r="AM189" t="str">
        <f>IF(OR(ISBLANK(AF189)),VLOOKUP(AB189,Sheet3!$B:$C,2,0),VLOOKUP(AF189,Sheet3!$B:$C,2,0))</f>
        <v>ITM_A</v>
      </c>
      <c r="AN189" t="str">
        <f>IF(AM189="ITM_NULL","ITM_NULL",VLOOKUP(AM189,'C43 Code'!$G:$J,2,0))</f>
        <v>ITM_a</v>
      </c>
      <c r="AO189" s="1" t="str">
        <f>IF(OR(AM189="ITM_NULL",AM189="KEY_fg",AM189="SHIFT_f",AM189="SHIFT_g"),"ITM_NULL",VLOOKUP(AM189,'C43 Code'!$G:$J,3,0))</f>
        <v>ITM_SIGMA</v>
      </c>
      <c r="AP189" t="str">
        <f>IF(AM189="ITM_NULL","ITM_NULL",VLOOKUP(AM189,'C43 Code'!$G:$J,4,0))</f>
        <v>ITM_REG_A</v>
      </c>
      <c r="AR189" s="41" t="str">
        <f t="shared" ref="AR189:AR224" si="34">AH189&amp;", "&amp;REPT(" ",$AI$5-LEN(AH189))&amp;
AI189&amp;", "&amp;REPT(" ",$AI$5-LEN(AI189))&amp;
AJ189&amp;", "&amp;REPT(" ",$AI$5-LEN(AJ189))&amp;
AK189&amp;", "&amp;REPT(" ",$AI$5-LEN(AK189))&amp;
AL189&amp;", "&amp;REPT(" ",$AI$5-LEN(AL189))&amp;
AM189&amp;", "&amp;REPT(" ",$AI$5-LEN(AM189))&amp;
AN189&amp;", "&amp;REPT(" ",$AI$5-LEN(AN189))&amp;
AO189&amp;", "&amp;REPT(" ",$AI$5-LEN(AO189))&amp;
AP189&amp;REPT(" ",$AI$5-LEN(AP189))&amp;
"},"</f>
        <v>{21,                  ITM_STO,              ITM_RI,               ITM_TGLFRT,           ITM_NULL,             ITM_A,                ITM_a,                ITM_SIGMA,            ITM_REG_A           },</v>
      </c>
    </row>
    <row r="190" spans="24:44" ht="18" customHeight="1">
      <c r="X190" s="80" t="s">
        <v>494</v>
      </c>
      <c r="Y190" s="11">
        <v>2</v>
      </c>
      <c r="Z190" s="11">
        <v>2</v>
      </c>
      <c r="AA190" s="6" t="str">
        <f t="shared" si="31"/>
        <v>E47.22</v>
      </c>
      <c r="AB190" s="5" t="s">
        <v>8</v>
      </c>
      <c r="AC190" s="30" t="s">
        <v>25</v>
      </c>
      <c r="AD190" s="31" t="s">
        <v>26</v>
      </c>
      <c r="AE190" s="36"/>
      <c r="AF190" s="45" t="s">
        <v>34</v>
      </c>
      <c r="AG190" s="21"/>
      <c r="AH190" t="str">
        <f t="shared" si="32"/>
        <v>{22</v>
      </c>
      <c r="AI190" t="str">
        <f>VLOOKUP(AB190,Sheet3!$B:$C,2,0)</f>
        <v>ITM_RCL</v>
      </c>
      <c r="AJ190" t="str">
        <f>VLOOKUP(AC190,Sheet3!$B:$C,2,0)</f>
        <v>ITM_YX</v>
      </c>
      <c r="AK190" t="str">
        <f>VLOOKUP(AD190,Sheet3!$B:$C,2,0)</f>
        <v>ITM_HASH_JM</v>
      </c>
      <c r="AL190" s="7" t="str">
        <f>IF(NOT(ISNA(MATCH(AI190,Sheet3!F:F,))),VLOOKUP(AI190,Sheet3!F:G,2,0),
IF(NOT(ISNA(MATCH(AJ190,Sheet3!F:F,))),VLOOKUP(AJ190,Sheet3!F:G,2,0),
IF(NOT(ISNA(MATCH(AK190,Sheet3!F:F,))),VLOOKUP(AK190,Sheet3!F:G,2,0),"ITM_NULL")))</f>
        <v>ITM_NUMBER_SIGN</v>
      </c>
      <c r="AM190" t="str">
        <f>IF(OR(ISBLANK(AF190)),VLOOKUP(AB190,Sheet3!$B:$C,2,0),VLOOKUP(AF190,Sheet3!$B:$C,2,0))</f>
        <v>ITM_B</v>
      </c>
      <c r="AN190" t="str">
        <f>IF(AM190="ITM_NULL","ITM_NULL",VLOOKUP(AM190,'C43 Code'!$G:$J,2,0))</f>
        <v>ITM_b</v>
      </c>
      <c r="AO190" s="1" t="str">
        <f>IF(OR(AM190="ITM_NULL",AM190="KEY_fg",AM190="SHIFT_f",AM190="SHIFT_g"),"ITM_NULL",VLOOKUP(AM190,'C43 Code'!$G:$J,3,0))</f>
        <v>ITM_CIRCUMFLEX</v>
      </c>
      <c r="AP190" t="str">
        <f>IF(AM190="ITM_NULL","ITM_NULL",VLOOKUP(AM190,'C43 Code'!$G:$J,4,0))</f>
        <v>ITM_REG_B</v>
      </c>
      <c r="AR190" s="41" t="str">
        <f t="shared" si="34"/>
        <v>{22,                  ITM_RCL,              ITM_YX,               ITM_HASH_JM,          ITM_NUMBER_SIGN,      ITM_B,                ITM_b,                ITM_CIRCUMFLEX,       ITM_REG_B           },</v>
      </c>
    </row>
    <row r="191" spans="24:44" ht="18" customHeight="1">
      <c r="X191" s="80" t="s">
        <v>494</v>
      </c>
      <c r="Y191" s="11">
        <v>2</v>
      </c>
      <c r="Z191" s="11">
        <v>3</v>
      </c>
      <c r="AA191" s="6" t="str">
        <f t="shared" si="31"/>
        <v>E47.23</v>
      </c>
      <c r="AB191" s="5" t="s">
        <v>2</v>
      </c>
      <c r="AC191" s="30" t="s">
        <v>66</v>
      </c>
      <c r="AD191" s="31" t="s">
        <v>28</v>
      </c>
      <c r="AE191" s="36"/>
      <c r="AF191" s="45" t="s">
        <v>35</v>
      </c>
      <c r="AG191" s="21"/>
      <c r="AH191" t="str">
        <f t="shared" si="32"/>
        <v>{23</v>
      </c>
      <c r="AI191" t="str">
        <f>VLOOKUP(AB191,Sheet3!$B:$C,2,0)</f>
        <v>ITM_1ONX</v>
      </c>
      <c r="AJ191" t="str">
        <f>VLOOKUP(AC191,Sheet3!$B:$C,2,0)</f>
        <v>ITM_XTHROOT</v>
      </c>
      <c r="AK191" t="str">
        <f>VLOOKUP(AD191,Sheet3!$B:$C,2,0)</f>
        <v>ITM_ms</v>
      </c>
      <c r="AL191" s="7" t="str">
        <f>IF(NOT(ISNA(MATCH(AI191,Sheet3!F:F,))),VLOOKUP(AI191,Sheet3!F:G,2,0),
IF(NOT(ISNA(MATCH(AJ191,Sheet3!F:F,))),VLOOKUP(AJ191,Sheet3!F:G,2,0),
IF(NOT(ISNA(MATCH(AK191,Sheet3!F:F,))),VLOOKUP(AK191,Sheet3!F:G,2,0),"ITM_NULL")))</f>
        <v>ITM_NULL</v>
      </c>
      <c r="AM191" t="str">
        <f>IF(OR(ISBLANK(AF191)),VLOOKUP(AB191,Sheet3!$B:$C,2,0),VLOOKUP(AF191,Sheet3!$B:$C,2,0))</f>
        <v>ITM_C</v>
      </c>
      <c r="AN191" t="str">
        <f>IF(AM191="ITM_NULL","ITM_NULL",VLOOKUP(AM191,'C43 Code'!$G:$J,2,0))</f>
        <v>ITM_c</v>
      </c>
      <c r="AO191" s="1" t="str">
        <f>IF(OR(AM191="ITM_NULL",AM191="KEY_fg",AM191="SHIFT_f",AM191="SHIFT_g"),"ITM_NULL",VLOOKUP(AM191,'C43 Code'!$G:$J,3,0))</f>
        <v>ITM_ROOT_SIGN</v>
      </c>
      <c r="AP191" t="str">
        <f>IF(AM191="ITM_NULL","ITM_NULL",VLOOKUP(AM191,'C43 Code'!$G:$J,4,0))</f>
        <v>ITM_REG_C</v>
      </c>
      <c r="AR191" s="41" t="str">
        <f t="shared" si="34"/>
        <v>{23,                  ITM_1ONX,             ITM_XTHROOT,          ITM_ms,               ITM_NULL,             ITM_C,                ITM_c,                ITM_ROOT_SIGN,        ITM_REG_C           },</v>
      </c>
    </row>
    <row r="192" spans="24:44" ht="18" customHeight="1">
      <c r="X192" s="80" t="s">
        <v>494</v>
      </c>
      <c r="Y192" s="11">
        <v>2</v>
      </c>
      <c r="Z192" s="11">
        <v>4</v>
      </c>
      <c r="AA192" s="6" t="str">
        <f t="shared" si="31"/>
        <v>E47.24</v>
      </c>
      <c r="AB192" s="5" t="s">
        <v>3</v>
      </c>
      <c r="AC192" s="30" t="s">
        <v>27</v>
      </c>
      <c r="AD192" s="31" t="s">
        <v>30</v>
      </c>
      <c r="AE192" s="36"/>
      <c r="AF192" s="45" t="s">
        <v>36</v>
      </c>
      <c r="AG192" s="21"/>
      <c r="AH192" t="str">
        <f t="shared" si="32"/>
        <v>{24</v>
      </c>
      <c r="AI192" t="str">
        <f>VLOOKUP(AB192,Sheet3!$B:$C,2,0)</f>
        <v>ITM_SQUAREROOTX</v>
      </c>
      <c r="AJ192" t="str">
        <f>VLOOKUP(AC192,Sheet3!$B:$C,2,0)</f>
        <v>ITM_SQUARE</v>
      </c>
      <c r="AK192" t="str">
        <f>VLOOKUP(AD192,Sheet3!$B:$C,2,0)</f>
        <v>ITM_dotD</v>
      </c>
      <c r="AL192" s="7" t="str">
        <f>IF(NOT(ISNA(MATCH(AI192,Sheet3!F:F,))),VLOOKUP(AI192,Sheet3!F:G,2,0),
IF(NOT(ISNA(MATCH(AJ192,Sheet3!F:F,))),VLOOKUP(AJ192,Sheet3!F:G,2,0),
IF(NOT(ISNA(MATCH(AK192,Sheet3!F:F,))),VLOOKUP(AK192,Sheet3!F:G,2,0),"ITM_NULL")))</f>
        <v>ITM_ROOT_SIGN</v>
      </c>
      <c r="AM192" t="str">
        <f>IF(OR(ISBLANK(AF192)),VLOOKUP(AB192,Sheet3!$B:$C,2,0),VLOOKUP(AF192,Sheet3!$B:$C,2,0))</f>
        <v>ITM_D</v>
      </c>
      <c r="AN192" t="str">
        <f>IF(AM192="ITM_NULL","ITM_NULL",VLOOKUP(AM192,'C43 Code'!$G:$J,2,0))</f>
        <v>ITM_d</v>
      </c>
      <c r="AO192" s="1" t="str">
        <f>IF(OR(AM192="ITM_NULL",AM192="KEY_fg",AM192="SHIFT_f",AM192="SHIFT_g"),"ITM_NULL",VLOOKUP(AM192,'C43 Code'!$G:$J,3,0))</f>
        <v>ITM_LG_SIGN</v>
      </c>
      <c r="AP192" t="str">
        <f>IF(AM192="ITM_NULL","ITM_NULL",VLOOKUP(AM192,'C43 Code'!$G:$J,4,0))</f>
        <v>ITM_REG_D</v>
      </c>
      <c r="AR192" s="41" t="str">
        <f t="shared" si="34"/>
        <v>{24,                  ITM_SQUAREROOTX,      ITM_SQUARE,           ITM_dotD,             ITM_ROOT_SIGN,        ITM_D,                ITM_d,                ITM_LG_SIGN,          ITM_REG_D           },</v>
      </c>
    </row>
    <row r="193" spans="24:44" ht="18" customHeight="1">
      <c r="X193" s="80" t="s">
        <v>494</v>
      </c>
      <c r="Y193" s="11">
        <v>2</v>
      </c>
      <c r="Z193" s="11">
        <v>5</v>
      </c>
      <c r="AA193" s="6" t="str">
        <f t="shared" si="31"/>
        <v>E47.25</v>
      </c>
      <c r="AB193" s="5" t="s">
        <v>4</v>
      </c>
      <c r="AC193" s="30" t="s">
        <v>29</v>
      </c>
      <c r="AD193" s="31" t="s">
        <v>70</v>
      </c>
      <c r="AE193" s="36"/>
      <c r="AF193" s="45" t="s">
        <v>37</v>
      </c>
      <c r="AG193" s="21"/>
      <c r="AH193" t="str">
        <f t="shared" si="32"/>
        <v>{25</v>
      </c>
      <c r="AI193" t="str">
        <f>VLOOKUP(AB193,Sheet3!$B:$C,2,0)</f>
        <v>ITM_LOG10</v>
      </c>
      <c r="AJ193" t="str">
        <f>VLOOKUP(AC193,Sheet3!$B:$C,2,0)</f>
        <v>ITM_10x</v>
      </c>
      <c r="AK193" t="str">
        <f>VLOOKUP(AD193,Sheet3!$B:$C,2,0)</f>
        <v>ITM_LBL</v>
      </c>
      <c r="AL193" s="7" t="str">
        <f>IF(NOT(ISNA(MATCH(AI193,Sheet3!F:F,))),VLOOKUP(AI193,Sheet3!F:G,2,0),
IF(NOT(ISNA(MATCH(AJ193,Sheet3!F:F,))),VLOOKUP(AJ193,Sheet3!F:G,2,0),
IF(NOT(ISNA(MATCH(AK193,Sheet3!F:F,))),VLOOKUP(AK193,Sheet3!F:G,2,0),"ITM_NULL")))</f>
        <v>ITM_NULL</v>
      </c>
      <c r="AM193" t="str">
        <f>IF(OR(ISBLANK(AF193)),VLOOKUP(AB193,Sheet3!$B:$C,2,0),VLOOKUP(AF193,Sheet3!$B:$C,2,0))</f>
        <v>ITM_E</v>
      </c>
      <c r="AN193" t="str">
        <f>IF(AM193="ITM_NULL","ITM_NULL",VLOOKUP(AM193,'C43 Code'!$G:$J,2,0))</f>
        <v>ITM_e</v>
      </c>
      <c r="AO193" s="1" t="str">
        <f>IF(OR(AM193="ITM_NULL",AM193="KEY_fg",AM193="SHIFT_f",AM193="SHIFT_g"),"ITM_NULL",VLOOKUP(AM193,'C43 Code'!$G:$J,3,0))</f>
        <v>ITM_LN_SIGN</v>
      </c>
      <c r="AP193" t="str">
        <f>IF(AM193="ITM_NULL","ITM_NULL",VLOOKUP(AM193,'C43 Code'!$G:$J,4,0))</f>
        <v>ITM_E</v>
      </c>
      <c r="AR193" s="41" t="str">
        <f t="shared" si="34"/>
        <v>{25,                  ITM_LOG10,            ITM_10x,              ITM_LBL,              ITM_NULL,             ITM_E,                ITM_e,                ITM_LN_SIGN,          ITM_E               },</v>
      </c>
    </row>
    <row r="194" spans="24:44" ht="18" customHeight="1">
      <c r="X194" s="80" t="s">
        <v>494</v>
      </c>
      <c r="Y194" s="11">
        <v>2</v>
      </c>
      <c r="Z194" s="11">
        <v>6</v>
      </c>
      <c r="AA194" s="6" t="str">
        <f t="shared" si="31"/>
        <v>E47.26</v>
      </c>
      <c r="AB194" s="5" t="s">
        <v>5</v>
      </c>
      <c r="AC194" s="30" t="s">
        <v>31</v>
      </c>
      <c r="AD194" s="31" t="s">
        <v>68</v>
      </c>
      <c r="AE194" s="36"/>
      <c r="AF194" s="45" t="s">
        <v>38</v>
      </c>
      <c r="AG194" s="21"/>
      <c r="AH194" t="str">
        <f t="shared" si="32"/>
        <v>{26</v>
      </c>
      <c r="AI194" t="str">
        <f>VLOOKUP(AB194,Sheet3!$B:$C,2,0)</f>
        <v>ITM_LN</v>
      </c>
      <c r="AJ194" t="str">
        <f>VLOOKUP(AC194,Sheet3!$B:$C,2,0)</f>
        <v>ITM_EXP</v>
      </c>
      <c r="AK194" t="str">
        <f>VLOOKUP(AD194,Sheet3!$B:$C,2,0)</f>
        <v>ITM_GTO</v>
      </c>
      <c r="AL194" s="7" t="str">
        <f>IF(NOT(ISNA(MATCH(AI194,Sheet3!F:F,))),VLOOKUP(AI194,Sheet3!F:G,2,0),
IF(NOT(ISNA(MATCH(AJ194,Sheet3!F:F,))),VLOOKUP(AJ194,Sheet3!F:G,2,0),
IF(NOT(ISNA(MATCH(AK194,Sheet3!F:F,))),VLOOKUP(AK194,Sheet3!F:G,2,0),"ITM_NULL")))</f>
        <v>ITM_NULL</v>
      </c>
      <c r="AM194" t="str">
        <f>IF(OR(ISBLANK(AF194)),VLOOKUP(AB194,Sheet3!$B:$C,2,0),VLOOKUP(AF194,Sheet3!$B:$C,2,0))</f>
        <v>ITM_F</v>
      </c>
      <c r="AN194" t="str">
        <f>IF(AM194="ITM_NULL","ITM_NULL",VLOOKUP(AM194,'C43 Code'!$G:$J,2,0))</f>
        <v>ITM_f</v>
      </c>
      <c r="AO194" s="1" t="str">
        <f>IF(OR(AM194="ITM_NULL",AM194="KEY_fg",AM194="SHIFT_f",AM194="SHIFT_g"),"ITM_NULL",VLOOKUP(AM194,'C43 Code'!$G:$J,3,0))</f>
        <v>ITM_NULL</v>
      </c>
      <c r="AP194" t="str">
        <f>IF(AM194="ITM_NULL","ITM_NULL",VLOOKUP(AM194,'C43 Code'!$G:$J,4,0))</f>
        <v>ITM_NULL</v>
      </c>
      <c r="AR194" s="41" t="str">
        <f t="shared" si="34"/>
        <v>{26,                  ITM_LN,               ITM_EXP,              ITM_GTO,              ITM_NULL,             ITM_F,                ITM_f,                ITM_NULL,             ITM_NULL            },</v>
      </c>
    </row>
    <row r="195" spans="24:44" ht="18" customHeight="1">
      <c r="X195" s="80" t="s">
        <v>494</v>
      </c>
      <c r="Y195" s="10">
        <v>3</v>
      </c>
      <c r="Z195" s="10">
        <v>1</v>
      </c>
      <c r="AA195" s="6" t="str">
        <f t="shared" si="31"/>
        <v>E47.31</v>
      </c>
      <c r="AB195" s="27" t="s">
        <v>393</v>
      </c>
      <c r="AC195" s="30" t="s">
        <v>131</v>
      </c>
      <c r="AD195" s="31" t="s">
        <v>131</v>
      </c>
      <c r="AE195" s="36"/>
      <c r="AF195" s="45" t="s">
        <v>131</v>
      </c>
      <c r="AG195" s="21"/>
      <c r="AH195" t="str">
        <f t="shared" si="32"/>
        <v>{31</v>
      </c>
      <c r="AI195" t="str">
        <f>VLOOKUP(AB195,Sheet3!$B:$C,2,0)</f>
        <v>ITM_SHIFTf</v>
      </c>
      <c r="AJ195" t="str">
        <f>VLOOKUP(AC195,Sheet3!$B:$C,2,0)</f>
        <v>ITM_NULL</v>
      </c>
      <c r="AK195" t="str">
        <f>VLOOKUP(AD195,Sheet3!$B:$C,2,0)</f>
        <v>ITM_NULL</v>
      </c>
      <c r="AL195" s="7" t="str">
        <f>IF(NOT(ISNA(MATCH(AI195,Sheet3!F:F,))),VLOOKUP(AI195,Sheet3!F:G,2,0),
IF(NOT(ISNA(MATCH(AJ195,Sheet3!F:F,))),VLOOKUP(AJ195,Sheet3!F:G,2,0),
IF(NOT(ISNA(MATCH(AK195,Sheet3!F:F,))),VLOOKUP(AK195,Sheet3!F:G,2,0),"ITM_NULL")))</f>
        <v>ITM_SHIFTf</v>
      </c>
      <c r="AM195" t="str">
        <f>IF(OR(ISBLANK(AF195)),VLOOKUP(AB195,Sheet3!$B:$C,2,0),VLOOKUP(AF195,Sheet3!$B:$C,2,0))</f>
        <v>ITM_NULL</v>
      </c>
      <c r="AN195" t="str">
        <f>IF(AM195="ITM_NULL","ITM_NULL",VLOOKUP(AM195,'C43 Code'!$G:$J,2,0))</f>
        <v>ITM_NULL</v>
      </c>
      <c r="AO195" s="1" t="str">
        <f>IF(OR(AM195="ITM_NULL",AM195="KEY_fg",AM195="SHIFT_f",AM195="SHIFT_g"),"ITM_NULL",VLOOKUP(AM195,'C43 Code'!$G:$J,3,0))</f>
        <v>ITM_NULL</v>
      </c>
      <c r="AP195" t="str">
        <f>IF(AM195="ITM_NULL","ITM_NULL",VLOOKUP(AM195,'C43 Code'!$G:$J,4,0))</f>
        <v>ITM_NULL</v>
      </c>
      <c r="AR195" s="41" t="str">
        <f t="shared" si="34"/>
        <v>{31,                  ITM_SHIFTf,           ITM_NULL,             ITM_NULL,             ITM_SHIFTf,           ITM_NULL,             ITM_NULL,             ITM_NULL,             ITM_NULL            },</v>
      </c>
    </row>
    <row r="196" spans="24:44" ht="18" customHeight="1">
      <c r="X196" s="80" t="s">
        <v>494</v>
      </c>
      <c r="Y196" s="11">
        <v>3</v>
      </c>
      <c r="Z196" s="11">
        <v>2</v>
      </c>
      <c r="AA196" s="6" t="str">
        <f t="shared" ref="AA196:AA225" si="35">X196&amp;"."&amp;Y196&amp;Z196</f>
        <v>E47.32</v>
      </c>
      <c r="AB196" s="27" t="s">
        <v>394</v>
      </c>
      <c r="AC196" s="30" t="s">
        <v>131</v>
      </c>
      <c r="AD196" s="31" t="s">
        <v>131</v>
      </c>
      <c r="AE196" s="36"/>
      <c r="AF196" s="45" t="s">
        <v>131</v>
      </c>
      <c r="AG196" s="21"/>
      <c r="AH196" t="str">
        <f t="shared" si="32"/>
        <v>{32</v>
      </c>
      <c r="AI196" t="str">
        <f>VLOOKUP(AB196,Sheet3!$B:$C,2,0)</f>
        <v>ITM_SHIFTg</v>
      </c>
      <c r="AJ196" t="str">
        <f>VLOOKUP(AC196,Sheet3!$B:$C,2,0)</f>
        <v>ITM_NULL</v>
      </c>
      <c r="AK196" t="str">
        <f>VLOOKUP(AD196,Sheet3!$B:$C,2,0)</f>
        <v>ITM_NULL</v>
      </c>
      <c r="AL196" s="7" t="str">
        <f>IF(NOT(ISNA(MATCH(AI196,Sheet3!F:F,))),VLOOKUP(AI196,Sheet3!F:G,2,0),
IF(NOT(ISNA(MATCH(AJ196,Sheet3!F:F,))),VLOOKUP(AJ196,Sheet3!F:G,2,0),
IF(NOT(ISNA(MATCH(AK196,Sheet3!F:F,))),VLOOKUP(AK196,Sheet3!F:G,2,0),"ITM_NULL")))</f>
        <v>ITM_SHIFTg</v>
      </c>
      <c r="AM196" t="str">
        <f>IF(OR(ISBLANK(AF196)),VLOOKUP(AB196,Sheet3!$B:$C,2,0),VLOOKUP(AF196,Sheet3!$B:$C,2,0))</f>
        <v>ITM_NULL</v>
      </c>
      <c r="AN196" t="str">
        <f>IF(AM196="ITM_NULL","ITM_NULL",VLOOKUP(AM196,'C43 Code'!$G:$J,2,0))</f>
        <v>ITM_NULL</v>
      </c>
      <c r="AO196" s="1" t="str">
        <f>IF(OR(AM196="ITM_NULL",AM196="KEY_fg",AM196="SHIFT_f",AM196="SHIFT_g"),"ITM_NULL",VLOOKUP(AM196,'C43 Code'!$G:$J,3,0))</f>
        <v>ITM_NULL</v>
      </c>
      <c r="AP196" t="str">
        <f>IF(AM196="ITM_NULL","ITM_NULL",VLOOKUP(AM196,'C43 Code'!$G:$J,4,0))</f>
        <v>ITM_NULL</v>
      </c>
      <c r="AR196" s="41" t="str">
        <f t="shared" si="34"/>
        <v>{32,                  ITM_SHIFTg,           ITM_NULL,             ITM_NULL,             ITM_SHIFTg,           ITM_NULL,             ITM_NULL,             ITM_NULL,             ITM_NULL            },</v>
      </c>
    </row>
    <row r="197" spans="24:44" ht="18" customHeight="1">
      <c r="X197" s="80" t="s">
        <v>494</v>
      </c>
      <c r="Y197" s="11">
        <v>3</v>
      </c>
      <c r="Z197" s="11">
        <v>3</v>
      </c>
      <c r="AA197" s="6" t="str">
        <f t="shared" si="35"/>
        <v>E47.33</v>
      </c>
      <c r="AB197" s="5" t="s">
        <v>9</v>
      </c>
      <c r="AC197" s="30" t="s">
        <v>134</v>
      </c>
      <c r="AD197" s="31" t="s">
        <v>65</v>
      </c>
      <c r="AE197" s="36"/>
      <c r="AF197" s="45" t="s">
        <v>39</v>
      </c>
      <c r="AG197" s="21"/>
      <c r="AH197" t="str">
        <f t="shared" si="32"/>
        <v>{33</v>
      </c>
      <c r="AI197" t="str">
        <f>VLOOKUP(AB197,Sheet3!$B:$C,2,0)</f>
        <v>ITM_Rdown</v>
      </c>
      <c r="AJ197" t="str">
        <f>VLOOKUP(AC197,Sheet3!$B:$C,2,0)</f>
        <v>ITM_DRG</v>
      </c>
      <c r="AK197" t="str">
        <f>VLOOKUP(AD197,Sheet3!$B:$C,2,0)</f>
        <v>ITM_CONSTpi</v>
      </c>
      <c r="AL197" s="7" t="str">
        <f>IF(NOT(ISNA(MATCH(AI197,Sheet3!F:F,))),VLOOKUP(AI197,Sheet3!F:G,2,0),
IF(NOT(ISNA(MATCH(AJ197,Sheet3!F:F,))),VLOOKUP(AJ197,Sheet3!F:G,2,0),
IF(NOT(ISNA(MATCH(AK197,Sheet3!F:F,))),VLOOKUP(AK197,Sheet3!F:G,2,0),"ITM_NULL")))</f>
        <v>ITM_NULL</v>
      </c>
      <c r="AM197" t="str">
        <f>IF(OR(ISBLANK(AF197)),VLOOKUP(AB197,Sheet3!$B:$C,2,0),VLOOKUP(AF197,Sheet3!$B:$C,2,0))</f>
        <v>ITM_G</v>
      </c>
      <c r="AN197" t="str">
        <f>IF(AM197="ITM_NULL","ITM_NULL",VLOOKUP(AM197,'C43 Code'!$G:$J,2,0))</f>
        <v>ITM_g</v>
      </c>
      <c r="AO197" s="1" t="str">
        <f>IF(OR(AM197="ITM_NULL",AM197="KEY_fg",AM197="SHIFT_f",AM197="SHIFT_g"),"ITM_NULL",VLOOKUP(AM197,'C43 Code'!$G:$J,3,0))</f>
        <v>ITM_VERTICAL_BAR</v>
      </c>
      <c r="AP197" t="str">
        <f>IF(AM197="ITM_NULL","ITM_NULL",VLOOKUP(AM197,'C43 Code'!$G:$J,4,0))</f>
        <v>ITM_NULL</v>
      </c>
      <c r="AR197" s="41" t="str">
        <f t="shared" si="34"/>
        <v>{33,                  ITM_Rdown,            ITM_DRG,              ITM_CONSTpi,          ITM_NULL,             ITM_G,                ITM_g,                ITM_VERTICAL_BAR,     ITM_NULL            },</v>
      </c>
    </row>
    <row r="198" spans="24:44" ht="18" customHeight="1">
      <c r="X198" s="80" t="s">
        <v>494</v>
      </c>
      <c r="Y198" s="11">
        <v>3</v>
      </c>
      <c r="Z198" s="11">
        <v>4</v>
      </c>
      <c r="AA198" s="6" t="str">
        <f t="shared" si="35"/>
        <v>E47.34</v>
      </c>
      <c r="AB198" s="5" t="s">
        <v>10</v>
      </c>
      <c r="AC198" s="30" t="s">
        <v>67</v>
      </c>
      <c r="AD198" s="31" t="s">
        <v>496</v>
      </c>
      <c r="AE198" s="36"/>
      <c r="AF198" s="45" t="s">
        <v>40</v>
      </c>
      <c r="AG198" s="21"/>
      <c r="AH198" t="str">
        <f t="shared" si="32"/>
        <v>{34</v>
      </c>
      <c r="AI198" t="str">
        <f>VLOOKUP(AB198,Sheet3!$B:$C,2,0)</f>
        <v>ITM_sin</v>
      </c>
      <c r="AJ198" t="str">
        <f>VLOOKUP(AC198,Sheet3!$B:$C,2,0)</f>
        <v>ITM_arcsin</v>
      </c>
      <c r="AK198" t="str">
        <f>VLOOKUP(AD198,Sheet3!$B:$C,2,0)</f>
        <v>ITM_op_j</v>
      </c>
      <c r="AL198" s="7" t="str">
        <f>IF(NOT(ISNA(MATCH(AI198,Sheet3!F:F,))),VLOOKUP(AI198,Sheet3!F:G,2,0),
IF(NOT(ISNA(MATCH(AJ198,Sheet3!F:F,))),VLOOKUP(AJ198,Sheet3!F:G,2,0),
IF(NOT(ISNA(MATCH(AK198,Sheet3!F:F,))),VLOOKUP(AK198,Sheet3!F:G,2,0),"ITM_NULL")))</f>
        <v>ITM_NULL</v>
      </c>
      <c r="AM198" t="str">
        <f>IF(OR(ISBLANK(AF198)),VLOOKUP(AB198,Sheet3!$B:$C,2,0),VLOOKUP(AF198,Sheet3!$B:$C,2,0))</f>
        <v>ITM_H</v>
      </c>
      <c r="AN198" t="str">
        <f>IF(AM198="ITM_NULL","ITM_NULL",VLOOKUP(AM198,'C43 Code'!$G:$J,2,0))</f>
        <v>ITM_h</v>
      </c>
      <c r="AO198" s="1" t="str">
        <f>IF(OR(AM198="ITM_NULL",AM198="KEY_fg",AM198="SHIFT_f",AM198="SHIFT_g"),"ITM_NULL",VLOOKUP(AM198,'C43 Code'!$G:$J,3,0))</f>
        <v>ITM_DELTA</v>
      </c>
      <c r="AP198" t="str">
        <f>IF(AM198="ITM_NULL","ITM_NULL",VLOOKUP(AM198,'C43 Code'!$G:$J,4,0))</f>
        <v>ITM_HEX</v>
      </c>
      <c r="AR198" s="41" t="str">
        <f t="shared" si="34"/>
        <v>{34,                  ITM_sin,              ITM_arcsin,           ITM_op_j,             ITM_NULL,             ITM_H,                ITM_h,                ITM_DELTA,            ITM_HEX             },</v>
      </c>
    </row>
    <row r="199" spans="24:44" ht="18" customHeight="1">
      <c r="X199" s="80" t="s">
        <v>494</v>
      </c>
      <c r="Y199" s="11">
        <v>3</v>
      </c>
      <c r="Z199" s="11">
        <v>5</v>
      </c>
      <c r="AA199" s="6" t="str">
        <f t="shared" si="35"/>
        <v>E47.35</v>
      </c>
      <c r="AB199" s="5" t="s">
        <v>11</v>
      </c>
      <c r="AC199" s="30" t="s">
        <v>69</v>
      </c>
      <c r="AD199" s="109" t="s">
        <v>135</v>
      </c>
      <c r="AE199" s="36"/>
      <c r="AF199" s="45" t="s">
        <v>41</v>
      </c>
      <c r="AG199" s="21"/>
      <c r="AH199" t="str">
        <f t="shared" si="32"/>
        <v>{35</v>
      </c>
      <c r="AI199" t="str">
        <f>VLOOKUP(AB199,Sheet3!$B:$C,2,0)</f>
        <v>ITM_cos</v>
      </c>
      <c r="AJ199" t="str">
        <f>VLOOKUP(AC199,Sheet3!$B:$C,2,0)</f>
        <v>ITM_arccos</v>
      </c>
      <c r="AK199" t="str">
        <f>VLOOKUP(AD199,Sheet3!$B:$C,2,0)</f>
        <v>ITM_toREC2</v>
      </c>
      <c r="AL199" s="7" t="str">
        <f>IF(NOT(ISNA(MATCH(AI199,Sheet3!F:F,))),VLOOKUP(AI199,Sheet3!F:G,2,0),
IF(NOT(ISNA(MATCH(AJ199,Sheet3!F:F,))),VLOOKUP(AJ199,Sheet3!F:G,2,0),
IF(NOT(ISNA(MATCH(AK199,Sheet3!F:F,))),VLOOKUP(AK199,Sheet3!F:G,2,0),"ITM_NULL")))</f>
        <v>ITM_NULL</v>
      </c>
      <c r="AM199" t="str">
        <f>IF(OR(ISBLANK(AF199)),VLOOKUP(AB199,Sheet3!$B:$C,2,0),VLOOKUP(AF199,Sheet3!$B:$C,2,0))</f>
        <v>ITM_I</v>
      </c>
      <c r="AN199" t="str">
        <f>IF(AM199="ITM_NULL","ITM_NULL",VLOOKUP(AM199,'C43 Code'!$G:$J,2,0))</f>
        <v>ITM_i</v>
      </c>
      <c r="AO199" s="1" t="str">
        <f>IF(OR(AM199="ITM_NULL",AM199="KEY_fg",AM199="SHIFT_f",AM199="SHIFT_g"),"ITM_NULL",VLOOKUP(AM199,'C43 Code'!$G:$J,3,0))</f>
        <v>ITM_pi</v>
      </c>
      <c r="AP199" t="str">
        <f>IF(AM199="ITM_NULL","ITM_NULL",VLOOKUP(AM199,'C43 Code'!$G:$J,4,0))</f>
        <v>ITM_REG_I</v>
      </c>
      <c r="AR199" s="41" t="str">
        <f t="shared" si="34"/>
        <v>{35,                  ITM_cos,              ITM_arccos,           ITM_toREC2,           ITM_NULL,             ITM_I,                ITM_i,                ITM_pi,               ITM_REG_I           },</v>
      </c>
    </row>
    <row r="200" spans="24:44" ht="18" customHeight="1">
      <c r="X200" s="80" t="s">
        <v>494</v>
      </c>
      <c r="Y200" s="11">
        <v>3</v>
      </c>
      <c r="Z200" s="11">
        <v>6</v>
      </c>
      <c r="AA200" s="6" t="str">
        <f t="shared" si="35"/>
        <v>E47.36</v>
      </c>
      <c r="AB200" s="5" t="s">
        <v>12</v>
      </c>
      <c r="AC200" s="30" t="s">
        <v>71</v>
      </c>
      <c r="AD200" s="109" t="s">
        <v>136</v>
      </c>
      <c r="AE200" s="36"/>
      <c r="AF200" s="45" t="s">
        <v>42</v>
      </c>
      <c r="AG200" s="21"/>
      <c r="AH200" t="str">
        <f t="shared" si="32"/>
        <v>{36</v>
      </c>
      <c r="AI200" t="str">
        <f>VLOOKUP(AB200,Sheet3!$B:$C,2,0)</f>
        <v>ITM_tan</v>
      </c>
      <c r="AJ200" t="str">
        <f>VLOOKUP(AC200,Sheet3!$B:$C,2,0)</f>
        <v>ITM_arctan</v>
      </c>
      <c r="AK200" t="str">
        <f>VLOOKUP(AD200,Sheet3!$B:$C,2,0)</f>
        <v>ITM_toPOL2</v>
      </c>
      <c r="AL200" s="7" t="str">
        <f>IF(NOT(ISNA(MATCH(AI200,Sheet3!F:F,))),VLOOKUP(AI200,Sheet3!F:G,2,0),
IF(NOT(ISNA(MATCH(AJ200,Sheet3!F:F,))),VLOOKUP(AJ200,Sheet3!F:G,2,0),
IF(NOT(ISNA(MATCH(AK200,Sheet3!F:F,))),VLOOKUP(AK200,Sheet3!F:G,2,0),"ITM_NULL")))</f>
        <v>ITM_NULL</v>
      </c>
      <c r="AM200" t="str">
        <f>IF(OR(ISBLANK(AF200)),VLOOKUP(AB200,Sheet3!$B:$C,2,0),VLOOKUP(AF200,Sheet3!$B:$C,2,0))</f>
        <v>ITM_J</v>
      </c>
      <c r="AN200" t="str">
        <f>IF(AM200="ITM_NULL","ITM_NULL",VLOOKUP(AM200,'C43 Code'!$G:$J,2,0))</f>
        <v>ITM_j</v>
      </c>
      <c r="AO200" s="1" t="str">
        <f>IF(OR(AM200="ITM_NULL",AM200="KEY_fg",AM200="SHIFT_f",AM200="SHIFT_g"),"ITM_NULL",VLOOKUP(AM200,'C43 Code'!$G:$J,3,0))</f>
        <v>ITM_SIN_SIGN</v>
      </c>
      <c r="AP200" t="str">
        <f>IF(AM200="ITM_NULL","ITM_NULL",VLOOKUP(AM200,'C43 Code'!$G:$J,4,0))</f>
        <v>ITM_REG_J</v>
      </c>
      <c r="AR200" s="41" t="str">
        <f t="shared" si="34"/>
        <v>{36,                  ITM_tan,              ITM_arctan,           ITM_toPOL2,           ITM_NULL,             ITM_J,                ITM_j,                ITM_SIN_SIGN,         ITM_REG_J           },</v>
      </c>
    </row>
    <row r="201" spans="24:44" ht="18" customHeight="1">
      <c r="X201" s="80" t="s">
        <v>494</v>
      </c>
      <c r="Y201" s="10">
        <v>4</v>
      </c>
      <c r="Z201" s="10">
        <v>1</v>
      </c>
      <c r="AA201" s="6" t="str">
        <f t="shared" si="35"/>
        <v>E47.41</v>
      </c>
      <c r="AB201" s="5" t="s">
        <v>13</v>
      </c>
      <c r="AC201" s="30" t="s">
        <v>73</v>
      </c>
      <c r="AD201" s="31" t="s">
        <v>97</v>
      </c>
      <c r="AE201" s="36"/>
      <c r="AF201" s="45" t="s">
        <v>131</v>
      </c>
      <c r="AG201" s="21"/>
      <c r="AH201" t="str">
        <f t="shared" si="32"/>
        <v>{41</v>
      </c>
      <c r="AI201" t="str">
        <f>VLOOKUP(AB201,Sheet3!$B:$C,2,0)</f>
        <v>ITM_ENTER</v>
      </c>
      <c r="AJ201" t="str">
        <f>VLOOKUP(AC201,Sheet3!$B:$C,2,0)</f>
        <v>KEY_COMPLEX</v>
      </c>
      <c r="AK201" t="str">
        <f>VLOOKUP(AD201,Sheet3!$B:$C,2,0)</f>
        <v>-MNU_CPX</v>
      </c>
      <c r="AL201" s="7" t="str">
        <f>IF(NOT(ISNA(MATCH(AI201,Sheet3!F:F,))),VLOOKUP(AI201,Sheet3!F:G,2,0),
IF(NOT(ISNA(MATCH(AJ201,Sheet3!F:F,))),VLOOKUP(AJ201,Sheet3!F:G,2,0),
IF(NOT(ISNA(MATCH(AK201,Sheet3!F:F,))),VLOOKUP(AK201,Sheet3!F:G,2,0),"ITM_NULL")))</f>
        <v>ITM_ENTER</v>
      </c>
      <c r="AM201" t="str">
        <f>IF(OR(ISBLANK(AF201)),VLOOKUP(AB201,Sheet3!$B:$C,2,0),VLOOKUP(AF201,Sheet3!$B:$C,2,0))</f>
        <v>ITM_NULL</v>
      </c>
      <c r="AN201" t="str">
        <f>IF(AM201="ITM_NULL","ITM_NULL",VLOOKUP(AM201,'C43 Code'!$G:$J,2,0))</f>
        <v>ITM_NULL</v>
      </c>
      <c r="AO201" s="1" t="str">
        <f>IF(OR(AM201="ITM_NULL",AM201="KEY_fg",AM201="SHIFT_f",AM201="SHIFT_g"),"ITM_NULL",VLOOKUP(AM201,'C43 Code'!$G:$J,3,0))</f>
        <v>ITM_NULL</v>
      </c>
      <c r="AP201" t="str">
        <f>IF(AM201="ITM_NULL","ITM_NULL",VLOOKUP(AM201,'C43 Code'!$G:$J,4,0))</f>
        <v>ITM_NULL</v>
      </c>
      <c r="AR201" s="41" t="str">
        <f t="shared" si="34"/>
        <v>{41,                  ITM_ENTER,            KEY_COMPLEX,          -MNU_CPX,             ITM_ENTER,            ITM_NULL,             ITM_NULL,             ITM_NULL,             ITM_NULL            },</v>
      </c>
    </row>
    <row r="202" spans="24:44" ht="18" customHeight="1">
      <c r="X202" s="80" t="s">
        <v>494</v>
      </c>
      <c r="Y202" s="11">
        <v>4</v>
      </c>
      <c r="Z202" s="11">
        <v>2</v>
      </c>
      <c r="AA202" s="6" t="str">
        <f t="shared" si="35"/>
        <v>E47.42</v>
      </c>
      <c r="AB202" s="5" t="s">
        <v>133</v>
      </c>
      <c r="AC202" s="30" t="s">
        <v>74</v>
      </c>
      <c r="AD202" s="31" t="s">
        <v>99</v>
      </c>
      <c r="AE202" s="36"/>
      <c r="AF202" s="45" t="s">
        <v>43</v>
      </c>
      <c r="AG202" s="21"/>
      <c r="AH202" t="str">
        <f t="shared" si="32"/>
        <v>{42</v>
      </c>
      <c r="AI202" t="str">
        <f>VLOOKUP(AB202,Sheet3!$B:$C,2,0)</f>
        <v>ITM_XexY</v>
      </c>
      <c r="AJ202" t="str">
        <f>VLOOKUP(AC202,Sheet3!$B:$C,2,0)</f>
        <v>ITM_LASTX</v>
      </c>
      <c r="AK202" t="str">
        <f>VLOOKUP(AD202,Sheet3!$B:$C,2,0)</f>
        <v>-MNU_STK</v>
      </c>
      <c r="AL202" s="7" t="str">
        <f>IF(NOT(ISNA(MATCH(AI202,Sheet3!F:F,))),VLOOKUP(AI202,Sheet3!F:G,2,0),
IF(NOT(ISNA(MATCH(AJ202,Sheet3!F:F,))),VLOOKUP(AJ202,Sheet3!F:G,2,0),
IF(NOT(ISNA(MATCH(AK202,Sheet3!F:F,))),VLOOKUP(AK202,Sheet3!F:G,2,0),"ITM_NULL")))</f>
        <v>ITM_ex</v>
      </c>
      <c r="AM202" t="str">
        <f>IF(OR(ISBLANK(AF202)),VLOOKUP(AB202,Sheet3!$B:$C,2,0),VLOOKUP(AF202,Sheet3!$B:$C,2,0))</f>
        <v>ITM_K</v>
      </c>
      <c r="AN202" t="str">
        <f>IF(AM202="ITM_NULL","ITM_NULL",VLOOKUP(AM202,'C43 Code'!$G:$J,2,0))</f>
        <v>ITM_k</v>
      </c>
      <c r="AO202" s="1" t="str">
        <f>IF(OR(AM202="ITM_NULL",AM202="KEY_fg",AM202="SHIFT_f",AM202="SHIFT_g"),"ITM_NULL",VLOOKUP(AM202,'C43 Code'!$G:$J,3,0))</f>
        <v>ITM_COS_SIGN</v>
      </c>
      <c r="AP202" t="str">
        <f>IF(AM202="ITM_NULL","ITM_NULL",VLOOKUP(AM202,'C43 Code'!$G:$J,4,0))</f>
        <v>ITM_REG_K</v>
      </c>
      <c r="AR202" s="41" t="str">
        <f t="shared" si="34"/>
        <v>{42,                  ITM_XexY,             ITM_LASTX,            -MNU_STK,             ITM_ex,               ITM_K,                ITM_k,                ITM_COS_SIGN,         ITM_REG_K           },</v>
      </c>
    </row>
    <row r="203" spans="24:44" ht="18" customHeight="1">
      <c r="X203" s="80" t="s">
        <v>494</v>
      </c>
      <c r="Y203" s="11">
        <v>4</v>
      </c>
      <c r="Z203" s="11">
        <v>3</v>
      </c>
      <c r="AA203" s="6" t="str">
        <f t="shared" si="35"/>
        <v>E47.43</v>
      </c>
      <c r="AB203" s="5" t="s">
        <v>14</v>
      </c>
      <c r="AC203" s="30" t="s">
        <v>61</v>
      </c>
      <c r="AD203" s="31" t="s">
        <v>62</v>
      </c>
      <c r="AE203" s="36"/>
      <c r="AF203" s="45" t="s">
        <v>44</v>
      </c>
      <c r="AG203" s="21"/>
      <c r="AH203" t="str">
        <f t="shared" si="32"/>
        <v>{43</v>
      </c>
      <c r="AI203" t="str">
        <f>VLOOKUP(AB203,Sheet3!$B:$C,2,0)</f>
        <v>ITM_CHS</v>
      </c>
      <c r="AJ203" t="str">
        <f>VLOOKUP(AC203,Sheet3!$B:$C,2,0)</f>
        <v>ITM_MAGNITUDE</v>
      </c>
      <c r="AK203" t="str">
        <f>VLOOKUP(AD203,Sheet3!$B:$C,2,0)</f>
        <v>ITM_ARG</v>
      </c>
      <c r="AL203" s="7" t="str">
        <f>IF(NOT(ISNA(MATCH(AI203,Sheet3!F:F,))),VLOOKUP(AI203,Sheet3!F:G,2,0),
IF(NOT(ISNA(MATCH(AJ203,Sheet3!F:F,))),VLOOKUP(AJ203,Sheet3!F:G,2,0),
IF(NOT(ISNA(MATCH(AK203,Sheet3!F:F,))),VLOOKUP(AK203,Sheet3!F:G,2,0),"ITM_NULL")))</f>
        <v>ITM_PLUS_MINUS</v>
      </c>
      <c r="AM203" t="str">
        <f>IF(OR(ISBLANK(AF203)),VLOOKUP(AB203,Sheet3!$B:$C,2,0),VLOOKUP(AF203,Sheet3!$B:$C,2,0))</f>
        <v>ITM_L</v>
      </c>
      <c r="AN203" t="str">
        <f>IF(AM203="ITM_NULL","ITM_NULL",VLOOKUP(AM203,'C43 Code'!$G:$J,2,0))</f>
        <v>ITM_l</v>
      </c>
      <c r="AO203" s="1" t="str">
        <f>IF(OR(AM203="ITM_NULL",AM203="KEY_fg",AM203="SHIFT_f",AM203="SHIFT_g"),"ITM_NULL",VLOOKUP(AM203,'C43 Code'!$G:$J,3,0))</f>
        <v>ITM_TAN_SIGN</v>
      </c>
      <c r="AP203" t="str">
        <f>IF(AM203="ITM_NULL","ITM_NULL",VLOOKUP(AM203,'C43 Code'!$G:$J,4,0))</f>
        <v>ITM_REG_L</v>
      </c>
      <c r="AR203" s="41" t="str">
        <f t="shared" si="34"/>
        <v>{43,                  ITM_CHS,              ITM_MAGNITUDE,        ITM_ARG,              ITM_PLUS_MINUS,       ITM_L,                ITM_l,                ITM_TAN_SIGN,         ITM_REG_L           },</v>
      </c>
    </row>
    <row r="204" spans="24:44" ht="18" customHeight="1">
      <c r="X204" s="80" t="s">
        <v>494</v>
      </c>
      <c r="Y204" s="11">
        <v>4</v>
      </c>
      <c r="Z204" s="11">
        <v>4</v>
      </c>
      <c r="AA204" s="6" t="str">
        <f t="shared" si="35"/>
        <v>E47.44</v>
      </c>
      <c r="AB204" s="5" t="s">
        <v>15</v>
      </c>
      <c r="AC204" s="30" t="s">
        <v>109</v>
      </c>
      <c r="AD204" s="31" t="s">
        <v>101</v>
      </c>
      <c r="AE204" s="36"/>
      <c r="AF204" s="45" t="s">
        <v>45</v>
      </c>
      <c r="AG204" s="21"/>
      <c r="AH204" t="str">
        <f t="shared" si="32"/>
        <v>{44</v>
      </c>
      <c r="AI204" t="str">
        <f>VLOOKUP(AB204,Sheet3!$B:$C,2,0)</f>
        <v>ITM_EXPONENT</v>
      </c>
      <c r="AJ204" t="str">
        <f>VLOOKUP(AC204,Sheet3!$B:$C,2,0)</f>
        <v>-MNU_UNITCONV</v>
      </c>
      <c r="AK204" t="str">
        <f>VLOOKUP(AD204,Sheet3!$B:$C,2,0)</f>
        <v>-MNU_EXP</v>
      </c>
      <c r="AL204" s="7" t="str">
        <f>IF(NOT(ISNA(MATCH(AI204,Sheet3!F:F,))),VLOOKUP(AI204,Sheet3!F:G,2,0),
IF(NOT(ISNA(MATCH(AJ204,Sheet3!F:F,))),VLOOKUP(AJ204,Sheet3!F:G,2,0),
IF(NOT(ISNA(MATCH(AK204,Sheet3!F:F,))),VLOOKUP(AK204,Sheet3!F:G,2,0),"ITM_NULL")))</f>
        <v>ITM_NULL</v>
      </c>
      <c r="AM204" t="str">
        <f>IF(OR(ISBLANK(AF204)),VLOOKUP(AB204,Sheet3!$B:$C,2,0),VLOOKUP(AF204,Sheet3!$B:$C,2,0))</f>
        <v>ITM_M</v>
      </c>
      <c r="AN204" t="str">
        <f>IF(AM204="ITM_NULL","ITM_NULL",VLOOKUP(AM204,'C43 Code'!$G:$J,2,0))</f>
        <v>ITM_m</v>
      </c>
      <c r="AO204" s="1" t="str">
        <f>IF(OR(AM204="ITM_NULL",AM204="KEY_fg",AM204="SHIFT_f",AM204="SHIFT_g"),"ITM_NULL",VLOOKUP(AM204,'C43 Code'!$G:$J,3,0))</f>
        <v>ITM_ex</v>
      </c>
      <c r="AP204" t="str">
        <f>IF(AM204="ITM_NULL","ITM_NULL",VLOOKUP(AM204,'C43 Code'!$G:$J,4,0))</f>
        <v>ITM_NULL</v>
      </c>
      <c r="AR204" s="41" t="str">
        <f t="shared" si="34"/>
        <v>{44,                  ITM_EXPONENT,         -MNU_UNITCONV,        -MNU_EXP,             ITM_NULL,             ITM_M,                ITM_m,                ITM_ex,               ITM_NULL            },</v>
      </c>
    </row>
    <row r="205" spans="24:44" ht="18" customHeight="1">
      <c r="X205" s="80" t="s">
        <v>494</v>
      </c>
      <c r="Y205" s="11">
        <v>4</v>
      </c>
      <c r="Z205" s="11">
        <v>5</v>
      </c>
      <c r="AA205" s="6" t="str">
        <f t="shared" si="35"/>
        <v>E47.45</v>
      </c>
      <c r="AB205" s="5" t="s">
        <v>16</v>
      </c>
      <c r="AC205" s="30" t="s">
        <v>75</v>
      </c>
      <c r="AD205" s="31" t="s">
        <v>103</v>
      </c>
      <c r="AE205" s="36"/>
      <c r="AF205" s="45" t="s">
        <v>131</v>
      </c>
      <c r="AG205" s="21"/>
      <c r="AH205" t="str">
        <f t="shared" si="32"/>
        <v>{45</v>
      </c>
      <c r="AI205" t="str">
        <f>VLOOKUP(AB205,Sheet3!$B:$C,2,0)</f>
        <v>ITM_BACKSPACE</v>
      </c>
      <c r="AJ205" t="str">
        <f>VLOOKUP(AC205,Sheet3!$B:$C,2,0)</f>
        <v>ITM_UNDO</v>
      </c>
      <c r="AK205" t="str">
        <f>VLOOKUP(AD205,Sheet3!$B:$C,2,0)</f>
        <v>-MNU_CLR</v>
      </c>
      <c r="AL205" s="7" t="str">
        <f>IF(NOT(ISNA(MATCH(AI205,Sheet3!F:F,))),VLOOKUP(AI205,Sheet3!F:G,2,0),
IF(NOT(ISNA(MATCH(AJ205,Sheet3!F:F,))),VLOOKUP(AJ205,Sheet3!F:G,2,0),
IF(NOT(ISNA(MATCH(AK205,Sheet3!F:F,))),VLOOKUP(AK205,Sheet3!F:G,2,0),"ITM_NULL")))</f>
        <v>ITM_BACKSPACE</v>
      </c>
      <c r="AM205" t="str">
        <f>IF(OR(ISBLANK(AF205)),VLOOKUP(AB205,Sheet3!$B:$C,2,0),VLOOKUP(AF205,Sheet3!$B:$C,2,0))</f>
        <v>ITM_NULL</v>
      </c>
      <c r="AN205" t="str">
        <f>IF(AM205="ITM_NULL","ITM_NULL",VLOOKUP(AM205,'C43 Code'!$G:$J,2,0))</f>
        <v>ITM_NULL</v>
      </c>
      <c r="AO205" s="1" t="str">
        <f>IF(OR(AM205="ITM_NULL",AM205="KEY_fg",AM205="SHIFT_f",AM205="SHIFT_g"),"ITM_NULL",VLOOKUP(AM205,'C43 Code'!$G:$J,3,0))</f>
        <v>ITM_NULL</v>
      </c>
      <c r="AP205" t="str">
        <f>IF(AM205="ITM_NULL","ITM_NULL",VLOOKUP(AM205,'C43 Code'!$G:$J,4,0))</f>
        <v>ITM_NULL</v>
      </c>
      <c r="AR205" s="41" t="str">
        <f t="shared" si="34"/>
        <v>{45,                  ITM_BACKSPACE,        ITM_UNDO,             -MNU_CLR,             ITM_BACKSPACE,        ITM_NULL,             ITM_NULL,             ITM_NULL,             ITM_NULL            },</v>
      </c>
    </row>
    <row r="206" spans="24:44" ht="18" customHeight="1">
      <c r="X206" s="80" t="s">
        <v>494</v>
      </c>
      <c r="Y206" s="10">
        <v>5</v>
      </c>
      <c r="Z206" s="10">
        <v>1</v>
      </c>
      <c r="AA206" s="6" t="str">
        <f t="shared" si="35"/>
        <v>E47.51</v>
      </c>
      <c r="AB206" s="5" t="s">
        <v>6</v>
      </c>
      <c r="AC206" s="30" t="s">
        <v>32</v>
      </c>
      <c r="AD206" s="31" t="s">
        <v>81</v>
      </c>
      <c r="AE206" s="36"/>
      <c r="AF206" s="45" t="s">
        <v>131</v>
      </c>
      <c r="AG206" s="21"/>
      <c r="AH206" t="str">
        <f t="shared" si="32"/>
        <v>{51</v>
      </c>
      <c r="AI206" t="str">
        <f>VLOOKUP(AB206,Sheet3!$B:$C,2,0)</f>
        <v>ITM_XEQ</v>
      </c>
      <c r="AJ206" t="str">
        <f>VLOOKUP(AC206,Sheet3!$B:$C,2,0)</f>
        <v>ITM_AIM</v>
      </c>
      <c r="AK206" t="str">
        <f>VLOOKUP(AD206,Sheet3!$B:$C,2,0)</f>
        <v>ITM_USERMODE</v>
      </c>
      <c r="AL206" s="7" t="str">
        <f>IF(NOT(ISNA(MATCH(AI206,Sheet3!F:F,))),VLOOKUP(AI206,Sheet3!F:G,2,0),
IF(NOT(ISNA(MATCH(AJ206,Sheet3!F:F,))),VLOOKUP(AJ206,Sheet3!F:G,2,0),
IF(NOT(ISNA(MATCH(AK206,Sheet3!F:F,))),VLOOKUP(AK206,Sheet3!F:G,2,0),"ITM_NULL")))</f>
        <v>ITM_NULL</v>
      </c>
      <c r="AM206" t="str">
        <f>IF(OR(ISBLANK(AF206)),VLOOKUP(AB206,Sheet3!$B:$C,2,0),VLOOKUP(AF206,Sheet3!$B:$C,2,0))</f>
        <v>ITM_NULL</v>
      </c>
      <c r="AN206" t="str">
        <f>IF(AM206="ITM_NULL","ITM_NULL",VLOOKUP(AM206,'C43 Code'!$G:$J,2,0))</f>
        <v>ITM_NULL</v>
      </c>
      <c r="AO206" s="1" t="str">
        <f>IF(OR(AM206="ITM_NULL",AM206="KEY_fg",AM206="SHIFT_f",AM206="SHIFT_g"),"ITM_NULL",VLOOKUP(AM206,'C43 Code'!$G:$J,3,0))</f>
        <v>ITM_NULL</v>
      </c>
      <c r="AP206" t="str">
        <f>IF(AM206="ITM_NULL","ITM_NULL",VLOOKUP(AM206,'C43 Code'!$G:$J,4,0))</f>
        <v>ITM_NULL</v>
      </c>
      <c r="AR206" s="41" t="str">
        <f t="shared" si="34"/>
        <v>{51,                  ITM_XEQ,              ITM_AIM,              ITM_USERMODE,         ITM_NULL,             ITM_NULL,             ITM_NULL,             ITM_NULL,             ITM_NULL            },</v>
      </c>
    </row>
    <row r="207" spans="24:44" ht="18" customHeight="1">
      <c r="X207" s="80" t="s">
        <v>494</v>
      </c>
      <c r="Y207" s="11">
        <v>5</v>
      </c>
      <c r="Z207" s="11">
        <v>2</v>
      </c>
      <c r="AA207" s="6" t="str">
        <f t="shared" si="35"/>
        <v>E47.52</v>
      </c>
      <c r="AB207" s="5">
        <v>7</v>
      </c>
      <c r="AC207" s="30" t="s">
        <v>104</v>
      </c>
      <c r="AD207" s="31" t="s">
        <v>115</v>
      </c>
      <c r="AE207" s="36"/>
      <c r="AF207" s="45" t="s">
        <v>46</v>
      </c>
      <c r="AG207" s="21"/>
      <c r="AH207" t="str">
        <f t="shared" si="32"/>
        <v>{52</v>
      </c>
      <c r="AI207" t="str">
        <f>VLOOKUP(AB207,Sheet3!$B:$C,2,0)</f>
        <v>ITM_7</v>
      </c>
      <c r="AJ207" t="str">
        <f>VLOOKUP(AC207,Sheet3!$B:$C,2,0)</f>
        <v>-MNU_EQN</v>
      </c>
      <c r="AK207" t="str">
        <f>VLOOKUP(AD207,Sheet3!$B:$C,2,0)</f>
        <v>-MNU_HOME</v>
      </c>
      <c r="AL207" s="7" t="str">
        <f>IF(NOT(ISNA(MATCH(AI207,Sheet3!F:F,))),VLOOKUP(AI207,Sheet3!F:G,2,0),
IF(NOT(ISNA(MATCH(AJ207,Sheet3!F:F,))),VLOOKUP(AJ207,Sheet3!F:G,2,0),
IF(NOT(ISNA(MATCH(AK207,Sheet3!F:F,))),VLOOKUP(AK207,Sheet3!F:G,2,0),"ITM_NULL")))</f>
        <v>ITM_7</v>
      </c>
      <c r="AM207" t="str">
        <f>IF(OR(ISBLANK(AF207)),VLOOKUP(AB207,Sheet3!$B:$C,2,0),VLOOKUP(AF207,Sheet3!$B:$C,2,0))</f>
        <v>ITM_N</v>
      </c>
      <c r="AN207" t="str">
        <f>IF(AM207="ITM_NULL","ITM_NULL",VLOOKUP(AM207,'C43 Code'!$G:$J,2,0))</f>
        <v>ITM_n</v>
      </c>
      <c r="AO207" s="1" t="str">
        <f>IF(OR(AM207="ITM_NULL",AM207="KEY_fg",AM207="SHIFT_f",AM207="SHIFT_g"),"ITM_NULL",VLOOKUP(AM207,'C43 Code'!$G:$J,3,0))</f>
        <v>ITM_PLUS_MINUS</v>
      </c>
      <c r="AP207" t="str">
        <f>IF(AM207="ITM_NULL","ITM_NULL",VLOOKUP(AM207,'C43 Code'!$G:$J,4,0))</f>
        <v>ITM_NULL</v>
      </c>
      <c r="AR207" s="41" t="str">
        <f t="shared" si="34"/>
        <v>{52,                  ITM_7,                -MNU_EQN,             -MNU_HOME,            ITM_7,                ITM_N,                ITM_n,                ITM_PLUS_MINUS,       ITM_NULL            },</v>
      </c>
    </row>
    <row r="208" spans="24:44" ht="18" customHeight="1">
      <c r="X208" s="80" t="s">
        <v>494</v>
      </c>
      <c r="Y208" s="11">
        <v>5</v>
      </c>
      <c r="Z208" s="11">
        <v>3</v>
      </c>
      <c r="AA208" s="6" t="str">
        <f t="shared" si="35"/>
        <v>E47.53</v>
      </c>
      <c r="AB208" s="5">
        <v>8</v>
      </c>
      <c r="AC208" s="30" t="s">
        <v>105</v>
      </c>
      <c r="AD208" s="31" t="s">
        <v>113</v>
      </c>
      <c r="AE208" s="36"/>
      <c r="AF208" s="45" t="s">
        <v>47</v>
      </c>
      <c r="AG208" s="21"/>
      <c r="AH208" t="str">
        <f t="shared" ref="AH208:AH270" si="36">"{"&amp;Y208*10+Z208</f>
        <v>{53</v>
      </c>
      <c r="AI208" t="str">
        <f>VLOOKUP(AB208,Sheet3!$B:$C,2,0)</f>
        <v>ITM_8</v>
      </c>
      <c r="AJ208" t="str">
        <f>VLOOKUP(AC208,Sheet3!$B:$C,2,0)</f>
        <v>-MNU_ADV</v>
      </c>
      <c r="AK208" t="str">
        <f>VLOOKUP(AD208,Sheet3!$B:$C,2,0)</f>
        <v>-MNU_FIN</v>
      </c>
      <c r="AL208" s="7" t="str">
        <f>IF(NOT(ISNA(MATCH(AI208,Sheet3!F:F,))),VLOOKUP(AI208,Sheet3!F:G,2,0),
IF(NOT(ISNA(MATCH(AJ208,Sheet3!F:F,))),VLOOKUP(AJ208,Sheet3!F:G,2,0),
IF(NOT(ISNA(MATCH(AK208,Sheet3!F:F,))),VLOOKUP(AK208,Sheet3!F:G,2,0),"ITM_NULL")))</f>
        <v>ITM_8</v>
      </c>
      <c r="AM208" t="str">
        <f>IF(OR(ISBLANK(AF208)),VLOOKUP(AB208,Sheet3!$B:$C,2,0),VLOOKUP(AF208,Sheet3!$B:$C,2,0))</f>
        <v>ITM_O</v>
      </c>
      <c r="AN208" t="str">
        <f>IF(AM208="ITM_NULL","ITM_NULL",VLOOKUP(AM208,'C43 Code'!$G:$J,2,0))</f>
        <v>ITM_o</v>
      </c>
      <c r="AO208" s="1" t="str">
        <f>IF(OR(AM208="ITM_NULL",AM208="KEY_fg",AM208="SHIFT_f",AM208="SHIFT_g"),"ITM_NULL",VLOOKUP(AM208,'C43 Code'!$G:$J,3,0))</f>
        <v>ITM_SUB_E_OUTLINE</v>
      </c>
      <c r="AP208" t="str">
        <f>IF(AM208="ITM_NULL","ITM_NULL",VLOOKUP(AM208,'C43 Code'!$G:$J,4,0))</f>
        <v>ITM_OCT</v>
      </c>
      <c r="AR208" s="41" t="str">
        <f t="shared" si="34"/>
        <v>{53,                  ITM_8,                -MNU_ADV,             -MNU_FIN,             ITM_8,                ITM_O,                ITM_o,                ITM_SUB_E_OUTLINE,    ITM_OCT             },</v>
      </c>
    </row>
    <row r="209" spans="24:44" ht="18" customHeight="1">
      <c r="X209" s="80" t="s">
        <v>494</v>
      </c>
      <c r="Y209" s="11">
        <v>5</v>
      </c>
      <c r="Z209" s="11">
        <v>4</v>
      </c>
      <c r="AA209" s="6" t="str">
        <f t="shared" si="35"/>
        <v>E47.54</v>
      </c>
      <c r="AB209" s="5">
        <v>9</v>
      </c>
      <c r="AC209" s="30" t="s">
        <v>106</v>
      </c>
      <c r="AD209" s="31" t="s">
        <v>117</v>
      </c>
      <c r="AE209" s="36"/>
      <c r="AF209" s="45" t="s">
        <v>48</v>
      </c>
      <c r="AG209" s="21"/>
      <c r="AH209" t="str">
        <f t="shared" si="36"/>
        <v>{54</v>
      </c>
      <c r="AI209" t="str">
        <f>VLOOKUP(AB209,Sheet3!$B:$C,2,0)</f>
        <v>ITM_9</v>
      </c>
      <c r="AJ209" t="str">
        <f>VLOOKUP(AC209,Sheet3!$B:$C,2,0)</f>
        <v>-MNU_MATX</v>
      </c>
      <c r="AK209" t="str">
        <f>VLOOKUP(AD209,Sheet3!$B:$C,2,0)</f>
        <v>-MNU_XFN</v>
      </c>
      <c r="AL209" s="7" t="str">
        <f>IF(NOT(ISNA(MATCH(AI209,Sheet3!F:F,))),VLOOKUP(AI209,Sheet3!F:G,2,0),
IF(NOT(ISNA(MATCH(AJ209,Sheet3!F:F,))),VLOOKUP(AJ209,Sheet3!F:G,2,0),
IF(NOT(ISNA(MATCH(AK209,Sheet3!F:F,))),VLOOKUP(AK209,Sheet3!F:G,2,0),"ITM_NULL")))</f>
        <v>ITM_9</v>
      </c>
      <c r="AM209" t="str">
        <f>IF(OR(ISBLANK(AF209)),VLOOKUP(AB209,Sheet3!$B:$C,2,0),VLOOKUP(AF209,Sheet3!$B:$C,2,0))</f>
        <v>ITM_P</v>
      </c>
      <c r="AN209" t="str">
        <f>IF(AM209="ITM_NULL","ITM_NULL",VLOOKUP(AM209,'C43 Code'!$G:$J,2,0))</f>
        <v>ITM_p</v>
      </c>
      <c r="AO209" s="1" t="str">
        <f>IF(OR(AM209="ITM_NULL",AM209="KEY_fg",AM209="SHIFT_f",AM209="SHIFT_g"),"ITM_NULL",VLOOKUP(AM209,'C43 Code'!$G:$J,3,0))</f>
        <v>ITM_7</v>
      </c>
      <c r="AP209" t="str">
        <f>IF(AM209="ITM_NULL","ITM_NULL",VLOOKUP(AM209,'C43 Code'!$G:$J,4,0))</f>
        <v>ITM_7</v>
      </c>
      <c r="AR209" s="41" t="str">
        <f t="shared" si="34"/>
        <v>{54,                  ITM_9,                -MNU_MATX,            -MNU_XFN,             ITM_9,                ITM_P,                ITM_p,                ITM_7,                ITM_7               },</v>
      </c>
    </row>
    <row r="210" spans="24:44" ht="18" customHeight="1">
      <c r="X210" s="80" t="s">
        <v>494</v>
      </c>
      <c r="Y210" s="11">
        <v>5</v>
      </c>
      <c r="Z210" s="11">
        <v>5</v>
      </c>
      <c r="AA210" s="6" t="str">
        <f t="shared" si="35"/>
        <v>E47.55</v>
      </c>
      <c r="AB210" s="27" t="s">
        <v>391</v>
      </c>
      <c r="AC210" s="30" t="s">
        <v>107</v>
      </c>
      <c r="AD210" s="31" t="s">
        <v>481</v>
      </c>
      <c r="AE210" s="36"/>
      <c r="AF210" s="45" t="s">
        <v>49</v>
      </c>
      <c r="AG210" s="21"/>
      <c r="AH210" t="str">
        <f t="shared" si="36"/>
        <v>{55</v>
      </c>
      <c r="AI210" t="str">
        <f>VLOOKUP(AB210,Sheet3!$B:$C,2,0)</f>
        <v>ITM_DIV</v>
      </c>
      <c r="AJ210" t="str">
        <f>VLOOKUP(AC210,Sheet3!$B:$C,2,0)</f>
        <v>-MNU_STAT</v>
      </c>
      <c r="AK210" t="str">
        <f>VLOOKUP(AD210,Sheet3!$B:$C,2,0)</f>
        <v>-MNU_PLOTTING</v>
      </c>
      <c r="AL210" s="7" t="str">
        <f>IF(NOT(ISNA(MATCH(AI210,Sheet3!F:F,))),VLOOKUP(AI210,Sheet3!F:G,2,0),
IF(NOT(ISNA(MATCH(AJ210,Sheet3!F:F,))),VLOOKUP(AJ210,Sheet3!F:G,2,0),
IF(NOT(ISNA(MATCH(AK210,Sheet3!F:F,))),VLOOKUP(AK210,Sheet3!F:G,2,0),"ITM_NULL")))</f>
        <v>ITM_OBELUS</v>
      </c>
      <c r="AM210" t="str">
        <f>IF(OR(ISBLANK(AF210)),VLOOKUP(AB210,Sheet3!$B:$C,2,0),VLOOKUP(AF210,Sheet3!$B:$C,2,0))</f>
        <v>ITM_Q</v>
      </c>
      <c r="AN210" t="str">
        <f>IF(AM210="ITM_NULL","ITM_NULL",VLOOKUP(AM210,'C43 Code'!$G:$J,2,0))</f>
        <v>ITM_q</v>
      </c>
      <c r="AO210" s="1" t="str">
        <f>IF(OR(AM210="ITM_NULL",AM210="KEY_fg",AM210="SHIFT_f",AM210="SHIFT_g"),"ITM_NULL",VLOOKUP(AM210,'C43 Code'!$G:$J,3,0))</f>
        <v>ITM_8</v>
      </c>
      <c r="AP210" t="str">
        <f>IF(AM210="ITM_NULL","ITM_NULL",VLOOKUP(AM210,'C43 Code'!$G:$J,4,0))</f>
        <v>ITM_8</v>
      </c>
      <c r="AR210" s="41" t="str">
        <f t="shared" si="34"/>
        <v>{55,                  ITM_DIV,              -MNU_STAT,            -MNU_PLOTTING,        ITM_OBELUS,           ITM_Q,                ITM_q,                ITM_8,                ITM_8               },</v>
      </c>
    </row>
    <row r="211" spans="24:44" ht="18" customHeight="1">
      <c r="X211" s="80" t="s">
        <v>494</v>
      </c>
      <c r="Y211" s="10">
        <v>6</v>
      </c>
      <c r="Z211" s="10">
        <v>1</v>
      </c>
      <c r="AA211" s="6" t="str">
        <f t="shared" si="35"/>
        <v>E47.61</v>
      </c>
      <c r="AB211" s="5" t="s">
        <v>18</v>
      </c>
      <c r="AC211" s="30" t="s">
        <v>76</v>
      </c>
      <c r="AD211" s="31" t="s">
        <v>77</v>
      </c>
      <c r="AE211" s="36"/>
      <c r="AF211" s="45" t="s">
        <v>131</v>
      </c>
      <c r="AG211" s="21"/>
      <c r="AH211" t="str">
        <f t="shared" si="36"/>
        <v>{61</v>
      </c>
      <c r="AI211" t="str">
        <f>VLOOKUP(AB211,Sheet3!$B:$C,2,0)</f>
        <v>ITM_UP1</v>
      </c>
      <c r="AJ211" t="str">
        <f>VLOOKUP(AC211,Sheet3!$B:$C,2,0)</f>
        <v>ITM_BST</v>
      </c>
      <c r="AK211" t="str">
        <f>VLOOKUP(AD211,Sheet3!$B:$C,2,0)</f>
        <v>ITM_RBR</v>
      </c>
      <c r="AL211" s="7" t="str">
        <f>IF(NOT(ISNA(MATCH(AI211,Sheet3!F:F,))),VLOOKUP(AI211,Sheet3!F:G,2,0),
IF(NOT(ISNA(MATCH(AJ211,Sheet3!F:F,))),VLOOKUP(AJ211,Sheet3!F:G,2,0),
IF(NOT(ISNA(MATCH(AK211,Sheet3!F:F,))),VLOOKUP(AK211,Sheet3!F:G,2,0),"ITM_NULL")))</f>
        <v>ITM_UP1</v>
      </c>
      <c r="AM211" t="str">
        <f>IF(OR(ISBLANK(AF211)),VLOOKUP(AB211,Sheet3!$B:$C,2,0),VLOOKUP(AF211,Sheet3!$B:$C,2,0))</f>
        <v>ITM_NULL</v>
      </c>
      <c r="AN211" t="str">
        <f>IF(AM211="ITM_NULL","ITM_NULL",VLOOKUP(AM211,'C43 Code'!$G:$J,2,0))</f>
        <v>ITM_NULL</v>
      </c>
      <c r="AO211" s="1" t="str">
        <f>IF(OR(AM211="ITM_NULL",AM211="KEY_fg",AM211="SHIFT_f",AM211="SHIFT_g"),"ITM_NULL",VLOOKUP(AM211,'C43 Code'!$G:$J,3,0))</f>
        <v>ITM_NULL</v>
      </c>
      <c r="AP211" t="str">
        <f>IF(AM211="ITM_NULL","ITM_NULL",VLOOKUP(AM211,'C43 Code'!$G:$J,4,0))</f>
        <v>ITM_NULL</v>
      </c>
      <c r="AR211" s="41" t="str">
        <f t="shared" si="34"/>
        <v>{61,                  ITM_UP1,              ITM_BST,              ITM_RBR,              ITM_UP1,              ITM_NULL,             ITM_NULL,             ITM_NULL,             ITM_NULL            },</v>
      </c>
    </row>
    <row r="212" spans="24:44" ht="18" customHeight="1">
      <c r="X212" s="80" t="s">
        <v>494</v>
      </c>
      <c r="Y212" s="11">
        <v>6</v>
      </c>
      <c r="Z212" s="11">
        <v>2</v>
      </c>
      <c r="AA212" s="6" t="str">
        <f t="shared" si="35"/>
        <v>E47.62</v>
      </c>
      <c r="AB212" s="5">
        <v>4</v>
      </c>
      <c r="AC212" s="30" t="s">
        <v>108</v>
      </c>
      <c r="AD212" s="31" t="s">
        <v>121</v>
      </c>
      <c r="AE212" s="36"/>
      <c r="AF212" s="45" t="s">
        <v>50</v>
      </c>
      <c r="AG212" s="21"/>
      <c r="AH212" t="str">
        <f t="shared" si="36"/>
        <v>{62</v>
      </c>
      <c r="AI212" t="str">
        <f>VLOOKUP(AB212,Sheet3!$B:$C,2,0)</f>
        <v>ITM_4</v>
      </c>
      <c r="AJ212" t="str">
        <f>VLOOKUP(AC212,Sheet3!$B:$C,2,0)</f>
        <v>-MNU_BASE</v>
      </c>
      <c r="AK212" t="str">
        <f>VLOOKUP(AD212,Sheet3!$B:$C,2,0)</f>
        <v>-MNU_BITS</v>
      </c>
      <c r="AL212" s="7" t="str">
        <f>IF(NOT(ISNA(MATCH(AI212,Sheet3!F:F,))),VLOOKUP(AI212,Sheet3!F:G,2,0),
IF(NOT(ISNA(MATCH(AJ212,Sheet3!F:F,))),VLOOKUP(AJ212,Sheet3!F:G,2,0),
IF(NOT(ISNA(MATCH(AK212,Sheet3!F:F,))),VLOOKUP(AK212,Sheet3!F:G,2,0),"ITM_NULL")))</f>
        <v>ITM_4</v>
      </c>
      <c r="AM212" t="str">
        <f>IF(OR(ISBLANK(AF212)),VLOOKUP(AB212,Sheet3!$B:$C,2,0),VLOOKUP(AF212,Sheet3!$B:$C,2,0))</f>
        <v>ITM_R</v>
      </c>
      <c r="AN212" t="str">
        <f>IF(AM212="ITM_NULL","ITM_NULL",VLOOKUP(AM212,'C43 Code'!$G:$J,2,0))</f>
        <v>ITM_r</v>
      </c>
      <c r="AO212" s="1" t="str">
        <f>IF(OR(AM212="ITM_NULL",AM212="KEY_fg",AM212="SHIFT_f",AM212="SHIFT_g"),"ITM_NULL",VLOOKUP(AM212,'C43 Code'!$G:$J,3,0))</f>
        <v>ITM_9</v>
      </c>
      <c r="AP212" t="str">
        <f>IF(AM212="ITM_NULL","ITM_NULL",VLOOKUP(AM212,'C43 Code'!$G:$J,4,0))</f>
        <v>ITM_9</v>
      </c>
      <c r="AR212" s="41" t="str">
        <f t="shared" si="34"/>
        <v>{62,                  ITM_4,                -MNU_BASE,            -MNU_BITS,            ITM_4,                ITM_R,                ITM_r,                ITM_9,                ITM_9               },</v>
      </c>
    </row>
    <row r="213" spans="24:44" ht="18" customHeight="1">
      <c r="X213" s="80" t="s">
        <v>494</v>
      </c>
      <c r="Y213" s="11">
        <v>6</v>
      </c>
      <c r="Z213" s="11">
        <v>3</v>
      </c>
      <c r="AA213" s="6" t="str">
        <f t="shared" si="35"/>
        <v>E47.63</v>
      </c>
      <c r="AB213" s="5">
        <v>5</v>
      </c>
      <c r="AC213" s="30" t="s">
        <v>98</v>
      </c>
      <c r="AD213" s="31" t="s">
        <v>119</v>
      </c>
      <c r="AE213" s="36"/>
      <c r="AF213" s="45" t="s">
        <v>51</v>
      </c>
      <c r="AG213" s="21"/>
      <c r="AH213" t="str">
        <f t="shared" si="36"/>
        <v>{63</v>
      </c>
      <c r="AI213" t="str">
        <f>VLOOKUP(AB213,Sheet3!$B:$C,2,0)</f>
        <v>ITM_5</v>
      </c>
      <c r="AJ213" t="str">
        <f>VLOOKUP(AC213,Sheet3!$B:$C,2,0)</f>
        <v>-MNU_MODE</v>
      </c>
      <c r="AK213" t="str">
        <f>VLOOKUP(AD213,Sheet3!$B:$C,2,0)</f>
        <v>-MNU_CLK</v>
      </c>
      <c r="AL213" s="7" t="str">
        <f>IF(NOT(ISNA(MATCH(AI213,Sheet3!F:F,))),VLOOKUP(AI213,Sheet3!F:G,2,0),
IF(NOT(ISNA(MATCH(AJ213,Sheet3!F:F,))),VLOOKUP(AJ213,Sheet3!F:G,2,0),
IF(NOT(ISNA(MATCH(AK213,Sheet3!F:F,))),VLOOKUP(AK213,Sheet3!F:G,2,0),"ITM_NULL")))</f>
        <v>ITM_5</v>
      </c>
      <c r="AM213" t="str">
        <f>IF(OR(ISBLANK(AF213)),VLOOKUP(AB213,Sheet3!$B:$C,2,0),VLOOKUP(AF213,Sheet3!$B:$C,2,0))</f>
        <v>ITM_S</v>
      </c>
      <c r="AN213" t="str">
        <f>IF(AM213="ITM_NULL","ITM_NULL",VLOOKUP(AM213,'C43 Code'!$G:$J,2,0))</f>
        <v>ITM_s</v>
      </c>
      <c r="AO213" s="1" t="str">
        <f>IF(OR(AM213="ITM_NULL",AM213="KEY_fg",AM213="SHIFT_f",AM213="SHIFT_g"),"ITM_NULL",VLOOKUP(AM213,'C43 Code'!$G:$J,3,0))</f>
        <v>ITM_OBELUS</v>
      </c>
      <c r="AP213" t="str">
        <f>IF(AM213="ITM_NULL","ITM_NULL",VLOOKUP(AM213,'C43 Code'!$G:$J,4,0))</f>
        <v>ITM_DIV</v>
      </c>
      <c r="AR213" s="41" t="str">
        <f t="shared" si="34"/>
        <v>{63,                  ITM_5,                -MNU_MODE,            -MNU_CLK,             ITM_5,                ITM_S,                ITM_s,                ITM_OBELUS,           ITM_DIV             },</v>
      </c>
    </row>
    <row r="214" spans="24:44" ht="18" customHeight="1">
      <c r="X214" s="80" t="s">
        <v>494</v>
      </c>
      <c r="Y214" s="11">
        <v>6</v>
      </c>
      <c r="Z214" s="11">
        <v>4</v>
      </c>
      <c r="AA214" s="6" t="str">
        <f t="shared" si="35"/>
        <v>E47.64</v>
      </c>
      <c r="AB214" s="5">
        <v>6</v>
      </c>
      <c r="AC214" s="30" t="s">
        <v>110</v>
      </c>
      <c r="AD214" s="31" t="s">
        <v>466</v>
      </c>
      <c r="AE214" s="36"/>
      <c r="AF214" s="45" t="s">
        <v>52</v>
      </c>
      <c r="AG214" s="21"/>
      <c r="AH214" t="str">
        <f t="shared" si="36"/>
        <v>{64</v>
      </c>
      <c r="AI214" t="str">
        <f>VLOOKUP(AB214,Sheet3!$B:$C,2,0)</f>
        <v>ITM_6</v>
      </c>
      <c r="AJ214" t="str">
        <f>VLOOKUP(AC214,Sheet3!$B:$C,2,0)</f>
        <v>-MNU_FLAGS</v>
      </c>
      <c r="AK214" t="str">
        <f>VLOOKUP(AD214,Sheet3!$B:$C,2,0)</f>
        <v>-MNU_PARTS</v>
      </c>
      <c r="AL214" s="7" t="str">
        <f>IF(NOT(ISNA(MATCH(AI214,Sheet3!F:F,))),VLOOKUP(AI214,Sheet3!F:G,2,0),
IF(NOT(ISNA(MATCH(AJ214,Sheet3!F:F,))),VLOOKUP(AJ214,Sheet3!F:G,2,0),
IF(NOT(ISNA(MATCH(AK214,Sheet3!F:F,))),VLOOKUP(AK214,Sheet3!F:G,2,0),"ITM_NULL")))</f>
        <v>ITM_6</v>
      </c>
      <c r="AM214" t="str">
        <f>IF(OR(ISBLANK(AF214)),VLOOKUP(AB214,Sheet3!$B:$C,2,0),VLOOKUP(AF214,Sheet3!$B:$C,2,0))</f>
        <v>ITM_T</v>
      </c>
      <c r="AN214" t="str">
        <f>IF(AM214="ITM_NULL","ITM_NULL",VLOOKUP(AM214,'C43 Code'!$G:$J,2,0))</f>
        <v>ITM_t</v>
      </c>
      <c r="AO214" s="1" t="str">
        <f>IF(OR(AM214="ITM_NULL",AM214="KEY_fg",AM214="SHIFT_f",AM214="SHIFT_g"),"ITM_NULL",VLOOKUP(AM214,'C43 Code'!$G:$J,3,0))</f>
        <v>ITM_4</v>
      </c>
      <c r="AP214" t="str">
        <f>IF(AM214="ITM_NULL","ITM_NULL",VLOOKUP(AM214,'C43 Code'!$G:$J,4,0))</f>
        <v>ITM_4</v>
      </c>
      <c r="AR214" s="41" t="str">
        <f t="shared" si="34"/>
        <v>{64,                  ITM_6,                -MNU_FLAGS,           -MNU_PARTS,           ITM_6,                ITM_T,                ITM_t,                ITM_4,                ITM_4               },</v>
      </c>
    </row>
    <row r="215" spans="24:44" ht="18" customHeight="1">
      <c r="X215" s="80" t="s">
        <v>494</v>
      </c>
      <c r="Y215" s="11">
        <v>6</v>
      </c>
      <c r="Z215" s="11">
        <v>5</v>
      </c>
      <c r="AA215" s="6" t="str">
        <f t="shared" si="35"/>
        <v>E47.65</v>
      </c>
      <c r="AB215" s="27" t="s">
        <v>390</v>
      </c>
      <c r="AC215" s="30" t="s">
        <v>111</v>
      </c>
      <c r="AD215" s="31" t="s">
        <v>122</v>
      </c>
      <c r="AE215" s="36"/>
      <c r="AF215" s="45" t="s">
        <v>53</v>
      </c>
      <c r="AG215" s="21"/>
      <c r="AH215" t="str">
        <f t="shared" si="36"/>
        <v>{65</v>
      </c>
      <c r="AI215" t="str">
        <f>VLOOKUP(AB215,Sheet3!$B:$C,2,0)</f>
        <v>ITM_MULT</v>
      </c>
      <c r="AJ215" t="str">
        <f>VLOOKUP(AC215,Sheet3!$B:$C,2,0)</f>
        <v>-MNU_PROB</v>
      </c>
      <c r="AK215" t="str">
        <f>VLOOKUP(AD215,Sheet3!$B:$C,2,0)</f>
        <v>-MNU_INTS</v>
      </c>
      <c r="AL215" s="7" t="str">
        <f>IF(NOT(ISNA(MATCH(AI215,Sheet3!F:F,))),VLOOKUP(AI215,Sheet3!F:G,2,0),
IF(NOT(ISNA(MATCH(AJ215,Sheet3!F:F,))),VLOOKUP(AJ215,Sheet3!F:G,2,0),
IF(NOT(ISNA(MATCH(AK215,Sheet3!F:F,))),VLOOKUP(AK215,Sheet3!F:G,2,0),"ITM_NULL")))</f>
        <v>ITM_CROSS</v>
      </c>
      <c r="AM215" t="str">
        <f>IF(OR(ISBLANK(AF215)),VLOOKUP(AB215,Sheet3!$B:$C,2,0),VLOOKUP(AF215,Sheet3!$B:$C,2,0))</f>
        <v>ITM_U</v>
      </c>
      <c r="AN215" t="str">
        <f>IF(AM215="ITM_NULL","ITM_NULL",VLOOKUP(AM215,'C43 Code'!$G:$J,2,0))</f>
        <v>ITM_u</v>
      </c>
      <c r="AO215" s="1" t="str">
        <f>IF(OR(AM215="ITM_NULL",AM215="KEY_fg",AM215="SHIFT_f",AM215="SHIFT_g"),"ITM_NULL",VLOOKUP(AM215,'C43 Code'!$G:$J,3,0))</f>
        <v>ITM_5</v>
      </c>
      <c r="AP215" t="str">
        <f>IF(AM215="ITM_NULL","ITM_NULL",VLOOKUP(AM215,'C43 Code'!$G:$J,4,0))</f>
        <v>ITM_5</v>
      </c>
      <c r="AR215" s="41" t="str">
        <f t="shared" si="34"/>
        <v>{65,                  ITM_MULT,             -MNU_PROB,            -MNU_INTS,            ITM_CROSS,            ITM_U,                ITM_u,                ITM_5,                ITM_5               },</v>
      </c>
    </row>
    <row r="216" spans="24:44" ht="18" customHeight="1">
      <c r="X216" s="80" t="s">
        <v>494</v>
      </c>
      <c r="Y216" s="10">
        <v>7</v>
      </c>
      <c r="Z216" s="10">
        <v>1</v>
      </c>
      <c r="AA216" s="6" t="str">
        <f t="shared" si="35"/>
        <v>E47.71</v>
      </c>
      <c r="AB216" s="5" t="s">
        <v>19</v>
      </c>
      <c r="AC216" s="30" t="s">
        <v>78</v>
      </c>
      <c r="AD216" s="31" t="s">
        <v>79</v>
      </c>
      <c r="AE216" s="36"/>
      <c r="AF216" s="45" t="s">
        <v>131</v>
      </c>
      <c r="AG216" s="21"/>
      <c r="AH216" t="str">
        <f t="shared" si="36"/>
        <v>{71</v>
      </c>
      <c r="AI216" t="str">
        <f>VLOOKUP(AB216,Sheet3!$B:$C,2,0)</f>
        <v>ITM_DOWN1</v>
      </c>
      <c r="AJ216" t="str">
        <f>VLOOKUP(AC216,Sheet3!$B:$C,2,0)</f>
        <v>ITM_SST</v>
      </c>
      <c r="AK216" t="str">
        <f>VLOOKUP(AD216,Sheet3!$B:$C,2,0)</f>
        <v>ITM_FLGSV</v>
      </c>
      <c r="AL216" s="7" t="str">
        <f>IF(NOT(ISNA(MATCH(AI216,Sheet3!F:F,))),VLOOKUP(AI216,Sheet3!F:G,2,0),
IF(NOT(ISNA(MATCH(AJ216,Sheet3!F:F,))),VLOOKUP(AJ216,Sheet3!F:G,2,0),
IF(NOT(ISNA(MATCH(AK216,Sheet3!F:F,))),VLOOKUP(AK216,Sheet3!F:G,2,0),"ITM_NULL")))</f>
        <v>ITM_DOWN1</v>
      </c>
      <c r="AM216" t="str">
        <f>IF(OR(ISBLANK(AF216)),VLOOKUP(AB216,Sheet3!$B:$C,2,0),VLOOKUP(AF216,Sheet3!$B:$C,2,0))</f>
        <v>ITM_NULL</v>
      </c>
      <c r="AN216" t="str">
        <f>IF(AM216="ITM_NULL","ITM_NULL",VLOOKUP(AM216,'C43 Code'!$G:$J,2,0))</f>
        <v>ITM_NULL</v>
      </c>
      <c r="AO216" s="1" t="str">
        <f>IF(OR(AM216="ITM_NULL",AM216="KEY_fg",AM216="SHIFT_f",AM216="SHIFT_g"),"ITM_NULL",VLOOKUP(AM216,'C43 Code'!$G:$J,3,0))</f>
        <v>ITM_NULL</v>
      </c>
      <c r="AP216" t="str">
        <f>IF(AM216="ITM_NULL","ITM_NULL",VLOOKUP(AM216,'C43 Code'!$G:$J,4,0))</f>
        <v>ITM_NULL</v>
      </c>
      <c r="AR216" s="41" t="str">
        <f t="shared" si="34"/>
        <v>{71,                  ITM_DOWN1,            ITM_SST,              ITM_FLGSV,            ITM_DOWN1,            ITM_NULL,             ITM_NULL,             ITM_NULL,             ITM_NULL            },</v>
      </c>
    </row>
    <row r="217" spans="24:44" ht="18" customHeight="1">
      <c r="X217" s="80" t="s">
        <v>494</v>
      </c>
      <c r="Y217" s="11">
        <v>7</v>
      </c>
      <c r="Z217" s="11">
        <v>2</v>
      </c>
      <c r="AA217" s="6" t="str">
        <f t="shared" si="35"/>
        <v>E47.72</v>
      </c>
      <c r="AB217" s="5">
        <v>1</v>
      </c>
      <c r="AC217" s="30" t="s">
        <v>80</v>
      </c>
      <c r="AD217" s="31" t="s">
        <v>123</v>
      </c>
      <c r="AE217" s="36"/>
      <c r="AF217" s="45" t="s">
        <v>54</v>
      </c>
      <c r="AG217" s="21"/>
      <c r="AH217" t="str">
        <f t="shared" si="36"/>
        <v>{72</v>
      </c>
      <c r="AI217" t="str">
        <f>VLOOKUP(AB217,Sheet3!$B:$C,2,0)</f>
        <v>ITM_1</v>
      </c>
      <c r="AJ217" t="str">
        <f>VLOOKUP(AC217,Sheet3!$B:$C,2,0)</f>
        <v>ITM_ASSIGN</v>
      </c>
      <c r="AK217" t="str">
        <f>VLOOKUP(AD217,Sheet3!$B:$C,2,0)</f>
        <v>-MNU_ASN</v>
      </c>
      <c r="AL217" s="7" t="str">
        <f>IF(NOT(ISNA(MATCH(AI217,Sheet3!F:F,))),VLOOKUP(AI217,Sheet3!F:G,2,0),
IF(NOT(ISNA(MATCH(AJ217,Sheet3!F:F,))),VLOOKUP(AJ217,Sheet3!F:G,2,0),
IF(NOT(ISNA(MATCH(AK217,Sheet3!F:F,))),VLOOKUP(AK217,Sheet3!F:G,2,0),"ITM_NULL")))</f>
        <v>ITM_1</v>
      </c>
      <c r="AM217" t="str">
        <f>IF(OR(ISBLANK(AF217)),VLOOKUP(AB217,Sheet3!$B:$C,2,0),VLOOKUP(AF217,Sheet3!$B:$C,2,0))</f>
        <v>ITM_V</v>
      </c>
      <c r="AN217" t="str">
        <f>IF(AM217="ITM_NULL","ITM_NULL",VLOOKUP(AM217,'C43 Code'!$G:$J,2,0))</f>
        <v>ITM_v</v>
      </c>
      <c r="AO217" s="1" t="str">
        <f>IF(OR(AM217="ITM_NULL",AM217="KEY_fg",AM217="SHIFT_f",AM217="SHIFT_g"),"ITM_NULL",VLOOKUP(AM217,'C43 Code'!$G:$J,3,0))</f>
        <v>ITM_6</v>
      </c>
      <c r="AP217" t="str">
        <f>IF(AM217="ITM_NULL","ITM_NULL",VLOOKUP(AM217,'C43 Code'!$G:$J,4,0))</f>
        <v>ITM_6</v>
      </c>
      <c r="AR217" s="41" t="str">
        <f t="shared" si="34"/>
        <v>{72,                  ITM_1,                ITM_ASSIGN,           -MNU_ASN,             ITM_1,                ITM_V,                ITM_v,                ITM_6,                ITM_6               },</v>
      </c>
    </row>
    <row r="218" spans="24:44" ht="18" customHeight="1">
      <c r="X218" s="80" t="s">
        <v>494</v>
      </c>
      <c r="Y218" s="11">
        <v>7</v>
      </c>
      <c r="Z218" s="11">
        <v>3</v>
      </c>
      <c r="AA218" s="6" t="str">
        <f t="shared" si="35"/>
        <v>E47.73</v>
      </c>
      <c r="AB218" s="5">
        <v>2</v>
      </c>
      <c r="AC218" s="30" t="s">
        <v>100</v>
      </c>
      <c r="AD218" s="31" t="s">
        <v>126</v>
      </c>
      <c r="AE218" s="36"/>
      <c r="AF218" s="45" t="s">
        <v>130</v>
      </c>
      <c r="AG218" s="21"/>
      <c r="AH218" t="str">
        <f t="shared" si="36"/>
        <v>{73</v>
      </c>
      <c r="AI218" t="str">
        <f>VLOOKUP(AB218,Sheet3!$B:$C,2,0)</f>
        <v>ITM_2</v>
      </c>
      <c r="AJ218" t="str">
        <f>VLOOKUP(AC218,Sheet3!$B:$C,2,0)</f>
        <v>-MNU_DISP</v>
      </c>
      <c r="AK218" t="str">
        <f>VLOOKUP(AD218,Sheet3!$B:$C,2,0)</f>
        <v>-MNU_ALPHAFN_C43</v>
      </c>
      <c r="AL218" s="7" t="str">
        <f>IF(NOT(ISNA(MATCH(AI218,Sheet3!F:F,))),VLOOKUP(AI218,Sheet3!F:G,2,0),
IF(NOT(ISNA(MATCH(AJ218,Sheet3!F:F,))),VLOOKUP(AJ218,Sheet3!F:G,2,0),
IF(NOT(ISNA(MATCH(AK218,Sheet3!F:F,))),VLOOKUP(AK218,Sheet3!F:G,2,0),"ITM_NULL")))</f>
        <v>ITM_2</v>
      </c>
      <c r="AM218" t="str">
        <f>IF(OR(ISBLANK(AF218)),VLOOKUP(AB218,Sheet3!$B:$C,2,0),VLOOKUP(AF218,Sheet3!$B:$C,2,0))</f>
        <v>ITM_W</v>
      </c>
      <c r="AN218" t="str">
        <f>IF(AM218="ITM_NULL","ITM_NULL",VLOOKUP(AM218,'C43 Code'!$G:$J,2,0))</f>
        <v>ITM_w</v>
      </c>
      <c r="AO218" s="1" t="str">
        <f>IF(OR(AM218="ITM_NULL",AM218="KEY_fg",AM218="SHIFT_f",AM218="SHIFT_g"),"ITM_NULL",VLOOKUP(AM218,'C43 Code'!$G:$J,3,0))</f>
        <v>ITM_CROSS</v>
      </c>
      <c r="AP218" t="str">
        <f>IF(AM218="ITM_NULL","ITM_NULL",VLOOKUP(AM218,'C43 Code'!$G:$J,4,0))</f>
        <v>ITM_MULT</v>
      </c>
      <c r="AR218" s="41" t="str">
        <f t="shared" si="34"/>
        <v>{73,                  ITM_2,                -MNU_DISP,            -MNU_ALPHAFN_C43,     ITM_2,                ITM_W,                ITM_w,                ITM_CROSS,            ITM_MULT            },</v>
      </c>
    </row>
    <row r="219" spans="24:44" ht="18" customHeight="1">
      <c r="X219" s="80" t="s">
        <v>494</v>
      </c>
      <c r="Y219" s="11">
        <v>7</v>
      </c>
      <c r="Z219" s="11">
        <v>4</v>
      </c>
      <c r="AA219" s="6" t="str">
        <f t="shared" si="35"/>
        <v>E47.74</v>
      </c>
      <c r="AB219" s="5">
        <v>3</v>
      </c>
      <c r="AC219" s="30" t="s">
        <v>128</v>
      </c>
      <c r="AD219" s="31" t="s">
        <v>125</v>
      </c>
      <c r="AE219" s="36"/>
      <c r="AF219" s="45" t="s">
        <v>55</v>
      </c>
      <c r="AG219" s="21"/>
      <c r="AH219" t="str">
        <f t="shared" si="36"/>
        <v>{74</v>
      </c>
      <c r="AI219" t="str">
        <f>VLOOKUP(AB219,Sheet3!$B:$C,2,0)</f>
        <v>ITM_3</v>
      </c>
      <c r="AJ219" t="str">
        <f>VLOOKUP(AC219,Sheet3!$B:$C,2,0)</f>
        <v>-MNU_PFN</v>
      </c>
      <c r="AK219" t="str">
        <f>VLOOKUP(AD219,Sheet3!$B:$C,2,0)</f>
        <v>-MNU_TEST</v>
      </c>
      <c r="AL219" s="7" t="str">
        <f>IF(NOT(ISNA(MATCH(AI219,Sheet3!F:F,))),VLOOKUP(AI219,Sheet3!F:G,2,0),
IF(NOT(ISNA(MATCH(AJ219,Sheet3!F:F,))),VLOOKUP(AJ219,Sheet3!F:G,2,0),
IF(NOT(ISNA(MATCH(AK219,Sheet3!F:F,))),VLOOKUP(AK219,Sheet3!F:G,2,0),"ITM_NULL")))</f>
        <v>ITM_3</v>
      </c>
      <c r="AM219" t="str">
        <f>IF(OR(ISBLANK(AF219)),VLOOKUP(AB219,Sheet3!$B:$C,2,0),VLOOKUP(AF219,Sheet3!$B:$C,2,0))</f>
        <v>ITM_X</v>
      </c>
      <c r="AN219" t="str">
        <f>IF(AM219="ITM_NULL","ITM_NULL",VLOOKUP(AM219,'C43 Code'!$G:$J,2,0))</f>
        <v>ITM_x</v>
      </c>
      <c r="AO219" s="1" t="str">
        <f>IF(OR(AM219="ITM_NULL",AM219="KEY_fg",AM219="SHIFT_f",AM219="SHIFT_g"),"ITM_NULL",VLOOKUP(AM219,'C43 Code'!$G:$J,3,0))</f>
        <v>ITM_1</v>
      </c>
      <c r="AP219" t="str">
        <f>IF(AM219="ITM_NULL","ITM_NULL",VLOOKUP(AM219,'C43 Code'!$G:$J,4,0))</f>
        <v>ITM_1</v>
      </c>
      <c r="AR219" s="41" t="str">
        <f t="shared" si="34"/>
        <v>{74,                  ITM_3,                -MNU_PFN,             -MNU_TEST,            ITM_3,                ITM_X,                ITM_x,                ITM_1,                ITM_1               },</v>
      </c>
    </row>
    <row r="220" spans="24:44" ht="18" customHeight="1">
      <c r="X220" s="80" t="s">
        <v>494</v>
      </c>
      <c r="Y220" s="11">
        <v>7</v>
      </c>
      <c r="Z220" s="11">
        <v>5</v>
      </c>
      <c r="AA220" s="6" t="str">
        <f t="shared" si="35"/>
        <v>E47.75</v>
      </c>
      <c r="AB220" s="5" t="s">
        <v>96</v>
      </c>
      <c r="AC220" s="30" t="s">
        <v>460</v>
      </c>
      <c r="AD220" s="31" t="s">
        <v>129</v>
      </c>
      <c r="AE220" s="36"/>
      <c r="AF220" s="45" t="s">
        <v>56</v>
      </c>
      <c r="AG220" s="21"/>
      <c r="AH220" t="str">
        <f t="shared" si="36"/>
        <v>{75</v>
      </c>
      <c r="AI220" t="str">
        <f>VLOOKUP(AB220,Sheet3!$B:$C,2,0)</f>
        <v>ITM_SUB</v>
      </c>
      <c r="AJ220" t="str">
        <f>VLOOKUP(AC220,Sheet3!$B:$C,2,0)</f>
        <v>-MNU_PRINT</v>
      </c>
      <c r="AK220" t="str">
        <f>VLOOKUP(AD220,Sheet3!$B:$C,2,0)</f>
        <v>-MNU_IO</v>
      </c>
      <c r="AL220" s="7" t="str">
        <f>IF(NOT(ISNA(MATCH(AI220,Sheet3!F:F,))),VLOOKUP(AI220,Sheet3!F:G,2,0),
IF(NOT(ISNA(MATCH(AJ220,Sheet3!F:F,))),VLOOKUP(AJ220,Sheet3!F:G,2,0),
IF(NOT(ISNA(MATCH(AK220,Sheet3!F:F,))),VLOOKUP(AK220,Sheet3!F:G,2,0),"ITM_NULL")))</f>
        <v>ITM_MINUS</v>
      </c>
      <c r="AM220" t="str">
        <f>IF(OR(ISBLANK(AF220)),VLOOKUP(AB220,Sheet3!$B:$C,2,0),VLOOKUP(AF220,Sheet3!$B:$C,2,0))</f>
        <v>ITM_Y</v>
      </c>
      <c r="AN220" t="str">
        <f>IF(AM220="ITM_NULL","ITM_NULL",VLOOKUP(AM220,'C43 Code'!$G:$J,2,0))</f>
        <v>ITM_y</v>
      </c>
      <c r="AO220" s="1" t="str">
        <f>IF(OR(AM220="ITM_NULL",AM220="KEY_fg",AM220="SHIFT_f",AM220="SHIFT_g"),"ITM_NULL",VLOOKUP(AM220,'C43 Code'!$G:$J,3,0))</f>
        <v>ITM_2</v>
      </c>
      <c r="AP220" t="str">
        <f>IF(AM220="ITM_NULL","ITM_NULL",VLOOKUP(AM220,'C43 Code'!$G:$J,4,0))</f>
        <v>ITM_2</v>
      </c>
      <c r="AR220" s="41" t="str">
        <f t="shared" si="34"/>
        <v>{75,                  ITM_SUB,              -MNU_PRINT,           -MNU_IO,              ITM_MINUS,            ITM_Y,                ITM_y,                ITM_2,                ITM_2               },</v>
      </c>
    </row>
    <row r="221" spans="24:44" ht="18" customHeight="1">
      <c r="X221" s="80" t="s">
        <v>494</v>
      </c>
      <c r="Y221" s="10">
        <v>8</v>
      </c>
      <c r="Z221" s="10">
        <v>1</v>
      </c>
      <c r="AA221" s="6" t="str">
        <f t="shared" si="35"/>
        <v>E47.81</v>
      </c>
      <c r="AB221" s="5" t="s">
        <v>21</v>
      </c>
      <c r="AC221" s="30" t="s">
        <v>82</v>
      </c>
      <c r="AD221" s="31" t="s">
        <v>444</v>
      </c>
      <c r="AE221" s="36"/>
      <c r="AF221" s="45" t="s">
        <v>131</v>
      </c>
      <c r="AG221" s="21"/>
      <c r="AH221" t="str">
        <f t="shared" si="36"/>
        <v>{81</v>
      </c>
      <c r="AI221" t="str">
        <f>VLOOKUP(AB221,Sheet3!$B:$C,2,0)</f>
        <v>ITM_EXIT1</v>
      </c>
      <c r="AJ221" t="str">
        <f>VLOOKUP(AC221,Sheet3!$B:$C,2,0)</f>
        <v>ITM_OFF</v>
      </c>
      <c r="AK221" t="str">
        <f>VLOOKUP(AD221,Sheet3!$B:$C,2,0)</f>
        <v>ITM_SNAP</v>
      </c>
      <c r="AL221" s="7" t="str">
        <f>IF(NOT(ISNA(MATCH(AI221,Sheet3!F:F,))),VLOOKUP(AI221,Sheet3!F:G,2,0),
IF(NOT(ISNA(MATCH(AJ221,Sheet3!F:F,))),VLOOKUP(AJ221,Sheet3!F:G,2,0),
IF(NOT(ISNA(MATCH(AK221,Sheet3!F:F,))),VLOOKUP(AK221,Sheet3!F:G,2,0),"ITM_NULL")))</f>
        <v>ITM_EXIT1</v>
      </c>
      <c r="AM221" t="str">
        <f>IF(OR(ISBLANK(AF221)),VLOOKUP(AB221,Sheet3!$B:$C,2,0),VLOOKUP(AF221,Sheet3!$B:$C,2,0))</f>
        <v>ITM_NULL</v>
      </c>
      <c r="AN221" t="str">
        <f>IF(AM221="ITM_NULL","ITM_NULL",VLOOKUP(AM221,'C43 Code'!$G:$J,2,0))</f>
        <v>ITM_NULL</v>
      </c>
      <c r="AO221" s="1" t="str">
        <f>IF(OR(AM221="ITM_NULL",AM221="KEY_fg",AM221="SHIFT_f",AM221="SHIFT_g"),"ITM_NULL",VLOOKUP(AM221,'C43 Code'!$G:$J,3,0))</f>
        <v>ITM_NULL</v>
      </c>
      <c r="AP221" t="str">
        <f>IF(AM221="ITM_NULL","ITM_NULL",VLOOKUP(AM221,'C43 Code'!$G:$J,4,0))</f>
        <v>ITM_NULL</v>
      </c>
      <c r="AR221" s="41" t="str">
        <f t="shared" si="34"/>
        <v>{81,                  ITM_EXIT1,            ITM_OFF,              ITM_SNAP,             ITM_EXIT1,            ITM_NULL,             ITM_NULL,             ITM_NULL,             ITM_NULL            },</v>
      </c>
    </row>
    <row r="222" spans="24:44" ht="18" customHeight="1">
      <c r="X222" s="80" t="s">
        <v>494</v>
      </c>
      <c r="Y222" s="11">
        <v>8</v>
      </c>
      <c r="Z222" s="11">
        <v>2</v>
      </c>
      <c r="AA222" s="6" t="str">
        <f t="shared" si="35"/>
        <v>E47.82</v>
      </c>
      <c r="AB222" s="5">
        <v>0</v>
      </c>
      <c r="AC222" s="30" t="s">
        <v>84</v>
      </c>
      <c r="AD222" s="31" t="s">
        <v>85</v>
      </c>
      <c r="AE222" s="36"/>
      <c r="AF222" s="45" t="s">
        <v>57</v>
      </c>
      <c r="AG222" s="21"/>
      <c r="AH222" t="str">
        <f t="shared" si="36"/>
        <v>{82</v>
      </c>
      <c r="AI222" t="str">
        <f>VLOOKUP(AB222,Sheet3!$B:$C,2,0)</f>
        <v>ITM_0</v>
      </c>
      <c r="AJ222" t="str">
        <f>VLOOKUP(AC222,Sheet3!$B:$C,2,0)</f>
        <v>ITM_VIEW</v>
      </c>
      <c r="AK222" t="str">
        <f>VLOOKUP(AD222,Sheet3!$B:$C,2,0)</f>
        <v>ITM_TIMER</v>
      </c>
      <c r="AL222" s="7" t="str">
        <f>IF(NOT(ISNA(MATCH(AI222,Sheet3!F:F,))),VLOOKUP(AI222,Sheet3!F:G,2,0),
IF(NOT(ISNA(MATCH(AJ222,Sheet3!F:F,))),VLOOKUP(AJ222,Sheet3!F:G,2,0),
IF(NOT(ISNA(MATCH(AK222,Sheet3!F:F,))),VLOOKUP(AK222,Sheet3!F:G,2,0),"ITM_NULL")))</f>
        <v>ITM_0</v>
      </c>
      <c r="AM222" t="str">
        <f>IF(OR(ISBLANK(AF222)),VLOOKUP(AB222,Sheet3!$B:$C,2,0),VLOOKUP(AF222,Sheet3!$B:$C,2,0))</f>
        <v>ITM_Z</v>
      </c>
      <c r="AN222" t="str">
        <f>IF(AM222="ITM_NULL","ITM_NULL",VLOOKUP(AM222,'C43 Code'!$G:$J,2,0))</f>
        <v>ITM_z</v>
      </c>
      <c r="AO222" s="1" t="str">
        <f>IF(OR(AM222="ITM_NULL",AM222="KEY_fg",AM222="SHIFT_f",AM222="SHIFT_g"),"ITM_NULL",VLOOKUP(AM222,'C43 Code'!$G:$J,3,0))</f>
        <v>ITM_3</v>
      </c>
      <c r="AP222" t="str">
        <f>IF(AM222="ITM_NULL","ITM_NULL",VLOOKUP(AM222,'C43 Code'!$G:$J,4,0))</f>
        <v>ITM_3</v>
      </c>
      <c r="AR222" s="41" t="str">
        <f t="shared" si="34"/>
        <v>{82,                  ITM_0,                ITM_VIEW,             ITM_TIMER,            ITM_0,                ITM_Z,                ITM_z,                ITM_3,                ITM_3               },</v>
      </c>
    </row>
    <row r="223" spans="24:44" ht="18" customHeight="1">
      <c r="X223" s="80" t="s">
        <v>494</v>
      </c>
      <c r="Y223" s="11">
        <v>8</v>
      </c>
      <c r="Z223" s="11">
        <v>3</v>
      </c>
      <c r="AA223" s="6" t="str">
        <f t="shared" si="35"/>
        <v>E47.83</v>
      </c>
      <c r="AB223" s="5" t="s">
        <v>22</v>
      </c>
      <c r="AC223" s="30" t="s">
        <v>86</v>
      </c>
      <c r="AD223" s="31" t="s">
        <v>127</v>
      </c>
      <c r="AE223" s="36"/>
      <c r="AF223" s="45" t="s">
        <v>59</v>
      </c>
      <c r="AG223" s="21"/>
      <c r="AH223" t="str">
        <f t="shared" si="36"/>
        <v>{83</v>
      </c>
      <c r="AI223" t="str">
        <f>VLOOKUP(AB223,Sheet3!$B:$C,2,0)</f>
        <v>ITM_PERIOD</v>
      </c>
      <c r="AJ223" t="str">
        <f>VLOOKUP(AC223,Sheet3!$B:$C,2,0)</f>
        <v>ITM_SHOW</v>
      </c>
      <c r="AK223" t="str">
        <f>VLOOKUP(AD223,Sheet3!$B:$C,2,0)</f>
        <v>-MNU_INFO</v>
      </c>
      <c r="AL223" s="7" t="str">
        <f>IF(NOT(ISNA(MATCH(AI223,Sheet3!F:F,))),VLOOKUP(AI223,Sheet3!F:G,2,0),
IF(NOT(ISNA(MATCH(AJ223,Sheet3!F:F,))),VLOOKUP(AJ223,Sheet3!F:G,2,0),
IF(NOT(ISNA(MATCH(AK223,Sheet3!F:F,))),VLOOKUP(AK223,Sheet3!F:G,2,0),"ITM_NULL")))</f>
        <v>ITM_PERIOD</v>
      </c>
      <c r="AM223" t="str">
        <f>IF(OR(ISBLANK(AF223)),VLOOKUP(AB223,Sheet3!$B:$C,2,0),VLOOKUP(AF223,Sheet3!$B:$C,2,0))</f>
        <v>ITM_COMMA</v>
      </c>
      <c r="AN223" t="str">
        <f>IF(AM223="ITM_NULL","ITM_NULL",VLOOKUP(AM223,'C43 Code'!$G:$J,2,0))</f>
        <v>ITM_PERIOD</v>
      </c>
      <c r="AO223" s="1" t="str">
        <f>IF(OR(AM223="ITM_NULL",AM223="KEY_fg",AM223="SHIFT_f",AM223="SHIFT_g"),"ITM_NULL",VLOOKUP(AM223,'C43 Code'!$G:$J,3,0))</f>
        <v>ITM_PERIOD</v>
      </c>
      <c r="AP223" t="str">
        <f>IF(AM223="ITM_NULL","ITM_NULL",VLOOKUP(AM223,'C43 Code'!$G:$J,4,0))</f>
        <v>ITM_PERIOD</v>
      </c>
      <c r="AR223" s="41" t="str">
        <f t="shared" si="34"/>
        <v>{83,                  ITM_PERIOD,           ITM_SHOW,             -MNU_INFO,            ITM_PERIOD,           ITM_COMMA,            ITM_PERIOD,           ITM_PERIOD,           ITM_PERIOD          },</v>
      </c>
    </row>
    <row r="224" spans="24:44" ht="18" customHeight="1">
      <c r="X224" s="80" t="s">
        <v>494</v>
      </c>
      <c r="Y224" s="11">
        <v>8</v>
      </c>
      <c r="Z224" s="11">
        <v>4</v>
      </c>
      <c r="AA224" s="6" t="str">
        <f t="shared" si="35"/>
        <v>E47.84</v>
      </c>
      <c r="AB224" s="5" t="s">
        <v>23</v>
      </c>
      <c r="AC224" s="30" t="s">
        <v>87</v>
      </c>
      <c r="AD224" s="31" t="s">
        <v>125</v>
      </c>
      <c r="AE224" s="36"/>
      <c r="AF224" s="46" t="s">
        <v>392</v>
      </c>
      <c r="AG224" s="21"/>
      <c r="AH224" t="str">
        <f t="shared" si="36"/>
        <v>{84</v>
      </c>
      <c r="AI224" t="str">
        <f>VLOOKUP(AB224,Sheet3!$B:$C,2,0)</f>
        <v>ITM_RS</v>
      </c>
      <c r="AJ224" t="str">
        <f>VLOOKUP(AC224,Sheet3!$B:$C,2,0)</f>
        <v>ITM_PR</v>
      </c>
      <c r="AK224" t="str">
        <f>VLOOKUP(AD224,Sheet3!$B:$C,2,0)</f>
        <v>-MNU_TEST</v>
      </c>
      <c r="AL224" s="7" t="str">
        <f>IF(NOT(ISNA(MATCH(AI224,Sheet3!F:F,))),VLOOKUP(AI224,Sheet3!F:G,2,0),
IF(NOT(ISNA(MATCH(AJ224,Sheet3!F:F,))),VLOOKUP(AJ224,Sheet3!F:G,2,0),
IF(NOT(ISNA(MATCH(AK224,Sheet3!F:F,))),VLOOKUP(AK224,Sheet3!F:G,2,0),"ITM_NULL")))</f>
        <v>ITM_NULL</v>
      </c>
      <c r="AM224" t="str">
        <f>IF(OR(ISBLANK(AF224)),VLOOKUP(AB224,Sheet3!$B:$C,2,0),VLOOKUP(AF224,Sheet3!$B:$C,2,0))</f>
        <v>ITM_QUESTION_MARK</v>
      </c>
      <c r="AN224" t="str">
        <f>IF(AM224="ITM_NULL","ITM_NULL",VLOOKUP(AM224,'C43 Code'!$G:$J,2,0))</f>
        <v>ITM_SLASH</v>
      </c>
      <c r="AO224" s="1" t="str">
        <f>IF(OR(AM224="ITM_NULL",AM224="KEY_fg",AM224="SHIFT_f",AM224="SHIFT_g"),"ITM_NULL",VLOOKUP(AM224,'C43 Code'!$G:$J,3,0))</f>
        <v>ITM_SLASH</v>
      </c>
      <c r="AP224" t="str">
        <f>IF(AM224="ITM_NULL","ITM_NULL",VLOOKUP(AM224,'C43 Code'!$G:$J,4,0))</f>
        <v>ITM_NULL</v>
      </c>
      <c r="AR224" s="41" t="str">
        <f t="shared" si="34"/>
        <v>{84,                  ITM_RS,               ITM_PR,               -MNU_TEST,            ITM_NULL,             ITM_QUESTION_MARK,    ITM_SLASH,            ITM_SLASH,            ITM_NULL            },</v>
      </c>
    </row>
    <row r="225" spans="23:44" ht="18" customHeight="1">
      <c r="X225" s="80" t="s">
        <v>494</v>
      </c>
      <c r="Y225" s="11">
        <v>8</v>
      </c>
      <c r="Z225" s="11">
        <v>5</v>
      </c>
      <c r="AA225" s="6" t="str">
        <f t="shared" si="35"/>
        <v>E47.85</v>
      </c>
      <c r="AB225" s="5" t="s">
        <v>1</v>
      </c>
      <c r="AC225" s="30" t="s">
        <v>114</v>
      </c>
      <c r="AD225" s="31" t="s">
        <v>116</v>
      </c>
      <c r="AE225" s="36"/>
      <c r="AF225" s="45" t="s">
        <v>60</v>
      </c>
      <c r="AG225" s="21"/>
      <c r="AH225" t="str">
        <f t="shared" si="36"/>
        <v>{85</v>
      </c>
      <c r="AI225" t="str">
        <f>VLOOKUP(AB225,Sheet3!$B:$C,2,0)</f>
        <v>ITM_ADD</v>
      </c>
      <c r="AJ225" t="str">
        <f>VLOOKUP(AC225,Sheet3!$B:$C,2,0)</f>
        <v>-MNU_CATALOG</v>
      </c>
      <c r="AK225" t="str">
        <f>VLOOKUP(AD225,Sheet3!$B:$C,2,0)</f>
        <v>-MNU_CONST</v>
      </c>
      <c r="AL225" s="7" t="str">
        <f>IF(NOT(ISNA(MATCH(AI225,Sheet3!F:F,))),VLOOKUP(AI225,Sheet3!F:G,2,0),
IF(NOT(ISNA(MATCH(AJ225,Sheet3!F:F,))),VLOOKUP(AJ225,Sheet3!F:G,2,0),
IF(NOT(ISNA(MATCH(AK225,Sheet3!F:F,))),VLOOKUP(AK225,Sheet3!F:G,2,0),"ITM_NULL")))</f>
        <v>ITM_PLUS</v>
      </c>
      <c r="AM225" t="str">
        <f>IF(OR(ISBLANK(AF225)),VLOOKUP(AB225,Sheet3!$B:$C,2,0),VLOOKUP(AF225,Sheet3!$B:$C,2,0))</f>
        <v>ITM_SPACE</v>
      </c>
      <c r="AN225" t="str">
        <f>IF(AM225="ITM_NULL","ITM_NULL",VLOOKUP(AM225,'C43 Code'!$G:$J,2,0))</f>
        <v>ITM_PLUS</v>
      </c>
      <c r="AO225" s="1" t="str">
        <f>IF(OR(AM225="ITM_NULL",AM225="KEY_fg",AM225="SHIFT_f",AM225="SHIFT_g"),"ITM_NULL",VLOOKUP(AM225,'C43 Code'!$G:$J,3,0))</f>
        <v>ITM_PLUS</v>
      </c>
      <c r="AP225" t="str">
        <f>IF(AM225="ITM_NULL","ITM_NULL",VLOOKUP(AM225,'C43 Code'!$G:$J,4,0))</f>
        <v>ITM_ADD</v>
      </c>
      <c r="AR225" s="56" t="str">
        <f>AH225&amp;", "&amp;REPT(" ",$AI$5-LEN(AH225))&amp;
AI225&amp;", "&amp;REPT(" ",$AI$5-LEN(AI225))&amp;
AJ225&amp;", "&amp;REPT(" ",$AI$5-LEN(AJ225))&amp;
AK225&amp;", "&amp;REPT(" ",$AI$5-LEN(AK225))&amp;
AL225&amp;", "&amp;REPT(" ",$AI$5-LEN(AL225))&amp;
AM225&amp;", "&amp;REPT(" ",$AI$5-LEN(AM225))&amp;
AN225&amp;", "&amp;REPT(" ",$AI$5-LEN(AN225))&amp;
AO225&amp;", "&amp;REPT(" ",$AI$5-LEN(AO225))&amp;
AP225&amp;REPT(" ",$AI$5-LEN(AP225))&amp;
"}"</f>
        <v>{85,                  ITM_ADD,              -MNU_CATALOG,         -MNU_CONST,           ITM_PLUS,             ITM_SPACE,            ITM_PLUS,             ITM_PLUS,             ITM_ADD             }</v>
      </c>
    </row>
    <row r="226" spans="23:44" ht="18" customHeight="1">
      <c r="X226" s="4">
        <v>0</v>
      </c>
      <c r="Y226" s="12">
        <v>0</v>
      </c>
      <c r="Z226" s="12">
        <v>0</v>
      </c>
      <c r="AA226" s="4" t="str">
        <f t="shared" ref="AA226:AA227" si="37">X226&amp;"."&amp;Y226&amp;Z226</f>
        <v>0.00</v>
      </c>
      <c r="AB226" s="4">
        <v>0</v>
      </c>
      <c r="AC226" s="4">
        <v>0</v>
      </c>
      <c r="AD226" s="4">
        <v>0</v>
      </c>
      <c r="AG226" s="21"/>
      <c r="AH226"/>
      <c r="AI226"/>
      <c r="AJ226"/>
      <c r="AK226"/>
      <c r="AL226" s="7"/>
      <c r="AM226"/>
      <c r="AN226"/>
      <c r="AP226"/>
      <c r="AR226" s="54" t="s">
        <v>406</v>
      </c>
    </row>
    <row r="227" spans="23:44" ht="18" customHeight="1">
      <c r="X227" s="4">
        <v>0</v>
      </c>
      <c r="Y227" s="12">
        <v>0</v>
      </c>
      <c r="Z227" s="12">
        <v>0</v>
      </c>
      <c r="AA227" s="4" t="str">
        <f t="shared" si="37"/>
        <v>0.00</v>
      </c>
      <c r="AB227" s="34">
        <v>0</v>
      </c>
      <c r="AC227" s="34">
        <v>0</v>
      </c>
      <c r="AD227" s="34">
        <v>0</v>
      </c>
      <c r="AE227" s="34"/>
      <c r="AF227" s="35"/>
      <c r="AG227" s="21"/>
      <c r="AH227"/>
      <c r="AI227"/>
      <c r="AJ227"/>
      <c r="AK227"/>
      <c r="AL227" s="7"/>
      <c r="AM227"/>
      <c r="AN227"/>
      <c r="AP227"/>
      <c r="AR227" s="41" t="s">
        <v>408</v>
      </c>
    </row>
    <row r="228" spans="23:44" ht="18" customHeight="1">
      <c r="W228" s="77" t="s">
        <v>419</v>
      </c>
      <c r="X228" s="79"/>
      <c r="Y228" s="10"/>
      <c r="Z228" s="10"/>
      <c r="AA228" s="6"/>
      <c r="AB228" s="5"/>
      <c r="AC228" s="29"/>
      <c r="AD228" s="29"/>
      <c r="AE228" s="36"/>
      <c r="AF228" s="47"/>
      <c r="AG228" s="21"/>
      <c r="AH228"/>
      <c r="AI228"/>
      <c r="AJ228"/>
      <c r="AK228"/>
      <c r="AL228" s="7"/>
      <c r="AM228"/>
      <c r="AN228"/>
      <c r="AP228"/>
      <c r="AR228" s="41"/>
    </row>
    <row r="229" spans="23:44" ht="18" customHeight="1">
      <c r="W229" s="1" t="s">
        <v>420</v>
      </c>
      <c r="X229" s="80"/>
      <c r="Y229" s="11"/>
      <c r="Z229" s="11"/>
      <c r="AA229" s="6"/>
      <c r="AB229" s="5"/>
      <c r="AC229" s="29"/>
      <c r="AD229" s="29"/>
      <c r="AE229" s="36"/>
      <c r="AF229" s="47"/>
      <c r="AG229" s="21"/>
      <c r="AH229"/>
      <c r="AI229"/>
      <c r="AJ229"/>
      <c r="AK229"/>
      <c r="AL229" s="7"/>
      <c r="AM229"/>
      <c r="AN229"/>
      <c r="AP229"/>
      <c r="AR229" s="41"/>
    </row>
    <row r="230" spans="23:44" ht="18" customHeight="1">
      <c r="X230" s="80"/>
      <c r="Y230" s="11"/>
      <c r="Z230" s="11"/>
      <c r="AA230" s="6"/>
      <c r="AB230" s="5"/>
      <c r="AC230" s="29"/>
      <c r="AD230" s="29"/>
      <c r="AE230" s="36"/>
      <c r="AF230" s="47"/>
      <c r="AG230" s="21"/>
      <c r="AH230"/>
      <c r="AI230"/>
      <c r="AJ230"/>
      <c r="AK230"/>
      <c r="AL230" s="7"/>
      <c r="AM230"/>
      <c r="AN230"/>
      <c r="AP230"/>
      <c r="AR230" s="55" t="str">
        <f>"// "&amp;X230&amp;" Layout from Layout_template_automation template: Do not change manually"</f>
        <v>//  Layout from Layout_template_automation template: Do not change manually</v>
      </c>
    </row>
    <row r="231" spans="23:44" ht="18" customHeight="1">
      <c r="X231" s="80"/>
      <c r="Y231" s="11"/>
      <c r="Z231" s="11"/>
      <c r="AA231" s="6"/>
      <c r="AB231" s="5"/>
      <c r="AC231" s="29"/>
      <c r="AD231" s="29"/>
      <c r="AE231" s="36"/>
      <c r="AF231" s="47"/>
      <c r="AG231" s="21"/>
      <c r="AH231"/>
      <c r="AI231"/>
      <c r="AJ231"/>
      <c r="AK231"/>
      <c r="AL231" s="7"/>
      <c r="AM231"/>
      <c r="AN231"/>
      <c r="AP231"/>
      <c r="AR231" s="54" t="s">
        <v>407</v>
      </c>
    </row>
    <row r="232" spans="23:44" ht="18" customHeight="1">
      <c r="X232" s="80"/>
      <c r="Y232" s="11"/>
      <c r="Z232" s="11"/>
      <c r="AA232" s="6"/>
      <c r="AB232" s="5"/>
      <c r="AC232" s="29"/>
      <c r="AD232" s="29"/>
      <c r="AE232" s="36"/>
      <c r="AF232" s="47"/>
      <c r="AG232" s="21"/>
      <c r="AH232"/>
      <c r="AI232"/>
      <c r="AJ232"/>
      <c r="AK232"/>
      <c r="AL232" s="7"/>
      <c r="AM232"/>
      <c r="AN232"/>
      <c r="AP232"/>
      <c r="AR232" s="54" t="str">
        <f>"TO_QSPI const calcKey_t kbd_std_"&amp;X233&amp;"[37] = {"</f>
        <v>TO_QSPI const calcKey_t kbd_std_[37] = {</v>
      </c>
    </row>
    <row r="233" spans="23:44" ht="18" customHeight="1">
      <c r="X233" s="80"/>
      <c r="Y233" s="11"/>
      <c r="Z233" s="11"/>
      <c r="AA233" s="6"/>
      <c r="AB233" s="5"/>
      <c r="AC233" s="29"/>
      <c r="AD233" s="29"/>
      <c r="AE233" s="36"/>
      <c r="AF233" s="47"/>
      <c r="AG233" s="21"/>
      <c r="AH233"/>
      <c r="AI233"/>
      <c r="AJ233"/>
      <c r="AK233"/>
      <c r="AL233" s="7"/>
      <c r="AM233"/>
      <c r="AN233"/>
      <c r="AP233"/>
      <c r="AR233" s="54" t="s">
        <v>406</v>
      </c>
    </row>
    <row r="234" spans="23:44" ht="18" customHeight="1">
      <c r="X234" s="80"/>
      <c r="Y234" s="10"/>
      <c r="Z234" s="10"/>
      <c r="AA234" s="6"/>
      <c r="AB234" s="5"/>
      <c r="AC234" s="30"/>
      <c r="AD234" s="31"/>
      <c r="AE234" s="36"/>
      <c r="AF234" s="45"/>
      <c r="AG234" s="21"/>
      <c r="AH234" t="str">
        <f t="shared" si="36"/>
        <v>{0</v>
      </c>
      <c r="AI234" t="str">
        <f>VLOOKUP(AB234,Sheet3!$B:$C,2,0)</f>
        <v>ITM_0</v>
      </c>
      <c r="AJ234" t="str">
        <f>VLOOKUP(AC234,Sheet3!$B:$C,2,0)</f>
        <v>ITM_0</v>
      </c>
      <c r="AK234" t="str">
        <f>VLOOKUP(AD234,Sheet3!$B:$C,2,0)</f>
        <v>ITM_0</v>
      </c>
      <c r="AL234" s="7" t="str">
        <f>IF(NOT(ISNA(MATCH(AI234,Sheet3!F:F,))),VLOOKUP(AI234,Sheet3!F:G,2,0),
IF(NOT(ISNA(MATCH(AJ234,Sheet3!F:F,))),VLOOKUP(AJ234,Sheet3!F:G,2,0),
IF(NOT(ISNA(MATCH(AK234,Sheet3!F:F,))),VLOOKUP(AK234,Sheet3!F:G,2,0),"ITM_NULL")))</f>
        <v>ITM_0</v>
      </c>
      <c r="AM234" t="str">
        <f>IF(OR(ISBLANK(AF234)),VLOOKUP(AB234,Sheet3!$B:$C,2,0),VLOOKUP(AF234,Sheet3!$B:$C,2,0))</f>
        <v>ITM_0</v>
      </c>
      <c r="AN234" t="e">
        <f>IF(AM234="ITM_NULL","ITM_NULL",VLOOKUP(AM234,'C43 Code'!$G:$J,2,0))</f>
        <v>#N/A</v>
      </c>
      <c r="AO234" s="1" t="e">
        <f>IF(OR(AM234="ITM_NULL",AM234="KEY_fg",AM234="SHIFT_f",AM234="SHIFT_g"),"ITM_NULL",VLOOKUP(AM234,'C43 Code'!$G:$J,3,0))</f>
        <v>#N/A</v>
      </c>
      <c r="AP234" t="e">
        <f>IF(AM234="ITM_NULL","ITM_NULL",VLOOKUP(AM234,'C43 Code'!$G:$J,4,0))</f>
        <v>#N/A</v>
      </c>
      <c r="AR234" s="41" t="e">
        <f t="shared" ref="AR234:AR269" si="38">AH234&amp;", "&amp;REPT(" ",$AI$5-LEN(AH234))&amp;
AI234&amp;", "&amp;REPT(" ",$AI$5-LEN(AI234))&amp;
AJ234&amp;", "&amp;REPT(" ",$AI$5-LEN(AJ234))&amp;
AK234&amp;", "&amp;REPT(" ",$AI$5-LEN(AK234))&amp;
AL234&amp;", "&amp;REPT(" ",$AI$5-LEN(AL234))&amp;
AM234&amp;", "&amp;REPT(" ",$AI$5-LEN(AM234))&amp;
AN234&amp;", "&amp;REPT(" ",$AI$5-LEN(AN234))&amp;
AO234&amp;", "&amp;REPT(" ",$AI$5-LEN(AO234))&amp;
AP234&amp;REPT(" ",$AI$5-LEN(AP234))&amp;
"},"</f>
        <v>#N/A</v>
      </c>
    </row>
    <row r="235" spans="23:44" ht="18" customHeight="1">
      <c r="X235" s="80"/>
      <c r="Y235" s="11"/>
      <c r="Z235" s="11"/>
      <c r="AA235" s="6"/>
      <c r="AB235" s="5"/>
      <c r="AC235" s="30"/>
      <c r="AD235" s="31"/>
      <c r="AE235" s="36"/>
      <c r="AF235" s="45"/>
      <c r="AG235" s="21"/>
      <c r="AH235" t="str">
        <f t="shared" si="36"/>
        <v>{0</v>
      </c>
      <c r="AI235" t="str">
        <f>VLOOKUP(AB235,Sheet3!$B:$C,2,0)</f>
        <v>ITM_0</v>
      </c>
      <c r="AJ235" t="str">
        <f>VLOOKUP(AC235,Sheet3!$B:$C,2,0)</f>
        <v>ITM_0</v>
      </c>
      <c r="AK235" t="str">
        <f>VLOOKUP(AD235,Sheet3!$B:$C,2,0)</f>
        <v>ITM_0</v>
      </c>
      <c r="AL235" s="7" t="str">
        <f>IF(NOT(ISNA(MATCH(AI235,Sheet3!F:F,))),VLOOKUP(AI235,Sheet3!F:G,2,0),
IF(NOT(ISNA(MATCH(AJ235,Sheet3!F:F,))),VLOOKUP(AJ235,Sheet3!F:G,2,0),
IF(NOT(ISNA(MATCH(AK235,Sheet3!F:F,))),VLOOKUP(AK235,Sheet3!F:G,2,0),"ITM_NULL")))</f>
        <v>ITM_0</v>
      </c>
      <c r="AM235" t="str">
        <f>IF(OR(ISBLANK(AF235)),VLOOKUP(AB235,Sheet3!$B:$C,2,0),VLOOKUP(AF235,Sheet3!$B:$C,2,0))</f>
        <v>ITM_0</v>
      </c>
      <c r="AN235" t="e">
        <f>IF(AM235="ITM_NULL","ITM_NULL",VLOOKUP(AM235,'C43 Code'!$G:$J,2,0))</f>
        <v>#N/A</v>
      </c>
      <c r="AO235" s="1" t="e">
        <f>IF(OR(AM235="ITM_NULL",AM235="KEY_fg",AM235="SHIFT_f",AM235="SHIFT_g"),"ITM_NULL",VLOOKUP(AM235,'C43 Code'!$G:$J,3,0))</f>
        <v>#N/A</v>
      </c>
      <c r="AP235" t="e">
        <f>IF(AM235="ITM_NULL","ITM_NULL",VLOOKUP(AM235,'C43 Code'!$G:$J,4,0))</f>
        <v>#N/A</v>
      </c>
      <c r="AR235" s="41" t="e">
        <f t="shared" si="38"/>
        <v>#N/A</v>
      </c>
    </row>
    <row r="236" spans="23:44" ht="18" customHeight="1">
      <c r="X236" s="80"/>
      <c r="Y236" s="11"/>
      <c r="Z236" s="11"/>
      <c r="AA236" s="6"/>
      <c r="AB236" s="5"/>
      <c r="AC236" s="30"/>
      <c r="AD236" s="31"/>
      <c r="AE236" s="36"/>
      <c r="AF236" s="45"/>
      <c r="AG236" s="21"/>
      <c r="AH236" t="str">
        <f t="shared" si="36"/>
        <v>{0</v>
      </c>
      <c r="AI236" t="str">
        <f>VLOOKUP(AB236,Sheet3!$B:$C,2,0)</f>
        <v>ITM_0</v>
      </c>
      <c r="AJ236" t="str">
        <f>VLOOKUP(AC236,Sheet3!$B:$C,2,0)</f>
        <v>ITM_0</v>
      </c>
      <c r="AK236" t="str">
        <f>VLOOKUP(AD236,Sheet3!$B:$C,2,0)</f>
        <v>ITM_0</v>
      </c>
      <c r="AL236" s="7" t="str">
        <f>IF(NOT(ISNA(MATCH(AI236,Sheet3!F:F,))),VLOOKUP(AI236,Sheet3!F:G,2,0),
IF(NOT(ISNA(MATCH(AJ236,Sheet3!F:F,))),VLOOKUP(AJ236,Sheet3!F:G,2,0),
IF(NOT(ISNA(MATCH(AK236,Sheet3!F:F,))),VLOOKUP(AK236,Sheet3!F:G,2,0),"ITM_NULL")))</f>
        <v>ITM_0</v>
      </c>
      <c r="AM236" t="str">
        <f>IF(OR(ISBLANK(AF236)),VLOOKUP(AB236,Sheet3!$B:$C,2,0),VLOOKUP(AF236,Sheet3!$B:$C,2,0))</f>
        <v>ITM_0</v>
      </c>
      <c r="AN236" t="e">
        <f>IF(AM236="ITM_NULL","ITM_NULL",VLOOKUP(AM236,'C43 Code'!$G:$J,2,0))</f>
        <v>#N/A</v>
      </c>
      <c r="AO236" s="1" t="e">
        <f>IF(OR(AM236="ITM_NULL",AM236="KEY_fg",AM236="SHIFT_f",AM236="SHIFT_g"),"ITM_NULL",VLOOKUP(AM236,'C43 Code'!$G:$J,3,0))</f>
        <v>#N/A</v>
      </c>
      <c r="AP236" t="e">
        <f>IF(AM236="ITM_NULL","ITM_NULL",VLOOKUP(AM236,'C43 Code'!$G:$J,4,0))</f>
        <v>#N/A</v>
      </c>
      <c r="AR236" s="41" t="e">
        <f t="shared" si="38"/>
        <v>#N/A</v>
      </c>
    </row>
    <row r="237" spans="23:44" ht="18" customHeight="1">
      <c r="X237" s="80"/>
      <c r="Y237" s="11"/>
      <c r="Z237" s="11"/>
      <c r="AA237" s="6"/>
      <c r="AB237" s="5"/>
      <c r="AC237" s="30"/>
      <c r="AD237" s="31"/>
      <c r="AE237" s="36"/>
      <c r="AF237" s="45"/>
      <c r="AG237" s="21"/>
      <c r="AH237" t="str">
        <f t="shared" si="36"/>
        <v>{0</v>
      </c>
      <c r="AI237" t="str">
        <f>VLOOKUP(AB237,Sheet3!$B:$C,2,0)</f>
        <v>ITM_0</v>
      </c>
      <c r="AJ237" t="str">
        <f>VLOOKUP(AC237,Sheet3!$B:$C,2,0)</f>
        <v>ITM_0</v>
      </c>
      <c r="AK237" t="str">
        <f>VLOOKUP(AD237,Sheet3!$B:$C,2,0)</f>
        <v>ITM_0</v>
      </c>
      <c r="AL237" s="7" t="str">
        <f>IF(NOT(ISNA(MATCH(AI237,Sheet3!F:F,))),VLOOKUP(AI237,Sheet3!F:G,2,0),
IF(NOT(ISNA(MATCH(AJ237,Sheet3!F:F,))),VLOOKUP(AJ237,Sheet3!F:G,2,0),
IF(NOT(ISNA(MATCH(AK237,Sheet3!F:F,))),VLOOKUP(AK237,Sheet3!F:G,2,0),"ITM_NULL")))</f>
        <v>ITM_0</v>
      </c>
      <c r="AM237" t="str">
        <f>IF(OR(ISBLANK(AF237)),VLOOKUP(AB237,Sheet3!$B:$C,2,0),VLOOKUP(AF237,Sheet3!$B:$C,2,0))</f>
        <v>ITM_0</v>
      </c>
      <c r="AN237" t="e">
        <f>IF(AM237="ITM_NULL","ITM_NULL",VLOOKUP(AM237,'C43 Code'!$G:$J,2,0))</f>
        <v>#N/A</v>
      </c>
      <c r="AO237" s="1" t="e">
        <f>IF(OR(AM237="ITM_NULL",AM237="KEY_fg",AM237="SHIFT_f",AM237="SHIFT_g"),"ITM_NULL",VLOOKUP(AM237,'C43 Code'!$G:$J,3,0))</f>
        <v>#N/A</v>
      </c>
      <c r="AP237" t="e">
        <f>IF(AM237="ITM_NULL","ITM_NULL",VLOOKUP(AM237,'C43 Code'!$G:$J,4,0))</f>
        <v>#N/A</v>
      </c>
      <c r="AR237" s="41" t="e">
        <f t="shared" si="38"/>
        <v>#N/A</v>
      </c>
    </row>
    <row r="238" spans="23:44" ht="18" customHeight="1">
      <c r="X238" s="80"/>
      <c r="Y238" s="11"/>
      <c r="Z238" s="11"/>
      <c r="AA238" s="6"/>
      <c r="AB238" s="27"/>
      <c r="AC238" s="30"/>
      <c r="AD238" s="31"/>
      <c r="AE238" s="36"/>
      <c r="AF238" s="45"/>
      <c r="AG238" s="21"/>
      <c r="AH238" t="str">
        <f t="shared" si="36"/>
        <v>{0</v>
      </c>
      <c r="AI238" t="str">
        <f>VLOOKUP(AB238,Sheet3!$B:$C,2,0)</f>
        <v>ITM_0</v>
      </c>
      <c r="AJ238" t="str">
        <f>VLOOKUP(AC238,Sheet3!$B:$C,2,0)</f>
        <v>ITM_0</v>
      </c>
      <c r="AK238" t="str">
        <f>VLOOKUP(AD238,Sheet3!$B:$C,2,0)</f>
        <v>ITM_0</v>
      </c>
      <c r="AL238" s="7" t="str">
        <f>IF(NOT(ISNA(MATCH(AI238,Sheet3!F:F,))),VLOOKUP(AI238,Sheet3!F:G,2,0),
IF(NOT(ISNA(MATCH(AJ238,Sheet3!F:F,))),VLOOKUP(AJ238,Sheet3!F:G,2,0),
IF(NOT(ISNA(MATCH(AK238,Sheet3!F:F,))),VLOOKUP(AK238,Sheet3!F:G,2,0),"ITM_NULL")))</f>
        <v>ITM_0</v>
      </c>
      <c r="AM238" t="str">
        <f>IF(OR(ISBLANK(AF238)),VLOOKUP(AB238,Sheet3!$B:$C,2,0),VLOOKUP(AF238,Sheet3!$B:$C,2,0))</f>
        <v>ITM_0</v>
      </c>
      <c r="AN238" t="e">
        <f>IF(AM238="ITM_NULL","ITM_NULL",VLOOKUP(AM238,'C43 Code'!$G:$J,2,0))</f>
        <v>#N/A</v>
      </c>
      <c r="AO238" s="1" t="e">
        <f>IF(OR(AM238="ITM_NULL",AM238="KEY_fg",AM238="SHIFT_f",AM238="SHIFT_g"),"ITM_NULL",VLOOKUP(AM238,'C43 Code'!$G:$J,3,0))</f>
        <v>#N/A</v>
      </c>
      <c r="AP238" t="e">
        <f>IF(AM238="ITM_NULL","ITM_NULL",VLOOKUP(AM238,'C43 Code'!$G:$J,4,0))</f>
        <v>#N/A</v>
      </c>
      <c r="AR238" s="41" t="e">
        <f t="shared" si="38"/>
        <v>#N/A</v>
      </c>
    </row>
    <row r="239" spans="23:44" ht="18" customHeight="1">
      <c r="X239" s="80"/>
      <c r="Y239" s="11"/>
      <c r="Z239" s="11"/>
      <c r="AA239" s="6"/>
      <c r="AB239" s="27"/>
      <c r="AC239" s="30"/>
      <c r="AD239" s="31"/>
      <c r="AE239" s="36"/>
      <c r="AF239" s="45"/>
      <c r="AG239" s="21"/>
      <c r="AH239" t="str">
        <f t="shared" si="36"/>
        <v>{0</v>
      </c>
      <c r="AI239" t="str">
        <f>VLOOKUP(AB239,Sheet3!$B:$C,2,0)</f>
        <v>ITM_0</v>
      </c>
      <c r="AJ239" t="str">
        <f>VLOOKUP(AC239,Sheet3!$B:$C,2,0)</f>
        <v>ITM_0</v>
      </c>
      <c r="AK239" t="str">
        <f>VLOOKUP(AD239,Sheet3!$B:$C,2,0)</f>
        <v>ITM_0</v>
      </c>
      <c r="AL239" s="7" t="str">
        <f>IF(NOT(ISNA(MATCH(AI239,Sheet3!F:F,))),VLOOKUP(AI239,Sheet3!F:G,2,0),
IF(NOT(ISNA(MATCH(AJ239,Sheet3!F:F,))),VLOOKUP(AJ239,Sheet3!F:G,2,0),
IF(NOT(ISNA(MATCH(AK239,Sheet3!F:F,))),VLOOKUP(AK239,Sheet3!F:G,2,0),"ITM_NULL")))</f>
        <v>ITM_0</v>
      </c>
      <c r="AM239" t="str">
        <f>IF(OR(ISBLANK(AF239)),VLOOKUP(AB239,Sheet3!$B:$C,2,0),VLOOKUP(AF239,Sheet3!$B:$C,2,0))</f>
        <v>ITM_0</v>
      </c>
      <c r="AN239" t="e">
        <f>IF(AM239="ITM_NULL","ITM_NULL",VLOOKUP(AM239,'C43 Code'!$G:$J,2,0))</f>
        <v>#N/A</v>
      </c>
      <c r="AO239" s="1" t="e">
        <f>IF(OR(AM239="ITM_NULL",AM239="KEY_fg",AM239="SHIFT_f",AM239="SHIFT_g"),"ITM_NULL",VLOOKUP(AM239,'C43 Code'!$G:$J,3,0))</f>
        <v>#N/A</v>
      </c>
      <c r="AP239" t="e">
        <f>IF(AM239="ITM_NULL","ITM_NULL",VLOOKUP(AM239,'C43 Code'!$G:$J,4,0))</f>
        <v>#N/A</v>
      </c>
      <c r="AR239" s="41" t="e">
        <f t="shared" si="38"/>
        <v>#N/A</v>
      </c>
    </row>
    <row r="240" spans="23:44" ht="18" customHeight="1">
      <c r="X240" s="80"/>
      <c r="Y240" s="10"/>
      <c r="Z240" s="10"/>
      <c r="AA240" s="6"/>
      <c r="AB240" s="5"/>
      <c r="AC240" s="30"/>
      <c r="AD240" s="31"/>
      <c r="AE240" s="36"/>
      <c r="AF240" s="45"/>
      <c r="AG240" s="21"/>
      <c r="AH240" t="str">
        <f t="shared" si="36"/>
        <v>{0</v>
      </c>
      <c r="AI240" t="str">
        <f>VLOOKUP(AB240,Sheet3!$B:$C,2,0)</f>
        <v>ITM_0</v>
      </c>
      <c r="AJ240" t="str">
        <f>VLOOKUP(AC240,Sheet3!$B:$C,2,0)</f>
        <v>ITM_0</v>
      </c>
      <c r="AK240" t="str">
        <f>VLOOKUP(AD240,Sheet3!$B:$C,2,0)</f>
        <v>ITM_0</v>
      </c>
      <c r="AL240" s="7" t="str">
        <f>IF(NOT(ISNA(MATCH(AI240,Sheet3!F:F,))),VLOOKUP(AI240,Sheet3!F:G,2,0),
IF(NOT(ISNA(MATCH(AJ240,Sheet3!F:F,))),VLOOKUP(AJ240,Sheet3!F:G,2,0),
IF(NOT(ISNA(MATCH(AK240,Sheet3!F:F,))),VLOOKUP(AK240,Sheet3!F:G,2,0),"ITM_NULL")))</f>
        <v>ITM_0</v>
      </c>
      <c r="AM240" t="str">
        <f>IF(OR(ISBLANK(AF240)),VLOOKUP(AB240,Sheet3!$B:$C,2,0),VLOOKUP(AF240,Sheet3!$B:$C,2,0))</f>
        <v>ITM_0</v>
      </c>
      <c r="AN240" t="e">
        <f>IF(AM240="ITM_NULL","ITM_NULL",VLOOKUP(AM240,'C43 Code'!$G:$J,2,0))</f>
        <v>#N/A</v>
      </c>
      <c r="AO240" s="1" t="e">
        <f>IF(OR(AM240="ITM_NULL",AM240="KEY_fg",AM240="SHIFT_f",AM240="SHIFT_g"),"ITM_NULL",VLOOKUP(AM240,'C43 Code'!$G:$J,3,0))</f>
        <v>#N/A</v>
      </c>
      <c r="AP240" t="e">
        <f>IF(AM240="ITM_NULL","ITM_NULL",VLOOKUP(AM240,'C43 Code'!$G:$J,4,0))</f>
        <v>#N/A</v>
      </c>
      <c r="AR240" s="41" t="e">
        <f t="shared" si="38"/>
        <v>#N/A</v>
      </c>
    </row>
    <row r="241" spans="24:44" ht="18" customHeight="1">
      <c r="X241" s="80"/>
      <c r="Y241" s="11"/>
      <c r="Z241" s="11"/>
      <c r="AA241" s="6"/>
      <c r="AB241" s="5"/>
      <c r="AC241" s="30"/>
      <c r="AD241" s="31"/>
      <c r="AE241" s="36"/>
      <c r="AF241" s="45"/>
      <c r="AG241" s="21"/>
      <c r="AH241" t="str">
        <f t="shared" si="36"/>
        <v>{0</v>
      </c>
      <c r="AI241" t="str">
        <f>VLOOKUP(AB241,Sheet3!$B:$C,2,0)</f>
        <v>ITM_0</v>
      </c>
      <c r="AJ241" t="str">
        <f>VLOOKUP(AC241,Sheet3!$B:$C,2,0)</f>
        <v>ITM_0</v>
      </c>
      <c r="AK241" t="str">
        <f>VLOOKUP(AD241,Sheet3!$B:$C,2,0)</f>
        <v>ITM_0</v>
      </c>
      <c r="AL241" s="7" t="str">
        <f>IF(NOT(ISNA(MATCH(AI241,Sheet3!F:F,))),VLOOKUP(AI241,Sheet3!F:G,2,0),
IF(NOT(ISNA(MATCH(AJ241,Sheet3!F:F,))),VLOOKUP(AJ241,Sheet3!F:G,2,0),
IF(NOT(ISNA(MATCH(AK241,Sheet3!F:F,))),VLOOKUP(AK241,Sheet3!F:G,2,0),"ITM_NULL")))</f>
        <v>ITM_0</v>
      </c>
      <c r="AM241" t="str">
        <f>IF(OR(ISBLANK(AF241)),VLOOKUP(AB241,Sheet3!$B:$C,2,0),VLOOKUP(AF241,Sheet3!$B:$C,2,0))</f>
        <v>ITM_0</v>
      </c>
      <c r="AN241" t="e">
        <f>IF(AM241="ITM_NULL","ITM_NULL",VLOOKUP(AM241,'C43 Code'!$G:$J,2,0))</f>
        <v>#N/A</v>
      </c>
      <c r="AO241" s="1" t="e">
        <f>IF(OR(AM241="ITM_NULL",AM241="KEY_fg",AM241="SHIFT_f",AM241="SHIFT_g"),"ITM_NULL",VLOOKUP(AM241,'C43 Code'!$G:$J,3,0))</f>
        <v>#N/A</v>
      </c>
      <c r="AP241" t="e">
        <f>IF(AM241="ITM_NULL","ITM_NULL",VLOOKUP(AM241,'C43 Code'!$G:$J,4,0))</f>
        <v>#N/A</v>
      </c>
      <c r="AR241" s="41" t="e">
        <f t="shared" si="38"/>
        <v>#N/A</v>
      </c>
    </row>
    <row r="242" spans="24:44" ht="18" customHeight="1">
      <c r="X242" s="80"/>
      <c r="Y242" s="11"/>
      <c r="Z242" s="11"/>
      <c r="AA242" s="6"/>
      <c r="AB242" s="5"/>
      <c r="AC242" s="30"/>
      <c r="AD242" s="31"/>
      <c r="AE242" s="36"/>
      <c r="AF242" s="45"/>
      <c r="AG242" s="21"/>
      <c r="AH242" t="str">
        <f t="shared" si="36"/>
        <v>{0</v>
      </c>
      <c r="AI242" t="str">
        <f>VLOOKUP(AB242,Sheet3!$B:$C,2,0)</f>
        <v>ITM_0</v>
      </c>
      <c r="AJ242" t="str">
        <f>VLOOKUP(AC242,Sheet3!$B:$C,2,0)</f>
        <v>ITM_0</v>
      </c>
      <c r="AK242" t="str">
        <f>VLOOKUP(AD242,Sheet3!$B:$C,2,0)</f>
        <v>ITM_0</v>
      </c>
      <c r="AL242" s="7" t="str">
        <f>IF(NOT(ISNA(MATCH(AI242,Sheet3!F:F,))),VLOOKUP(AI242,Sheet3!F:G,2,0),
IF(NOT(ISNA(MATCH(AJ242,Sheet3!F:F,))),VLOOKUP(AJ242,Sheet3!F:G,2,0),
IF(NOT(ISNA(MATCH(AK242,Sheet3!F:F,))),VLOOKUP(AK242,Sheet3!F:G,2,0),"ITM_NULL")))</f>
        <v>ITM_0</v>
      </c>
      <c r="AM242" t="str">
        <f>IF(OR(ISBLANK(AF242)),VLOOKUP(AB242,Sheet3!$B:$C,2,0),VLOOKUP(AF242,Sheet3!$B:$C,2,0))</f>
        <v>ITM_0</v>
      </c>
      <c r="AN242" t="e">
        <f>IF(AM242="ITM_NULL","ITM_NULL",VLOOKUP(AM242,'C43 Code'!$G:$J,2,0))</f>
        <v>#N/A</v>
      </c>
      <c r="AO242" s="1" t="e">
        <f>IF(OR(AM242="ITM_NULL",AM242="KEY_fg",AM242="SHIFT_f",AM242="SHIFT_g"),"ITM_NULL",VLOOKUP(AM242,'C43 Code'!$G:$J,3,0))</f>
        <v>#N/A</v>
      </c>
      <c r="AP242" t="e">
        <f>IF(AM242="ITM_NULL","ITM_NULL",VLOOKUP(AM242,'C43 Code'!$G:$J,4,0))</f>
        <v>#N/A</v>
      </c>
      <c r="AR242" s="41" t="e">
        <f t="shared" si="38"/>
        <v>#N/A</v>
      </c>
    </row>
    <row r="243" spans="24:44" ht="18" customHeight="1">
      <c r="X243" s="80"/>
      <c r="Y243" s="11"/>
      <c r="Z243" s="11"/>
      <c r="AA243" s="6"/>
      <c r="AB243" s="5"/>
      <c r="AC243" s="30"/>
      <c r="AD243" s="31"/>
      <c r="AE243" s="36"/>
      <c r="AF243" s="45"/>
      <c r="AG243" s="21"/>
      <c r="AH243" t="str">
        <f t="shared" si="36"/>
        <v>{0</v>
      </c>
      <c r="AI243" t="str">
        <f>VLOOKUP(AB243,Sheet3!$B:$C,2,0)</f>
        <v>ITM_0</v>
      </c>
      <c r="AJ243" t="str">
        <f>VLOOKUP(AC243,Sheet3!$B:$C,2,0)</f>
        <v>ITM_0</v>
      </c>
      <c r="AK243" t="str">
        <f>VLOOKUP(AD243,Sheet3!$B:$C,2,0)</f>
        <v>ITM_0</v>
      </c>
      <c r="AL243" s="7" t="str">
        <f>IF(NOT(ISNA(MATCH(AI243,Sheet3!F:F,))),VLOOKUP(AI243,Sheet3!F:G,2,0),
IF(NOT(ISNA(MATCH(AJ243,Sheet3!F:F,))),VLOOKUP(AJ243,Sheet3!F:G,2,0),
IF(NOT(ISNA(MATCH(AK243,Sheet3!F:F,))),VLOOKUP(AK243,Sheet3!F:G,2,0),"ITM_NULL")))</f>
        <v>ITM_0</v>
      </c>
      <c r="AM243" t="str">
        <f>IF(OR(ISBLANK(AF243)),VLOOKUP(AB243,Sheet3!$B:$C,2,0),VLOOKUP(AF243,Sheet3!$B:$C,2,0))</f>
        <v>ITM_0</v>
      </c>
      <c r="AN243" t="e">
        <f>IF(AM243="ITM_NULL","ITM_NULL",VLOOKUP(AM243,'C43 Code'!$G:$J,2,0))</f>
        <v>#N/A</v>
      </c>
      <c r="AO243" s="1" t="e">
        <f>IF(OR(AM243="ITM_NULL",AM243="KEY_fg",AM243="SHIFT_f",AM243="SHIFT_g"),"ITM_NULL",VLOOKUP(AM243,'C43 Code'!$G:$J,3,0))</f>
        <v>#N/A</v>
      </c>
      <c r="AP243" t="e">
        <f>IF(AM243="ITM_NULL","ITM_NULL",VLOOKUP(AM243,'C43 Code'!$G:$J,4,0))</f>
        <v>#N/A</v>
      </c>
      <c r="AR243" s="41" t="e">
        <f t="shared" si="38"/>
        <v>#N/A</v>
      </c>
    </row>
    <row r="244" spans="24:44" ht="18" customHeight="1">
      <c r="X244" s="80"/>
      <c r="Y244" s="11"/>
      <c r="Z244" s="11"/>
      <c r="AA244" s="6"/>
      <c r="AB244" s="5"/>
      <c r="AC244" s="30"/>
      <c r="AD244" s="31"/>
      <c r="AE244" s="36"/>
      <c r="AF244" s="45"/>
      <c r="AG244" s="21"/>
      <c r="AH244" t="str">
        <f t="shared" si="36"/>
        <v>{0</v>
      </c>
      <c r="AI244" t="str">
        <f>VLOOKUP(AB244,Sheet3!$B:$C,2,0)</f>
        <v>ITM_0</v>
      </c>
      <c r="AJ244" t="str">
        <f>VLOOKUP(AC244,Sheet3!$B:$C,2,0)</f>
        <v>ITM_0</v>
      </c>
      <c r="AK244" t="str">
        <f>VLOOKUP(AD244,Sheet3!$B:$C,2,0)</f>
        <v>ITM_0</v>
      </c>
      <c r="AL244" s="7" t="str">
        <f>IF(NOT(ISNA(MATCH(AI244,Sheet3!F:F,))),VLOOKUP(AI244,Sheet3!F:G,2,0),
IF(NOT(ISNA(MATCH(AJ244,Sheet3!F:F,))),VLOOKUP(AJ244,Sheet3!F:G,2,0),
IF(NOT(ISNA(MATCH(AK244,Sheet3!F:F,))),VLOOKUP(AK244,Sheet3!F:G,2,0),"ITM_NULL")))</f>
        <v>ITM_0</v>
      </c>
      <c r="AM244" t="str">
        <f>IF(OR(ISBLANK(AF244)),VLOOKUP(AB244,Sheet3!$B:$C,2,0),VLOOKUP(AF244,Sheet3!$B:$C,2,0))</f>
        <v>ITM_0</v>
      </c>
      <c r="AN244" t="e">
        <f>IF(AM244="ITM_NULL","ITM_NULL",VLOOKUP(AM244,'C43 Code'!$G:$J,2,0))</f>
        <v>#N/A</v>
      </c>
      <c r="AO244" s="1" t="e">
        <f>IF(OR(AM244="ITM_NULL",AM244="KEY_fg",AM244="SHIFT_f",AM244="SHIFT_g"),"ITM_NULL",VLOOKUP(AM244,'C43 Code'!$G:$J,3,0))</f>
        <v>#N/A</v>
      </c>
      <c r="AP244" t="e">
        <f>IF(AM244="ITM_NULL","ITM_NULL",VLOOKUP(AM244,'C43 Code'!$G:$J,4,0))</f>
        <v>#N/A</v>
      </c>
      <c r="AR244" s="41" t="e">
        <f t="shared" si="38"/>
        <v>#N/A</v>
      </c>
    </row>
    <row r="245" spans="24:44" ht="18" customHeight="1">
      <c r="X245" s="80"/>
      <c r="Y245" s="11"/>
      <c r="Z245" s="11"/>
      <c r="AA245" s="6"/>
      <c r="AB245" s="5"/>
      <c r="AC245" s="30"/>
      <c r="AD245" s="31"/>
      <c r="AE245" s="36"/>
      <c r="AF245" s="45"/>
      <c r="AG245" s="21"/>
      <c r="AH245" t="str">
        <f t="shared" si="36"/>
        <v>{0</v>
      </c>
      <c r="AI245" t="str">
        <f>VLOOKUP(AB245,Sheet3!$B:$C,2,0)</f>
        <v>ITM_0</v>
      </c>
      <c r="AJ245" t="str">
        <f>VLOOKUP(AC245,Sheet3!$B:$C,2,0)</f>
        <v>ITM_0</v>
      </c>
      <c r="AK245" t="str">
        <f>VLOOKUP(AD245,Sheet3!$B:$C,2,0)</f>
        <v>ITM_0</v>
      </c>
      <c r="AL245" s="7" t="str">
        <f>IF(NOT(ISNA(MATCH(AI245,Sheet3!F:F,))),VLOOKUP(AI245,Sheet3!F:G,2,0),
IF(NOT(ISNA(MATCH(AJ245,Sheet3!F:F,))),VLOOKUP(AJ245,Sheet3!F:G,2,0),
IF(NOT(ISNA(MATCH(AK245,Sheet3!F:F,))),VLOOKUP(AK245,Sheet3!F:G,2,0),"ITM_NULL")))</f>
        <v>ITM_0</v>
      </c>
      <c r="AM245" t="str">
        <f>IF(OR(ISBLANK(AF245)),VLOOKUP(AB245,Sheet3!$B:$C,2,0),VLOOKUP(AF245,Sheet3!$B:$C,2,0))</f>
        <v>ITM_0</v>
      </c>
      <c r="AN245" t="e">
        <f>IF(AM245="ITM_NULL","ITM_NULL",VLOOKUP(AM245,'C43 Code'!$G:$J,2,0))</f>
        <v>#N/A</v>
      </c>
      <c r="AO245" s="1" t="e">
        <f>IF(OR(AM245="ITM_NULL",AM245="KEY_fg",AM245="SHIFT_f",AM245="SHIFT_g"),"ITM_NULL",VLOOKUP(AM245,'C43 Code'!$G:$J,3,0))</f>
        <v>#N/A</v>
      </c>
      <c r="AP245" t="e">
        <f>IF(AM245="ITM_NULL","ITM_NULL",VLOOKUP(AM245,'C43 Code'!$G:$J,4,0))</f>
        <v>#N/A</v>
      </c>
      <c r="AR245" s="41" t="e">
        <f t="shared" si="38"/>
        <v>#N/A</v>
      </c>
    </row>
    <row r="246" spans="24:44" ht="18" customHeight="1">
      <c r="X246" s="80"/>
      <c r="Y246" s="10"/>
      <c r="Z246" s="10"/>
      <c r="AA246" s="6"/>
      <c r="AB246" s="5"/>
      <c r="AC246" s="30"/>
      <c r="AD246" s="31"/>
      <c r="AE246" s="36"/>
      <c r="AF246" s="45"/>
      <c r="AG246" s="21"/>
      <c r="AH246" t="str">
        <f t="shared" si="36"/>
        <v>{0</v>
      </c>
      <c r="AI246" t="str">
        <f>VLOOKUP(AB246,Sheet3!$B:$C,2,0)</f>
        <v>ITM_0</v>
      </c>
      <c r="AJ246" t="str">
        <f>VLOOKUP(AC246,Sheet3!$B:$C,2,0)</f>
        <v>ITM_0</v>
      </c>
      <c r="AK246" t="str">
        <f>VLOOKUP(AD246,Sheet3!$B:$C,2,0)</f>
        <v>ITM_0</v>
      </c>
      <c r="AL246" s="7" t="str">
        <f>IF(NOT(ISNA(MATCH(AI246,Sheet3!F:F,))),VLOOKUP(AI246,Sheet3!F:G,2,0),
IF(NOT(ISNA(MATCH(AJ246,Sheet3!F:F,))),VLOOKUP(AJ246,Sheet3!F:G,2,0),
IF(NOT(ISNA(MATCH(AK246,Sheet3!F:F,))),VLOOKUP(AK246,Sheet3!F:G,2,0),"ITM_NULL")))</f>
        <v>ITM_0</v>
      </c>
      <c r="AM246" t="str">
        <f>IF(OR(ISBLANK(AF246)),VLOOKUP(AB246,Sheet3!$B:$C,2,0),VLOOKUP(AF246,Sheet3!$B:$C,2,0))</f>
        <v>ITM_0</v>
      </c>
      <c r="AN246" t="e">
        <f>IF(AM246="ITM_NULL","ITM_NULL",VLOOKUP(AM246,'C43 Code'!$G:$J,2,0))</f>
        <v>#N/A</v>
      </c>
      <c r="AO246" s="1" t="e">
        <f>IF(OR(AM246="ITM_NULL",AM246="KEY_fg",AM246="SHIFT_f",AM246="SHIFT_g"),"ITM_NULL",VLOOKUP(AM246,'C43 Code'!$G:$J,3,0))</f>
        <v>#N/A</v>
      </c>
      <c r="AP246" t="e">
        <f>IF(AM246="ITM_NULL","ITM_NULL",VLOOKUP(AM246,'C43 Code'!$G:$J,4,0))</f>
        <v>#N/A</v>
      </c>
      <c r="AR246" s="41" t="e">
        <f t="shared" si="38"/>
        <v>#N/A</v>
      </c>
    </row>
    <row r="247" spans="24:44" ht="18" customHeight="1">
      <c r="X247" s="80"/>
      <c r="Y247" s="11"/>
      <c r="Z247" s="11"/>
      <c r="AA247" s="6"/>
      <c r="AB247" s="5"/>
      <c r="AC247" s="30"/>
      <c r="AD247" s="31"/>
      <c r="AE247" s="36"/>
      <c r="AF247" s="45"/>
      <c r="AG247" s="21"/>
      <c r="AH247" t="str">
        <f t="shared" si="36"/>
        <v>{0</v>
      </c>
      <c r="AI247" t="str">
        <f>VLOOKUP(AB247,Sheet3!$B:$C,2,0)</f>
        <v>ITM_0</v>
      </c>
      <c r="AJ247" t="str">
        <f>VLOOKUP(AC247,Sheet3!$B:$C,2,0)</f>
        <v>ITM_0</v>
      </c>
      <c r="AK247" t="str">
        <f>VLOOKUP(AD247,Sheet3!$B:$C,2,0)</f>
        <v>ITM_0</v>
      </c>
      <c r="AL247" s="7" t="str">
        <f>IF(NOT(ISNA(MATCH(AI247,Sheet3!F:F,))),VLOOKUP(AI247,Sheet3!F:G,2,0),
IF(NOT(ISNA(MATCH(AJ247,Sheet3!F:F,))),VLOOKUP(AJ247,Sheet3!F:G,2,0),
IF(NOT(ISNA(MATCH(AK247,Sheet3!F:F,))),VLOOKUP(AK247,Sheet3!F:G,2,0),"ITM_NULL")))</f>
        <v>ITM_0</v>
      </c>
      <c r="AM247" t="str">
        <f>IF(OR(ISBLANK(AF247)),VLOOKUP(AB247,Sheet3!$B:$C,2,0),VLOOKUP(AF247,Sheet3!$B:$C,2,0))</f>
        <v>ITM_0</v>
      </c>
      <c r="AN247" t="e">
        <f>IF(AM247="ITM_NULL","ITM_NULL",VLOOKUP(AM247,'C43 Code'!$G:$J,2,0))</f>
        <v>#N/A</v>
      </c>
      <c r="AO247" s="1" t="e">
        <f>IF(OR(AM247="ITM_NULL",AM247="KEY_fg",AM247="SHIFT_f",AM247="SHIFT_g"),"ITM_NULL",VLOOKUP(AM247,'C43 Code'!$G:$J,3,0))</f>
        <v>#N/A</v>
      </c>
      <c r="AP247" t="e">
        <f>IF(AM247="ITM_NULL","ITM_NULL",VLOOKUP(AM247,'C43 Code'!$G:$J,4,0))</f>
        <v>#N/A</v>
      </c>
      <c r="AR247" s="41" t="e">
        <f t="shared" si="38"/>
        <v>#N/A</v>
      </c>
    </row>
    <row r="248" spans="24:44" ht="18" customHeight="1">
      <c r="X248" s="80"/>
      <c r="Y248" s="11"/>
      <c r="Z248" s="11"/>
      <c r="AA248" s="6"/>
      <c r="AB248" s="5"/>
      <c r="AC248" s="30"/>
      <c r="AD248" s="31"/>
      <c r="AE248" s="36"/>
      <c r="AF248" s="45"/>
      <c r="AG248" s="21"/>
      <c r="AH248" t="str">
        <f t="shared" si="36"/>
        <v>{0</v>
      </c>
      <c r="AI248" t="str">
        <f>VLOOKUP(AB248,Sheet3!$B:$C,2,0)</f>
        <v>ITM_0</v>
      </c>
      <c r="AJ248" t="str">
        <f>VLOOKUP(AC248,Sheet3!$B:$C,2,0)</f>
        <v>ITM_0</v>
      </c>
      <c r="AK248" t="str">
        <f>VLOOKUP(AD248,Sheet3!$B:$C,2,0)</f>
        <v>ITM_0</v>
      </c>
      <c r="AL248" s="7" t="str">
        <f>IF(NOT(ISNA(MATCH(AI248,Sheet3!F:F,))),VLOOKUP(AI248,Sheet3!F:G,2,0),
IF(NOT(ISNA(MATCH(AJ248,Sheet3!F:F,))),VLOOKUP(AJ248,Sheet3!F:G,2,0),
IF(NOT(ISNA(MATCH(AK248,Sheet3!F:F,))),VLOOKUP(AK248,Sheet3!F:G,2,0),"ITM_NULL")))</f>
        <v>ITM_0</v>
      </c>
      <c r="AM248" t="str">
        <f>IF(OR(ISBLANK(AF248)),VLOOKUP(AB248,Sheet3!$B:$C,2,0),VLOOKUP(AF248,Sheet3!$B:$C,2,0))</f>
        <v>ITM_0</v>
      </c>
      <c r="AN248" t="e">
        <f>IF(AM248="ITM_NULL","ITM_NULL",VLOOKUP(AM248,'C43 Code'!$G:$J,2,0))</f>
        <v>#N/A</v>
      </c>
      <c r="AO248" s="1" t="e">
        <f>IF(OR(AM248="ITM_NULL",AM248="KEY_fg",AM248="SHIFT_f",AM248="SHIFT_g"),"ITM_NULL",VLOOKUP(AM248,'C43 Code'!$G:$J,3,0))</f>
        <v>#N/A</v>
      </c>
      <c r="AP248" t="e">
        <f>IF(AM248="ITM_NULL","ITM_NULL",VLOOKUP(AM248,'C43 Code'!$G:$J,4,0))</f>
        <v>#N/A</v>
      </c>
      <c r="AR248" s="41" t="e">
        <f t="shared" si="38"/>
        <v>#N/A</v>
      </c>
    </row>
    <row r="249" spans="24:44" ht="18" customHeight="1">
      <c r="X249" s="80"/>
      <c r="Y249" s="11"/>
      <c r="Z249" s="11"/>
      <c r="AA249" s="6"/>
      <c r="AB249" s="5"/>
      <c r="AC249" s="30"/>
      <c r="AD249" s="31"/>
      <c r="AE249" s="36"/>
      <c r="AF249" s="45"/>
      <c r="AG249" s="21"/>
      <c r="AH249" t="str">
        <f t="shared" si="36"/>
        <v>{0</v>
      </c>
      <c r="AI249" t="str">
        <f>VLOOKUP(AB249,Sheet3!$B:$C,2,0)</f>
        <v>ITM_0</v>
      </c>
      <c r="AJ249" t="str">
        <f>VLOOKUP(AC249,Sheet3!$B:$C,2,0)</f>
        <v>ITM_0</v>
      </c>
      <c r="AK249" t="str">
        <f>VLOOKUP(AD249,Sheet3!$B:$C,2,0)</f>
        <v>ITM_0</v>
      </c>
      <c r="AL249" s="7" t="str">
        <f>IF(NOT(ISNA(MATCH(AI249,Sheet3!F:F,))),VLOOKUP(AI249,Sheet3!F:G,2,0),
IF(NOT(ISNA(MATCH(AJ249,Sheet3!F:F,))),VLOOKUP(AJ249,Sheet3!F:G,2,0),
IF(NOT(ISNA(MATCH(AK249,Sheet3!F:F,))),VLOOKUP(AK249,Sheet3!F:G,2,0),"ITM_NULL")))</f>
        <v>ITM_0</v>
      </c>
      <c r="AM249" t="str">
        <f>IF(OR(ISBLANK(AF249)),VLOOKUP(AB249,Sheet3!$B:$C,2,0),VLOOKUP(AF249,Sheet3!$B:$C,2,0))</f>
        <v>ITM_0</v>
      </c>
      <c r="AN249" t="e">
        <f>IF(AM249="ITM_NULL","ITM_NULL",VLOOKUP(AM249,'C43 Code'!$G:$J,2,0))</f>
        <v>#N/A</v>
      </c>
      <c r="AO249" s="1" t="e">
        <f>IF(OR(AM249="ITM_NULL",AM249="KEY_fg",AM249="SHIFT_f",AM249="SHIFT_g"),"ITM_NULL",VLOOKUP(AM249,'C43 Code'!$G:$J,3,0))</f>
        <v>#N/A</v>
      </c>
      <c r="AP249" t="e">
        <f>IF(AM249="ITM_NULL","ITM_NULL",VLOOKUP(AM249,'C43 Code'!$G:$J,4,0))</f>
        <v>#N/A</v>
      </c>
      <c r="AR249" s="41" t="e">
        <f t="shared" si="38"/>
        <v>#N/A</v>
      </c>
    </row>
    <row r="250" spans="24:44" ht="18" customHeight="1">
      <c r="X250" s="80"/>
      <c r="Y250" s="11"/>
      <c r="Z250" s="11"/>
      <c r="AA250" s="6"/>
      <c r="AB250" s="5"/>
      <c r="AC250" s="30"/>
      <c r="AD250" s="31"/>
      <c r="AE250" s="36"/>
      <c r="AF250" s="45"/>
      <c r="AG250" s="21"/>
      <c r="AH250" t="str">
        <f t="shared" si="36"/>
        <v>{0</v>
      </c>
      <c r="AI250" t="str">
        <f>VLOOKUP(AB250,Sheet3!$B:$C,2,0)</f>
        <v>ITM_0</v>
      </c>
      <c r="AJ250" t="str">
        <f>VLOOKUP(AC250,Sheet3!$B:$C,2,0)</f>
        <v>ITM_0</v>
      </c>
      <c r="AK250" t="str">
        <f>VLOOKUP(AD250,Sheet3!$B:$C,2,0)</f>
        <v>ITM_0</v>
      </c>
      <c r="AL250" s="7" t="str">
        <f>IF(NOT(ISNA(MATCH(AI250,Sheet3!F:F,))),VLOOKUP(AI250,Sheet3!F:G,2,0),
IF(NOT(ISNA(MATCH(AJ250,Sheet3!F:F,))),VLOOKUP(AJ250,Sheet3!F:G,2,0),
IF(NOT(ISNA(MATCH(AK250,Sheet3!F:F,))),VLOOKUP(AK250,Sheet3!F:G,2,0),"ITM_NULL")))</f>
        <v>ITM_0</v>
      </c>
      <c r="AM250" t="str">
        <f>IF(OR(ISBLANK(AF250)),VLOOKUP(AB250,Sheet3!$B:$C,2,0),VLOOKUP(AF250,Sheet3!$B:$C,2,0))</f>
        <v>ITM_0</v>
      </c>
      <c r="AN250" t="e">
        <f>IF(AM250="ITM_NULL","ITM_NULL",VLOOKUP(AM250,'C43 Code'!$G:$J,2,0))</f>
        <v>#N/A</v>
      </c>
      <c r="AO250" s="1" t="e">
        <f>IF(OR(AM250="ITM_NULL",AM250="KEY_fg",AM250="SHIFT_f",AM250="SHIFT_g"),"ITM_NULL",VLOOKUP(AM250,'C43 Code'!$G:$J,3,0))</f>
        <v>#N/A</v>
      </c>
      <c r="AP250" t="e">
        <f>IF(AM250="ITM_NULL","ITM_NULL",VLOOKUP(AM250,'C43 Code'!$G:$J,4,0))</f>
        <v>#N/A</v>
      </c>
      <c r="AR250" s="41" t="e">
        <f t="shared" si="38"/>
        <v>#N/A</v>
      </c>
    </row>
    <row r="251" spans="24:44" ht="18" customHeight="1">
      <c r="X251" s="80"/>
      <c r="Y251" s="10"/>
      <c r="Z251" s="10"/>
      <c r="AA251" s="6"/>
      <c r="AB251" s="5"/>
      <c r="AC251" s="30"/>
      <c r="AD251" s="31"/>
      <c r="AE251" s="36"/>
      <c r="AF251" s="45"/>
      <c r="AG251" s="21"/>
      <c r="AH251" t="str">
        <f t="shared" si="36"/>
        <v>{0</v>
      </c>
      <c r="AI251" t="str">
        <f>VLOOKUP(AB251,Sheet3!$B:$C,2,0)</f>
        <v>ITM_0</v>
      </c>
      <c r="AJ251" t="str">
        <f>VLOOKUP(AC251,Sheet3!$B:$C,2,0)</f>
        <v>ITM_0</v>
      </c>
      <c r="AK251" t="str">
        <f>VLOOKUP(AD251,Sheet3!$B:$C,2,0)</f>
        <v>ITM_0</v>
      </c>
      <c r="AL251" s="7" t="str">
        <f>IF(NOT(ISNA(MATCH(AI251,Sheet3!F:F,))),VLOOKUP(AI251,Sheet3!F:G,2,0),
IF(NOT(ISNA(MATCH(AJ251,Sheet3!F:F,))),VLOOKUP(AJ251,Sheet3!F:G,2,0),
IF(NOT(ISNA(MATCH(AK251,Sheet3!F:F,))),VLOOKUP(AK251,Sheet3!F:G,2,0),"ITM_NULL")))</f>
        <v>ITM_0</v>
      </c>
      <c r="AM251" t="str">
        <f>IF(OR(ISBLANK(AF251)),VLOOKUP(AB251,Sheet3!$B:$C,2,0),VLOOKUP(AF251,Sheet3!$B:$C,2,0))</f>
        <v>ITM_0</v>
      </c>
      <c r="AN251" t="e">
        <f>IF(AM251="ITM_NULL","ITM_NULL",VLOOKUP(AM251,'C43 Code'!$G:$J,2,0))</f>
        <v>#N/A</v>
      </c>
      <c r="AO251" s="1" t="e">
        <f>IF(OR(AM251="ITM_NULL",AM251="KEY_fg",AM251="SHIFT_f",AM251="SHIFT_g"),"ITM_NULL",VLOOKUP(AM251,'C43 Code'!$G:$J,3,0))</f>
        <v>#N/A</v>
      </c>
      <c r="AP251" t="e">
        <f>IF(AM251="ITM_NULL","ITM_NULL",VLOOKUP(AM251,'C43 Code'!$G:$J,4,0))</f>
        <v>#N/A</v>
      </c>
      <c r="AR251" s="41" t="e">
        <f t="shared" si="38"/>
        <v>#N/A</v>
      </c>
    </row>
    <row r="252" spans="24:44" ht="18" customHeight="1">
      <c r="X252" s="80"/>
      <c r="Y252" s="11"/>
      <c r="Z252" s="11"/>
      <c r="AA252" s="6"/>
      <c r="AB252" s="5"/>
      <c r="AC252" s="30"/>
      <c r="AD252" s="31"/>
      <c r="AE252" s="36"/>
      <c r="AF252" s="45"/>
      <c r="AG252" s="21"/>
      <c r="AH252" t="str">
        <f t="shared" si="36"/>
        <v>{0</v>
      </c>
      <c r="AI252" t="str">
        <f>VLOOKUP(AB252,Sheet3!$B:$C,2,0)</f>
        <v>ITM_0</v>
      </c>
      <c r="AJ252" t="str">
        <f>VLOOKUP(AC252,Sheet3!$B:$C,2,0)</f>
        <v>ITM_0</v>
      </c>
      <c r="AK252" t="str">
        <f>VLOOKUP(AD252,Sheet3!$B:$C,2,0)</f>
        <v>ITM_0</v>
      </c>
      <c r="AL252" s="7" t="str">
        <f>IF(NOT(ISNA(MATCH(AI252,Sheet3!F:F,))),VLOOKUP(AI252,Sheet3!F:G,2,0),
IF(NOT(ISNA(MATCH(AJ252,Sheet3!F:F,))),VLOOKUP(AJ252,Sheet3!F:G,2,0),
IF(NOT(ISNA(MATCH(AK252,Sheet3!F:F,))),VLOOKUP(AK252,Sheet3!F:G,2,0),"ITM_NULL")))</f>
        <v>ITM_0</v>
      </c>
      <c r="AM252" t="str">
        <f>IF(OR(ISBLANK(AF252)),VLOOKUP(AB252,Sheet3!$B:$C,2,0),VLOOKUP(AF252,Sheet3!$B:$C,2,0))</f>
        <v>ITM_0</v>
      </c>
      <c r="AN252" t="e">
        <f>IF(AM252="ITM_NULL","ITM_NULL",VLOOKUP(AM252,'C43 Code'!$G:$J,2,0))</f>
        <v>#N/A</v>
      </c>
      <c r="AO252" s="1" t="e">
        <f>IF(OR(AM252="ITM_NULL",AM252="KEY_fg",AM252="SHIFT_f",AM252="SHIFT_g"),"ITM_NULL",VLOOKUP(AM252,'C43 Code'!$G:$J,3,0))</f>
        <v>#N/A</v>
      </c>
      <c r="AP252" t="e">
        <f>IF(AM252="ITM_NULL","ITM_NULL",VLOOKUP(AM252,'C43 Code'!$G:$J,4,0))</f>
        <v>#N/A</v>
      </c>
      <c r="AR252" s="41" t="e">
        <f t="shared" si="38"/>
        <v>#N/A</v>
      </c>
    </row>
    <row r="253" spans="24:44" ht="18" customHeight="1">
      <c r="X253" s="80"/>
      <c r="Y253" s="11"/>
      <c r="Z253" s="11"/>
      <c r="AA253" s="6"/>
      <c r="AB253" s="5"/>
      <c r="AC253" s="30"/>
      <c r="AD253" s="31"/>
      <c r="AE253" s="36"/>
      <c r="AF253" s="45"/>
      <c r="AG253" s="21"/>
      <c r="AH253" t="str">
        <f t="shared" si="36"/>
        <v>{0</v>
      </c>
      <c r="AI253" t="str">
        <f>VLOOKUP(AB253,Sheet3!$B:$C,2,0)</f>
        <v>ITM_0</v>
      </c>
      <c r="AJ253" t="str">
        <f>VLOOKUP(AC253,Sheet3!$B:$C,2,0)</f>
        <v>ITM_0</v>
      </c>
      <c r="AK253" t="str">
        <f>VLOOKUP(AD253,Sheet3!$B:$C,2,0)</f>
        <v>ITM_0</v>
      </c>
      <c r="AL253" s="7" t="str">
        <f>IF(NOT(ISNA(MATCH(AI253,Sheet3!F:F,))),VLOOKUP(AI253,Sheet3!F:G,2,0),
IF(NOT(ISNA(MATCH(AJ253,Sheet3!F:F,))),VLOOKUP(AJ253,Sheet3!F:G,2,0),
IF(NOT(ISNA(MATCH(AK253,Sheet3!F:F,))),VLOOKUP(AK253,Sheet3!F:G,2,0),"ITM_NULL")))</f>
        <v>ITM_0</v>
      </c>
      <c r="AM253" t="str">
        <f>IF(OR(ISBLANK(AF253)),VLOOKUP(AB253,Sheet3!$B:$C,2,0),VLOOKUP(AF253,Sheet3!$B:$C,2,0))</f>
        <v>ITM_0</v>
      </c>
      <c r="AN253" t="e">
        <f>IF(AM253="ITM_NULL","ITM_NULL",VLOOKUP(AM253,'C43 Code'!$G:$J,2,0))</f>
        <v>#N/A</v>
      </c>
      <c r="AO253" s="1" t="e">
        <f>IF(OR(AM253="ITM_NULL",AM253="KEY_fg",AM253="SHIFT_f",AM253="SHIFT_g"),"ITM_NULL",VLOOKUP(AM253,'C43 Code'!$G:$J,3,0))</f>
        <v>#N/A</v>
      </c>
      <c r="AP253" t="e">
        <f>IF(AM253="ITM_NULL","ITM_NULL",VLOOKUP(AM253,'C43 Code'!$G:$J,4,0))</f>
        <v>#N/A</v>
      </c>
      <c r="AR253" s="41" t="e">
        <f t="shared" si="38"/>
        <v>#N/A</v>
      </c>
    </row>
    <row r="254" spans="24:44" ht="18" customHeight="1">
      <c r="X254" s="80"/>
      <c r="Y254" s="11"/>
      <c r="Z254" s="11"/>
      <c r="AA254" s="6"/>
      <c r="AB254" s="5"/>
      <c r="AC254" s="30"/>
      <c r="AD254" s="31"/>
      <c r="AE254" s="36"/>
      <c r="AF254" s="45"/>
      <c r="AG254" s="21"/>
      <c r="AH254" t="str">
        <f t="shared" si="36"/>
        <v>{0</v>
      </c>
      <c r="AI254" t="str">
        <f>VLOOKUP(AB254,Sheet3!$B:$C,2,0)</f>
        <v>ITM_0</v>
      </c>
      <c r="AJ254" t="str">
        <f>VLOOKUP(AC254,Sheet3!$B:$C,2,0)</f>
        <v>ITM_0</v>
      </c>
      <c r="AK254" t="str">
        <f>VLOOKUP(AD254,Sheet3!$B:$C,2,0)</f>
        <v>ITM_0</v>
      </c>
      <c r="AL254" s="7" t="str">
        <f>IF(NOT(ISNA(MATCH(AI254,Sheet3!F:F,))),VLOOKUP(AI254,Sheet3!F:G,2,0),
IF(NOT(ISNA(MATCH(AJ254,Sheet3!F:F,))),VLOOKUP(AJ254,Sheet3!F:G,2,0),
IF(NOT(ISNA(MATCH(AK254,Sheet3!F:F,))),VLOOKUP(AK254,Sheet3!F:G,2,0),"ITM_NULL")))</f>
        <v>ITM_0</v>
      </c>
      <c r="AM254" t="str">
        <f>IF(OR(ISBLANK(AF254)),VLOOKUP(AB254,Sheet3!$B:$C,2,0),VLOOKUP(AF254,Sheet3!$B:$C,2,0))</f>
        <v>ITM_0</v>
      </c>
      <c r="AN254" t="e">
        <f>IF(AM254="ITM_NULL","ITM_NULL",VLOOKUP(AM254,'C43 Code'!$G:$J,2,0))</f>
        <v>#N/A</v>
      </c>
      <c r="AO254" s="1" t="e">
        <f>IF(OR(AM254="ITM_NULL",AM254="KEY_fg",AM254="SHIFT_f",AM254="SHIFT_g"),"ITM_NULL",VLOOKUP(AM254,'C43 Code'!$G:$J,3,0))</f>
        <v>#N/A</v>
      </c>
      <c r="AP254" t="e">
        <f>IF(AM254="ITM_NULL","ITM_NULL",VLOOKUP(AM254,'C43 Code'!$G:$J,4,0))</f>
        <v>#N/A</v>
      </c>
      <c r="AR254" s="41" t="e">
        <f t="shared" si="38"/>
        <v>#N/A</v>
      </c>
    </row>
    <row r="255" spans="24:44" ht="18" customHeight="1">
      <c r="X255" s="80"/>
      <c r="Y255" s="11"/>
      <c r="Z255" s="11"/>
      <c r="AA255" s="6"/>
      <c r="AB255" s="5"/>
      <c r="AC255" s="30"/>
      <c r="AD255" s="31"/>
      <c r="AE255" s="36"/>
      <c r="AF255" s="45"/>
      <c r="AG255" s="21"/>
      <c r="AH255" t="str">
        <f t="shared" si="36"/>
        <v>{0</v>
      </c>
      <c r="AI255" t="str">
        <f>VLOOKUP(AB255,Sheet3!$B:$C,2,0)</f>
        <v>ITM_0</v>
      </c>
      <c r="AJ255" t="str">
        <f>VLOOKUP(AC255,Sheet3!$B:$C,2,0)</f>
        <v>ITM_0</v>
      </c>
      <c r="AK255" t="str">
        <f>VLOOKUP(AD255,Sheet3!$B:$C,2,0)</f>
        <v>ITM_0</v>
      </c>
      <c r="AL255" s="7" t="str">
        <f>IF(NOT(ISNA(MATCH(AI255,Sheet3!F:F,))),VLOOKUP(AI255,Sheet3!F:G,2,0),
IF(NOT(ISNA(MATCH(AJ255,Sheet3!F:F,))),VLOOKUP(AJ255,Sheet3!F:G,2,0),
IF(NOT(ISNA(MATCH(AK255,Sheet3!F:F,))),VLOOKUP(AK255,Sheet3!F:G,2,0),"ITM_NULL")))</f>
        <v>ITM_0</v>
      </c>
      <c r="AM255" t="str">
        <f>IF(OR(ISBLANK(AF255)),VLOOKUP(AB255,Sheet3!$B:$C,2,0),VLOOKUP(AF255,Sheet3!$B:$C,2,0))</f>
        <v>ITM_0</v>
      </c>
      <c r="AN255" t="e">
        <f>IF(AM255="ITM_NULL","ITM_NULL",VLOOKUP(AM255,'C43 Code'!$G:$J,2,0))</f>
        <v>#N/A</v>
      </c>
      <c r="AO255" s="1" t="e">
        <f>IF(OR(AM255="ITM_NULL",AM255="KEY_fg",AM255="SHIFT_f",AM255="SHIFT_g"),"ITM_NULL",VLOOKUP(AM255,'C43 Code'!$G:$J,3,0))</f>
        <v>#N/A</v>
      </c>
      <c r="AP255" t="e">
        <f>IF(AM255="ITM_NULL","ITM_NULL",VLOOKUP(AM255,'C43 Code'!$G:$J,4,0))</f>
        <v>#N/A</v>
      </c>
      <c r="AR255" s="41" t="e">
        <f t="shared" si="38"/>
        <v>#N/A</v>
      </c>
    </row>
    <row r="256" spans="24:44" ht="18" customHeight="1">
      <c r="X256" s="80"/>
      <c r="Y256" s="10"/>
      <c r="Z256" s="10"/>
      <c r="AA256" s="6"/>
      <c r="AB256" s="5"/>
      <c r="AC256" s="30"/>
      <c r="AD256" s="31"/>
      <c r="AE256" s="36"/>
      <c r="AF256" s="45"/>
      <c r="AG256" s="21"/>
      <c r="AH256" t="str">
        <f t="shared" si="36"/>
        <v>{0</v>
      </c>
      <c r="AI256" t="str">
        <f>VLOOKUP(AB256,Sheet3!$B:$C,2,0)</f>
        <v>ITM_0</v>
      </c>
      <c r="AJ256" t="str">
        <f>VLOOKUP(AC256,Sheet3!$B:$C,2,0)</f>
        <v>ITM_0</v>
      </c>
      <c r="AK256" t="str">
        <f>VLOOKUP(AD256,Sheet3!$B:$C,2,0)</f>
        <v>ITM_0</v>
      </c>
      <c r="AL256" s="7" t="str">
        <f>IF(NOT(ISNA(MATCH(AI256,Sheet3!F:F,))),VLOOKUP(AI256,Sheet3!F:G,2,0),
IF(NOT(ISNA(MATCH(AJ256,Sheet3!F:F,))),VLOOKUP(AJ256,Sheet3!F:G,2,0),
IF(NOT(ISNA(MATCH(AK256,Sheet3!F:F,))),VLOOKUP(AK256,Sheet3!F:G,2,0),"ITM_NULL")))</f>
        <v>ITM_0</v>
      </c>
      <c r="AM256" t="str">
        <f>IF(OR(ISBLANK(AF256)),VLOOKUP(AB256,Sheet3!$B:$C,2,0),VLOOKUP(AF256,Sheet3!$B:$C,2,0))</f>
        <v>ITM_0</v>
      </c>
      <c r="AN256" t="e">
        <f>IF(AM256="ITM_NULL","ITM_NULL",VLOOKUP(AM256,'C43 Code'!$G:$J,2,0))</f>
        <v>#N/A</v>
      </c>
      <c r="AO256" s="1" t="e">
        <f>IF(OR(AM256="ITM_NULL",AM256="KEY_fg",AM256="SHIFT_f",AM256="SHIFT_g"),"ITM_NULL",VLOOKUP(AM256,'C43 Code'!$G:$J,3,0))</f>
        <v>#N/A</v>
      </c>
      <c r="AP256" t="e">
        <f>IF(AM256="ITM_NULL","ITM_NULL",VLOOKUP(AM256,'C43 Code'!$G:$J,4,0))</f>
        <v>#N/A</v>
      </c>
      <c r="AR256" s="41" t="e">
        <f t="shared" si="38"/>
        <v>#N/A</v>
      </c>
    </row>
    <row r="257" spans="24:44" ht="18" customHeight="1">
      <c r="X257" s="80"/>
      <c r="Y257" s="11"/>
      <c r="Z257" s="11"/>
      <c r="AA257" s="6"/>
      <c r="AB257" s="5"/>
      <c r="AC257" s="30"/>
      <c r="AD257" s="31"/>
      <c r="AE257" s="36"/>
      <c r="AF257" s="45"/>
      <c r="AG257" s="21"/>
      <c r="AH257" t="str">
        <f t="shared" si="36"/>
        <v>{0</v>
      </c>
      <c r="AI257" t="str">
        <f>VLOOKUP(AB257,Sheet3!$B:$C,2,0)</f>
        <v>ITM_0</v>
      </c>
      <c r="AJ257" t="str">
        <f>VLOOKUP(AC257,Sheet3!$B:$C,2,0)</f>
        <v>ITM_0</v>
      </c>
      <c r="AK257" t="str">
        <f>VLOOKUP(AD257,Sheet3!$B:$C,2,0)</f>
        <v>ITM_0</v>
      </c>
      <c r="AL257" s="7" t="str">
        <f>IF(NOT(ISNA(MATCH(AI257,Sheet3!F:F,))),VLOOKUP(AI257,Sheet3!F:G,2,0),
IF(NOT(ISNA(MATCH(AJ257,Sheet3!F:F,))),VLOOKUP(AJ257,Sheet3!F:G,2,0),
IF(NOT(ISNA(MATCH(AK257,Sheet3!F:F,))),VLOOKUP(AK257,Sheet3!F:G,2,0),"ITM_NULL")))</f>
        <v>ITM_0</v>
      </c>
      <c r="AM257" t="str">
        <f>IF(OR(ISBLANK(AF257)),VLOOKUP(AB257,Sheet3!$B:$C,2,0),VLOOKUP(AF257,Sheet3!$B:$C,2,0))</f>
        <v>ITM_0</v>
      </c>
      <c r="AN257" t="e">
        <f>IF(AM257="ITM_NULL","ITM_NULL",VLOOKUP(AM257,'C43 Code'!$G:$J,2,0))</f>
        <v>#N/A</v>
      </c>
      <c r="AO257" s="1" t="e">
        <f>IF(OR(AM257="ITM_NULL",AM257="KEY_fg",AM257="SHIFT_f",AM257="SHIFT_g"),"ITM_NULL",VLOOKUP(AM257,'C43 Code'!$G:$J,3,0))</f>
        <v>#N/A</v>
      </c>
      <c r="AP257" t="e">
        <f>IF(AM257="ITM_NULL","ITM_NULL",VLOOKUP(AM257,'C43 Code'!$G:$J,4,0))</f>
        <v>#N/A</v>
      </c>
      <c r="AR257" s="41" t="e">
        <f t="shared" si="38"/>
        <v>#N/A</v>
      </c>
    </row>
    <row r="258" spans="24:44" ht="18" customHeight="1">
      <c r="X258" s="80"/>
      <c r="Y258" s="11"/>
      <c r="Z258" s="11"/>
      <c r="AA258" s="6"/>
      <c r="AB258" s="5"/>
      <c r="AC258" s="30"/>
      <c r="AD258" s="31"/>
      <c r="AE258" s="36"/>
      <c r="AF258" s="45"/>
      <c r="AG258" s="21"/>
      <c r="AH258" t="str">
        <f t="shared" si="36"/>
        <v>{0</v>
      </c>
      <c r="AI258" t="str">
        <f>VLOOKUP(AB258,Sheet3!$B:$C,2,0)</f>
        <v>ITM_0</v>
      </c>
      <c r="AJ258" t="str">
        <f>VLOOKUP(AC258,Sheet3!$B:$C,2,0)</f>
        <v>ITM_0</v>
      </c>
      <c r="AK258" t="str">
        <f>VLOOKUP(AD258,Sheet3!$B:$C,2,0)</f>
        <v>ITM_0</v>
      </c>
      <c r="AL258" s="7" t="str">
        <f>IF(NOT(ISNA(MATCH(AI258,Sheet3!F:F,))),VLOOKUP(AI258,Sheet3!F:G,2,0),
IF(NOT(ISNA(MATCH(AJ258,Sheet3!F:F,))),VLOOKUP(AJ258,Sheet3!F:G,2,0),
IF(NOT(ISNA(MATCH(AK258,Sheet3!F:F,))),VLOOKUP(AK258,Sheet3!F:G,2,0),"ITM_NULL")))</f>
        <v>ITM_0</v>
      </c>
      <c r="AM258" t="str">
        <f>IF(OR(ISBLANK(AF258)),VLOOKUP(AB258,Sheet3!$B:$C,2,0),VLOOKUP(AF258,Sheet3!$B:$C,2,0))</f>
        <v>ITM_0</v>
      </c>
      <c r="AN258" t="e">
        <f>IF(AM258="ITM_NULL","ITM_NULL",VLOOKUP(AM258,'C43 Code'!$G:$J,2,0))</f>
        <v>#N/A</v>
      </c>
      <c r="AO258" s="1" t="e">
        <f>IF(OR(AM258="ITM_NULL",AM258="KEY_fg",AM258="SHIFT_f",AM258="SHIFT_g"),"ITM_NULL",VLOOKUP(AM258,'C43 Code'!$G:$J,3,0))</f>
        <v>#N/A</v>
      </c>
      <c r="AP258" t="e">
        <f>IF(AM258="ITM_NULL","ITM_NULL",VLOOKUP(AM258,'C43 Code'!$G:$J,4,0))</f>
        <v>#N/A</v>
      </c>
      <c r="AR258" s="41" t="e">
        <f t="shared" si="38"/>
        <v>#N/A</v>
      </c>
    </row>
    <row r="259" spans="24:44" ht="18" customHeight="1">
      <c r="X259" s="80"/>
      <c r="Y259" s="11"/>
      <c r="Z259" s="11"/>
      <c r="AA259" s="6"/>
      <c r="AB259" s="5"/>
      <c r="AC259" s="30"/>
      <c r="AD259" s="31"/>
      <c r="AE259" s="36"/>
      <c r="AF259" s="45"/>
      <c r="AG259" s="21"/>
      <c r="AH259" t="str">
        <f t="shared" si="36"/>
        <v>{0</v>
      </c>
      <c r="AI259" t="str">
        <f>VLOOKUP(AB259,Sheet3!$B:$C,2,0)</f>
        <v>ITM_0</v>
      </c>
      <c r="AJ259" t="str">
        <f>VLOOKUP(AC259,Sheet3!$B:$C,2,0)</f>
        <v>ITM_0</v>
      </c>
      <c r="AK259" t="str">
        <f>VLOOKUP(AD259,Sheet3!$B:$C,2,0)</f>
        <v>ITM_0</v>
      </c>
      <c r="AL259" s="7" t="str">
        <f>IF(NOT(ISNA(MATCH(AI259,Sheet3!F:F,))),VLOOKUP(AI259,Sheet3!F:G,2,0),
IF(NOT(ISNA(MATCH(AJ259,Sheet3!F:F,))),VLOOKUP(AJ259,Sheet3!F:G,2,0),
IF(NOT(ISNA(MATCH(AK259,Sheet3!F:F,))),VLOOKUP(AK259,Sheet3!F:G,2,0),"ITM_NULL")))</f>
        <v>ITM_0</v>
      </c>
      <c r="AM259" t="str">
        <f>IF(OR(ISBLANK(AF259)),VLOOKUP(AB259,Sheet3!$B:$C,2,0),VLOOKUP(AF259,Sheet3!$B:$C,2,0))</f>
        <v>ITM_0</v>
      </c>
      <c r="AN259" t="e">
        <f>IF(AM259="ITM_NULL","ITM_NULL",VLOOKUP(AM259,'C43 Code'!$G:$J,2,0))</f>
        <v>#N/A</v>
      </c>
      <c r="AO259" s="1" t="e">
        <f>IF(OR(AM259="ITM_NULL",AM259="KEY_fg",AM259="SHIFT_f",AM259="SHIFT_g"),"ITM_NULL",VLOOKUP(AM259,'C43 Code'!$G:$J,3,0))</f>
        <v>#N/A</v>
      </c>
      <c r="AP259" t="e">
        <f>IF(AM259="ITM_NULL","ITM_NULL",VLOOKUP(AM259,'C43 Code'!$G:$J,4,0))</f>
        <v>#N/A</v>
      </c>
      <c r="AR259" s="41" t="e">
        <f t="shared" si="38"/>
        <v>#N/A</v>
      </c>
    </row>
    <row r="260" spans="24:44" ht="18" customHeight="1">
      <c r="X260" s="80"/>
      <c r="Y260" s="11"/>
      <c r="Z260" s="11"/>
      <c r="AA260" s="6"/>
      <c r="AB260" s="5"/>
      <c r="AC260" s="30"/>
      <c r="AD260" s="31"/>
      <c r="AE260" s="36"/>
      <c r="AF260" s="45"/>
      <c r="AG260" s="21"/>
      <c r="AH260" t="str">
        <f t="shared" si="36"/>
        <v>{0</v>
      </c>
      <c r="AI260" t="str">
        <f>VLOOKUP(AB260,Sheet3!$B:$C,2,0)</f>
        <v>ITM_0</v>
      </c>
      <c r="AJ260" t="str">
        <f>VLOOKUP(AC260,Sheet3!$B:$C,2,0)</f>
        <v>ITM_0</v>
      </c>
      <c r="AK260" t="str">
        <f>VLOOKUP(AD260,Sheet3!$B:$C,2,0)</f>
        <v>ITM_0</v>
      </c>
      <c r="AL260" s="7" t="str">
        <f>IF(NOT(ISNA(MATCH(AI260,Sheet3!F:F,))),VLOOKUP(AI260,Sheet3!F:G,2,0),
IF(NOT(ISNA(MATCH(AJ260,Sheet3!F:F,))),VLOOKUP(AJ260,Sheet3!F:G,2,0),
IF(NOT(ISNA(MATCH(AK260,Sheet3!F:F,))),VLOOKUP(AK260,Sheet3!F:G,2,0),"ITM_NULL")))</f>
        <v>ITM_0</v>
      </c>
      <c r="AM260" t="str">
        <f>IF(OR(ISBLANK(AF260)),VLOOKUP(AB260,Sheet3!$B:$C,2,0),VLOOKUP(AF260,Sheet3!$B:$C,2,0))</f>
        <v>ITM_0</v>
      </c>
      <c r="AN260" t="e">
        <f>IF(AM260="ITM_NULL","ITM_NULL",VLOOKUP(AM260,'C43 Code'!$G:$J,2,0))</f>
        <v>#N/A</v>
      </c>
      <c r="AO260" s="1" t="e">
        <f>IF(OR(AM260="ITM_NULL",AM260="KEY_fg",AM260="SHIFT_f",AM260="SHIFT_g"),"ITM_NULL",VLOOKUP(AM260,'C43 Code'!$G:$J,3,0))</f>
        <v>#N/A</v>
      </c>
      <c r="AP260" t="e">
        <f>IF(AM260="ITM_NULL","ITM_NULL",VLOOKUP(AM260,'C43 Code'!$G:$J,4,0))</f>
        <v>#N/A</v>
      </c>
      <c r="AR260" s="41" t="e">
        <f t="shared" si="38"/>
        <v>#N/A</v>
      </c>
    </row>
    <row r="261" spans="24:44" ht="18" customHeight="1">
      <c r="X261" s="80"/>
      <c r="Y261" s="10"/>
      <c r="Z261" s="10"/>
      <c r="AA261" s="6"/>
      <c r="AB261" s="27"/>
      <c r="AC261" s="30"/>
      <c r="AD261" s="31"/>
      <c r="AE261" s="36"/>
      <c r="AF261" s="45"/>
      <c r="AG261" s="21"/>
      <c r="AH261" t="str">
        <f t="shared" si="36"/>
        <v>{0</v>
      </c>
      <c r="AI261" t="str">
        <f>VLOOKUP(AB261,Sheet3!$B:$C,2,0)</f>
        <v>ITM_0</v>
      </c>
      <c r="AJ261" t="str">
        <f>VLOOKUP(AC261,Sheet3!$B:$C,2,0)</f>
        <v>ITM_0</v>
      </c>
      <c r="AK261" t="str">
        <f>VLOOKUP(AD261,Sheet3!$B:$C,2,0)</f>
        <v>ITM_0</v>
      </c>
      <c r="AL261" s="7" t="str">
        <f>IF(NOT(ISNA(MATCH(AI261,Sheet3!F:F,))),VLOOKUP(AI261,Sheet3!F:G,2,0),
IF(NOT(ISNA(MATCH(AJ261,Sheet3!F:F,))),VLOOKUP(AJ261,Sheet3!F:G,2,0),
IF(NOT(ISNA(MATCH(AK261,Sheet3!F:F,))),VLOOKUP(AK261,Sheet3!F:G,2,0),"ITM_NULL")))</f>
        <v>ITM_0</v>
      </c>
      <c r="AM261" t="str">
        <f>IF(OR(ISBLANK(AF261)),VLOOKUP(AB261,Sheet3!$B:$C,2,0),VLOOKUP(AF261,Sheet3!$B:$C,2,0))</f>
        <v>ITM_0</v>
      </c>
      <c r="AN261" t="e">
        <f>IF(AM261="ITM_NULL","ITM_NULL",VLOOKUP(AM261,'C43 Code'!$G:$J,2,0))</f>
        <v>#N/A</v>
      </c>
      <c r="AO261" s="1" t="e">
        <f>IF(OR(AM261="ITM_NULL",AM261="KEY_fg",AM261="SHIFT_f",AM261="SHIFT_g"),"ITM_NULL",VLOOKUP(AM261,'C43 Code'!$G:$J,3,0))</f>
        <v>#N/A</v>
      </c>
      <c r="AP261" t="e">
        <f>IF(AM261="ITM_NULL","ITM_NULL",VLOOKUP(AM261,'C43 Code'!$G:$J,4,0))</f>
        <v>#N/A</v>
      </c>
      <c r="AR261" s="41" t="e">
        <f t="shared" si="38"/>
        <v>#N/A</v>
      </c>
    </row>
    <row r="262" spans="24:44" ht="18" customHeight="1">
      <c r="X262" s="80"/>
      <c r="Y262" s="11"/>
      <c r="Z262" s="11"/>
      <c r="AA262" s="6"/>
      <c r="AB262" s="5"/>
      <c r="AC262" s="30"/>
      <c r="AD262" s="31"/>
      <c r="AE262" s="36"/>
      <c r="AF262" s="45"/>
      <c r="AG262" s="21"/>
      <c r="AH262" t="str">
        <f t="shared" si="36"/>
        <v>{0</v>
      </c>
      <c r="AI262" t="str">
        <f>VLOOKUP(AB262,Sheet3!$B:$C,2,0)</f>
        <v>ITM_0</v>
      </c>
      <c r="AJ262" t="str">
        <f>VLOOKUP(AC262,Sheet3!$B:$C,2,0)</f>
        <v>ITM_0</v>
      </c>
      <c r="AK262" t="str">
        <f>VLOOKUP(AD262,Sheet3!$B:$C,2,0)</f>
        <v>ITM_0</v>
      </c>
      <c r="AL262" s="7" t="str">
        <f>IF(NOT(ISNA(MATCH(AI262,Sheet3!F:F,))),VLOOKUP(AI262,Sheet3!F:G,2,0),
IF(NOT(ISNA(MATCH(AJ262,Sheet3!F:F,))),VLOOKUP(AJ262,Sheet3!F:G,2,0),
IF(NOT(ISNA(MATCH(AK262,Sheet3!F:F,))),VLOOKUP(AK262,Sheet3!F:G,2,0),"ITM_NULL")))</f>
        <v>ITM_0</v>
      </c>
      <c r="AM262" t="str">
        <f>IF(OR(ISBLANK(AF262)),VLOOKUP(AB262,Sheet3!$B:$C,2,0),VLOOKUP(AF262,Sheet3!$B:$C,2,0))</f>
        <v>ITM_0</v>
      </c>
      <c r="AN262" t="e">
        <f>IF(AM262="ITM_NULL","ITM_NULL",VLOOKUP(AM262,'C43 Code'!$G:$J,2,0))</f>
        <v>#N/A</v>
      </c>
      <c r="AO262" s="1" t="e">
        <f>IF(OR(AM262="ITM_NULL",AM262="KEY_fg",AM262="SHIFT_f",AM262="SHIFT_g"),"ITM_NULL",VLOOKUP(AM262,'C43 Code'!$G:$J,3,0))</f>
        <v>#N/A</v>
      </c>
      <c r="AP262" t="e">
        <f>IF(AM262="ITM_NULL","ITM_NULL",VLOOKUP(AM262,'C43 Code'!$G:$J,4,0))</f>
        <v>#N/A</v>
      </c>
      <c r="AR262" s="41" t="e">
        <f t="shared" si="38"/>
        <v>#N/A</v>
      </c>
    </row>
    <row r="263" spans="24:44" ht="18" customHeight="1">
      <c r="X263" s="80"/>
      <c r="Y263" s="11"/>
      <c r="Z263" s="11"/>
      <c r="AA263" s="6"/>
      <c r="AB263" s="5"/>
      <c r="AC263" s="30"/>
      <c r="AD263" s="31"/>
      <c r="AE263" s="36"/>
      <c r="AF263" s="45"/>
      <c r="AG263" s="21"/>
      <c r="AH263" t="str">
        <f t="shared" si="36"/>
        <v>{0</v>
      </c>
      <c r="AI263" t="str">
        <f>VLOOKUP(AB263,Sheet3!$B:$C,2,0)</f>
        <v>ITM_0</v>
      </c>
      <c r="AJ263" t="str">
        <f>VLOOKUP(AC263,Sheet3!$B:$C,2,0)</f>
        <v>ITM_0</v>
      </c>
      <c r="AK263" t="str">
        <f>VLOOKUP(AD263,Sheet3!$B:$C,2,0)</f>
        <v>ITM_0</v>
      </c>
      <c r="AL263" s="7" t="str">
        <f>IF(NOT(ISNA(MATCH(AI263,Sheet3!F:F,))),VLOOKUP(AI263,Sheet3!F:G,2,0),
IF(NOT(ISNA(MATCH(AJ263,Sheet3!F:F,))),VLOOKUP(AJ263,Sheet3!F:G,2,0),
IF(NOT(ISNA(MATCH(AK263,Sheet3!F:F,))),VLOOKUP(AK263,Sheet3!F:G,2,0),"ITM_NULL")))</f>
        <v>ITM_0</v>
      </c>
      <c r="AM263" t="str">
        <f>IF(OR(ISBLANK(AF263)),VLOOKUP(AB263,Sheet3!$B:$C,2,0),VLOOKUP(AF263,Sheet3!$B:$C,2,0))</f>
        <v>ITM_0</v>
      </c>
      <c r="AN263" t="e">
        <f>IF(AM263="ITM_NULL","ITM_NULL",VLOOKUP(AM263,'C43 Code'!$G:$J,2,0))</f>
        <v>#N/A</v>
      </c>
      <c r="AO263" s="1" t="e">
        <f>IF(OR(AM263="ITM_NULL",AM263="KEY_fg",AM263="SHIFT_f",AM263="SHIFT_g"),"ITM_NULL",VLOOKUP(AM263,'C43 Code'!$G:$J,3,0))</f>
        <v>#N/A</v>
      </c>
      <c r="AP263" t="e">
        <f>IF(AM263="ITM_NULL","ITM_NULL",VLOOKUP(AM263,'C43 Code'!$G:$J,4,0))</f>
        <v>#N/A</v>
      </c>
      <c r="AR263" s="41" t="e">
        <f t="shared" si="38"/>
        <v>#N/A</v>
      </c>
    </row>
    <row r="264" spans="24:44" ht="18" customHeight="1">
      <c r="X264" s="80"/>
      <c r="Y264" s="11"/>
      <c r="Z264" s="11"/>
      <c r="AA264" s="6"/>
      <c r="AB264" s="5"/>
      <c r="AC264" s="30"/>
      <c r="AD264" s="31"/>
      <c r="AE264" s="36"/>
      <c r="AF264" s="45"/>
      <c r="AG264" s="21"/>
      <c r="AH264" t="str">
        <f t="shared" si="36"/>
        <v>{0</v>
      </c>
      <c r="AI264" t="str">
        <f>VLOOKUP(AB264,Sheet3!$B:$C,2,0)</f>
        <v>ITM_0</v>
      </c>
      <c r="AJ264" t="str">
        <f>VLOOKUP(AC264,Sheet3!$B:$C,2,0)</f>
        <v>ITM_0</v>
      </c>
      <c r="AK264" t="str">
        <f>VLOOKUP(AD264,Sheet3!$B:$C,2,0)</f>
        <v>ITM_0</v>
      </c>
      <c r="AL264" s="7" t="str">
        <f>IF(NOT(ISNA(MATCH(AI264,Sheet3!F:F,))),VLOOKUP(AI264,Sheet3!F:G,2,0),
IF(NOT(ISNA(MATCH(AJ264,Sheet3!F:F,))),VLOOKUP(AJ264,Sheet3!F:G,2,0),
IF(NOT(ISNA(MATCH(AK264,Sheet3!F:F,))),VLOOKUP(AK264,Sheet3!F:G,2,0),"ITM_NULL")))</f>
        <v>ITM_0</v>
      </c>
      <c r="AM264" t="str">
        <f>IF(OR(ISBLANK(AF264)),VLOOKUP(AB264,Sheet3!$B:$C,2,0),VLOOKUP(AF264,Sheet3!$B:$C,2,0))</f>
        <v>ITM_0</v>
      </c>
      <c r="AN264" t="e">
        <f>IF(AM264="ITM_NULL","ITM_NULL",VLOOKUP(AM264,'C43 Code'!$G:$J,2,0))</f>
        <v>#N/A</v>
      </c>
      <c r="AO264" s="1" t="e">
        <f>IF(OR(AM264="ITM_NULL",AM264="KEY_fg",AM264="SHIFT_f",AM264="SHIFT_g"),"ITM_NULL",VLOOKUP(AM264,'C43 Code'!$G:$J,3,0))</f>
        <v>#N/A</v>
      </c>
      <c r="AP264" t="e">
        <f>IF(AM264="ITM_NULL","ITM_NULL",VLOOKUP(AM264,'C43 Code'!$G:$J,4,0))</f>
        <v>#N/A</v>
      </c>
      <c r="AR264" s="41" t="e">
        <f t="shared" si="38"/>
        <v>#N/A</v>
      </c>
    </row>
    <row r="265" spans="24:44" ht="18" customHeight="1">
      <c r="X265" s="80"/>
      <c r="Y265" s="11"/>
      <c r="Z265" s="11"/>
      <c r="AA265" s="6"/>
      <c r="AB265" s="5"/>
      <c r="AC265" s="30"/>
      <c r="AD265" s="31"/>
      <c r="AE265" s="36"/>
      <c r="AF265" s="45"/>
      <c r="AG265" s="21"/>
      <c r="AH265" t="str">
        <f t="shared" si="36"/>
        <v>{0</v>
      </c>
      <c r="AI265" t="str">
        <f>VLOOKUP(AB265,Sheet3!$B:$C,2,0)</f>
        <v>ITM_0</v>
      </c>
      <c r="AJ265" t="str">
        <f>VLOOKUP(AC265,Sheet3!$B:$C,2,0)</f>
        <v>ITM_0</v>
      </c>
      <c r="AK265" t="str">
        <f>VLOOKUP(AD265,Sheet3!$B:$C,2,0)</f>
        <v>ITM_0</v>
      </c>
      <c r="AL265" s="7" t="str">
        <f>IF(NOT(ISNA(MATCH(AI265,Sheet3!F:F,))),VLOOKUP(AI265,Sheet3!F:G,2,0),
IF(NOT(ISNA(MATCH(AJ265,Sheet3!F:F,))),VLOOKUP(AJ265,Sheet3!F:G,2,0),
IF(NOT(ISNA(MATCH(AK265,Sheet3!F:F,))),VLOOKUP(AK265,Sheet3!F:G,2,0),"ITM_NULL")))</f>
        <v>ITM_0</v>
      </c>
      <c r="AM265" t="str">
        <f>IF(OR(ISBLANK(AF265)),VLOOKUP(AB265,Sheet3!$B:$C,2,0),VLOOKUP(AF265,Sheet3!$B:$C,2,0))</f>
        <v>ITM_0</v>
      </c>
      <c r="AN265" t="e">
        <f>IF(AM265="ITM_NULL","ITM_NULL",VLOOKUP(AM265,'C43 Code'!$G:$J,2,0))</f>
        <v>#N/A</v>
      </c>
      <c r="AO265" s="1" t="e">
        <f>IF(OR(AM265="ITM_NULL",AM265="KEY_fg",AM265="SHIFT_f",AM265="SHIFT_g"),"ITM_NULL",VLOOKUP(AM265,'C43 Code'!$G:$J,3,0))</f>
        <v>#N/A</v>
      </c>
      <c r="AP265" t="e">
        <f>IF(AM265="ITM_NULL","ITM_NULL",VLOOKUP(AM265,'C43 Code'!$G:$J,4,0))</f>
        <v>#N/A</v>
      </c>
      <c r="AR265" s="41" t="e">
        <f t="shared" si="38"/>
        <v>#N/A</v>
      </c>
    </row>
    <row r="266" spans="24:44" ht="18" customHeight="1">
      <c r="X266" s="80"/>
      <c r="Y266" s="10"/>
      <c r="Z266" s="10"/>
      <c r="AA266" s="6"/>
      <c r="AB266" s="27"/>
      <c r="AC266" s="30"/>
      <c r="AD266" s="31"/>
      <c r="AE266" s="36"/>
      <c r="AF266" s="45"/>
      <c r="AG266" s="21"/>
      <c r="AH266" t="str">
        <f t="shared" si="36"/>
        <v>{0</v>
      </c>
      <c r="AI266" t="str">
        <f>VLOOKUP(AB266,Sheet3!$B:$C,2,0)</f>
        <v>ITM_0</v>
      </c>
      <c r="AJ266" t="str">
        <f>VLOOKUP(AC266,Sheet3!$B:$C,2,0)</f>
        <v>ITM_0</v>
      </c>
      <c r="AK266" t="str">
        <f>VLOOKUP(AD266,Sheet3!$B:$C,2,0)</f>
        <v>ITM_0</v>
      </c>
      <c r="AL266" s="7" t="str">
        <f>IF(NOT(ISNA(MATCH(AI266,Sheet3!F:F,))),VLOOKUP(AI266,Sheet3!F:G,2,0),
IF(NOT(ISNA(MATCH(AJ266,Sheet3!F:F,))),VLOOKUP(AJ266,Sheet3!F:G,2,0),
IF(NOT(ISNA(MATCH(AK266,Sheet3!F:F,))),VLOOKUP(AK266,Sheet3!F:G,2,0),"ITM_NULL")))</f>
        <v>ITM_0</v>
      </c>
      <c r="AM266" t="str">
        <f>IF(OR(ISBLANK(AF266)),VLOOKUP(AB266,Sheet3!$B:$C,2,0),VLOOKUP(AF266,Sheet3!$B:$C,2,0))</f>
        <v>ITM_0</v>
      </c>
      <c r="AN266" t="e">
        <f>IF(AM266="ITM_NULL","ITM_NULL",VLOOKUP(AM266,'C43 Code'!$G:$J,2,0))</f>
        <v>#N/A</v>
      </c>
      <c r="AO266" s="1" t="e">
        <f>IF(OR(AM266="ITM_NULL",AM266="KEY_fg",AM266="SHIFT_f",AM266="SHIFT_g"),"ITM_NULL",VLOOKUP(AM266,'C43 Code'!$G:$J,3,0))</f>
        <v>#N/A</v>
      </c>
      <c r="AP266" t="e">
        <f>IF(AM266="ITM_NULL","ITM_NULL",VLOOKUP(AM266,'C43 Code'!$G:$J,4,0))</f>
        <v>#N/A</v>
      </c>
      <c r="AR266" s="41" t="e">
        <f t="shared" si="38"/>
        <v>#N/A</v>
      </c>
    </row>
    <row r="267" spans="24:44" ht="18" customHeight="1">
      <c r="X267" s="80"/>
      <c r="Y267" s="11"/>
      <c r="Z267" s="11"/>
      <c r="AA267" s="6"/>
      <c r="AB267" s="5"/>
      <c r="AC267" s="30"/>
      <c r="AD267" s="31"/>
      <c r="AE267" s="36"/>
      <c r="AF267" s="45"/>
      <c r="AG267" s="21"/>
      <c r="AH267" t="str">
        <f t="shared" si="36"/>
        <v>{0</v>
      </c>
      <c r="AI267" t="str">
        <f>VLOOKUP(AB267,Sheet3!$B:$C,2,0)</f>
        <v>ITM_0</v>
      </c>
      <c r="AJ267" t="str">
        <f>VLOOKUP(AC267,Sheet3!$B:$C,2,0)</f>
        <v>ITM_0</v>
      </c>
      <c r="AK267" t="str">
        <f>VLOOKUP(AD267,Sheet3!$B:$C,2,0)</f>
        <v>ITM_0</v>
      </c>
      <c r="AL267" s="7" t="str">
        <f>IF(NOT(ISNA(MATCH(AI267,Sheet3!F:F,))),VLOOKUP(AI267,Sheet3!F:G,2,0),
IF(NOT(ISNA(MATCH(AJ267,Sheet3!F:F,))),VLOOKUP(AJ267,Sheet3!F:G,2,0),
IF(NOT(ISNA(MATCH(AK267,Sheet3!F:F,))),VLOOKUP(AK267,Sheet3!F:G,2,0),"ITM_NULL")))</f>
        <v>ITM_0</v>
      </c>
      <c r="AM267" t="str">
        <f>IF(OR(ISBLANK(AF267)),VLOOKUP(AB267,Sheet3!$B:$C,2,0),VLOOKUP(AF267,Sheet3!$B:$C,2,0))</f>
        <v>ITM_0</v>
      </c>
      <c r="AN267" t="e">
        <f>IF(AM267="ITM_NULL","ITM_NULL",VLOOKUP(AM267,'C43 Code'!$G:$J,2,0))</f>
        <v>#N/A</v>
      </c>
      <c r="AO267" s="1" t="e">
        <f>IF(OR(AM267="ITM_NULL",AM267="KEY_fg",AM267="SHIFT_f",AM267="SHIFT_g"),"ITM_NULL",VLOOKUP(AM267,'C43 Code'!$G:$J,3,0))</f>
        <v>#N/A</v>
      </c>
      <c r="AP267" t="e">
        <f>IF(AM267="ITM_NULL","ITM_NULL",VLOOKUP(AM267,'C43 Code'!$G:$J,4,0))</f>
        <v>#N/A</v>
      </c>
      <c r="AR267" s="41" t="e">
        <f t="shared" si="38"/>
        <v>#N/A</v>
      </c>
    </row>
    <row r="268" spans="24:44" ht="18" customHeight="1">
      <c r="X268" s="80"/>
      <c r="Y268" s="11"/>
      <c r="Z268" s="11"/>
      <c r="AA268" s="6"/>
      <c r="AB268" s="5"/>
      <c r="AC268" s="30"/>
      <c r="AD268" s="31"/>
      <c r="AE268" s="36"/>
      <c r="AF268" s="45"/>
      <c r="AG268" s="21"/>
      <c r="AH268" t="str">
        <f t="shared" si="36"/>
        <v>{0</v>
      </c>
      <c r="AI268" t="str">
        <f>VLOOKUP(AB268,Sheet3!$B:$C,2,0)</f>
        <v>ITM_0</v>
      </c>
      <c r="AJ268" t="str">
        <f>VLOOKUP(AC268,Sheet3!$B:$C,2,0)</f>
        <v>ITM_0</v>
      </c>
      <c r="AK268" t="str">
        <f>VLOOKUP(AD268,Sheet3!$B:$C,2,0)</f>
        <v>ITM_0</v>
      </c>
      <c r="AL268" s="7" t="str">
        <f>IF(NOT(ISNA(MATCH(AI268,Sheet3!F:F,))),VLOOKUP(AI268,Sheet3!F:G,2,0),
IF(NOT(ISNA(MATCH(AJ268,Sheet3!F:F,))),VLOOKUP(AJ268,Sheet3!F:G,2,0),
IF(NOT(ISNA(MATCH(AK268,Sheet3!F:F,))),VLOOKUP(AK268,Sheet3!F:G,2,0),"ITM_NULL")))</f>
        <v>ITM_0</v>
      </c>
      <c r="AM268" t="str">
        <f>IF(OR(ISBLANK(AF268)),VLOOKUP(AB268,Sheet3!$B:$C,2,0),VLOOKUP(AF268,Sheet3!$B:$C,2,0))</f>
        <v>ITM_0</v>
      </c>
      <c r="AN268" t="e">
        <f>IF(AM268="ITM_NULL","ITM_NULL",VLOOKUP(AM268,'C43 Code'!$G:$J,2,0))</f>
        <v>#N/A</v>
      </c>
      <c r="AO268" s="1" t="e">
        <f>IF(OR(AM268="ITM_NULL",AM268="KEY_fg",AM268="SHIFT_f",AM268="SHIFT_g"),"ITM_NULL",VLOOKUP(AM268,'C43 Code'!$G:$J,3,0))</f>
        <v>#N/A</v>
      </c>
      <c r="AP268" t="e">
        <f>IF(AM268="ITM_NULL","ITM_NULL",VLOOKUP(AM268,'C43 Code'!$G:$J,4,0))</f>
        <v>#N/A</v>
      </c>
      <c r="AR268" s="41" t="e">
        <f t="shared" si="38"/>
        <v>#N/A</v>
      </c>
    </row>
    <row r="269" spans="24:44" ht="18" customHeight="1">
      <c r="X269" s="80"/>
      <c r="Y269" s="11"/>
      <c r="Z269" s="11"/>
      <c r="AA269" s="6"/>
      <c r="AB269" s="5"/>
      <c r="AC269" s="30"/>
      <c r="AD269" s="31"/>
      <c r="AE269" s="36"/>
      <c r="AF269" s="46"/>
      <c r="AG269" s="21"/>
      <c r="AH269" t="str">
        <f t="shared" si="36"/>
        <v>{0</v>
      </c>
      <c r="AI269" t="str">
        <f>VLOOKUP(AB269,Sheet3!$B:$C,2,0)</f>
        <v>ITM_0</v>
      </c>
      <c r="AJ269" t="str">
        <f>VLOOKUP(AC269,Sheet3!$B:$C,2,0)</f>
        <v>ITM_0</v>
      </c>
      <c r="AK269" t="str">
        <f>VLOOKUP(AD269,Sheet3!$B:$C,2,0)</f>
        <v>ITM_0</v>
      </c>
      <c r="AL269" s="7" t="str">
        <f>IF(NOT(ISNA(MATCH(AI269,Sheet3!F:F,))),VLOOKUP(AI269,Sheet3!F:G,2,0),
IF(NOT(ISNA(MATCH(AJ269,Sheet3!F:F,))),VLOOKUP(AJ269,Sheet3!F:G,2,0),
IF(NOT(ISNA(MATCH(AK269,Sheet3!F:F,))),VLOOKUP(AK269,Sheet3!F:G,2,0),"ITM_NULL")))</f>
        <v>ITM_0</v>
      </c>
      <c r="AM269" t="str">
        <f>IF(OR(ISBLANK(AF269)),VLOOKUP(AB269,Sheet3!$B:$C,2,0),VLOOKUP(AF269,Sheet3!$B:$C,2,0))</f>
        <v>ITM_0</v>
      </c>
      <c r="AN269" t="e">
        <f>IF(AM269="ITM_NULL","ITM_NULL",VLOOKUP(AM269,'C43 Code'!$G:$J,2,0))</f>
        <v>#N/A</v>
      </c>
      <c r="AO269" s="1" t="e">
        <f>IF(OR(AM269="ITM_NULL",AM269="KEY_fg",AM269="SHIFT_f",AM269="SHIFT_g"),"ITM_NULL",VLOOKUP(AM269,'C43 Code'!$G:$J,3,0))</f>
        <v>#N/A</v>
      </c>
      <c r="AP269" t="e">
        <f>IF(AM269="ITM_NULL","ITM_NULL",VLOOKUP(AM269,'C43 Code'!$G:$J,4,0))</f>
        <v>#N/A</v>
      </c>
      <c r="AR269" s="41" t="e">
        <f t="shared" si="38"/>
        <v>#N/A</v>
      </c>
    </row>
    <row r="270" spans="24:44" ht="18" customHeight="1">
      <c r="X270" s="80"/>
      <c r="Y270" s="11"/>
      <c r="Z270" s="11"/>
      <c r="AA270" s="6"/>
      <c r="AB270" s="5"/>
      <c r="AC270" s="30"/>
      <c r="AD270" s="31"/>
      <c r="AE270" s="36"/>
      <c r="AF270" s="45"/>
      <c r="AG270" s="21"/>
      <c r="AH270" t="str">
        <f t="shared" si="36"/>
        <v>{0</v>
      </c>
      <c r="AI270" t="str">
        <f>VLOOKUP(AB270,Sheet3!$B:$C,2,0)</f>
        <v>ITM_0</v>
      </c>
      <c r="AJ270" t="str">
        <f>VLOOKUP(AC270,Sheet3!$B:$C,2,0)</f>
        <v>ITM_0</v>
      </c>
      <c r="AK270" t="str">
        <f>VLOOKUP(AD270,Sheet3!$B:$C,2,0)</f>
        <v>ITM_0</v>
      </c>
      <c r="AL270" s="7" t="str">
        <f>IF(NOT(ISNA(MATCH(AI270,Sheet3!F:F,))),VLOOKUP(AI270,Sheet3!F:G,2,0),
IF(NOT(ISNA(MATCH(AJ270,Sheet3!F:F,))),VLOOKUP(AJ270,Sheet3!F:G,2,0),
IF(NOT(ISNA(MATCH(AK270,Sheet3!F:F,))),VLOOKUP(AK270,Sheet3!F:G,2,0),"ITM_NULL")))</f>
        <v>ITM_0</v>
      </c>
      <c r="AM270" t="str">
        <f>IF(OR(ISBLANK(AF270)),VLOOKUP(AB270,Sheet3!$B:$C,2,0),VLOOKUP(AF270,Sheet3!$B:$C,2,0))</f>
        <v>ITM_0</v>
      </c>
      <c r="AN270" t="e">
        <f>IF(AM270="ITM_NULL","ITM_NULL",VLOOKUP(AM270,'C43 Code'!$G:$J,2,0))</f>
        <v>#N/A</v>
      </c>
      <c r="AO270" s="1" t="e">
        <f>IF(OR(AM270="ITM_NULL",AM270="KEY_fg",AM270="SHIFT_f",AM270="SHIFT_g"),"ITM_NULL",VLOOKUP(AM270,'C43 Code'!$G:$J,3,0))</f>
        <v>#N/A</v>
      </c>
      <c r="AP270" t="e">
        <f>IF(AM270="ITM_NULL","ITM_NULL",VLOOKUP(AM270,'C43 Code'!$G:$J,4,0))</f>
        <v>#N/A</v>
      </c>
      <c r="AR270" s="56" t="e">
        <f>AH270&amp;", "&amp;REPT(" ",$AI$5-LEN(AH270))&amp;
AI270&amp;", "&amp;REPT(" ",$AI$5-LEN(AI270))&amp;
AJ270&amp;", "&amp;REPT(" ",$AI$5-LEN(AJ270))&amp;
AK270&amp;", "&amp;REPT(" ",$AI$5-LEN(AK270))&amp;
AL270&amp;", "&amp;REPT(" ",$AI$5-LEN(AL270))&amp;
AM270&amp;", "&amp;REPT(" ",$AI$5-LEN(AM270))&amp;
AN270&amp;", "&amp;REPT(" ",$AI$5-LEN(AN270))&amp;
AO270&amp;", "&amp;REPT(" ",$AI$5-LEN(AO270))&amp;
AP270&amp;REPT(" ",$AI$5-LEN(AP270))&amp;
"}"</f>
        <v>#N/A</v>
      </c>
    </row>
    <row r="271" spans="24:44" ht="18" customHeight="1">
      <c r="X271" s="4">
        <v>0</v>
      </c>
      <c r="Y271" s="12">
        <v>0</v>
      </c>
      <c r="Z271" s="12">
        <v>0</v>
      </c>
      <c r="AA271" s="4" t="str">
        <f t="shared" ref="AA271:AA323" si="39">X271&amp;"."&amp;Y271&amp;Z271</f>
        <v>0.00</v>
      </c>
      <c r="AB271" s="4">
        <v>0</v>
      </c>
      <c r="AC271" s="4">
        <v>0</v>
      </c>
      <c r="AD271" s="4">
        <v>0</v>
      </c>
      <c r="AG271" s="21"/>
      <c r="AH271"/>
      <c r="AI271"/>
      <c r="AJ271"/>
      <c r="AK271"/>
      <c r="AL271" s="7"/>
      <c r="AM271"/>
      <c r="AN271"/>
      <c r="AP271"/>
      <c r="AR271" s="54" t="s">
        <v>406</v>
      </c>
    </row>
    <row r="272" spans="24:44" ht="18" customHeight="1">
      <c r="X272" s="4">
        <v>0</v>
      </c>
      <c r="Y272" s="12">
        <v>0</v>
      </c>
      <c r="Z272" s="12">
        <v>0</v>
      </c>
      <c r="AA272" s="4" t="str">
        <f t="shared" si="39"/>
        <v>0.00</v>
      </c>
      <c r="AB272" s="4">
        <v>0</v>
      </c>
      <c r="AC272" s="4">
        <v>0</v>
      </c>
      <c r="AD272" s="4">
        <v>0</v>
      </c>
      <c r="AG272" s="21"/>
      <c r="AH272"/>
      <c r="AI272"/>
      <c r="AJ272"/>
      <c r="AK272"/>
      <c r="AL272" s="7"/>
      <c r="AM272"/>
      <c r="AN272"/>
      <c r="AP272"/>
      <c r="AR272" s="41" t="s">
        <v>408</v>
      </c>
    </row>
    <row r="273" spans="23:44" ht="18" customHeight="1">
      <c r="W273" s="1" t="s">
        <v>415</v>
      </c>
      <c r="X273" s="74"/>
      <c r="Y273" s="10"/>
      <c r="Z273" s="10"/>
      <c r="AA273" s="6"/>
      <c r="AB273" s="5"/>
      <c r="AC273" s="29"/>
      <c r="AD273" s="29"/>
      <c r="AE273" s="36"/>
      <c r="AF273" s="47"/>
      <c r="AG273" s="21"/>
      <c r="AH273"/>
      <c r="AI273"/>
      <c r="AJ273"/>
      <c r="AK273"/>
      <c r="AL273" s="7"/>
      <c r="AM273"/>
      <c r="AN273"/>
      <c r="AP273"/>
      <c r="AR273" s="41"/>
    </row>
    <row r="274" spans="23:44" ht="18" customHeight="1">
      <c r="X274" s="75"/>
      <c r="Y274" s="11"/>
      <c r="Z274" s="11"/>
      <c r="AA274" s="6"/>
      <c r="AB274" s="5"/>
      <c r="AC274" s="29"/>
      <c r="AD274" s="29"/>
      <c r="AE274" s="36"/>
      <c r="AF274" s="47"/>
      <c r="AG274" s="21"/>
      <c r="AH274"/>
      <c r="AI274"/>
      <c r="AJ274"/>
      <c r="AK274"/>
      <c r="AL274" s="7"/>
      <c r="AM274"/>
      <c r="AN274"/>
      <c r="AP274"/>
      <c r="AR274" s="41"/>
    </row>
    <row r="275" spans="23:44" ht="18" customHeight="1">
      <c r="X275" s="75"/>
      <c r="Y275" s="11"/>
      <c r="Z275" s="11"/>
      <c r="AA275" s="6"/>
      <c r="AB275" s="5"/>
      <c r="AC275" s="29"/>
      <c r="AD275" s="29"/>
      <c r="AE275" s="36"/>
      <c r="AF275" s="47"/>
      <c r="AG275" s="21"/>
      <c r="AH275"/>
      <c r="AI275"/>
      <c r="AJ275"/>
      <c r="AK275"/>
      <c r="AL275" s="7"/>
      <c r="AM275"/>
      <c r="AN275"/>
      <c r="AP275"/>
      <c r="AR275" s="55" t="str">
        <f>"// "&amp;X275&amp;" Layout from Layout_template_automation template: Do not change manually"</f>
        <v>//  Layout from Layout_template_automation template: Do not change manually</v>
      </c>
    </row>
    <row r="276" spans="23:44" ht="18" customHeight="1">
      <c r="X276" s="75"/>
      <c r="Y276" s="11"/>
      <c r="Z276" s="11"/>
      <c r="AA276" s="6"/>
      <c r="AB276" s="5"/>
      <c r="AC276" s="29"/>
      <c r="AD276" s="29"/>
      <c r="AE276" s="36"/>
      <c r="AF276" s="47"/>
      <c r="AG276" s="21"/>
      <c r="AH276"/>
      <c r="AI276"/>
      <c r="AJ276"/>
      <c r="AK276"/>
      <c r="AL276" s="7"/>
      <c r="AM276"/>
      <c r="AN276"/>
      <c r="AP276"/>
      <c r="AR276" s="54" t="s">
        <v>407</v>
      </c>
    </row>
    <row r="277" spans="23:44" ht="18" customHeight="1">
      <c r="X277" s="75"/>
      <c r="Y277" s="11"/>
      <c r="Z277" s="11"/>
      <c r="AA277" s="6"/>
      <c r="AB277" s="5"/>
      <c r="AC277" s="29"/>
      <c r="AD277" s="29"/>
      <c r="AE277" s="36"/>
      <c r="AF277" s="47"/>
      <c r="AG277" s="21"/>
      <c r="AH277"/>
      <c r="AI277"/>
      <c r="AJ277"/>
      <c r="AK277"/>
      <c r="AL277" s="7"/>
      <c r="AM277"/>
      <c r="AN277"/>
      <c r="AP277"/>
      <c r="AR277" s="54" t="str">
        <f>"TO_QSPI const calcKey_t kbd_std_"&amp;X278&amp;"[37] = {"</f>
        <v>TO_QSPI const calcKey_t kbd_std_[37] = {</v>
      </c>
    </row>
    <row r="278" spans="23:44" ht="18" customHeight="1">
      <c r="X278" s="75"/>
      <c r="Y278" s="11"/>
      <c r="Z278" s="11"/>
      <c r="AA278" s="6"/>
      <c r="AB278" s="5"/>
      <c r="AC278" s="29"/>
      <c r="AD278" s="29"/>
      <c r="AE278" s="36"/>
      <c r="AF278" s="47"/>
      <c r="AG278" s="21"/>
      <c r="AH278"/>
      <c r="AI278"/>
      <c r="AJ278"/>
      <c r="AK278"/>
      <c r="AL278" s="7"/>
      <c r="AM278"/>
      <c r="AN278"/>
      <c r="AP278"/>
      <c r="AR278" s="54" t="s">
        <v>406</v>
      </c>
    </row>
    <row r="279" spans="23:44" ht="18" customHeight="1">
      <c r="X279" s="75"/>
      <c r="Y279" s="10"/>
      <c r="Z279" s="10"/>
      <c r="AA279" s="6"/>
      <c r="AB279" s="5"/>
      <c r="AC279" s="30"/>
      <c r="AD279" s="31"/>
      <c r="AE279" s="36"/>
      <c r="AF279" s="45"/>
      <c r="AG279" s="21"/>
      <c r="AH279" t="str">
        <f t="shared" ref="AH279:AH335" si="40">"{"&amp;Y279*10+Z279</f>
        <v>{0</v>
      </c>
      <c r="AI279" t="str">
        <f>VLOOKUP(AB279,Sheet3!$B:$C,2,0)</f>
        <v>ITM_0</v>
      </c>
      <c r="AJ279" t="str">
        <f>VLOOKUP(AC279,Sheet3!$B:$C,2,0)</f>
        <v>ITM_0</v>
      </c>
      <c r="AK279" t="str">
        <f>VLOOKUP(AD279,Sheet3!$B:$C,2,0)</f>
        <v>ITM_0</v>
      </c>
      <c r="AL279" s="7" t="str">
        <f>IF(NOT(ISNA(MATCH(AI279,Sheet3!F:F,))),VLOOKUP(AI279,Sheet3!F:G,2,0),
IF(NOT(ISNA(MATCH(AJ279,Sheet3!F:F,))),VLOOKUP(AJ279,Sheet3!F:G,2,0),
IF(NOT(ISNA(MATCH(AK279,Sheet3!F:F,))),VLOOKUP(AK279,Sheet3!F:G,2,0),"ITM_NULL")))</f>
        <v>ITM_0</v>
      </c>
      <c r="AM279" t="str">
        <f>IF(OR(ISBLANK(AF279)),VLOOKUP(AB279,Sheet3!$B:$C,2,0),VLOOKUP(AF279,Sheet3!$B:$C,2,0))</f>
        <v>ITM_0</v>
      </c>
      <c r="AN279" t="e">
        <f>IF(AM279="ITM_NULL","ITM_NULL",VLOOKUP(AM279,'C43 Code'!$G:$J,2,0))</f>
        <v>#N/A</v>
      </c>
      <c r="AO279" s="1" t="e">
        <f>IF(OR(AM279="ITM_NULL",AM279="KEY_fg",AM279="SHIFT_f",AM279="SHIFT_g"),"ITM_NULL",VLOOKUP(AM279,'C43 Code'!$G:$J,3,0))</f>
        <v>#N/A</v>
      </c>
      <c r="AP279" t="e">
        <f>IF(AM279="ITM_NULL","ITM_NULL",VLOOKUP(AM279,'C43 Code'!$G:$J,4,0))</f>
        <v>#N/A</v>
      </c>
      <c r="AR279" s="41" t="e">
        <f t="shared" ref="AR279:AR314" si="41">AH279&amp;", "&amp;REPT(" ",$AI$5-LEN(AH279))&amp;
AI279&amp;", "&amp;REPT(" ",$AI$5-LEN(AI279))&amp;
AJ279&amp;", "&amp;REPT(" ",$AI$5-LEN(AJ279))&amp;
AK279&amp;", "&amp;REPT(" ",$AI$5-LEN(AK279))&amp;
AL279&amp;", "&amp;REPT(" ",$AI$5-LEN(AL279))&amp;
AM279&amp;", "&amp;REPT(" ",$AI$5-LEN(AM279))&amp;
AN279&amp;", "&amp;REPT(" ",$AI$5-LEN(AN279))&amp;
AO279&amp;", "&amp;REPT(" ",$AI$5-LEN(AO279))&amp;
AP279&amp;REPT(" ",$AI$5-LEN(AP279))&amp;
"},"</f>
        <v>#N/A</v>
      </c>
    </row>
    <row r="280" spans="23:44" ht="18" customHeight="1">
      <c r="X280" s="75"/>
      <c r="Y280" s="11"/>
      <c r="Z280" s="11"/>
      <c r="AA280" s="6"/>
      <c r="AB280" s="5"/>
      <c r="AC280" s="30"/>
      <c r="AD280" s="31"/>
      <c r="AE280" s="36"/>
      <c r="AF280" s="45"/>
      <c r="AG280" s="21"/>
      <c r="AH280" t="str">
        <f t="shared" si="40"/>
        <v>{0</v>
      </c>
      <c r="AI280" t="str">
        <f>VLOOKUP(AB280,Sheet3!$B:$C,2,0)</f>
        <v>ITM_0</v>
      </c>
      <c r="AJ280" t="str">
        <f>VLOOKUP(AC280,Sheet3!$B:$C,2,0)</f>
        <v>ITM_0</v>
      </c>
      <c r="AK280" t="str">
        <f>VLOOKUP(AD280,Sheet3!$B:$C,2,0)</f>
        <v>ITM_0</v>
      </c>
      <c r="AL280" s="7" t="str">
        <f>IF(NOT(ISNA(MATCH(AI280,Sheet3!F:F,))),VLOOKUP(AI280,Sheet3!F:G,2,0),
IF(NOT(ISNA(MATCH(AJ280,Sheet3!F:F,))),VLOOKUP(AJ280,Sheet3!F:G,2,0),
IF(NOT(ISNA(MATCH(AK280,Sheet3!F:F,))),VLOOKUP(AK280,Sheet3!F:G,2,0),"ITM_NULL")))</f>
        <v>ITM_0</v>
      </c>
      <c r="AM280" t="str">
        <f>IF(OR(ISBLANK(AF280)),VLOOKUP(AB280,Sheet3!$B:$C,2,0),VLOOKUP(AF280,Sheet3!$B:$C,2,0))</f>
        <v>ITM_0</v>
      </c>
      <c r="AN280" t="e">
        <f>IF(AM280="ITM_NULL","ITM_NULL",VLOOKUP(AM280,'C43 Code'!$G:$J,2,0))</f>
        <v>#N/A</v>
      </c>
      <c r="AO280" s="1" t="e">
        <f>IF(OR(AM280="ITM_NULL",AM280="KEY_fg",AM280="SHIFT_f",AM280="SHIFT_g"),"ITM_NULL",VLOOKUP(AM280,'C43 Code'!$G:$J,3,0))</f>
        <v>#N/A</v>
      </c>
      <c r="AP280" t="e">
        <f>IF(AM280="ITM_NULL","ITM_NULL",VLOOKUP(AM280,'C43 Code'!$G:$J,4,0))</f>
        <v>#N/A</v>
      </c>
      <c r="AR280" s="41" t="e">
        <f t="shared" si="41"/>
        <v>#N/A</v>
      </c>
    </row>
    <row r="281" spans="23:44" ht="18" customHeight="1">
      <c r="X281" s="75"/>
      <c r="Y281" s="11"/>
      <c r="Z281" s="11"/>
      <c r="AA281" s="6"/>
      <c r="AB281" s="5"/>
      <c r="AC281" s="30"/>
      <c r="AD281" s="31"/>
      <c r="AE281" s="36"/>
      <c r="AF281" s="45"/>
      <c r="AG281" s="21"/>
      <c r="AH281" t="str">
        <f t="shared" si="40"/>
        <v>{0</v>
      </c>
      <c r="AI281" t="str">
        <f>VLOOKUP(AB281,Sheet3!$B:$C,2,0)</f>
        <v>ITM_0</v>
      </c>
      <c r="AJ281" t="str">
        <f>VLOOKUP(AC281,Sheet3!$B:$C,2,0)</f>
        <v>ITM_0</v>
      </c>
      <c r="AK281" t="str">
        <f>VLOOKUP(AD281,Sheet3!$B:$C,2,0)</f>
        <v>ITM_0</v>
      </c>
      <c r="AL281" s="7" t="str">
        <f>IF(NOT(ISNA(MATCH(AI281,Sheet3!F:F,))),VLOOKUP(AI281,Sheet3!F:G,2,0),
IF(NOT(ISNA(MATCH(AJ281,Sheet3!F:F,))),VLOOKUP(AJ281,Sheet3!F:G,2,0),
IF(NOT(ISNA(MATCH(AK281,Sheet3!F:F,))),VLOOKUP(AK281,Sheet3!F:G,2,0),"ITM_NULL")))</f>
        <v>ITM_0</v>
      </c>
      <c r="AM281" t="str">
        <f>IF(OR(ISBLANK(AF281)),VLOOKUP(AB281,Sheet3!$B:$C,2,0),VLOOKUP(AF281,Sheet3!$B:$C,2,0))</f>
        <v>ITM_0</v>
      </c>
      <c r="AN281" t="e">
        <f>IF(AM281="ITM_NULL","ITM_NULL",VLOOKUP(AM281,'C43 Code'!$G:$J,2,0))</f>
        <v>#N/A</v>
      </c>
      <c r="AO281" s="1" t="e">
        <f>IF(OR(AM281="ITM_NULL",AM281="KEY_fg",AM281="SHIFT_f",AM281="SHIFT_g"),"ITM_NULL",VLOOKUP(AM281,'C43 Code'!$G:$J,3,0))</f>
        <v>#N/A</v>
      </c>
      <c r="AP281" t="e">
        <f>IF(AM281="ITM_NULL","ITM_NULL",VLOOKUP(AM281,'C43 Code'!$G:$J,4,0))</f>
        <v>#N/A</v>
      </c>
      <c r="AR281" s="41" t="e">
        <f t="shared" si="41"/>
        <v>#N/A</v>
      </c>
    </row>
    <row r="282" spans="23:44" ht="18" customHeight="1">
      <c r="X282" s="75"/>
      <c r="Y282" s="11"/>
      <c r="Z282" s="11"/>
      <c r="AA282" s="6"/>
      <c r="AB282" s="5"/>
      <c r="AC282" s="30"/>
      <c r="AD282" s="31"/>
      <c r="AE282" s="36"/>
      <c r="AF282" s="45"/>
      <c r="AG282" s="21"/>
      <c r="AH282" t="str">
        <f t="shared" si="40"/>
        <v>{0</v>
      </c>
      <c r="AI282" t="str">
        <f>VLOOKUP(AB282,Sheet3!$B:$C,2,0)</f>
        <v>ITM_0</v>
      </c>
      <c r="AJ282" t="str">
        <f>VLOOKUP(AC282,Sheet3!$B:$C,2,0)</f>
        <v>ITM_0</v>
      </c>
      <c r="AK282" t="str">
        <f>VLOOKUP(AD282,Sheet3!$B:$C,2,0)</f>
        <v>ITM_0</v>
      </c>
      <c r="AL282" s="7" t="str">
        <f>IF(NOT(ISNA(MATCH(AI282,Sheet3!F:F,))),VLOOKUP(AI282,Sheet3!F:G,2,0),
IF(NOT(ISNA(MATCH(AJ282,Sheet3!F:F,))),VLOOKUP(AJ282,Sheet3!F:G,2,0),
IF(NOT(ISNA(MATCH(AK282,Sheet3!F:F,))),VLOOKUP(AK282,Sheet3!F:G,2,0),"ITM_NULL")))</f>
        <v>ITM_0</v>
      </c>
      <c r="AM282" t="str">
        <f>IF(OR(ISBLANK(AF282)),VLOOKUP(AB282,Sheet3!$B:$C,2,0),VLOOKUP(AF282,Sheet3!$B:$C,2,0))</f>
        <v>ITM_0</v>
      </c>
      <c r="AN282" t="e">
        <f>IF(AM282="ITM_NULL","ITM_NULL",VLOOKUP(AM282,'C43 Code'!$G:$J,2,0))</f>
        <v>#N/A</v>
      </c>
      <c r="AO282" s="1" t="e">
        <f>IF(OR(AM282="ITM_NULL",AM282="KEY_fg",AM282="SHIFT_f",AM282="SHIFT_g"),"ITM_NULL",VLOOKUP(AM282,'C43 Code'!$G:$J,3,0))</f>
        <v>#N/A</v>
      </c>
      <c r="AP282" t="e">
        <f>IF(AM282="ITM_NULL","ITM_NULL",VLOOKUP(AM282,'C43 Code'!$G:$J,4,0))</f>
        <v>#N/A</v>
      </c>
      <c r="AR282" s="41" t="e">
        <f t="shared" si="41"/>
        <v>#N/A</v>
      </c>
    </row>
    <row r="283" spans="23:44" ht="18" customHeight="1">
      <c r="X283" s="75"/>
      <c r="Y283" s="11"/>
      <c r="Z283" s="11"/>
      <c r="AA283" s="6"/>
      <c r="AB283" s="5"/>
      <c r="AC283" s="30"/>
      <c r="AD283" s="31"/>
      <c r="AE283" s="36"/>
      <c r="AF283" s="45"/>
      <c r="AG283" s="21"/>
      <c r="AH283" t="str">
        <f t="shared" si="40"/>
        <v>{0</v>
      </c>
      <c r="AI283" t="str">
        <f>VLOOKUP(AB283,Sheet3!$B:$C,2,0)</f>
        <v>ITM_0</v>
      </c>
      <c r="AJ283" t="str">
        <f>VLOOKUP(AC283,Sheet3!$B:$C,2,0)</f>
        <v>ITM_0</v>
      </c>
      <c r="AK283" t="str">
        <f>VLOOKUP(AD283,Sheet3!$B:$C,2,0)</f>
        <v>ITM_0</v>
      </c>
      <c r="AL283" s="7" t="str">
        <f>IF(NOT(ISNA(MATCH(AI283,Sheet3!F:F,))),VLOOKUP(AI283,Sheet3!F:G,2,0),
IF(NOT(ISNA(MATCH(AJ283,Sheet3!F:F,))),VLOOKUP(AJ283,Sheet3!F:G,2,0),
IF(NOT(ISNA(MATCH(AK283,Sheet3!F:F,))),VLOOKUP(AK283,Sheet3!F:G,2,0),"ITM_NULL")))</f>
        <v>ITM_0</v>
      </c>
      <c r="AM283" t="str">
        <f>IF(OR(ISBLANK(AF283)),VLOOKUP(AB283,Sheet3!$B:$C,2,0),VLOOKUP(AF283,Sheet3!$B:$C,2,0))</f>
        <v>ITM_0</v>
      </c>
      <c r="AN283" t="e">
        <f>IF(AM283="ITM_NULL","ITM_NULL",VLOOKUP(AM283,'C43 Code'!$G:$J,2,0))</f>
        <v>#N/A</v>
      </c>
      <c r="AO283" s="1" t="e">
        <f>IF(OR(AM283="ITM_NULL",AM283="KEY_fg",AM283="SHIFT_f",AM283="SHIFT_g"),"ITM_NULL",VLOOKUP(AM283,'C43 Code'!$G:$J,3,0))</f>
        <v>#N/A</v>
      </c>
      <c r="AP283" t="e">
        <f>IF(AM283="ITM_NULL","ITM_NULL",VLOOKUP(AM283,'C43 Code'!$G:$J,4,0))</f>
        <v>#N/A</v>
      </c>
      <c r="AR283" s="41" t="e">
        <f t="shared" si="41"/>
        <v>#N/A</v>
      </c>
    </row>
    <row r="284" spans="23:44" ht="18" customHeight="1">
      <c r="X284" s="75"/>
      <c r="Y284" s="11"/>
      <c r="Z284" s="11"/>
      <c r="AA284" s="6"/>
      <c r="AB284" s="5"/>
      <c r="AC284" s="30"/>
      <c r="AD284" s="31"/>
      <c r="AE284" s="36"/>
      <c r="AF284" s="45"/>
      <c r="AG284" s="21"/>
      <c r="AH284" t="str">
        <f t="shared" si="40"/>
        <v>{0</v>
      </c>
      <c r="AI284" t="str">
        <f>VLOOKUP(AB284,Sheet3!$B:$C,2,0)</f>
        <v>ITM_0</v>
      </c>
      <c r="AJ284" t="str">
        <f>VLOOKUP(AC284,Sheet3!$B:$C,2,0)</f>
        <v>ITM_0</v>
      </c>
      <c r="AK284" t="str">
        <f>VLOOKUP(AD284,Sheet3!$B:$C,2,0)</f>
        <v>ITM_0</v>
      </c>
      <c r="AL284" s="7" t="str">
        <f>IF(NOT(ISNA(MATCH(AI284,Sheet3!F:F,))),VLOOKUP(AI284,Sheet3!F:G,2,0),
IF(NOT(ISNA(MATCH(AJ284,Sheet3!F:F,))),VLOOKUP(AJ284,Sheet3!F:G,2,0),
IF(NOT(ISNA(MATCH(AK284,Sheet3!F:F,))),VLOOKUP(AK284,Sheet3!F:G,2,0),"ITM_NULL")))</f>
        <v>ITM_0</v>
      </c>
      <c r="AM284" t="str">
        <f>IF(OR(ISBLANK(AF284)),VLOOKUP(AB284,Sheet3!$B:$C,2,0),VLOOKUP(AF284,Sheet3!$B:$C,2,0))</f>
        <v>ITM_0</v>
      </c>
      <c r="AN284" t="e">
        <f>IF(AM284="ITM_NULL","ITM_NULL",VLOOKUP(AM284,'C43 Code'!$G:$J,2,0))</f>
        <v>#N/A</v>
      </c>
      <c r="AO284" s="1" t="e">
        <f>IF(OR(AM284="ITM_NULL",AM284="KEY_fg",AM284="SHIFT_f",AM284="SHIFT_g"),"ITM_NULL",VLOOKUP(AM284,'C43 Code'!$G:$J,3,0))</f>
        <v>#N/A</v>
      </c>
      <c r="AP284" t="e">
        <f>IF(AM284="ITM_NULL","ITM_NULL",VLOOKUP(AM284,'C43 Code'!$G:$J,4,0))</f>
        <v>#N/A</v>
      </c>
      <c r="AR284" s="41" t="e">
        <f t="shared" si="41"/>
        <v>#N/A</v>
      </c>
    </row>
    <row r="285" spans="23:44" ht="18" customHeight="1">
      <c r="X285" s="75"/>
      <c r="Y285" s="10"/>
      <c r="Z285" s="10"/>
      <c r="AA285" s="6"/>
      <c r="AB285" s="5"/>
      <c r="AC285" s="30"/>
      <c r="AD285" s="31"/>
      <c r="AE285" s="36"/>
      <c r="AF285" s="45"/>
      <c r="AG285" s="21"/>
      <c r="AH285" t="str">
        <f t="shared" si="40"/>
        <v>{0</v>
      </c>
      <c r="AI285" t="str">
        <f>VLOOKUP(AB285,Sheet3!$B:$C,2,0)</f>
        <v>ITM_0</v>
      </c>
      <c r="AJ285" t="str">
        <f>VLOOKUP(AC285,Sheet3!$B:$C,2,0)</f>
        <v>ITM_0</v>
      </c>
      <c r="AK285" t="str">
        <f>VLOOKUP(AD285,Sheet3!$B:$C,2,0)</f>
        <v>ITM_0</v>
      </c>
      <c r="AL285" s="7" t="str">
        <f>IF(NOT(ISNA(MATCH(AI285,Sheet3!F:F,))),VLOOKUP(AI285,Sheet3!F:G,2,0),
IF(NOT(ISNA(MATCH(AJ285,Sheet3!F:F,))),VLOOKUP(AJ285,Sheet3!F:G,2,0),
IF(NOT(ISNA(MATCH(AK285,Sheet3!F:F,))),VLOOKUP(AK285,Sheet3!F:G,2,0),"ITM_NULL")))</f>
        <v>ITM_0</v>
      </c>
      <c r="AM285" t="str">
        <f>IF(OR(ISBLANK(AF285)),VLOOKUP(AB285,Sheet3!$B:$C,2,0),VLOOKUP(AF285,Sheet3!$B:$C,2,0))</f>
        <v>ITM_0</v>
      </c>
      <c r="AN285" t="e">
        <f>IF(AM285="ITM_NULL","ITM_NULL",VLOOKUP(AM285,'C43 Code'!$G:$J,2,0))</f>
        <v>#N/A</v>
      </c>
      <c r="AO285" s="1" t="e">
        <f>IF(OR(AM285="ITM_NULL",AM285="KEY_fg",AM285="SHIFT_f",AM285="SHIFT_g"),"ITM_NULL",VLOOKUP(AM285,'C43 Code'!$G:$J,3,0))</f>
        <v>#N/A</v>
      </c>
      <c r="AP285" t="e">
        <f>IF(AM285="ITM_NULL","ITM_NULL",VLOOKUP(AM285,'C43 Code'!$G:$J,4,0))</f>
        <v>#N/A</v>
      </c>
      <c r="AR285" s="41" t="e">
        <f t="shared" si="41"/>
        <v>#N/A</v>
      </c>
    </row>
    <row r="286" spans="23:44" ht="18" customHeight="1">
      <c r="X286" s="75"/>
      <c r="Y286" s="11"/>
      <c r="Z286" s="11"/>
      <c r="AA286" s="6"/>
      <c r="AB286" s="5"/>
      <c r="AC286" s="30"/>
      <c r="AD286" s="31"/>
      <c r="AE286" s="36"/>
      <c r="AF286" s="45"/>
      <c r="AG286" s="21"/>
      <c r="AH286" t="str">
        <f t="shared" si="40"/>
        <v>{0</v>
      </c>
      <c r="AI286" t="str">
        <f>VLOOKUP(AB286,Sheet3!$B:$C,2,0)</f>
        <v>ITM_0</v>
      </c>
      <c r="AJ286" t="str">
        <f>VLOOKUP(AC286,Sheet3!$B:$C,2,0)</f>
        <v>ITM_0</v>
      </c>
      <c r="AK286" t="str">
        <f>VLOOKUP(AD286,Sheet3!$B:$C,2,0)</f>
        <v>ITM_0</v>
      </c>
      <c r="AL286" s="7" t="str">
        <f>IF(NOT(ISNA(MATCH(AI286,Sheet3!F:F,))),VLOOKUP(AI286,Sheet3!F:G,2,0),
IF(NOT(ISNA(MATCH(AJ286,Sheet3!F:F,))),VLOOKUP(AJ286,Sheet3!F:G,2,0),
IF(NOT(ISNA(MATCH(AK286,Sheet3!F:F,))),VLOOKUP(AK286,Sheet3!F:G,2,0),"ITM_NULL")))</f>
        <v>ITM_0</v>
      </c>
      <c r="AM286" t="str">
        <f>IF(OR(ISBLANK(AF286)),VLOOKUP(AB286,Sheet3!$B:$C,2,0),VLOOKUP(AF286,Sheet3!$B:$C,2,0))</f>
        <v>ITM_0</v>
      </c>
      <c r="AN286" t="e">
        <f>IF(AM286="ITM_NULL","ITM_NULL",VLOOKUP(AM286,'C43 Code'!$G:$J,2,0))</f>
        <v>#N/A</v>
      </c>
      <c r="AO286" s="1" t="e">
        <f>IF(OR(AM286="ITM_NULL",AM286="KEY_fg",AM286="SHIFT_f",AM286="SHIFT_g"),"ITM_NULL",VLOOKUP(AM286,'C43 Code'!$G:$J,3,0))</f>
        <v>#N/A</v>
      </c>
      <c r="AP286" t="e">
        <f>IF(AM286="ITM_NULL","ITM_NULL",VLOOKUP(AM286,'C43 Code'!$G:$J,4,0))</f>
        <v>#N/A</v>
      </c>
      <c r="AR286" s="41" t="e">
        <f t="shared" si="41"/>
        <v>#N/A</v>
      </c>
    </row>
    <row r="287" spans="23:44" ht="18" customHeight="1">
      <c r="X287" s="75"/>
      <c r="Y287" s="11"/>
      <c r="Z287" s="11"/>
      <c r="AA287" s="6"/>
      <c r="AB287" s="5"/>
      <c r="AC287" s="30"/>
      <c r="AD287" s="31"/>
      <c r="AE287" s="36"/>
      <c r="AF287" s="45"/>
      <c r="AG287" s="21"/>
      <c r="AH287" t="str">
        <f t="shared" si="40"/>
        <v>{0</v>
      </c>
      <c r="AI287" t="str">
        <f>VLOOKUP(AB287,Sheet3!$B:$C,2,0)</f>
        <v>ITM_0</v>
      </c>
      <c r="AJ287" t="str">
        <f>VLOOKUP(AC287,Sheet3!$B:$C,2,0)</f>
        <v>ITM_0</v>
      </c>
      <c r="AK287" t="str">
        <f>VLOOKUP(AD287,Sheet3!$B:$C,2,0)</f>
        <v>ITM_0</v>
      </c>
      <c r="AL287" s="7" t="str">
        <f>IF(NOT(ISNA(MATCH(AI287,Sheet3!F:F,))),VLOOKUP(AI287,Sheet3!F:G,2,0),
IF(NOT(ISNA(MATCH(AJ287,Sheet3!F:F,))),VLOOKUP(AJ287,Sheet3!F:G,2,0),
IF(NOT(ISNA(MATCH(AK287,Sheet3!F:F,))),VLOOKUP(AK287,Sheet3!F:G,2,0),"ITM_NULL")))</f>
        <v>ITM_0</v>
      </c>
      <c r="AM287" t="str">
        <f>IF(OR(ISBLANK(AF287)),VLOOKUP(AB287,Sheet3!$B:$C,2,0),VLOOKUP(AF287,Sheet3!$B:$C,2,0))</f>
        <v>ITM_0</v>
      </c>
      <c r="AN287" t="e">
        <f>IF(AM287="ITM_NULL","ITM_NULL",VLOOKUP(AM287,'C43 Code'!$G:$J,2,0))</f>
        <v>#N/A</v>
      </c>
      <c r="AO287" s="1" t="e">
        <f>IF(OR(AM287="ITM_NULL",AM287="KEY_fg",AM287="SHIFT_f",AM287="SHIFT_g"),"ITM_NULL",VLOOKUP(AM287,'C43 Code'!$G:$J,3,0))</f>
        <v>#N/A</v>
      </c>
      <c r="AP287" t="e">
        <f>IF(AM287="ITM_NULL","ITM_NULL",VLOOKUP(AM287,'C43 Code'!$G:$J,4,0))</f>
        <v>#N/A</v>
      </c>
      <c r="AR287" s="41" t="e">
        <f t="shared" si="41"/>
        <v>#N/A</v>
      </c>
    </row>
    <row r="288" spans="23:44" ht="18" customHeight="1">
      <c r="X288" s="75"/>
      <c r="Y288" s="11"/>
      <c r="Z288" s="11"/>
      <c r="AA288" s="6"/>
      <c r="AB288" s="5"/>
      <c r="AC288" s="30"/>
      <c r="AD288" s="31"/>
      <c r="AE288" s="36"/>
      <c r="AF288" s="45"/>
      <c r="AG288" s="21"/>
      <c r="AH288" t="str">
        <f t="shared" si="40"/>
        <v>{0</v>
      </c>
      <c r="AI288" t="str">
        <f>VLOOKUP(AB288,Sheet3!$B:$C,2,0)</f>
        <v>ITM_0</v>
      </c>
      <c r="AJ288" t="str">
        <f>VLOOKUP(AC288,Sheet3!$B:$C,2,0)</f>
        <v>ITM_0</v>
      </c>
      <c r="AK288" t="str">
        <f>VLOOKUP(AD288,Sheet3!$B:$C,2,0)</f>
        <v>ITM_0</v>
      </c>
      <c r="AL288" s="7" t="str">
        <f>IF(NOT(ISNA(MATCH(AI288,Sheet3!F:F,))),VLOOKUP(AI288,Sheet3!F:G,2,0),
IF(NOT(ISNA(MATCH(AJ288,Sheet3!F:F,))),VLOOKUP(AJ288,Sheet3!F:G,2,0),
IF(NOT(ISNA(MATCH(AK288,Sheet3!F:F,))),VLOOKUP(AK288,Sheet3!F:G,2,0),"ITM_NULL")))</f>
        <v>ITM_0</v>
      </c>
      <c r="AM288" t="str">
        <f>IF(OR(ISBLANK(AF288)),VLOOKUP(AB288,Sheet3!$B:$C,2,0),VLOOKUP(AF288,Sheet3!$B:$C,2,0))</f>
        <v>ITM_0</v>
      </c>
      <c r="AN288" t="e">
        <f>IF(AM288="ITM_NULL","ITM_NULL",VLOOKUP(AM288,'C43 Code'!$G:$J,2,0))</f>
        <v>#N/A</v>
      </c>
      <c r="AO288" s="1" t="e">
        <f>IF(OR(AM288="ITM_NULL",AM288="KEY_fg",AM288="SHIFT_f",AM288="SHIFT_g"),"ITM_NULL",VLOOKUP(AM288,'C43 Code'!$G:$J,3,0))</f>
        <v>#N/A</v>
      </c>
      <c r="AP288" t="e">
        <f>IF(AM288="ITM_NULL","ITM_NULL",VLOOKUP(AM288,'C43 Code'!$G:$J,4,0))</f>
        <v>#N/A</v>
      </c>
      <c r="AR288" s="41" t="e">
        <f t="shared" si="41"/>
        <v>#N/A</v>
      </c>
    </row>
    <row r="289" spans="24:44" ht="18" customHeight="1">
      <c r="X289" s="75"/>
      <c r="Y289" s="11"/>
      <c r="Z289" s="11"/>
      <c r="AA289" s="6"/>
      <c r="AB289" s="27"/>
      <c r="AC289" s="30"/>
      <c r="AD289" s="31"/>
      <c r="AE289" s="36"/>
      <c r="AF289" s="45"/>
      <c r="AG289" s="21"/>
      <c r="AH289" t="str">
        <f t="shared" si="40"/>
        <v>{0</v>
      </c>
      <c r="AI289" t="str">
        <f>VLOOKUP(AB289,Sheet3!$B:$C,2,0)</f>
        <v>ITM_0</v>
      </c>
      <c r="AJ289" t="str">
        <f>VLOOKUP(AC289,Sheet3!$B:$C,2,0)</f>
        <v>ITM_0</v>
      </c>
      <c r="AK289" t="str">
        <f>VLOOKUP(AD289,Sheet3!$B:$C,2,0)</f>
        <v>ITM_0</v>
      </c>
      <c r="AL289" s="7" t="str">
        <f>IF(NOT(ISNA(MATCH(AI289,Sheet3!F:F,))),VLOOKUP(AI289,Sheet3!F:G,2,0),
IF(NOT(ISNA(MATCH(AJ289,Sheet3!F:F,))),VLOOKUP(AJ289,Sheet3!F:G,2,0),
IF(NOT(ISNA(MATCH(AK289,Sheet3!F:F,))),VLOOKUP(AK289,Sheet3!F:G,2,0),"ITM_NULL")))</f>
        <v>ITM_0</v>
      </c>
      <c r="AM289" t="str">
        <f>IF(OR(ISBLANK(AF289)),VLOOKUP(AB289,Sheet3!$B:$C,2,0),VLOOKUP(AF289,Sheet3!$B:$C,2,0))</f>
        <v>ITM_0</v>
      </c>
      <c r="AN289" t="e">
        <f>IF(AM289="ITM_NULL","ITM_NULL",VLOOKUP(AM289,'C43 Code'!$G:$J,2,0))</f>
        <v>#N/A</v>
      </c>
      <c r="AO289" s="1" t="e">
        <f>IF(OR(AM289="ITM_NULL",AM289="KEY_fg",AM289="SHIFT_f",AM289="SHIFT_g"),"ITM_NULL",VLOOKUP(AM289,'C43 Code'!$G:$J,3,0))</f>
        <v>#N/A</v>
      </c>
      <c r="AP289" t="e">
        <f>IF(AM289="ITM_NULL","ITM_NULL",VLOOKUP(AM289,'C43 Code'!$G:$J,4,0))</f>
        <v>#N/A</v>
      </c>
      <c r="AR289" s="41" t="e">
        <f t="shared" si="41"/>
        <v>#N/A</v>
      </c>
    </row>
    <row r="290" spans="24:44" ht="18" customHeight="1">
      <c r="X290" s="75"/>
      <c r="Y290" s="11"/>
      <c r="Z290" s="11"/>
      <c r="AA290" s="6"/>
      <c r="AB290" s="27"/>
      <c r="AC290" s="30"/>
      <c r="AD290" s="31"/>
      <c r="AE290" s="36"/>
      <c r="AF290" s="45"/>
      <c r="AG290" s="21"/>
      <c r="AH290" t="str">
        <f t="shared" si="40"/>
        <v>{0</v>
      </c>
      <c r="AI290" t="str">
        <f>VLOOKUP(AB290,Sheet3!$B:$C,2,0)</f>
        <v>ITM_0</v>
      </c>
      <c r="AJ290" t="str">
        <f>VLOOKUP(AC290,Sheet3!$B:$C,2,0)</f>
        <v>ITM_0</v>
      </c>
      <c r="AK290" t="str">
        <f>VLOOKUP(AD290,Sheet3!$B:$C,2,0)</f>
        <v>ITM_0</v>
      </c>
      <c r="AL290" s="7" t="str">
        <f>IF(NOT(ISNA(MATCH(AI290,Sheet3!F:F,))),VLOOKUP(AI290,Sheet3!F:G,2,0),
IF(NOT(ISNA(MATCH(AJ290,Sheet3!F:F,))),VLOOKUP(AJ290,Sheet3!F:G,2,0),
IF(NOT(ISNA(MATCH(AK290,Sheet3!F:F,))),VLOOKUP(AK290,Sheet3!F:G,2,0),"ITM_NULL")))</f>
        <v>ITM_0</v>
      </c>
      <c r="AM290" t="str">
        <f>IF(OR(ISBLANK(AF290)),VLOOKUP(AB290,Sheet3!$B:$C,2,0),VLOOKUP(AF290,Sheet3!$B:$C,2,0))</f>
        <v>ITM_0</v>
      </c>
      <c r="AN290" t="e">
        <f>IF(AM290="ITM_NULL","ITM_NULL",VLOOKUP(AM290,'C43 Code'!$G:$J,2,0))</f>
        <v>#N/A</v>
      </c>
      <c r="AO290" s="1" t="e">
        <f>IF(OR(AM290="ITM_NULL",AM290="KEY_fg",AM290="SHIFT_f",AM290="SHIFT_g"),"ITM_NULL",VLOOKUP(AM290,'C43 Code'!$G:$J,3,0))</f>
        <v>#N/A</v>
      </c>
      <c r="AP290" t="e">
        <f>IF(AM290="ITM_NULL","ITM_NULL",VLOOKUP(AM290,'C43 Code'!$G:$J,4,0))</f>
        <v>#N/A</v>
      </c>
      <c r="AR290" s="41" t="e">
        <f t="shared" si="41"/>
        <v>#N/A</v>
      </c>
    </row>
    <row r="291" spans="24:44" ht="18" customHeight="1">
      <c r="X291" s="75"/>
      <c r="Y291" s="10"/>
      <c r="Z291" s="10"/>
      <c r="AA291" s="6"/>
      <c r="AB291" s="5"/>
      <c r="AC291" s="30"/>
      <c r="AD291" s="31"/>
      <c r="AE291" s="36"/>
      <c r="AF291" s="45"/>
      <c r="AG291" s="21"/>
      <c r="AH291" t="str">
        <f t="shared" si="40"/>
        <v>{0</v>
      </c>
      <c r="AI291" t="str">
        <f>VLOOKUP(AB291,Sheet3!$B:$C,2,0)</f>
        <v>ITM_0</v>
      </c>
      <c r="AJ291" t="str">
        <f>VLOOKUP(AC291,Sheet3!$B:$C,2,0)</f>
        <v>ITM_0</v>
      </c>
      <c r="AK291" t="str">
        <f>VLOOKUP(AD291,Sheet3!$B:$C,2,0)</f>
        <v>ITM_0</v>
      </c>
      <c r="AL291" s="7" t="str">
        <f>IF(NOT(ISNA(MATCH(AI291,Sheet3!F:F,))),VLOOKUP(AI291,Sheet3!F:G,2,0),
IF(NOT(ISNA(MATCH(AJ291,Sheet3!F:F,))),VLOOKUP(AJ291,Sheet3!F:G,2,0),
IF(NOT(ISNA(MATCH(AK291,Sheet3!F:F,))),VLOOKUP(AK291,Sheet3!F:G,2,0),"ITM_NULL")))</f>
        <v>ITM_0</v>
      </c>
      <c r="AM291" t="str">
        <f>IF(OR(ISBLANK(AF291)),VLOOKUP(AB291,Sheet3!$B:$C,2,0),VLOOKUP(AF291,Sheet3!$B:$C,2,0))</f>
        <v>ITM_0</v>
      </c>
      <c r="AN291" t="e">
        <f>IF(AM291="ITM_NULL","ITM_NULL",VLOOKUP(AM291,'C43 Code'!$G:$J,2,0))</f>
        <v>#N/A</v>
      </c>
      <c r="AO291" s="1" t="e">
        <f>IF(OR(AM291="ITM_NULL",AM291="KEY_fg",AM291="SHIFT_f",AM291="SHIFT_g"),"ITM_NULL",VLOOKUP(AM291,'C43 Code'!$G:$J,3,0))</f>
        <v>#N/A</v>
      </c>
      <c r="AP291" t="e">
        <f>IF(AM291="ITM_NULL","ITM_NULL",VLOOKUP(AM291,'C43 Code'!$G:$J,4,0))</f>
        <v>#N/A</v>
      </c>
      <c r="AR291" s="41" t="e">
        <f t="shared" si="41"/>
        <v>#N/A</v>
      </c>
    </row>
    <row r="292" spans="24:44" ht="18" customHeight="1">
      <c r="X292" s="75"/>
      <c r="Y292" s="11"/>
      <c r="Z292" s="11"/>
      <c r="AA292" s="6"/>
      <c r="AB292" s="5"/>
      <c r="AC292" s="30"/>
      <c r="AD292" s="31"/>
      <c r="AE292" s="36"/>
      <c r="AF292" s="45"/>
      <c r="AG292" s="21"/>
      <c r="AH292" t="str">
        <f t="shared" si="40"/>
        <v>{0</v>
      </c>
      <c r="AI292" t="str">
        <f>VLOOKUP(AB292,Sheet3!$B:$C,2,0)</f>
        <v>ITM_0</v>
      </c>
      <c r="AJ292" t="str">
        <f>VLOOKUP(AC292,Sheet3!$B:$C,2,0)</f>
        <v>ITM_0</v>
      </c>
      <c r="AK292" t="str">
        <f>VLOOKUP(AD292,Sheet3!$B:$C,2,0)</f>
        <v>ITM_0</v>
      </c>
      <c r="AL292" s="7" t="str">
        <f>IF(NOT(ISNA(MATCH(AI292,Sheet3!F:F,))),VLOOKUP(AI292,Sheet3!F:G,2,0),
IF(NOT(ISNA(MATCH(AJ292,Sheet3!F:F,))),VLOOKUP(AJ292,Sheet3!F:G,2,0),
IF(NOT(ISNA(MATCH(AK292,Sheet3!F:F,))),VLOOKUP(AK292,Sheet3!F:G,2,0),"ITM_NULL")))</f>
        <v>ITM_0</v>
      </c>
      <c r="AM292" t="str">
        <f>IF(OR(ISBLANK(AF292)),VLOOKUP(AB292,Sheet3!$B:$C,2,0),VLOOKUP(AF292,Sheet3!$B:$C,2,0))</f>
        <v>ITM_0</v>
      </c>
      <c r="AN292" t="e">
        <f>IF(AM292="ITM_NULL","ITM_NULL",VLOOKUP(AM292,'C43 Code'!$G:$J,2,0))</f>
        <v>#N/A</v>
      </c>
      <c r="AO292" s="1" t="e">
        <f>IF(OR(AM292="ITM_NULL",AM292="KEY_fg",AM292="SHIFT_f",AM292="SHIFT_g"),"ITM_NULL",VLOOKUP(AM292,'C43 Code'!$G:$J,3,0))</f>
        <v>#N/A</v>
      </c>
      <c r="AP292" t="e">
        <f>IF(AM292="ITM_NULL","ITM_NULL",VLOOKUP(AM292,'C43 Code'!$G:$J,4,0))</f>
        <v>#N/A</v>
      </c>
      <c r="AR292" s="41" t="e">
        <f t="shared" si="41"/>
        <v>#N/A</v>
      </c>
    </row>
    <row r="293" spans="24:44" ht="18" customHeight="1">
      <c r="X293" s="75"/>
      <c r="Y293" s="11"/>
      <c r="Z293" s="11"/>
      <c r="AA293" s="6"/>
      <c r="AB293" s="5"/>
      <c r="AC293" s="30"/>
      <c r="AD293" s="31"/>
      <c r="AE293" s="36"/>
      <c r="AF293" s="45"/>
      <c r="AG293" s="21"/>
      <c r="AH293" t="str">
        <f t="shared" si="40"/>
        <v>{0</v>
      </c>
      <c r="AI293" t="str">
        <f>VLOOKUP(AB293,Sheet3!$B:$C,2,0)</f>
        <v>ITM_0</v>
      </c>
      <c r="AJ293" t="str">
        <f>VLOOKUP(AC293,Sheet3!$B:$C,2,0)</f>
        <v>ITM_0</v>
      </c>
      <c r="AK293" t="str">
        <f>VLOOKUP(AD293,Sheet3!$B:$C,2,0)</f>
        <v>ITM_0</v>
      </c>
      <c r="AL293" s="7" t="str">
        <f>IF(NOT(ISNA(MATCH(AI293,Sheet3!F:F,))),VLOOKUP(AI293,Sheet3!F:G,2,0),
IF(NOT(ISNA(MATCH(AJ293,Sheet3!F:F,))),VLOOKUP(AJ293,Sheet3!F:G,2,0),
IF(NOT(ISNA(MATCH(AK293,Sheet3!F:F,))),VLOOKUP(AK293,Sheet3!F:G,2,0),"ITM_NULL")))</f>
        <v>ITM_0</v>
      </c>
      <c r="AM293" t="str">
        <f>IF(OR(ISBLANK(AF293)),VLOOKUP(AB293,Sheet3!$B:$C,2,0),VLOOKUP(AF293,Sheet3!$B:$C,2,0))</f>
        <v>ITM_0</v>
      </c>
      <c r="AN293" t="e">
        <f>IF(AM293="ITM_NULL","ITM_NULL",VLOOKUP(AM293,'C43 Code'!$G:$J,2,0))</f>
        <v>#N/A</v>
      </c>
      <c r="AO293" s="1" t="e">
        <f>IF(OR(AM293="ITM_NULL",AM293="KEY_fg",AM293="SHIFT_f",AM293="SHIFT_g"),"ITM_NULL",VLOOKUP(AM293,'C43 Code'!$G:$J,3,0))</f>
        <v>#N/A</v>
      </c>
      <c r="AP293" t="e">
        <f>IF(AM293="ITM_NULL","ITM_NULL",VLOOKUP(AM293,'C43 Code'!$G:$J,4,0))</f>
        <v>#N/A</v>
      </c>
      <c r="AR293" s="41" t="e">
        <f t="shared" si="41"/>
        <v>#N/A</v>
      </c>
    </row>
    <row r="294" spans="24:44" ht="18" customHeight="1">
      <c r="X294" s="75"/>
      <c r="Y294" s="11"/>
      <c r="Z294" s="11"/>
      <c r="AA294" s="6"/>
      <c r="AB294" s="5"/>
      <c r="AC294" s="30"/>
      <c r="AD294" s="31"/>
      <c r="AE294" s="36"/>
      <c r="AF294" s="45"/>
      <c r="AG294" s="21"/>
      <c r="AH294" t="str">
        <f t="shared" si="40"/>
        <v>{0</v>
      </c>
      <c r="AI294" t="str">
        <f>VLOOKUP(AB294,Sheet3!$B:$C,2,0)</f>
        <v>ITM_0</v>
      </c>
      <c r="AJ294" t="str">
        <f>VLOOKUP(AC294,Sheet3!$B:$C,2,0)</f>
        <v>ITM_0</v>
      </c>
      <c r="AK294" t="str">
        <f>VLOOKUP(AD294,Sheet3!$B:$C,2,0)</f>
        <v>ITM_0</v>
      </c>
      <c r="AL294" s="7" t="str">
        <f>IF(NOT(ISNA(MATCH(AI294,Sheet3!F:F,))),VLOOKUP(AI294,Sheet3!F:G,2,0),
IF(NOT(ISNA(MATCH(AJ294,Sheet3!F:F,))),VLOOKUP(AJ294,Sheet3!F:G,2,0),
IF(NOT(ISNA(MATCH(AK294,Sheet3!F:F,))),VLOOKUP(AK294,Sheet3!F:G,2,0),"ITM_NULL")))</f>
        <v>ITM_0</v>
      </c>
      <c r="AM294" t="str">
        <f>IF(OR(ISBLANK(AF294)),VLOOKUP(AB294,Sheet3!$B:$C,2,0),VLOOKUP(AF294,Sheet3!$B:$C,2,0))</f>
        <v>ITM_0</v>
      </c>
      <c r="AN294" t="e">
        <f>IF(AM294="ITM_NULL","ITM_NULL",VLOOKUP(AM294,'C43 Code'!$G:$J,2,0))</f>
        <v>#N/A</v>
      </c>
      <c r="AO294" s="1" t="e">
        <f>IF(OR(AM294="ITM_NULL",AM294="KEY_fg",AM294="SHIFT_f",AM294="SHIFT_g"),"ITM_NULL",VLOOKUP(AM294,'C43 Code'!$G:$J,3,0))</f>
        <v>#N/A</v>
      </c>
      <c r="AP294" t="e">
        <f>IF(AM294="ITM_NULL","ITM_NULL",VLOOKUP(AM294,'C43 Code'!$G:$J,4,0))</f>
        <v>#N/A</v>
      </c>
      <c r="AR294" s="41" t="e">
        <f t="shared" si="41"/>
        <v>#N/A</v>
      </c>
    </row>
    <row r="295" spans="24:44" ht="18" customHeight="1">
      <c r="X295" s="75"/>
      <c r="Y295" s="11"/>
      <c r="Z295" s="11"/>
      <c r="AA295" s="6"/>
      <c r="AB295" s="5"/>
      <c r="AC295" s="30"/>
      <c r="AD295" s="31"/>
      <c r="AE295" s="36"/>
      <c r="AF295" s="45"/>
      <c r="AG295" s="21"/>
      <c r="AH295" t="str">
        <f t="shared" si="40"/>
        <v>{0</v>
      </c>
      <c r="AI295" t="str">
        <f>VLOOKUP(AB295,Sheet3!$B:$C,2,0)</f>
        <v>ITM_0</v>
      </c>
      <c r="AJ295" t="str">
        <f>VLOOKUP(AC295,Sheet3!$B:$C,2,0)</f>
        <v>ITM_0</v>
      </c>
      <c r="AK295" t="str">
        <f>VLOOKUP(AD295,Sheet3!$B:$C,2,0)</f>
        <v>ITM_0</v>
      </c>
      <c r="AL295" s="7" t="str">
        <f>IF(NOT(ISNA(MATCH(AI295,Sheet3!F:F,))),VLOOKUP(AI295,Sheet3!F:G,2,0),
IF(NOT(ISNA(MATCH(AJ295,Sheet3!F:F,))),VLOOKUP(AJ295,Sheet3!F:G,2,0),
IF(NOT(ISNA(MATCH(AK295,Sheet3!F:F,))),VLOOKUP(AK295,Sheet3!F:G,2,0),"ITM_NULL")))</f>
        <v>ITM_0</v>
      </c>
      <c r="AM295" t="str">
        <f>IF(OR(ISBLANK(AF295)),VLOOKUP(AB295,Sheet3!$B:$C,2,0),VLOOKUP(AF295,Sheet3!$B:$C,2,0))</f>
        <v>ITM_0</v>
      </c>
      <c r="AN295" t="e">
        <f>IF(AM295="ITM_NULL","ITM_NULL",VLOOKUP(AM295,'C43 Code'!$G:$J,2,0))</f>
        <v>#N/A</v>
      </c>
      <c r="AO295" s="1" t="e">
        <f>IF(OR(AM295="ITM_NULL",AM295="KEY_fg",AM295="SHIFT_f",AM295="SHIFT_g"),"ITM_NULL",VLOOKUP(AM295,'C43 Code'!$G:$J,3,0))</f>
        <v>#N/A</v>
      </c>
      <c r="AP295" t="e">
        <f>IF(AM295="ITM_NULL","ITM_NULL",VLOOKUP(AM295,'C43 Code'!$G:$J,4,0))</f>
        <v>#N/A</v>
      </c>
      <c r="AR295" s="41" t="e">
        <f t="shared" si="41"/>
        <v>#N/A</v>
      </c>
    </row>
    <row r="296" spans="24:44" ht="18" customHeight="1">
      <c r="X296" s="75"/>
      <c r="Y296" s="10"/>
      <c r="Z296" s="10"/>
      <c r="AA296" s="6"/>
      <c r="AB296" s="5"/>
      <c r="AC296" s="30"/>
      <c r="AD296" s="31"/>
      <c r="AE296" s="36"/>
      <c r="AF296" s="45"/>
      <c r="AG296" s="21"/>
      <c r="AH296" t="str">
        <f t="shared" si="40"/>
        <v>{0</v>
      </c>
      <c r="AI296" t="str">
        <f>VLOOKUP(AB296,Sheet3!$B:$C,2,0)</f>
        <v>ITM_0</v>
      </c>
      <c r="AJ296" t="str">
        <f>VLOOKUP(AC296,Sheet3!$B:$C,2,0)</f>
        <v>ITM_0</v>
      </c>
      <c r="AK296" t="str">
        <f>VLOOKUP(AD296,Sheet3!$B:$C,2,0)</f>
        <v>ITM_0</v>
      </c>
      <c r="AL296" s="7" t="str">
        <f>IF(NOT(ISNA(MATCH(AI296,Sheet3!F:F,))),VLOOKUP(AI296,Sheet3!F:G,2,0),
IF(NOT(ISNA(MATCH(AJ296,Sheet3!F:F,))),VLOOKUP(AJ296,Sheet3!F:G,2,0),
IF(NOT(ISNA(MATCH(AK296,Sheet3!F:F,))),VLOOKUP(AK296,Sheet3!F:G,2,0),"ITM_NULL")))</f>
        <v>ITM_0</v>
      </c>
      <c r="AM296" t="str">
        <f>IF(OR(ISBLANK(AF296)),VLOOKUP(AB296,Sheet3!$B:$C,2,0),VLOOKUP(AF296,Sheet3!$B:$C,2,0))</f>
        <v>ITM_0</v>
      </c>
      <c r="AN296" t="e">
        <f>IF(AM296="ITM_NULL","ITM_NULL",VLOOKUP(AM296,'C43 Code'!$G:$J,2,0))</f>
        <v>#N/A</v>
      </c>
      <c r="AO296" s="1" t="e">
        <f>IF(OR(AM296="ITM_NULL",AM296="KEY_fg",AM296="SHIFT_f",AM296="SHIFT_g"),"ITM_NULL",VLOOKUP(AM296,'C43 Code'!$G:$J,3,0))</f>
        <v>#N/A</v>
      </c>
      <c r="AP296" t="e">
        <f>IF(AM296="ITM_NULL","ITM_NULL",VLOOKUP(AM296,'C43 Code'!$G:$J,4,0))</f>
        <v>#N/A</v>
      </c>
      <c r="AR296" s="41" t="e">
        <f t="shared" si="41"/>
        <v>#N/A</v>
      </c>
    </row>
    <row r="297" spans="24:44" ht="18" customHeight="1">
      <c r="X297" s="75"/>
      <c r="Y297" s="11"/>
      <c r="Z297" s="11"/>
      <c r="AA297" s="6"/>
      <c r="AB297" s="5"/>
      <c r="AC297" s="30"/>
      <c r="AD297" s="31"/>
      <c r="AE297" s="36"/>
      <c r="AF297" s="45"/>
      <c r="AG297" s="21"/>
      <c r="AH297" t="str">
        <f t="shared" si="40"/>
        <v>{0</v>
      </c>
      <c r="AI297" t="str">
        <f>VLOOKUP(AB297,Sheet3!$B:$C,2,0)</f>
        <v>ITM_0</v>
      </c>
      <c r="AJ297" t="str">
        <f>VLOOKUP(AC297,Sheet3!$B:$C,2,0)</f>
        <v>ITM_0</v>
      </c>
      <c r="AK297" t="str">
        <f>VLOOKUP(AD297,Sheet3!$B:$C,2,0)</f>
        <v>ITM_0</v>
      </c>
      <c r="AL297" s="7" t="str">
        <f>IF(NOT(ISNA(MATCH(AI297,Sheet3!F:F,))),VLOOKUP(AI297,Sheet3!F:G,2,0),
IF(NOT(ISNA(MATCH(AJ297,Sheet3!F:F,))),VLOOKUP(AJ297,Sheet3!F:G,2,0),
IF(NOT(ISNA(MATCH(AK297,Sheet3!F:F,))),VLOOKUP(AK297,Sheet3!F:G,2,0),"ITM_NULL")))</f>
        <v>ITM_0</v>
      </c>
      <c r="AM297" t="str">
        <f>IF(OR(ISBLANK(AF297)),VLOOKUP(AB297,Sheet3!$B:$C,2,0),VLOOKUP(AF297,Sheet3!$B:$C,2,0))</f>
        <v>ITM_0</v>
      </c>
      <c r="AN297" t="e">
        <f>IF(AM297="ITM_NULL","ITM_NULL",VLOOKUP(AM297,'C43 Code'!$G:$J,2,0))</f>
        <v>#N/A</v>
      </c>
      <c r="AO297" s="1" t="e">
        <f>IF(OR(AM297="ITM_NULL",AM297="KEY_fg",AM297="SHIFT_f",AM297="SHIFT_g"),"ITM_NULL",VLOOKUP(AM297,'C43 Code'!$G:$J,3,0))</f>
        <v>#N/A</v>
      </c>
      <c r="AP297" t="e">
        <f>IF(AM297="ITM_NULL","ITM_NULL",VLOOKUP(AM297,'C43 Code'!$G:$J,4,0))</f>
        <v>#N/A</v>
      </c>
      <c r="AR297" s="41" t="e">
        <f t="shared" si="41"/>
        <v>#N/A</v>
      </c>
    </row>
    <row r="298" spans="24:44" ht="18" customHeight="1">
      <c r="X298" s="75"/>
      <c r="Y298" s="11"/>
      <c r="Z298" s="11"/>
      <c r="AA298" s="6"/>
      <c r="AB298" s="5"/>
      <c r="AC298" s="30"/>
      <c r="AD298" s="31"/>
      <c r="AE298" s="36"/>
      <c r="AF298" s="45"/>
      <c r="AG298" s="21"/>
      <c r="AH298" t="str">
        <f t="shared" si="40"/>
        <v>{0</v>
      </c>
      <c r="AI298" t="str">
        <f>VLOOKUP(AB298,Sheet3!$B:$C,2,0)</f>
        <v>ITM_0</v>
      </c>
      <c r="AJ298" t="str">
        <f>VLOOKUP(AC298,Sheet3!$B:$C,2,0)</f>
        <v>ITM_0</v>
      </c>
      <c r="AK298" t="str">
        <f>VLOOKUP(AD298,Sheet3!$B:$C,2,0)</f>
        <v>ITM_0</v>
      </c>
      <c r="AL298" s="7" t="str">
        <f>IF(NOT(ISNA(MATCH(AI298,Sheet3!F:F,))),VLOOKUP(AI298,Sheet3!F:G,2,0),
IF(NOT(ISNA(MATCH(AJ298,Sheet3!F:F,))),VLOOKUP(AJ298,Sheet3!F:G,2,0),
IF(NOT(ISNA(MATCH(AK298,Sheet3!F:F,))),VLOOKUP(AK298,Sheet3!F:G,2,0),"ITM_NULL")))</f>
        <v>ITM_0</v>
      </c>
      <c r="AM298" t="str">
        <f>IF(OR(ISBLANK(AF298)),VLOOKUP(AB298,Sheet3!$B:$C,2,0),VLOOKUP(AF298,Sheet3!$B:$C,2,0))</f>
        <v>ITM_0</v>
      </c>
      <c r="AN298" t="e">
        <f>IF(AM298="ITM_NULL","ITM_NULL",VLOOKUP(AM298,'C43 Code'!$G:$J,2,0))</f>
        <v>#N/A</v>
      </c>
      <c r="AO298" s="1" t="e">
        <f>IF(OR(AM298="ITM_NULL",AM298="KEY_fg",AM298="SHIFT_f",AM298="SHIFT_g"),"ITM_NULL",VLOOKUP(AM298,'C43 Code'!$G:$J,3,0))</f>
        <v>#N/A</v>
      </c>
      <c r="AP298" t="e">
        <f>IF(AM298="ITM_NULL","ITM_NULL",VLOOKUP(AM298,'C43 Code'!$G:$J,4,0))</f>
        <v>#N/A</v>
      </c>
      <c r="AR298" s="41" t="e">
        <f t="shared" si="41"/>
        <v>#N/A</v>
      </c>
    </row>
    <row r="299" spans="24:44" ht="18" customHeight="1">
      <c r="X299" s="75"/>
      <c r="Y299" s="11"/>
      <c r="Z299" s="11"/>
      <c r="AA299" s="6"/>
      <c r="AB299" s="5"/>
      <c r="AC299" s="30"/>
      <c r="AD299" s="31"/>
      <c r="AE299" s="36"/>
      <c r="AF299" s="45"/>
      <c r="AG299" s="21"/>
      <c r="AH299" t="str">
        <f t="shared" si="40"/>
        <v>{0</v>
      </c>
      <c r="AI299" t="str">
        <f>VLOOKUP(AB299,Sheet3!$B:$C,2,0)</f>
        <v>ITM_0</v>
      </c>
      <c r="AJ299" t="str">
        <f>VLOOKUP(AC299,Sheet3!$B:$C,2,0)</f>
        <v>ITM_0</v>
      </c>
      <c r="AK299" t="str">
        <f>VLOOKUP(AD299,Sheet3!$B:$C,2,0)</f>
        <v>ITM_0</v>
      </c>
      <c r="AL299" s="7" t="str">
        <f>IF(NOT(ISNA(MATCH(AI299,Sheet3!F:F,))),VLOOKUP(AI299,Sheet3!F:G,2,0),
IF(NOT(ISNA(MATCH(AJ299,Sheet3!F:F,))),VLOOKUP(AJ299,Sheet3!F:G,2,0),
IF(NOT(ISNA(MATCH(AK299,Sheet3!F:F,))),VLOOKUP(AK299,Sheet3!F:G,2,0),"ITM_NULL")))</f>
        <v>ITM_0</v>
      </c>
      <c r="AM299" t="str">
        <f>IF(OR(ISBLANK(AF299)),VLOOKUP(AB299,Sheet3!$B:$C,2,0),VLOOKUP(AF299,Sheet3!$B:$C,2,0))</f>
        <v>ITM_0</v>
      </c>
      <c r="AN299" t="e">
        <f>IF(AM299="ITM_NULL","ITM_NULL",VLOOKUP(AM299,'C43 Code'!$G:$J,2,0))</f>
        <v>#N/A</v>
      </c>
      <c r="AO299" s="1" t="e">
        <f>IF(OR(AM299="ITM_NULL",AM299="KEY_fg",AM299="SHIFT_f",AM299="SHIFT_g"),"ITM_NULL",VLOOKUP(AM299,'C43 Code'!$G:$J,3,0))</f>
        <v>#N/A</v>
      </c>
      <c r="AP299" t="e">
        <f>IF(AM299="ITM_NULL","ITM_NULL",VLOOKUP(AM299,'C43 Code'!$G:$J,4,0))</f>
        <v>#N/A</v>
      </c>
      <c r="AR299" s="41" t="e">
        <f t="shared" si="41"/>
        <v>#N/A</v>
      </c>
    </row>
    <row r="300" spans="24:44" ht="18" customHeight="1">
      <c r="X300" s="75"/>
      <c r="Y300" s="11"/>
      <c r="Z300" s="11"/>
      <c r="AA300" s="6"/>
      <c r="AB300" s="27"/>
      <c r="AC300" s="30"/>
      <c r="AD300" s="31"/>
      <c r="AE300" s="36"/>
      <c r="AF300" s="45"/>
      <c r="AG300" s="21"/>
      <c r="AH300" t="str">
        <f t="shared" si="40"/>
        <v>{0</v>
      </c>
      <c r="AI300" t="str">
        <f>VLOOKUP(AB300,Sheet3!$B:$C,2,0)</f>
        <v>ITM_0</v>
      </c>
      <c r="AJ300" t="str">
        <f>VLOOKUP(AC300,Sheet3!$B:$C,2,0)</f>
        <v>ITM_0</v>
      </c>
      <c r="AK300" t="str">
        <f>VLOOKUP(AD300,Sheet3!$B:$C,2,0)</f>
        <v>ITM_0</v>
      </c>
      <c r="AL300" s="7" t="str">
        <f>IF(NOT(ISNA(MATCH(AI300,Sheet3!F:F,))),VLOOKUP(AI300,Sheet3!F:G,2,0),
IF(NOT(ISNA(MATCH(AJ300,Sheet3!F:F,))),VLOOKUP(AJ300,Sheet3!F:G,2,0),
IF(NOT(ISNA(MATCH(AK300,Sheet3!F:F,))),VLOOKUP(AK300,Sheet3!F:G,2,0),"ITM_NULL")))</f>
        <v>ITM_0</v>
      </c>
      <c r="AM300" t="str">
        <f>IF(OR(ISBLANK(AF300)),VLOOKUP(AB300,Sheet3!$B:$C,2,0),VLOOKUP(AF300,Sheet3!$B:$C,2,0))</f>
        <v>ITM_0</v>
      </c>
      <c r="AN300" t="e">
        <f>IF(AM300="ITM_NULL","ITM_NULL",VLOOKUP(AM300,'C43 Code'!$G:$J,2,0))</f>
        <v>#N/A</v>
      </c>
      <c r="AO300" s="1" t="e">
        <f>IF(OR(AM300="ITM_NULL",AM300="KEY_fg",AM300="SHIFT_f",AM300="SHIFT_g"),"ITM_NULL",VLOOKUP(AM300,'C43 Code'!$G:$J,3,0))</f>
        <v>#N/A</v>
      </c>
      <c r="AP300" t="e">
        <f>IF(AM300="ITM_NULL","ITM_NULL",VLOOKUP(AM300,'C43 Code'!$G:$J,4,0))</f>
        <v>#N/A</v>
      </c>
      <c r="AR300" s="41" t="e">
        <f t="shared" si="41"/>
        <v>#N/A</v>
      </c>
    </row>
    <row r="301" spans="24:44" ht="18" customHeight="1">
      <c r="X301" s="75"/>
      <c r="Y301" s="10"/>
      <c r="Z301" s="10"/>
      <c r="AA301" s="6"/>
      <c r="AB301" s="5"/>
      <c r="AC301" s="30"/>
      <c r="AD301" s="31"/>
      <c r="AE301" s="36"/>
      <c r="AF301" s="49"/>
      <c r="AG301" s="21"/>
      <c r="AH301" t="str">
        <f t="shared" si="40"/>
        <v>{0</v>
      </c>
      <c r="AI301" t="str">
        <f>VLOOKUP(AB301,Sheet3!$B:$C,2,0)</f>
        <v>ITM_0</v>
      </c>
      <c r="AJ301" t="str">
        <f>VLOOKUP(AC301,Sheet3!$B:$C,2,0)</f>
        <v>ITM_0</v>
      </c>
      <c r="AK301" t="str">
        <f>VLOOKUP(AD301,Sheet3!$B:$C,2,0)</f>
        <v>ITM_0</v>
      </c>
      <c r="AL301" s="7" t="str">
        <f>IF(NOT(ISNA(MATCH(AI301,Sheet3!F:F,))),VLOOKUP(AI301,Sheet3!F:G,2,0),
IF(NOT(ISNA(MATCH(AJ301,Sheet3!F:F,))),VLOOKUP(AJ301,Sheet3!F:G,2,0),
IF(NOT(ISNA(MATCH(AK301,Sheet3!F:F,))),VLOOKUP(AK301,Sheet3!F:G,2,0),"ITM_NULL")))</f>
        <v>ITM_0</v>
      </c>
      <c r="AM301" t="str">
        <f>IF(OR(ISBLANK(AF301)),VLOOKUP(AB301,Sheet3!$B:$C,2,0),VLOOKUP(AF301,Sheet3!$B:$C,2,0))</f>
        <v>ITM_0</v>
      </c>
      <c r="AN301" t="e">
        <f>IF(AM301="ITM_NULL","ITM_NULL",VLOOKUP(AM301,'C43 Code'!$G:$J,2,0))</f>
        <v>#N/A</v>
      </c>
      <c r="AO301" s="1" t="e">
        <f>IF(OR(AM301="ITM_NULL",AM301="KEY_fg",AM301="SHIFT_f",AM301="SHIFT_g"),"ITM_NULL",VLOOKUP(AM301,'C43 Code'!$G:$J,3,0))</f>
        <v>#N/A</v>
      </c>
      <c r="AP301" t="e">
        <f>IF(AM301="ITM_NULL","ITM_NULL",VLOOKUP(AM301,'C43 Code'!$G:$J,4,0))</f>
        <v>#N/A</v>
      </c>
      <c r="AR301" s="41" t="e">
        <f t="shared" si="41"/>
        <v>#N/A</v>
      </c>
    </row>
    <row r="302" spans="24:44" ht="18" customHeight="1">
      <c r="X302" s="75"/>
      <c r="Y302" s="11"/>
      <c r="Z302" s="11"/>
      <c r="AA302" s="6"/>
      <c r="AB302" s="5"/>
      <c r="AC302" s="30"/>
      <c r="AD302" s="31"/>
      <c r="AE302" s="36"/>
      <c r="AF302" s="45"/>
      <c r="AG302" s="21"/>
      <c r="AH302" t="str">
        <f t="shared" si="40"/>
        <v>{0</v>
      </c>
      <c r="AI302" t="str">
        <f>VLOOKUP(AB302,Sheet3!$B:$C,2,0)</f>
        <v>ITM_0</v>
      </c>
      <c r="AJ302" t="str">
        <f>VLOOKUP(AC302,Sheet3!$B:$C,2,0)</f>
        <v>ITM_0</v>
      </c>
      <c r="AK302" t="str">
        <f>VLOOKUP(AD302,Sheet3!$B:$C,2,0)</f>
        <v>ITM_0</v>
      </c>
      <c r="AL302" s="7" t="str">
        <f>IF(NOT(ISNA(MATCH(AI302,Sheet3!F:F,))),VLOOKUP(AI302,Sheet3!F:G,2,0),
IF(NOT(ISNA(MATCH(AJ302,Sheet3!F:F,))),VLOOKUP(AJ302,Sheet3!F:G,2,0),
IF(NOT(ISNA(MATCH(AK302,Sheet3!F:F,))),VLOOKUP(AK302,Sheet3!F:G,2,0),"ITM_NULL")))</f>
        <v>ITM_0</v>
      </c>
      <c r="AM302" t="str">
        <f>IF(OR(ISBLANK(AF302)),VLOOKUP(AB302,Sheet3!$B:$C,2,0),VLOOKUP(AF302,Sheet3!$B:$C,2,0))</f>
        <v>ITM_0</v>
      </c>
      <c r="AN302" t="e">
        <f>IF(AM302="ITM_NULL","ITM_NULL",VLOOKUP(AM302,'C43 Code'!$G:$J,2,0))</f>
        <v>#N/A</v>
      </c>
      <c r="AO302" s="1" t="e">
        <f>IF(OR(AM302="ITM_NULL",AM302="KEY_fg",AM302="SHIFT_f",AM302="SHIFT_g"),"ITM_NULL",VLOOKUP(AM302,'C43 Code'!$G:$J,3,0))</f>
        <v>#N/A</v>
      </c>
      <c r="AP302" t="e">
        <f>IF(AM302="ITM_NULL","ITM_NULL",VLOOKUP(AM302,'C43 Code'!$G:$J,4,0))</f>
        <v>#N/A</v>
      </c>
      <c r="AR302" s="41" t="e">
        <f t="shared" si="41"/>
        <v>#N/A</v>
      </c>
    </row>
    <row r="303" spans="24:44" ht="18" customHeight="1">
      <c r="X303" s="75"/>
      <c r="Y303" s="11"/>
      <c r="Z303" s="11"/>
      <c r="AA303" s="6"/>
      <c r="AB303" s="5"/>
      <c r="AC303" s="30"/>
      <c r="AD303" s="31"/>
      <c r="AE303" s="36"/>
      <c r="AF303" s="45"/>
      <c r="AG303" s="21"/>
      <c r="AH303" t="str">
        <f t="shared" si="40"/>
        <v>{0</v>
      </c>
      <c r="AI303" t="str">
        <f>VLOOKUP(AB303,Sheet3!$B:$C,2,0)</f>
        <v>ITM_0</v>
      </c>
      <c r="AJ303" t="str">
        <f>VLOOKUP(AC303,Sheet3!$B:$C,2,0)</f>
        <v>ITM_0</v>
      </c>
      <c r="AK303" t="str">
        <f>VLOOKUP(AD303,Sheet3!$B:$C,2,0)</f>
        <v>ITM_0</v>
      </c>
      <c r="AL303" s="7" t="str">
        <f>IF(NOT(ISNA(MATCH(AI303,Sheet3!F:F,))),VLOOKUP(AI303,Sheet3!F:G,2,0),
IF(NOT(ISNA(MATCH(AJ303,Sheet3!F:F,))),VLOOKUP(AJ303,Sheet3!F:G,2,0),
IF(NOT(ISNA(MATCH(AK303,Sheet3!F:F,))),VLOOKUP(AK303,Sheet3!F:G,2,0),"ITM_NULL")))</f>
        <v>ITM_0</v>
      </c>
      <c r="AM303" t="str">
        <f>IF(OR(ISBLANK(AF303)),VLOOKUP(AB303,Sheet3!$B:$C,2,0),VLOOKUP(AF303,Sheet3!$B:$C,2,0))</f>
        <v>ITM_0</v>
      </c>
      <c r="AN303" t="e">
        <f>IF(AM303="ITM_NULL","ITM_NULL",VLOOKUP(AM303,'C43 Code'!$G:$J,2,0))</f>
        <v>#N/A</v>
      </c>
      <c r="AO303" s="1" t="e">
        <f>IF(OR(AM303="ITM_NULL",AM303="KEY_fg",AM303="SHIFT_f",AM303="SHIFT_g"),"ITM_NULL",VLOOKUP(AM303,'C43 Code'!$G:$J,3,0))</f>
        <v>#N/A</v>
      </c>
      <c r="AP303" t="e">
        <f>IF(AM303="ITM_NULL","ITM_NULL",VLOOKUP(AM303,'C43 Code'!$G:$J,4,0))</f>
        <v>#N/A</v>
      </c>
      <c r="AR303" s="41" t="e">
        <f t="shared" si="41"/>
        <v>#N/A</v>
      </c>
    </row>
    <row r="304" spans="24:44" ht="18" customHeight="1">
      <c r="X304" s="75"/>
      <c r="Y304" s="11"/>
      <c r="Z304" s="11"/>
      <c r="AA304" s="6"/>
      <c r="AB304" s="5"/>
      <c r="AC304" s="30"/>
      <c r="AD304" s="31"/>
      <c r="AE304" s="36"/>
      <c r="AF304" s="45"/>
      <c r="AG304" s="21"/>
      <c r="AH304" t="str">
        <f t="shared" si="40"/>
        <v>{0</v>
      </c>
      <c r="AI304" t="str">
        <f>VLOOKUP(AB304,Sheet3!$B:$C,2,0)</f>
        <v>ITM_0</v>
      </c>
      <c r="AJ304" t="str">
        <f>VLOOKUP(AC304,Sheet3!$B:$C,2,0)</f>
        <v>ITM_0</v>
      </c>
      <c r="AK304" t="str">
        <f>VLOOKUP(AD304,Sheet3!$B:$C,2,0)</f>
        <v>ITM_0</v>
      </c>
      <c r="AL304" s="7" t="str">
        <f>IF(NOT(ISNA(MATCH(AI304,Sheet3!F:F,))),VLOOKUP(AI304,Sheet3!F:G,2,0),
IF(NOT(ISNA(MATCH(AJ304,Sheet3!F:F,))),VLOOKUP(AJ304,Sheet3!F:G,2,0),
IF(NOT(ISNA(MATCH(AK304,Sheet3!F:F,))),VLOOKUP(AK304,Sheet3!F:G,2,0),"ITM_NULL")))</f>
        <v>ITM_0</v>
      </c>
      <c r="AM304" t="str">
        <f>IF(OR(ISBLANK(AF304)),VLOOKUP(AB304,Sheet3!$B:$C,2,0),VLOOKUP(AF304,Sheet3!$B:$C,2,0))</f>
        <v>ITM_0</v>
      </c>
      <c r="AN304" t="e">
        <f>IF(AM304="ITM_NULL","ITM_NULL",VLOOKUP(AM304,'C43 Code'!$G:$J,2,0))</f>
        <v>#N/A</v>
      </c>
      <c r="AO304" s="1" t="e">
        <f>IF(OR(AM304="ITM_NULL",AM304="KEY_fg",AM304="SHIFT_f",AM304="SHIFT_g"),"ITM_NULL",VLOOKUP(AM304,'C43 Code'!$G:$J,3,0))</f>
        <v>#N/A</v>
      </c>
      <c r="AP304" t="e">
        <f>IF(AM304="ITM_NULL","ITM_NULL",VLOOKUP(AM304,'C43 Code'!$G:$J,4,0))</f>
        <v>#N/A</v>
      </c>
      <c r="AR304" s="41" t="e">
        <f t="shared" si="41"/>
        <v>#N/A</v>
      </c>
    </row>
    <row r="305" spans="24:44" ht="18" customHeight="1">
      <c r="X305" s="75"/>
      <c r="Y305" s="11"/>
      <c r="Z305" s="11"/>
      <c r="AA305" s="6"/>
      <c r="AB305" s="27"/>
      <c r="AC305" s="30"/>
      <c r="AD305" s="31"/>
      <c r="AE305" s="36"/>
      <c r="AF305" s="45"/>
      <c r="AG305" s="21"/>
      <c r="AH305" t="str">
        <f t="shared" si="40"/>
        <v>{0</v>
      </c>
      <c r="AI305" t="str">
        <f>VLOOKUP(AB305,Sheet3!$B:$C,2,0)</f>
        <v>ITM_0</v>
      </c>
      <c r="AJ305" t="str">
        <f>VLOOKUP(AC305,Sheet3!$B:$C,2,0)</f>
        <v>ITM_0</v>
      </c>
      <c r="AK305" t="str">
        <f>VLOOKUP(AD305,Sheet3!$B:$C,2,0)</f>
        <v>ITM_0</v>
      </c>
      <c r="AL305" s="7" t="str">
        <f>IF(NOT(ISNA(MATCH(AI305,Sheet3!F:F,))),VLOOKUP(AI305,Sheet3!F:G,2,0),
IF(NOT(ISNA(MATCH(AJ305,Sheet3!F:F,))),VLOOKUP(AJ305,Sheet3!F:G,2,0),
IF(NOT(ISNA(MATCH(AK305,Sheet3!F:F,))),VLOOKUP(AK305,Sheet3!F:G,2,0),"ITM_NULL")))</f>
        <v>ITM_0</v>
      </c>
      <c r="AM305" t="str">
        <f>IF(OR(ISBLANK(AF305)),VLOOKUP(AB305,Sheet3!$B:$C,2,0),VLOOKUP(AF305,Sheet3!$B:$C,2,0))</f>
        <v>ITM_0</v>
      </c>
      <c r="AN305" t="e">
        <f>IF(AM305="ITM_NULL","ITM_NULL",VLOOKUP(AM305,'C43 Code'!$G:$J,2,0))</f>
        <v>#N/A</v>
      </c>
      <c r="AO305" s="1" t="e">
        <f>IF(OR(AM305="ITM_NULL",AM305="KEY_fg",AM305="SHIFT_f",AM305="SHIFT_g"),"ITM_NULL",VLOOKUP(AM305,'C43 Code'!$G:$J,3,0))</f>
        <v>#N/A</v>
      </c>
      <c r="AP305" t="e">
        <f>IF(AM305="ITM_NULL","ITM_NULL",VLOOKUP(AM305,'C43 Code'!$G:$J,4,0))</f>
        <v>#N/A</v>
      </c>
      <c r="AR305" s="41" t="e">
        <f t="shared" si="41"/>
        <v>#N/A</v>
      </c>
    </row>
    <row r="306" spans="24:44" ht="18" customHeight="1">
      <c r="X306" s="75"/>
      <c r="Y306" s="10"/>
      <c r="Z306" s="10"/>
      <c r="AA306" s="6"/>
      <c r="AB306" s="5"/>
      <c r="AC306" s="30"/>
      <c r="AD306" s="31"/>
      <c r="AE306" s="36"/>
      <c r="AF306" s="45"/>
      <c r="AG306" s="21"/>
      <c r="AH306" t="str">
        <f t="shared" si="40"/>
        <v>{0</v>
      </c>
      <c r="AI306" t="str">
        <f>VLOOKUP(AB306,Sheet3!$B:$C,2,0)</f>
        <v>ITM_0</v>
      </c>
      <c r="AJ306" t="str">
        <f>VLOOKUP(AC306,Sheet3!$B:$C,2,0)</f>
        <v>ITM_0</v>
      </c>
      <c r="AK306" t="str">
        <f>VLOOKUP(AD306,Sheet3!$B:$C,2,0)</f>
        <v>ITM_0</v>
      </c>
      <c r="AL306" s="7" t="str">
        <f>IF(NOT(ISNA(MATCH(AI306,Sheet3!F:F,))),VLOOKUP(AI306,Sheet3!F:G,2,0),
IF(NOT(ISNA(MATCH(AJ306,Sheet3!F:F,))),VLOOKUP(AJ306,Sheet3!F:G,2,0),
IF(NOT(ISNA(MATCH(AK306,Sheet3!F:F,))),VLOOKUP(AK306,Sheet3!F:G,2,0),"ITM_NULL")))</f>
        <v>ITM_0</v>
      </c>
      <c r="AM306" t="str">
        <f>IF(OR(ISBLANK(AF306)),VLOOKUP(AB306,Sheet3!$B:$C,2,0),VLOOKUP(AF306,Sheet3!$B:$C,2,0))</f>
        <v>ITM_0</v>
      </c>
      <c r="AN306" t="e">
        <f>IF(AM306="ITM_NULL","ITM_NULL",VLOOKUP(AM306,'C43 Code'!$G:$J,2,0))</f>
        <v>#N/A</v>
      </c>
      <c r="AO306" s="1" t="e">
        <f>IF(OR(AM306="ITM_NULL",AM306="KEY_fg",AM306="SHIFT_f",AM306="SHIFT_g"),"ITM_NULL",VLOOKUP(AM306,'C43 Code'!$G:$J,3,0))</f>
        <v>#N/A</v>
      </c>
      <c r="AP306" t="e">
        <f>IF(AM306="ITM_NULL","ITM_NULL",VLOOKUP(AM306,'C43 Code'!$G:$J,4,0))</f>
        <v>#N/A</v>
      </c>
      <c r="AR306" s="41" t="e">
        <f t="shared" si="41"/>
        <v>#N/A</v>
      </c>
    </row>
    <row r="307" spans="24:44" ht="18" customHeight="1">
      <c r="X307" s="75"/>
      <c r="Y307" s="11"/>
      <c r="Z307" s="11"/>
      <c r="AA307" s="6"/>
      <c r="AB307" s="5"/>
      <c r="AC307" s="30"/>
      <c r="AD307" s="31"/>
      <c r="AE307" s="36"/>
      <c r="AF307" s="45"/>
      <c r="AG307" s="21"/>
      <c r="AH307" t="str">
        <f t="shared" si="40"/>
        <v>{0</v>
      </c>
      <c r="AI307" t="str">
        <f>VLOOKUP(AB307,Sheet3!$B:$C,2,0)</f>
        <v>ITM_0</v>
      </c>
      <c r="AJ307" t="str">
        <f>VLOOKUP(AC307,Sheet3!$B:$C,2,0)</f>
        <v>ITM_0</v>
      </c>
      <c r="AK307" t="str">
        <f>VLOOKUP(AD307,Sheet3!$B:$C,2,0)</f>
        <v>ITM_0</v>
      </c>
      <c r="AL307" s="7" t="str">
        <f>IF(NOT(ISNA(MATCH(AI307,Sheet3!F:F,))),VLOOKUP(AI307,Sheet3!F:G,2,0),
IF(NOT(ISNA(MATCH(AJ307,Sheet3!F:F,))),VLOOKUP(AJ307,Sheet3!F:G,2,0),
IF(NOT(ISNA(MATCH(AK307,Sheet3!F:F,))),VLOOKUP(AK307,Sheet3!F:G,2,0),"ITM_NULL")))</f>
        <v>ITM_0</v>
      </c>
      <c r="AM307" t="str">
        <f>IF(OR(ISBLANK(AF307)),VLOOKUP(AB307,Sheet3!$B:$C,2,0),VLOOKUP(AF307,Sheet3!$B:$C,2,0))</f>
        <v>ITM_0</v>
      </c>
      <c r="AN307" t="e">
        <f>IF(AM307="ITM_NULL","ITM_NULL",VLOOKUP(AM307,'C43 Code'!$G:$J,2,0))</f>
        <v>#N/A</v>
      </c>
      <c r="AO307" s="1" t="e">
        <f>IF(OR(AM307="ITM_NULL",AM307="KEY_fg",AM307="SHIFT_f",AM307="SHIFT_g"),"ITM_NULL",VLOOKUP(AM307,'C43 Code'!$G:$J,3,0))</f>
        <v>#N/A</v>
      </c>
      <c r="AP307" t="e">
        <f>IF(AM307="ITM_NULL","ITM_NULL",VLOOKUP(AM307,'C43 Code'!$G:$J,4,0))</f>
        <v>#N/A</v>
      </c>
      <c r="AR307" s="41" t="e">
        <f t="shared" si="41"/>
        <v>#N/A</v>
      </c>
    </row>
    <row r="308" spans="24:44" ht="18" customHeight="1">
      <c r="X308" s="75"/>
      <c r="Y308" s="11"/>
      <c r="Z308" s="11"/>
      <c r="AA308" s="6"/>
      <c r="AB308" s="5"/>
      <c r="AC308" s="30"/>
      <c r="AD308" s="31"/>
      <c r="AE308" s="36"/>
      <c r="AF308" s="45"/>
      <c r="AG308" s="21"/>
      <c r="AH308" t="str">
        <f t="shared" si="40"/>
        <v>{0</v>
      </c>
      <c r="AI308" t="str">
        <f>VLOOKUP(AB308,Sheet3!$B:$C,2,0)</f>
        <v>ITM_0</v>
      </c>
      <c r="AJ308" t="str">
        <f>VLOOKUP(AC308,Sheet3!$B:$C,2,0)</f>
        <v>ITM_0</v>
      </c>
      <c r="AK308" t="str">
        <f>VLOOKUP(AD308,Sheet3!$B:$C,2,0)</f>
        <v>ITM_0</v>
      </c>
      <c r="AL308" s="7" t="str">
        <f>IF(NOT(ISNA(MATCH(AI308,Sheet3!F:F,))),VLOOKUP(AI308,Sheet3!F:G,2,0),
IF(NOT(ISNA(MATCH(AJ308,Sheet3!F:F,))),VLOOKUP(AJ308,Sheet3!F:G,2,0),
IF(NOT(ISNA(MATCH(AK308,Sheet3!F:F,))),VLOOKUP(AK308,Sheet3!F:G,2,0),"ITM_NULL")))</f>
        <v>ITM_0</v>
      </c>
      <c r="AM308" t="str">
        <f>IF(OR(ISBLANK(AF308)),VLOOKUP(AB308,Sheet3!$B:$C,2,0),VLOOKUP(AF308,Sheet3!$B:$C,2,0))</f>
        <v>ITM_0</v>
      </c>
      <c r="AN308" t="e">
        <f>IF(AM308="ITM_NULL","ITM_NULL",VLOOKUP(AM308,'C43 Code'!$G:$J,2,0))</f>
        <v>#N/A</v>
      </c>
      <c r="AO308" s="1" t="e">
        <f>IF(OR(AM308="ITM_NULL",AM308="KEY_fg",AM308="SHIFT_f",AM308="SHIFT_g"),"ITM_NULL",VLOOKUP(AM308,'C43 Code'!$G:$J,3,0))</f>
        <v>#N/A</v>
      </c>
      <c r="AP308" t="e">
        <f>IF(AM308="ITM_NULL","ITM_NULL",VLOOKUP(AM308,'C43 Code'!$G:$J,4,0))</f>
        <v>#N/A</v>
      </c>
      <c r="AR308" s="41" t="e">
        <f t="shared" si="41"/>
        <v>#N/A</v>
      </c>
    </row>
    <row r="309" spans="24:44" ht="18" customHeight="1">
      <c r="X309" s="75"/>
      <c r="Y309" s="11"/>
      <c r="Z309" s="11"/>
      <c r="AA309" s="6"/>
      <c r="AB309" s="5"/>
      <c r="AC309" s="30"/>
      <c r="AD309" s="31"/>
      <c r="AE309" s="36"/>
      <c r="AF309" s="45"/>
      <c r="AG309" s="21"/>
      <c r="AH309" t="str">
        <f t="shared" si="40"/>
        <v>{0</v>
      </c>
      <c r="AI309" t="str">
        <f>VLOOKUP(AB309,Sheet3!$B:$C,2,0)</f>
        <v>ITM_0</v>
      </c>
      <c r="AJ309" t="str">
        <f>VLOOKUP(AC309,Sheet3!$B:$C,2,0)</f>
        <v>ITM_0</v>
      </c>
      <c r="AK309" t="str">
        <f>VLOOKUP(AD309,Sheet3!$B:$C,2,0)</f>
        <v>ITM_0</v>
      </c>
      <c r="AL309" s="7" t="str">
        <f>IF(NOT(ISNA(MATCH(AI309,Sheet3!F:F,))),VLOOKUP(AI309,Sheet3!F:G,2,0),
IF(NOT(ISNA(MATCH(AJ309,Sheet3!F:F,))),VLOOKUP(AJ309,Sheet3!F:G,2,0),
IF(NOT(ISNA(MATCH(AK309,Sheet3!F:F,))),VLOOKUP(AK309,Sheet3!F:G,2,0),"ITM_NULL")))</f>
        <v>ITM_0</v>
      </c>
      <c r="AM309" t="str">
        <f>IF(OR(ISBLANK(AF309)),VLOOKUP(AB309,Sheet3!$B:$C,2,0),VLOOKUP(AF309,Sheet3!$B:$C,2,0))</f>
        <v>ITM_0</v>
      </c>
      <c r="AN309" t="e">
        <f>IF(AM309="ITM_NULL","ITM_NULL",VLOOKUP(AM309,'C43 Code'!$G:$J,2,0))</f>
        <v>#N/A</v>
      </c>
      <c r="AO309" s="1" t="e">
        <f>IF(OR(AM309="ITM_NULL",AM309="KEY_fg",AM309="SHIFT_f",AM309="SHIFT_g"),"ITM_NULL",VLOOKUP(AM309,'C43 Code'!$G:$J,3,0))</f>
        <v>#N/A</v>
      </c>
      <c r="AP309" t="e">
        <f>IF(AM309="ITM_NULL","ITM_NULL",VLOOKUP(AM309,'C43 Code'!$G:$J,4,0))</f>
        <v>#N/A</v>
      </c>
      <c r="AR309" s="41" t="e">
        <f t="shared" si="41"/>
        <v>#N/A</v>
      </c>
    </row>
    <row r="310" spans="24:44" ht="18" customHeight="1">
      <c r="X310" s="75"/>
      <c r="Y310" s="11"/>
      <c r="Z310" s="11"/>
      <c r="AA310" s="6"/>
      <c r="AB310" s="5"/>
      <c r="AC310" s="30"/>
      <c r="AD310" s="31"/>
      <c r="AE310" s="36"/>
      <c r="AF310" s="45"/>
      <c r="AG310" s="21"/>
      <c r="AH310" t="str">
        <f t="shared" si="40"/>
        <v>{0</v>
      </c>
      <c r="AI310" t="str">
        <f>VLOOKUP(AB310,Sheet3!$B:$C,2,0)</f>
        <v>ITM_0</v>
      </c>
      <c r="AJ310" t="str">
        <f>VLOOKUP(AC310,Sheet3!$B:$C,2,0)</f>
        <v>ITM_0</v>
      </c>
      <c r="AK310" t="str">
        <f>VLOOKUP(AD310,Sheet3!$B:$C,2,0)</f>
        <v>ITM_0</v>
      </c>
      <c r="AL310" s="7" t="str">
        <f>IF(NOT(ISNA(MATCH(AI310,Sheet3!F:F,))),VLOOKUP(AI310,Sheet3!F:G,2,0),
IF(NOT(ISNA(MATCH(AJ310,Sheet3!F:F,))),VLOOKUP(AJ310,Sheet3!F:G,2,0),
IF(NOT(ISNA(MATCH(AK310,Sheet3!F:F,))),VLOOKUP(AK310,Sheet3!F:G,2,0),"ITM_NULL")))</f>
        <v>ITM_0</v>
      </c>
      <c r="AM310" t="str">
        <f>IF(OR(ISBLANK(AF310)),VLOOKUP(AB310,Sheet3!$B:$C,2,0),VLOOKUP(AF310,Sheet3!$B:$C,2,0))</f>
        <v>ITM_0</v>
      </c>
      <c r="AN310" t="e">
        <f>IF(AM310="ITM_NULL","ITM_NULL",VLOOKUP(AM310,'C43 Code'!$G:$J,2,0))</f>
        <v>#N/A</v>
      </c>
      <c r="AO310" s="1" t="e">
        <f>IF(OR(AM310="ITM_NULL",AM310="KEY_fg",AM310="SHIFT_f",AM310="SHIFT_g"),"ITM_NULL",VLOOKUP(AM310,'C43 Code'!$G:$J,3,0))</f>
        <v>#N/A</v>
      </c>
      <c r="AP310" t="e">
        <f>IF(AM310="ITM_NULL","ITM_NULL",VLOOKUP(AM310,'C43 Code'!$G:$J,4,0))</f>
        <v>#N/A</v>
      </c>
      <c r="AR310" s="41" t="e">
        <f t="shared" si="41"/>
        <v>#N/A</v>
      </c>
    </row>
    <row r="311" spans="24:44" ht="18" customHeight="1">
      <c r="X311" s="75"/>
      <c r="Y311" s="10"/>
      <c r="Z311" s="10"/>
      <c r="AA311" s="6"/>
      <c r="AB311" s="5"/>
      <c r="AC311" s="30"/>
      <c r="AD311" s="31"/>
      <c r="AE311" s="36"/>
      <c r="AF311" s="45"/>
      <c r="AG311" s="21"/>
      <c r="AH311" t="str">
        <f t="shared" si="40"/>
        <v>{0</v>
      </c>
      <c r="AI311" t="str">
        <f>VLOOKUP(AB311,Sheet3!$B:$C,2,0)</f>
        <v>ITM_0</v>
      </c>
      <c r="AJ311" t="str">
        <f>VLOOKUP(AC311,Sheet3!$B:$C,2,0)</f>
        <v>ITM_0</v>
      </c>
      <c r="AK311" t="str">
        <f>VLOOKUP(AD311,Sheet3!$B:$C,2,0)</f>
        <v>ITM_0</v>
      </c>
      <c r="AL311" s="7" t="str">
        <f>IF(NOT(ISNA(MATCH(AI311,Sheet3!F:F,))),VLOOKUP(AI311,Sheet3!F:G,2,0),
IF(NOT(ISNA(MATCH(AJ311,Sheet3!F:F,))),VLOOKUP(AJ311,Sheet3!F:G,2,0),
IF(NOT(ISNA(MATCH(AK311,Sheet3!F:F,))),VLOOKUP(AK311,Sheet3!F:G,2,0),"ITM_NULL")))</f>
        <v>ITM_0</v>
      </c>
      <c r="AM311" t="str">
        <f>IF(OR(ISBLANK(AF311)),VLOOKUP(AB311,Sheet3!$B:$C,2,0),VLOOKUP(AF311,Sheet3!$B:$C,2,0))</f>
        <v>ITM_0</v>
      </c>
      <c r="AN311" t="e">
        <f>IF(AM311="ITM_NULL","ITM_NULL",VLOOKUP(AM311,'C43 Code'!$G:$J,2,0))</f>
        <v>#N/A</v>
      </c>
      <c r="AO311" s="1" t="e">
        <f>IF(OR(AM311="ITM_NULL",AM311="KEY_fg",AM311="SHIFT_f",AM311="SHIFT_g"),"ITM_NULL",VLOOKUP(AM311,'C43 Code'!$G:$J,3,0))</f>
        <v>#N/A</v>
      </c>
      <c r="AP311" t="e">
        <f>IF(AM311="ITM_NULL","ITM_NULL",VLOOKUP(AM311,'C43 Code'!$G:$J,4,0))</f>
        <v>#N/A</v>
      </c>
      <c r="AR311" s="41" t="e">
        <f t="shared" si="41"/>
        <v>#N/A</v>
      </c>
    </row>
    <row r="312" spans="24:44" ht="18" customHeight="1">
      <c r="X312" s="75"/>
      <c r="Y312" s="11"/>
      <c r="Z312" s="11"/>
      <c r="AA312" s="6"/>
      <c r="AB312" s="5"/>
      <c r="AC312" s="30"/>
      <c r="AD312" s="31"/>
      <c r="AE312" s="36"/>
      <c r="AF312" s="45"/>
      <c r="AG312" s="21"/>
      <c r="AH312" t="str">
        <f t="shared" si="40"/>
        <v>{0</v>
      </c>
      <c r="AI312" t="str">
        <f>VLOOKUP(AB312,Sheet3!$B:$C,2,0)</f>
        <v>ITM_0</v>
      </c>
      <c r="AJ312" t="str">
        <f>VLOOKUP(AC312,Sheet3!$B:$C,2,0)</f>
        <v>ITM_0</v>
      </c>
      <c r="AK312" t="str">
        <f>VLOOKUP(AD312,Sheet3!$B:$C,2,0)</f>
        <v>ITM_0</v>
      </c>
      <c r="AL312" s="7" t="str">
        <f>IF(NOT(ISNA(MATCH(AI312,Sheet3!F:F,))),VLOOKUP(AI312,Sheet3!F:G,2,0),
IF(NOT(ISNA(MATCH(AJ312,Sheet3!F:F,))),VLOOKUP(AJ312,Sheet3!F:G,2,0),
IF(NOT(ISNA(MATCH(AK312,Sheet3!F:F,))),VLOOKUP(AK312,Sheet3!F:G,2,0),"ITM_NULL")))</f>
        <v>ITM_0</v>
      </c>
      <c r="AM312" t="str">
        <f>IF(OR(ISBLANK(AF312)),VLOOKUP(AB312,Sheet3!$B:$C,2,0),VLOOKUP(AF312,Sheet3!$B:$C,2,0))</f>
        <v>ITM_0</v>
      </c>
      <c r="AN312" t="e">
        <f>IF(AM312="ITM_NULL","ITM_NULL",VLOOKUP(AM312,'C43 Code'!$G:$J,2,0))</f>
        <v>#N/A</v>
      </c>
      <c r="AO312" s="1" t="e">
        <f>IF(OR(AM312="ITM_NULL",AM312="KEY_fg",AM312="SHIFT_f",AM312="SHIFT_g"),"ITM_NULL",VLOOKUP(AM312,'C43 Code'!$G:$J,3,0))</f>
        <v>#N/A</v>
      </c>
      <c r="AP312" t="e">
        <f>IF(AM312="ITM_NULL","ITM_NULL",VLOOKUP(AM312,'C43 Code'!$G:$J,4,0))</f>
        <v>#N/A</v>
      </c>
      <c r="AR312" s="41" t="e">
        <f t="shared" si="41"/>
        <v>#N/A</v>
      </c>
    </row>
    <row r="313" spans="24:44" ht="18" customHeight="1">
      <c r="X313" s="75"/>
      <c r="Y313" s="11"/>
      <c r="Z313" s="11"/>
      <c r="AA313" s="6"/>
      <c r="AB313" s="5"/>
      <c r="AC313" s="30"/>
      <c r="AD313" s="31"/>
      <c r="AE313" s="36"/>
      <c r="AF313" s="45"/>
      <c r="AG313" s="21"/>
      <c r="AH313" t="str">
        <f t="shared" si="40"/>
        <v>{0</v>
      </c>
      <c r="AI313" t="str">
        <f>VLOOKUP(AB313,Sheet3!$B:$C,2,0)</f>
        <v>ITM_0</v>
      </c>
      <c r="AJ313" t="str">
        <f>VLOOKUP(AC313,Sheet3!$B:$C,2,0)</f>
        <v>ITM_0</v>
      </c>
      <c r="AK313" t="str">
        <f>VLOOKUP(AD313,Sheet3!$B:$C,2,0)</f>
        <v>ITM_0</v>
      </c>
      <c r="AL313" s="7" t="str">
        <f>IF(NOT(ISNA(MATCH(AI313,Sheet3!F:F,))),VLOOKUP(AI313,Sheet3!F:G,2,0),
IF(NOT(ISNA(MATCH(AJ313,Sheet3!F:F,))),VLOOKUP(AJ313,Sheet3!F:G,2,0),
IF(NOT(ISNA(MATCH(AK313,Sheet3!F:F,))),VLOOKUP(AK313,Sheet3!F:G,2,0),"ITM_NULL")))</f>
        <v>ITM_0</v>
      </c>
      <c r="AM313" t="str">
        <f>IF(OR(ISBLANK(AF313)),VLOOKUP(AB313,Sheet3!$B:$C,2,0),VLOOKUP(AF313,Sheet3!$B:$C,2,0))</f>
        <v>ITM_0</v>
      </c>
      <c r="AN313" t="e">
        <f>IF(AM313="ITM_NULL","ITM_NULL",VLOOKUP(AM313,'C43 Code'!$G:$J,2,0))</f>
        <v>#N/A</v>
      </c>
      <c r="AO313" s="1" t="e">
        <f>IF(OR(AM313="ITM_NULL",AM313="KEY_fg",AM313="SHIFT_f",AM313="SHIFT_g"),"ITM_NULL",VLOOKUP(AM313,'C43 Code'!$G:$J,3,0))</f>
        <v>#N/A</v>
      </c>
      <c r="AP313" t="e">
        <f>IF(AM313="ITM_NULL","ITM_NULL",VLOOKUP(AM313,'C43 Code'!$G:$J,4,0))</f>
        <v>#N/A</v>
      </c>
      <c r="AR313" s="41" t="e">
        <f t="shared" si="41"/>
        <v>#N/A</v>
      </c>
    </row>
    <row r="314" spans="24:44" ht="18" customHeight="1">
      <c r="X314" s="75"/>
      <c r="Y314" s="11"/>
      <c r="Z314" s="11"/>
      <c r="AA314" s="6"/>
      <c r="AB314" s="5"/>
      <c r="AC314" s="30"/>
      <c r="AD314" s="31"/>
      <c r="AE314" s="36"/>
      <c r="AF314" s="46"/>
      <c r="AG314" s="21"/>
      <c r="AH314" t="str">
        <f t="shared" si="40"/>
        <v>{0</v>
      </c>
      <c r="AI314" t="str">
        <f>VLOOKUP(AB314,Sheet3!$B:$C,2,0)</f>
        <v>ITM_0</v>
      </c>
      <c r="AJ314" t="str">
        <f>VLOOKUP(AC314,Sheet3!$B:$C,2,0)</f>
        <v>ITM_0</v>
      </c>
      <c r="AK314" t="str">
        <f>VLOOKUP(AD314,Sheet3!$B:$C,2,0)</f>
        <v>ITM_0</v>
      </c>
      <c r="AL314" s="7" t="str">
        <f>IF(NOT(ISNA(MATCH(AI314,Sheet3!F:F,))),VLOOKUP(AI314,Sheet3!F:G,2,0),
IF(NOT(ISNA(MATCH(AJ314,Sheet3!F:F,))),VLOOKUP(AJ314,Sheet3!F:G,2,0),
IF(NOT(ISNA(MATCH(AK314,Sheet3!F:F,))),VLOOKUP(AK314,Sheet3!F:G,2,0),"ITM_NULL")))</f>
        <v>ITM_0</v>
      </c>
      <c r="AM314" t="str">
        <f>IF(OR(ISBLANK(AF314)),VLOOKUP(AB314,Sheet3!$B:$C,2,0),VLOOKUP(AF314,Sheet3!$B:$C,2,0))</f>
        <v>ITM_0</v>
      </c>
      <c r="AN314" t="e">
        <f>IF(AM314="ITM_NULL","ITM_NULL",VLOOKUP(AM314,'C43 Code'!$G:$J,2,0))</f>
        <v>#N/A</v>
      </c>
      <c r="AO314" s="1" t="e">
        <f>IF(OR(AM314="ITM_NULL",AM314="KEY_fg",AM314="SHIFT_f",AM314="SHIFT_g"),"ITM_NULL",VLOOKUP(AM314,'C43 Code'!$G:$J,3,0))</f>
        <v>#N/A</v>
      </c>
      <c r="AP314" t="e">
        <f>IF(AM314="ITM_NULL","ITM_NULL",VLOOKUP(AM314,'C43 Code'!$G:$J,4,0))</f>
        <v>#N/A</v>
      </c>
      <c r="AR314" s="41" t="e">
        <f t="shared" si="41"/>
        <v>#N/A</v>
      </c>
    </row>
    <row r="315" spans="24:44" ht="18" customHeight="1">
      <c r="X315" s="75"/>
      <c r="Y315" s="11"/>
      <c r="Z315" s="11"/>
      <c r="AA315" s="6"/>
      <c r="AB315" s="5"/>
      <c r="AC315" s="30"/>
      <c r="AD315" s="31"/>
      <c r="AE315" s="36"/>
      <c r="AF315" s="45"/>
      <c r="AG315" s="21"/>
      <c r="AH315" t="str">
        <f t="shared" si="40"/>
        <v>{0</v>
      </c>
      <c r="AI315" t="str">
        <f>VLOOKUP(AB315,Sheet3!$B:$C,2,0)</f>
        <v>ITM_0</v>
      </c>
      <c r="AJ315" t="str">
        <f>VLOOKUP(AC315,Sheet3!$B:$C,2,0)</f>
        <v>ITM_0</v>
      </c>
      <c r="AK315" t="str">
        <f>VLOOKUP(AD315,Sheet3!$B:$C,2,0)</f>
        <v>ITM_0</v>
      </c>
      <c r="AL315" s="7" t="str">
        <f>IF(NOT(ISNA(MATCH(AI315,Sheet3!F:F,))),VLOOKUP(AI315,Sheet3!F:G,2,0),
IF(NOT(ISNA(MATCH(AJ315,Sheet3!F:F,))),VLOOKUP(AJ315,Sheet3!F:G,2,0),
IF(NOT(ISNA(MATCH(AK315,Sheet3!F:F,))),VLOOKUP(AK315,Sheet3!F:G,2,0),"ITM_NULL")))</f>
        <v>ITM_0</v>
      </c>
      <c r="AM315" t="str">
        <f>IF(OR(ISBLANK(AF315)),VLOOKUP(AB315,Sheet3!$B:$C,2,0),VLOOKUP(AF315,Sheet3!$B:$C,2,0))</f>
        <v>ITM_0</v>
      </c>
      <c r="AN315" t="e">
        <f>IF(AM315="ITM_NULL","ITM_NULL",VLOOKUP(AM315,'C43 Code'!$G:$J,2,0))</f>
        <v>#N/A</v>
      </c>
      <c r="AO315" s="1" t="e">
        <f>IF(OR(AM315="ITM_NULL",AM315="KEY_fg",AM315="SHIFT_f",AM315="SHIFT_g"),"ITM_NULL",VLOOKUP(AM315,'C43 Code'!$G:$J,3,0))</f>
        <v>#N/A</v>
      </c>
      <c r="AP315" t="e">
        <f>IF(AM315="ITM_NULL","ITM_NULL",VLOOKUP(AM315,'C43 Code'!$G:$J,4,0))</f>
        <v>#N/A</v>
      </c>
      <c r="AR315" s="56" t="e">
        <f>AH315&amp;", "&amp;REPT(" ",$AI$5-LEN(AH315))&amp;
AI315&amp;", "&amp;REPT(" ",$AI$5-LEN(AI315))&amp;
AJ315&amp;", "&amp;REPT(" ",$AI$5-LEN(AJ315))&amp;
AK315&amp;", "&amp;REPT(" ",$AI$5-LEN(AK315))&amp;
AL315&amp;", "&amp;REPT(" ",$AI$5-LEN(AL315))&amp;
AM315&amp;", "&amp;REPT(" ",$AI$5-LEN(AM315))&amp;
AN315&amp;", "&amp;REPT(" ",$AI$5-LEN(AN315))&amp;
AO315&amp;", "&amp;REPT(" ",$AI$5-LEN(AO315))&amp;
AP315&amp;REPT(" ",$AI$5-LEN(AP315))&amp;
"}"</f>
        <v>#N/A</v>
      </c>
    </row>
    <row r="316" spans="24:44" ht="18" customHeight="1">
      <c r="X316" s="4">
        <v>0</v>
      </c>
      <c r="Y316" s="12">
        <v>0</v>
      </c>
      <c r="Z316" s="12">
        <v>0</v>
      </c>
      <c r="AA316" s="4" t="str">
        <f t="shared" si="39"/>
        <v>0.00</v>
      </c>
      <c r="AB316" s="4">
        <v>0</v>
      </c>
      <c r="AC316" s="4">
        <v>0</v>
      </c>
      <c r="AD316" s="4">
        <v>0</v>
      </c>
      <c r="AG316" s="21"/>
      <c r="AH316"/>
      <c r="AI316"/>
      <c r="AJ316"/>
      <c r="AK316"/>
      <c r="AL316" s="7"/>
      <c r="AM316"/>
      <c r="AN316"/>
      <c r="AP316"/>
      <c r="AR316" s="54" t="s">
        <v>406</v>
      </c>
    </row>
    <row r="317" spans="24:44" ht="18" customHeight="1">
      <c r="X317" s="4">
        <v>0</v>
      </c>
      <c r="Y317" s="12">
        <v>0</v>
      </c>
      <c r="Z317" s="12">
        <v>0</v>
      </c>
      <c r="AA317" s="4" t="str">
        <f t="shared" si="39"/>
        <v>0.00</v>
      </c>
      <c r="AB317" s="4">
        <v>0</v>
      </c>
      <c r="AC317" s="4">
        <v>0</v>
      </c>
      <c r="AD317" s="4">
        <v>0</v>
      </c>
      <c r="AG317" s="21"/>
      <c r="AH317"/>
      <c r="AI317"/>
      <c r="AJ317"/>
      <c r="AK317"/>
      <c r="AL317" s="7"/>
      <c r="AM317"/>
      <c r="AN317"/>
      <c r="AP317"/>
      <c r="AR317" s="41" t="s">
        <v>408</v>
      </c>
    </row>
    <row r="318" spans="24:44" ht="18" customHeight="1">
      <c r="X318" s="74" t="s">
        <v>490</v>
      </c>
      <c r="Y318" s="10">
        <v>1</v>
      </c>
      <c r="Z318" s="10">
        <v>1</v>
      </c>
      <c r="AA318" s="6" t="str">
        <f t="shared" si="39"/>
        <v>V47.11</v>
      </c>
      <c r="AB318" s="5" t="s">
        <v>427</v>
      </c>
      <c r="AC318" s="29">
        <v>0</v>
      </c>
      <c r="AD318" s="29">
        <v>0</v>
      </c>
      <c r="AE318" s="36"/>
      <c r="AF318" s="47"/>
      <c r="AG318" s="21"/>
      <c r="AH318"/>
      <c r="AI318"/>
      <c r="AJ318"/>
      <c r="AK318"/>
      <c r="AL318" s="7"/>
      <c r="AM318"/>
      <c r="AN318"/>
      <c r="AP318"/>
      <c r="AR318" s="41"/>
    </row>
    <row r="319" spans="24:44" ht="18" customHeight="1">
      <c r="X319" s="75" t="s">
        <v>490</v>
      </c>
      <c r="Y319" s="11">
        <v>1</v>
      </c>
      <c r="Z319" s="11">
        <v>2</v>
      </c>
      <c r="AA319" s="6" t="str">
        <f t="shared" si="39"/>
        <v>V47.12</v>
      </c>
      <c r="AB319" s="5" t="s">
        <v>428</v>
      </c>
      <c r="AC319" s="29">
        <v>0</v>
      </c>
      <c r="AD319" s="29">
        <v>0</v>
      </c>
      <c r="AE319" s="36"/>
      <c r="AF319" s="47"/>
      <c r="AG319" s="21"/>
      <c r="AH319"/>
      <c r="AI319"/>
      <c r="AJ319"/>
      <c r="AK319"/>
      <c r="AL319" s="7"/>
      <c r="AM319"/>
      <c r="AN319"/>
      <c r="AP319"/>
      <c r="AR319" s="41"/>
    </row>
    <row r="320" spans="24:44" ht="18" customHeight="1">
      <c r="X320" s="75" t="s">
        <v>490</v>
      </c>
      <c r="Y320" s="11">
        <v>1</v>
      </c>
      <c r="Z320" s="11">
        <v>3</v>
      </c>
      <c r="AA320" s="6" t="str">
        <f t="shared" si="39"/>
        <v>V47.13</v>
      </c>
      <c r="AB320" s="5" t="s">
        <v>429</v>
      </c>
      <c r="AC320" s="29">
        <v>0</v>
      </c>
      <c r="AD320" s="29">
        <v>0</v>
      </c>
      <c r="AE320" s="36"/>
      <c r="AF320" s="47"/>
      <c r="AG320" s="21"/>
      <c r="AH320"/>
      <c r="AI320"/>
      <c r="AJ320"/>
      <c r="AK320"/>
      <c r="AL320" s="7"/>
      <c r="AM320"/>
      <c r="AN320"/>
      <c r="AP320"/>
      <c r="AR320" s="55" t="str">
        <f>"// "&amp;X320&amp;" Layout from Layout_template_automation template: Do not change manually"</f>
        <v>// V47 Layout from Layout_template_automation template: Do not change manually</v>
      </c>
    </row>
    <row r="321" spans="24:44" ht="18" customHeight="1">
      <c r="X321" s="75" t="s">
        <v>490</v>
      </c>
      <c r="Y321" s="11">
        <v>1</v>
      </c>
      <c r="Z321" s="11">
        <v>4</v>
      </c>
      <c r="AA321" s="6" t="str">
        <f t="shared" si="39"/>
        <v>V47.14</v>
      </c>
      <c r="AB321" s="5" t="s">
        <v>430</v>
      </c>
      <c r="AC321" s="29">
        <v>0</v>
      </c>
      <c r="AD321" s="29">
        <v>0</v>
      </c>
      <c r="AE321" s="36"/>
      <c r="AF321" s="47"/>
      <c r="AG321" s="21"/>
      <c r="AH321"/>
      <c r="AI321"/>
      <c r="AJ321"/>
      <c r="AK321"/>
      <c r="AL321" s="7"/>
      <c r="AM321"/>
      <c r="AN321"/>
      <c r="AP321"/>
      <c r="AR321" s="54" t="s">
        <v>407</v>
      </c>
    </row>
    <row r="322" spans="24:44" ht="18" customHeight="1">
      <c r="X322" s="75" t="s">
        <v>490</v>
      </c>
      <c r="Y322" s="11">
        <v>1</v>
      </c>
      <c r="Z322" s="11">
        <v>5</v>
      </c>
      <c r="AA322" s="6" t="str">
        <f t="shared" si="39"/>
        <v>V47.15</v>
      </c>
      <c r="AB322" s="5" t="s">
        <v>430</v>
      </c>
      <c r="AC322" s="29">
        <v>0</v>
      </c>
      <c r="AD322" s="29">
        <v>0</v>
      </c>
      <c r="AE322" s="36"/>
      <c r="AF322" s="47"/>
      <c r="AG322" s="21"/>
      <c r="AH322"/>
      <c r="AI322"/>
      <c r="AJ322"/>
      <c r="AK322"/>
      <c r="AL322" s="7"/>
      <c r="AM322"/>
      <c r="AN322"/>
      <c r="AP322"/>
      <c r="AR322" s="54" t="str">
        <f>"TO_QSPI const calcKey_t kbd_std_"&amp;X323&amp;"[37] = {"</f>
        <v>TO_QSPI const calcKey_t kbd_std_V47[37] = {</v>
      </c>
    </row>
    <row r="323" spans="24:44" ht="18" customHeight="1">
      <c r="X323" s="75" t="s">
        <v>490</v>
      </c>
      <c r="Y323" s="11">
        <v>1</v>
      </c>
      <c r="Z323" s="11">
        <v>6</v>
      </c>
      <c r="AA323" s="6" t="str">
        <f t="shared" si="39"/>
        <v>V47.16</v>
      </c>
      <c r="AB323" s="5" t="s">
        <v>431</v>
      </c>
      <c r="AC323" s="29">
        <v>0</v>
      </c>
      <c r="AD323" s="29">
        <v>0</v>
      </c>
      <c r="AE323" s="36"/>
      <c r="AF323" s="47"/>
      <c r="AG323" s="21"/>
      <c r="AH323"/>
      <c r="AI323"/>
      <c r="AJ323"/>
      <c r="AK323"/>
      <c r="AL323" s="7"/>
      <c r="AM323"/>
      <c r="AN323"/>
      <c r="AP323"/>
      <c r="AR323" s="54" t="s">
        <v>406</v>
      </c>
    </row>
    <row r="324" spans="24:44" ht="18" customHeight="1">
      <c r="X324" s="75" t="s">
        <v>490</v>
      </c>
      <c r="Y324" s="10">
        <v>2</v>
      </c>
      <c r="Z324" s="10">
        <v>1</v>
      </c>
      <c r="AA324" s="6" t="str">
        <f t="shared" ref="AA324:AA360" si="42">X324&amp;"."&amp;Y324&amp;Z324</f>
        <v>V47.21</v>
      </c>
      <c r="AB324" s="5" t="s">
        <v>2</v>
      </c>
      <c r="AC324" s="30" t="s">
        <v>25</v>
      </c>
      <c r="AD324" s="31" t="s">
        <v>24</v>
      </c>
      <c r="AE324" s="36"/>
      <c r="AF324" s="45" t="s">
        <v>33</v>
      </c>
      <c r="AG324" s="21"/>
      <c r="AH324" t="str">
        <f t="shared" si="40"/>
        <v>{21</v>
      </c>
      <c r="AI324" t="str">
        <f>VLOOKUP(AB324,Sheet3!$B:$C,2,0)</f>
        <v>ITM_1ONX</v>
      </c>
      <c r="AJ324" t="str">
        <f>VLOOKUP(AC324,Sheet3!$B:$C,2,0)</f>
        <v>ITM_YX</v>
      </c>
      <c r="AK324" t="str">
        <f>VLOOKUP(AD324,Sheet3!$B:$C,2,0)</f>
        <v>ITM_TGLFRT</v>
      </c>
      <c r="AL324" s="7" t="str">
        <f>IF(NOT(ISNA(MATCH(AI324,Sheet3!F:F,))),VLOOKUP(AI324,Sheet3!F:G,2,0),
IF(NOT(ISNA(MATCH(AJ324,Sheet3!F:F,))),VLOOKUP(AJ324,Sheet3!F:G,2,0),
IF(NOT(ISNA(MATCH(AK324,Sheet3!F:F,))),VLOOKUP(AK324,Sheet3!F:G,2,0),"ITM_NULL")))</f>
        <v>ITM_NULL</v>
      </c>
      <c r="AM324" t="str">
        <f>IF(OR(ISBLANK(AF324)),VLOOKUP(AB324,Sheet3!$B:$C,2,0),VLOOKUP(AF324,Sheet3!$B:$C,2,0))</f>
        <v>ITM_A</v>
      </c>
      <c r="AN324" t="str">
        <f>IF(AM324="ITM_NULL","ITM_NULL",VLOOKUP(AM324,'C43 Code'!$G:$J,2,0))</f>
        <v>ITM_a</v>
      </c>
      <c r="AO324" s="1" t="str">
        <f>IF(OR(AM324="ITM_NULL",AM324="KEY_fg",AM324="SHIFT_f",AM324="SHIFT_g"),"ITM_NULL",VLOOKUP(AM324,'C43 Code'!$G:$J,3,0))</f>
        <v>ITM_SIGMA</v>
      </c>
      <c r="AP324" t="str">
        <f>IF(AM324="ITM_NULL","ITM_NULL",VLOOKUP(AM324,'C43 Code'!$G:$J,4,0))</f>
        <v>ITM_REG_A</v>
      </c>
      <c r="AR324" s="41" t="str">
        <f t="shared" ref="AR324:AR359" si="43">AH324&amp;", "&amp;REPT(" ",$AI$5-LEN(AH324))&amp;
AI324&amp;", "&amp;REPT(" ",$AI$5-LEN(AI324))&amp;
AJ324&amp;", "&amp;REPT(" ",$AI$5-LEN(AJ324))&amp;
AK324&amp;", "&amp;REPT(" ",$AI$5-LEN(AK324))&amp;
AL324&amp;", "&amp;REPT(" ",$AI$5-LEN(AL324))&amp;
AM324&amp;", "&amp;REPT(" ",$AI$5-LEN(AM324))&amp;
AN324&amp;", "&amp;REPT(" ",$AI$5-LEN(AN324))&amp;
AO324&amp;", "&amp;REPT(" ",$AI$5-LEN(AO324))&amp;
AP324&amp;REPT(" ",$AI$5-LEN(AP324))&amp;
"},"</f>
        <v>{21,                  ITM_1ONX,             ITM_YX,               ITM_TGLFRT,           ITM_NULL,             ITM_A,                ITM_a,                ITM_SIGMA,            ITM_REG_A           },</v>
      </c>
    </row>
    <row r="325" spans="24:44" ht="18" customHeight="1">
      <c r="X325" s="75" t="s">
        <v>490</v>
      </c>
      <c r="Y325" s="11">
        <v>2</v>
      </c>
      <c r="Z325" s="11">
        <v>2</v>
      </c>
      <c r="AA325" s="6" t="str">
        <f t="shared" si="42"/>
        <v>V47.22</v>
      </c>
      <c r="AB325" s="5" t="s">
        <v>3</v>
      </c>
      <c r="AC325" s="30" t="s">
        <v>27</v>
      </c>
      <c r="AD325" s="31" t="s">
        <v>26</v>
      </c>
      <c r="AE325" s="36"/>
      <c r="AF325" s="45" t="s">
        <v>34</v>
      </c>
      <c r="AG325" s="21"/>
      <c r="AH325" t="str">
        <f t="shared" si="40"/>
        <v>{22</v>
      </c>
      <c r="AI325" t="str">
        <f>VLOOKUP(AB325,Sheet3!$B:$C,2,0)</f>
        <v>ITM_SQUAREROOTX</v>
      </c>
      <c r="AJ325" t="str">
        <f>VLOOKUP(AC325,Sheet3!$B:$C,2,0)</f>
        <v>ITM_SQUARE</v>
      </c>
      <c r="AK325" t="str">
        <f>VLOOKUP(AD325,Sheet3!$B:$C,2,0)</f>
        <v>ITM_HASH_JM</v>
      </c>
      <c r="AL325" s="7" t="str">
        <f>IF(NOT(ISNA(MATCH(AI325,Sheet3!F:F,))),VLOOKUP(AI325,Sheet3!F:G,2,0),
IF(NOT(ISNA(MATCH(AJ325,Sheet3!F:F,))),VLOOKUP(AJ325,Sheet3!F:G,2,0),
IF(NOT(ISNA(MATCH(AK325,Sheet3!F:F,))),VLOOKUP(AK325,Sheet3!F:G,2,0),"ITM_NULL")))</f>
        <v>ITM_ROOT_SIGN</v>
      </c>
      <c r="AM325" t="str">
        <f>IF(OR(ISBLANK(AF325)),VLOOKUP(AB325,Sheet3!$B:$C,2,0),VLOOKUP(AF325,Sheet3!$B:$C,2,0))</f>
        <v>ITM_B</v>
      </c>
      <c r="AN325" t="str">
        <f>IF(AM325="ITM_NULL","ITM_NULL",VLOOKUP(AM325,'C43 Code'!$G:$J,2,0))</f>
        <v>ITM_b</v>
      </c>
      <c r="AO325" s="1" t="str">
        <f>IF(OR(AM325="ITM_NULL",AM325="KEY_fg",AM325="SHIFT_f",AM325="SHIFT_g"),"ITM_NULL",VLOOKUP(AM325,'C43 Code'!$G:$J,3,0))</f>
        <v>ITM_CIRCUMFLEX</v>
      </c>
      <c r="AP325" t="str">
        <f>IF(AM325="ITM_NULL","ITM_NULL",VLOOKUP(AM325,'C43 Code'!$G:$J,4,0))</f>
        <v>ITM_REG_B</v>
      </c>
      <c r="AR325" s="41" t="str">
        <f t="shared" si="43"/>
        <v>{22,                  ITM_SQUAREROOTX,      ITM_SQUARE,           ITM_HASH_JM,          ITM_ROOT_SIGN,        ITM_B,                ITM_b,                ITM_CIRCUMFLEX,       ITM_REG_B           },</v>
      </c>
    </row>
    <row r="326" spans="24:44" ht="18" customHeight="1">
      <c r="X326" s="75" t="s">
        <v>490</v>
      </c>
      <c r="Y326" s="11">
        <v>2</v>
      </c>
      <c r="Z326" s="11">
        <v>3</v>
      </c>
      <c r="AA326" s="6" t="str">
        <f t="shared" si="42"/>
        <v>V47.23</v>
      </c>
      <c r="AB326" s="5" t="s">
        <v>4</v>
      </c>
      <c r="AC326" s="30" t="s">
        <v>29</v>
      </c>
      <c r="AD326" s="31" t="s">
        <v>28</v>
      </c>
      <c r="AE326" s="36"/>
      <c r="AF326" s="45" t="s">
        <v>35</v>
      </c>
      <c r="AG326" s="21"/>
      <c r="AH326" t="str">
        <f t="shared" si="40"/>
        <v>{23</v>
      </c>
      <c r="AI326" t="str">
        <f>VLOOKUP(AB326,Sheet3!$B:$C,2,0)</f>
        <v>ITM_LOG10</v>
      </c>
      <c r="AJ326" t="str">
        <f>VLOOKUP(AC326,Sheet3!$B:$C,2,0)</f>
        <v>ITM_10x</v>
      </c>
      <c r="AK326" t="str">
        <f>VLOOKUP(AD326,Sheet3!$B:$C,2,0)</f>
        <v>ITM_ms</v>
      </c>
      <c r="AL326" s="7" t="str">
        <f>IF(NOT(ISNA(MATCH(AI326,Sheet3!F:F,))),VLOOKUP(AI326,Sheet3!F:G,2,0),
IF(NOT(ISNA(MATCH(AJ326,Sheet3!F:F,))),VLOOKUP(AJ326,Sheet3!F:G,2,0),
IF(NOT(ISNA(MATCH(AK326,Sheet3!F:F,))),VLOOKUP(AK326,Sheet3!F:G,2,0),"ITM_NULL")))</f>
        <v>ITM_NULL</v>
      </c>
      <c r="AM326" t="str">
        <f>IF(OR(ISBLANK(AF326)),VLOOKUP(AB326,Sheet3!$B:$C,2,0),VLOOKUP(AF326,Sheet3!$B:$C,2,0))</f>
        <v>ITM_C</v>
      </c>
      <c r="AN326" t="str">
        <f>IF(AM326="ITM_NULL","ITM_NULL",VLOOKUP(AM326,'C43 Code'!$G:$J,2,0))</f>
        <v>ITM_c</v>
      </c>
      <c r="AO326" s="1" t="str">
        <f>IF(OR(AM326="ITM_NULL",AM326="KEY_fg",AM326="SHIFT_f",AM326="SHIFT_g"),"ITM_NULL",VLOOKUP(AM326,'C43 Code'!$G:$J,3,0))</f>
        <v>ITM_ROOT_SIGN</v>
      </c>
      <c r="AP326" t="str">
        <f>IF(AM326="ITM_NULL","ITM_NULL",VLOOKUP(AM326,'C43 Code'!$G:$J,4,0))</f>
        <v>ITM_REG_C</v>
      </c>
      <c r="AR326" s="41" t="str">
        <f t="shared" si="43"/>
        <v>{23,                  ITM_LOG10,            ITM_10x,              ITM_ms,               ITM_NULL,             ITM_C,                ITM_c,                ITM_ROOT_SIGN,        ITM_REG_C           },</v>
      </c>
    </row>
    <row r="327" spans="24:44" ht="18" customHeight="1">
      <c r="X327" s="75" t="s">
        <v>490</v>
      </c>
      <c r="Y327" s="11">
        <v>2</v>
      </c>
      <c r="Z327" s="11">
        <v>4</v>
      </c>
      <c r="AA327" s="6" t="str">
        <f t="shared" si="42"/>
        <v>V47.24</v>
      </c>
      <c r="AB327" s="5" t="s">
        <v>5</v>
      </c>
      <c r="AC327" s="30" t="s">
        <v>31</v>
      </c>
      <c r="AD327" s="31" t="s">
        <v>30</v>
      </c>
      <c r="AE327" s="36"/>
      <c r="AF327" s="45" t="s">
        <v>36</v>
      </c>
      <c r="AG327" s="21"/>
      <c r="AH327" t="str">
        <f t="shared" si="40"/>
        <v>{24</v>
      </c>
      <c r="AI327" t="str">
        <f>VLOOKUP(AB327,Sheet3!$B:$C,2,0)</f>
        <v>ITM_LN</v>
      </c>
      <c r="AJ327" t="str">
        <f>VLOOKUP(AC327,Sheet3!$B:$C,2,0)</f>
        <v>ITM_EXP</v>
      </c>
      <c r="AK327" t="str">
        <f>VLOOKUP(AD327,Sheet3!$B:$C,2,0)</f>
        <v>ITM_dotD</v>
      </c>
      <c r="AL327" s="7" t="str">
        <f>IF(NOT(ISNA(MATCH(AI327,Sheet3!F:F,))),VLOOKUP(AI327,Sheet3!F:G,2,0),
IF(NOT(ISNA(MATCH(AJ327,Sheet3!F:F,))),VLOOKUP(AJ327,Sheet3!F:G,2,0),
IF(NOT(ISNA(MATCH(AK327,Sheet3!F:F,))),VLOOKUP(AK327,Sheet3!F:G,2,0),"ITM_NULL")))</f>
        <v>ITM_NULL</v>
      </c>
      <c r="AM327" t="str">
        <f>IF(OR(ISBLANK(AF327)),VLOOKUP(AB327,Sheet3!$B:$C,2,0),VLOOKUP(AF327,Sheet3!$B:$C,2,0))</f>
        <v>ITM_D</v>
      </c>
      <c r="AN327" t="str">
        <f>IF(AM327="ITM_NULL","ITM_NULL",VLOOKUP(AM327,'C43 Code'!$G:$J,2,0))</f>
        <v>ITM_d</v>
      </c>
      <c r="AO327" s="1" t="str">
        <f>IF(OR(AM327="ITM_NULL",AM327="KEY_fg",AM327="SHIFT_f",AM327="SHIFT_g"),"ITM_NULL",VLOOKUP(AM327,'C43 Code'!$G:$J,3,0))</f>
        <v>ITM_LG_SIGN</v>
      </c>
      <c r="AP327" t="str">
        <f>IF(AM327="ITM_NULL","ITM_NULL",VLOOKUP(AM327,'C43 Code'!$G:$J,4,0))</f>
        <v>ITM_REG_D</v>
      </c>
      <c r="AR327" s="41" t="str">
        <f t="shared" si="43"/>
        <v>{24,                  ITM_LN,               ITM_EXP,              ITM_dotD,             ITM_NULL,             ITM_D,                ITM_d,                ITM_LG_SIGN,          ITM_REG_D           },</v>
      </c>
    </row>
    <row r="328" spans="24:44" ht="18" customHeight="1">
      <c r="X328" s="75" t="s">
        <v>490</v>
      </c>
      <c r="Y328" s="11">
        <v>2</v>
      </c>
      <c r="Z328" s="11">
        <v>5</v>
      </c>
      <c r="AA328" s="6" t="str">
        <f t="shared" si="42"/>
        <v>V47.25</v>
      </c>
      <c r="AB328" s="27" t="s">
        <v>393</v>
      </c>
      <c r="AC328" s="30" t="s">
        <v>131</v>
      </c>
      <c r="AD328" s="31" t="s">
        <v>131</v>
      </c>
      <c r="AE328" s="36"/>
      <c r="AF328" s="45" t="s">
        <v>131</v>
      </c>
      <c r="AG328" s="21"/>
      <c r="AH328" t="str">
        <f t="shared" si="40"/>
        <v>{25</v>
      </c>
      <c r="AI328" t="str">
        <f>VLOOKUP(AB328,Sheet3!$B:$C,2,0)</f>
        <v>ITM_SHIFTf</v>
      </c>
      <c r="AJ328" t="str">
        <f>VLOOKUP(AC328,Sheet3!$B:$C,2,0)</f>
        <v>ITM_NULL</v>
      </c>
      <c r="AK328" t="str">
        <f>VLOOKUP(AD328,Sheet3!$B:$C,2,0)</f>
        <v>ITM_NULL</v>
      </c>
      <c r="AL328" s="7" t="str">
        <f>IF(NOT(ISNA(MATCH(AI328,Sheet3!F:F,))),VLOOKUP(AI328,Sheet3!F:G,2,0),
IF(NOT(ISNA(MATCH(AJ328,Sheet3!F:F,))),VLOOKUP(AJ328,Sheet3!F:G,2,0),
IF(NOT(ISNA(MATCH(AK328,Sheet3!F:F,))),VLOOKUP(AK328,Sheet3!F:G,2,0),"ITM_NULL")))</f>
        <v>ITM_SHIFTf</v>
      </c>
      <c r="AM328" t="str">
        <f>IF(OR(ISBLANK(AF328)),VLOOKUP(AB328,Sheet3!$B:$C,2,0),VLOOKUP(AF328,Sheet3!$B:$C,2,0))</f>
        <v>ITM_NULL</v>
      </c>
      <c r="AN328" t="str">
        <f>IF(AM328="ITM_NULL","ITM_NULL",VLOOKUP(AM328,'C43 Code'!$G:$J,2,0))</f>
        <v>ITM_NULL</v>
      </c>
      <c r="AO328" s="1" t="str">
        <f>IF(OR(AM328="ITM_NULL",AM328="KEY_fg",AM328="SHIFT_f",AM328="SHIFT_g"),"ITM_NULL",VLOOKUP(AM328,'C43 Code'!$G:$J,3,0))</f>
        <v>ITM_NULL</v>
      </c>
      <c r="AP328" t="str">
        <f>IF(AM328="ITM_NULL","ITM_NULL",VLOOKUP(AM328,'C43 Code'!$G:$J,4,0))</f>
        <v>ITM_NULL</v>
      </c>
      <c r="AR328" s="41" t="str">
        <f t="shared" si="43"/>
        <v>{25,                  ITM_SHIFTf,           ITM_NULL,             ITM_NULL,             ITM_SHIFTf,           ITM_NULL,             ITM_NULL,             ITM_NULL,             ITM_NULL            },</v>
      </c>
    </row>
    <row r="329" spans="24:44" ht="18" customHeight="1">
      <c r="X329" s="75" t="s">
        <v>490</v>
      </c>
      <c r="Y329" s="11">
        <v>2</v>
      </c>
      <c r="Z329" s="11">
        <v>6</v>
      </c>
      <c r="AA329" s="6" t="str">
        <f t="shared" si="42"/>
        <v>V47.26</v>
      </c>
      <c r="AB329" s="27" t="s">
        <v>394</v>
      </c>
      <c r="AC329" s="30" t="s">
        <v>131</v>
      </c>
      <c r="AD329" s="31" t="s">
        <v>131</v>
      </c>
      <c r="AE329" s="36"/>
      <c r="AF329" s="45" t="s">
        <v>131</v>
      </c>
      <c r="AG329" s="21"/>
      <c r="AH329" t="str">
        <f t="shared" si="40"/>
        <v>{26</v>
      </c>
      <c r="AI329" t="str">
        <f>VLOOKUP(AB329,Sheet3!$B:$C,2,0)</f>
        <v>ITM_SHIFTg</v>
      </c>
      <c r="AJ329" t="str">
        <f>VLOOKUP(AC329,Sheet3!$B:$C,2,0)</f>
        <v>ITM_NULL</v>
      </c>
      <c r="AK329" t="str">
        <f>VLOOKUP(AD329,Sheet3!$B:$C,2,0)</f>
        <v>ITM_NULL</v>
      </c>
      <c r="AL329" s="7" t="str">
        <f>IF(NOT(ISNA(MATCH(AI329,Sheet3!F:F,))),VLOOKUP(AI329,Sheet3!F:G,2,0),
IF(NOT(ISNA(MATCH(AJ329,Sheet3!F:F,))),VLOOKUP(AJ329,Sheet3!F:G,2,0),
IF(NOT(ISNA(MATCH(AK329,Sheet3!F:F,))),VLOOKUP(AK329,Sheet3!F:G,2,0),"ITM_NULL")))</f>
        <v>ITM_SHIFTg</v>
      </c>
      <c r="AM329" t="str">
        <f>IF(OR(ISBLANK(AF329)),VLOOKUP(AB329,Sheet3!$B:$C,2,0),VLOOKUP(AF329,Sheet3!$B:$C,2,0))</f>
        <v>ITM_NULL</v>
      </c>
      <c r="AN329" t="str">
        <f>IF(AM329="ITM_NULL","ITM_NULL",VLOOKUP(AM329,'C43 Code'!$G:$J,2,0))</f>
        <v>ITM_NULL</v>
      </c>
      <c r="AO329" s="1" t="str">
        <f>IF(OR(AM329="ITM_NULL",AM329="KEY_fg",AM329="SHIFT_f",AM329="SHIFT_g"),"ITM_NULL",VLOOKUP(AM329,'C43 Code'!$G:$J,3,0))</f>
        <v>ITM_NULL</v>
      </c>
      <c r="AP329" t="str">
        <f>IF(AM329="ITM_NULL","ITM_NULL",VLOOKUP(AM329,'C43 Code'!$G:$J,4,0))</f>
        <v>ITM_NULL</v>
      </c>
      <c r="AR329" s="41" t="str">
        <f t="shared" si="43"/>
        <v>{26,                  ITM_SHIFTg,           ITM_NULL,             ITM_NULL,             ITM_SHIFTg,           ITM_NULL,             ITM_NULL,             ITM_NULL,             ITM_NULL            },</v>
      </c>
    </row>
    <row r="330" spans="24:44" ht="18" customHeight="1">
      <c r="X330" s="75" t="s">
        <v>490</v>
      </c>
      <c r="Y330" s="10">
        <v>3</v>
      </c>
      <c r="Z330" s="10">
        <v>1</v>
      </c>
      <c r="AA330" s="6" t="str">
        <f t="shared" si="42"/>
        <v>V47.31</v>
      </c>
      <c r="AB330" s="5" t="s">
        <v>7</v>
      </c>
      <c r="AC330" s="30" t="s">
        <v>61</v>
      </c>
      <c r="AD330" s="31" t="s">
        <v>62</v>
      </c>
      <c r="AE330" s="36"/>
      <c r="AF330" s="45" t="s">
        <v>37</v>
      </c>
      <c r="AG330" s="21"/>
      <c r="AH330" t="str">
        <f t="shared" si="40"/>
        <v>{31</v>
      </c>
      <c r="AI330" t="str">
        <f>VLOOKUP(AB330,Sheet3!$B:$C,2,0)</f>
        <v>ITM_STO</v>
      </c>
      <c r="AJ330" t="str">
        <f>VLOOKUP(AC330,Sheet3!$B:$C,2,0)</f>
        <v>ITM_MAGNITUDE</v>
      </c>
      <c r="AK330" t="str">
        <f>VLOOKUP(AD330,Sheet3!$B:$C,2,0)</f>
        <v>ITM_ARG</v>
      </c>
      <c r="AL330" s="7" t="str">
        <f>IF(NOT(ISNA(MATCH(AI330,Sheet3!F:F,))),VLOOKUP(AI330,Sheet3!F:G,2,0),
IF(NOT(ISNA(MATCH(AJ330,Sheet3!F:F,))),VLOOKUP(AJ330,Sheet3!F:G,2,0),
IF(NOT(ISNA(MATCH(AK330,Sheet3!F:F,))),VLOOKUP(AK330,Sheet3!F:G,2,0),"ITM_NULL")))</f>
        <v>ITM_NULL</v>
      </c>
      <c r="AM330" t="str">
        <f>IF(OR(ISBLANK(AF330)),VLOOKUP(AB330,Sheet3!$B:$C,2,0),VLOOKUP(AF330,Sheet3!$B:$C,2,0))</f>
        <v>ITM_E</v>
      </c>
      <c r="AN330" t="str">
        <f>IF(AM330="ITM_NULL","ITM_NULL",VLOOKUP(AM330,'C43 Code'!$G:$J,2,0))</f>
        <v>ITM_e</v>
      </c>
      <c r="AO330" s="1" t="str">
        <f>IF(OR(AM330="ITM_NULL",AM330="KEY_fg",AM330="SHIFT_f",AM330="SHIFT_g"),"ITM_NULL",VLOOKUP(AM330,'C43 Code'!$G:$J,3,0))</f>
        <v>ITM_LN_SIGN</v>
      </c>
      <c r="AP330" t="str">
        <f>IF(AM330="ITM_NULL","ITM_NULL",VLOOKUP(AM330,'C43 Code'!$G:$J,4,0))</f>
        <v>ITM_E</v>
      </c>
      <c r="AR330" s="41" t="str">
        <f t="shared" si="43"/>
        <v>{31,                  ITM_STO,              ITM_MAGNITUDE,        ITM_ARG,              ITM_NULL,             ITM_E,                ITM_e,                ITM_LN_SIGN,          ITM_E               },</v>
      </c>
    </row>
    <row r="331" spans="24:44" ht="18" customHeight="1">
      <c r="X331" s="75" t="s">
        <v>490</v>
      </c>
      <c r="Y331" s="11">
        <v>3</v>
      </c>
      <c r="Z331" s="11">
        <v>2</v>
      </c>
      <c r="AA331" s="6" t="str">
        <f t="shared" si="42"/>
        <v>V47.32</v>
      </c>
      <c r="AB331" s="5" t="s">
        <v>8</v>
      </c>
      <c r="AC331" s="30" t="s">
        <v>63</v>
      </c>
      <c r="AD331" s="31" t="s">
        <v>64</v>
      </c>
      <c r="AE331" s="36"/>
      <c r="AF331" s="45" t="s">
        <v>38</v>
      </c>
      <c r="AG331" s="21"/>
      <c r="AH331" t="str">
        <f t="shared" si="40"/>
        <v>{32</v>
      </c>
      <c r="AI331" t="str">
        <f>VLOOKUP(AB331,Sheet3!$B:$C,2,0)</f>
        <v>ITM_RCL</v>
      </c>
      <c r="AJ331" t="str">
        <f>VLOOKUP(AC331,Sheet3!$B:$C,2,0)</f>
        <v>ITM_PC</v>
      </c>
      <c r="AK331" t="str">
        <f>VLOOKUP(AD331,Sheet3!$B:$C,2,0)</f>
        <v>ITM_DELTAPC</v>
      </c>
      <c r="AL331" s="7" t="str">
        <f>IF(NOT(ISNA(MATCH(AI331,Sheet3!F:F,))),VLOOKUP(AI331,Sheet3!F:G,2,0),
IF(NOT(ISNA(MATCH(AJ331,Sheet3!F:F,))),VLOOKUP(AJ331,Sheet3!F:G,2,0),
IF(NOT(ISNA(MATCH(AK331,Sheet3!F:F,))),VLOOKUP(AK331,Sheet3!F:G,2,0),"ITM_NULL")))</f>
        <v>ITM_NULL</v>
      </c>
      <c r="AM331" t="str">
        <f>IF(OR(ISBLANK(AF331)),VLOOKUP(AB331,Sheet3!$B:$C,2,0),VLOOKUP(AF331,Sheet3!$B:$C,2,0))</f>
        <v>ITM_F</v>
      </c>
      <c r="AN331" t="str">
        <f>IF(AM331="ITM_NULL","ITM_NULL",VLOOKUP(AM331,'C43 Code'!$G:$J,2,0))</f>
        <v>ITM_f</v>
      </c>
      <c r="AO331" s="1" t="str">
        <f>IF(OR(AM331="ITM_NULL",AM331="KEY_fg",AM331="SHIFT_f",AM331="SHIFT_g"),"ITM_NULL",VLOOKUP(AM331,'C43 Code'!$G:$J,3,0))</f>
        <v>ITM_NULL</v>
      </c>
      <c r="AP331" t="str">
        <f>IF(AM331="ITM_NULL","ITM_NULL",VLOOKUP(AM331,'C43 Code'!$G:$J,4,0))</f>
        <v>ITM_NULL</v>
      </c>
      <c r="AR331" s="41" t="str">
        <f t="shared" si="43"/>
        <v>{32,                  ITM_RCL,              ITM_PC,               ITM_DELTAPC,          ITM_NULL,             ITM_F,                ITM_f,                ITM_NULL,             ITM_NULL            },</v>
      </c>
    </row>
    <row r="332" spans="24:44" ht="18" customHeight="1">
      <c r="X332" s="75" t="s">
        <v>490</v>
      </c>
      <c r="Y332" s="11">
        <v>3</v>
      </c>
      <c r="Z332" s="11">
        <v>3</v>
      </c>
      <c r="AA332" s="6" t="str">
        <f t="shared" si="42"/>
        <v>V47.33</v>
      </c>
      <c r="AB332" s="5" t="s">
        <v>9</v>
      </c>
      <c r="AC332" s="30" t="s">
        <v>65</v>
      </c>
      <c r="AD332" s="31" t="s">
        <v>66</v>
      </c>
      <c r="AE332" s="36"/>
      <c r="AF332" s="45" t="s">
        <v>39</v>
      </c>
      <c r="AG332" s="21"/>
      <c r="AH332" t="str">
        <f t="shared" si="40"/>
        <v>{33</v>
      </c>
      <c r="AI332" t="str">
        <f>VLOOKUP(AB332,Sheet3!$B:$C,2,0)</f>
        <v>ITM_Rdown</v>
      </c>
      <c r="AJ332" t="str">
        <f>VLOOKUP(AC332,Sheet3!$B:$C,2,0)</f>
        <v>ITM_CONSTpi</v>
      </c>
      <c r="AK332" t="str">
        <f>VLOOKUP(AD332,Sheet3!$B:$C,2,0)</f>
        <v>ITM_XTHROOT</v>
      </c>
      <c r="AL332" s="7" t="str">
        <f>IF(NOT(ISNA(MATCH(AI332,Sheet3!F:F,))),VLOOKUP(AI332,Sheet3!F:G,2,0),
IF(NOT(ISNA(MATCH(AJ332,Sheet3!F:F,))),VLOOKUP(AJ332,Sheet3!F:G,2,0),
IF(NOT(ISNA(MATCH(AK332,Sheet3!F:F,))),VLOOKUP(AK332,Sheet3!F:G,2,0),"ITM_NULL")))</f>
        <v>ITM_NULL</v>
      </c>
      <c r="AM332" t="str">
        <f>IF(OR(ISBLANK(AF332)),VLOOKUP(AB332,Sheet3!$B:$C,2,0),VLOOKUP(AF332,Sheet3!$B:$C,2,0))</f>
        <v>ITM_G</v>
      </c>
      <c r="AN332" t="str">
        <f>IF(AM332="ITM_NULL","ITM_NULL",VLOOKUP(AM332,'C43 Code'!$G:$J,2,0))</f>
        <v>ITM_g</v>
      </c>
      <c r="AO332" s="1" t="str">
        <f>IF(OR(AM332="ITM_NULL",AM332="KEY_fg",AM332="SHIFT_f",AM332="SHIFT_g"),"ITM_NULL",VLOOKUP(AM332,'C43 Code'!$G:$J,3,0))</f>
        <v>ITM_VERTICAL_BAR</v>
      </c>
      <c r="AP332" t="str">
        <f>IF(AM332="ITM_NULL","ITM_NULL",VLOOKUP(AM332,'C43 Code'!$G:$J,4,0))</f>
        <v>ITM_NULL</v>
      </c>
      <c r="AR332" s="41" t="str">
        <f t="shared" si="43"/>
        <v>{33,                  ITM_Rdown,            ITM_CONSTpi,          ITM_XTHROOT,          ITM_NULL,             ITM_G,                ITM_g,                ITM_VERTICAL_BAR,     ITM_NULL            },</v>
      </c>
    </row>
    <row r="333" spans="24:44" ht="18" customHeight="1">
      <c r="X333" s="75" t="s">
        <v>490</v>
      </c>
      <c r="Y333" s="11">
        <v>3</v>
      </c>
      <c r="Z333" s="11">
        <v>4</v>
      </c>
      <c r="AA333" s="6" t="str">
        <f t="shared" si="42"/>
        <v>V47.34</v>
      </c>
      <c r="AB333" s="5" t="s">
        <v>10</v>
      </c>
      <c r="AC333" s="30" t="s">
        <v>67</v>
      </c>
      <c r="AD333" s="31" t="s">
        <v>496</v>
      </c>
      <c r="AE333" s="36"/>
      <c r="AF333" s="45" t="s">
        <v>40</v>
      </c>
      <c r="AG333" s="21"/>
      <c r="AH333" t="str">
        <f t="shared" si="40"/>
        <v>{34</v>
      </c>
      <c r="AI333" t="str">
        <f>VLOOKUP(AB333,Sheet3!$B:$C,2,0)</f>
        <v>ITM_sin</v>
      </c>
      <c r="AJ333" t="str">
        <f>VLOOKUP(AC333,Sheet3!$B:$C,2,0)</f>
        <v>ITM_arcsin</v>
      </c>
      <c r="AK333" t="str">
        <f>VLOOKUP(AD333,Sheet3!$B:$C,2,0)</f>
        <v>ITM_op_j</v>
      </c>
      <c r="AL333" s="7" t="str">
        <f>IF(NOT(ISNA(MATCH(AI333,Sheet3!F:F,))),VLOOKUP(AI333,Sheet3!F:G,2,0),
IF(NOT(ISNA(MATCH(AJ333,Sheet3!F:F,))),VLOOKUP(AJ333,Sheet3!F:G,2,0),
IF(NOT(ISNA(MATCH(AK333,Sheet3!F:F,))),VLOOKUP(AK333,Sheet3!F:G,2,0),"ITM_NULL")))</f>
        <v>ITM_NULL</v>
      </c>
      <c r="AM333" t="str">
        <f>IF(OR(ISBLANK(AF333)),VLOOKUP(AB333,Sheet3!$B:$C,2,0),VLOOKUP(AF333,Sheet3!$B:$C,2,0))</f>
        <v>ITM_H</v>
      </c>
      <c r="AN333" t="str">
        <f>IF(AM333="ITM_NULL","ITM_NULL",VLOOKUP(AM333,'C43 Code'!$G:$J,2,0))</f>
        <v>ITM_h</v>
      </c>
      <c r="AO333" s="1" t="str">
        <f>IF(OR(AM333="ITM_NULL",AM333="KEY_fg",AM333="SHIFT_f",AM333="SHIFT_g"),"ITM_NULL",VLOOKUP(AM333,'C43 Code'!$G:$J,3,0))</f>
        <v>ITM_DELTA</v>
      </c>
      <c r="AP333" t="str">
        <f>IF(AM333="ITM_NULL","ITM_NULL",VLOOKUP(AM333,'C43 Code'!$G:$J,4,0))</f>
        <v>ITM_HEX</v>
      </c>
      <c r="AR333" s="41" t="str">
        <f t="shared" si="43"/>
        <v>{34,                  ITM_sin,              ITM_arcsin,           ITM_op_j,             ITM_NULL,             ITM_H,                ITM_h,                ITM_DELTA,            ITM_HEX             },</v>
      </c>
    </row>
    <row r="334" spans="24:44" ht="18" customHeight="1">
      <c r="X334" s="75" t="s">
        <v>490</v>
      </c>
      <c r="Y334" s="11">
        <v>3</v>
      </c>
      <c r="Z334" s="11">
        <v>5</v>
      </c>
      <c r="AA334" s="6" t="str">
        <f t="shared" si="42"/>
        <v>V47.35</v>
      </c>
      <c r="AB334" s="5" t="s">
        <v>11</v>
      </c>
      <c r="AC334" s="30" t="s">
        <v>69</v>
      </c>
      <c r="AD334" s="31" t="s">
        <v>70</v>
      </c>
      <c r="AE334" s="36"/>
      <c r="AF334" s="45" t="s">
        <v>41</v>
      </c>
      <c r="AG334" s="21"/>
      <c r="AH334" t="str">
        <f t="shared" si="40"/>
        <v>{35</v>
      </c>
      <c r="AI334" t="str">
        <f>VLOOKUP(AB334,Sheet3!$B:$C,2,0)</f>
        <v>ITM_cos</v>
      </c>
      <c r="AJ334" t="str">
        <f>VLOOKUP(AC334,Sheet3!$B:$C,2,0)</f>
        <v>ITM_arccos</v>
      </c>
      <c r="AK334" t="str">
        <f>VLOOKUP(AD334,Sheet3!$B:$C,2,0)</f>
        <v>ITM_LBL</v>
      </c>
      <c r="AL334" s="7" t="str">
        <f>IF(NOT(ISNA(MATCH(AI334,Sheet3!F:F,))),VLOOKUP(AI334,Sheet3!F:G,2,0),
IF(NOT(ISNA(MATCH(AJ334,Sheet3!F:F,))),VLOOKUP(AJ334,Sheet3!F:G,2,0),
IF(NOT(ISNA(MATCH(AK334,Sheet3!F:F,))),VLOOKUP(AK334,Sheet3!F:G,2,0),"ITM_NULL")))</f>
        <v>ITM_NULL</v>
      </c>
      <c r="AM334" t="str">
        <f>IF(OR(ISBLANK(AF334)),VLOOKUP(AB334,Sheet3!$B:$C,2,0),VLOOKUP(AF334,Sheet3!$B:$C,2,0))</f>
        <v>ITM_I</v>
      </c>
      <c r="AN334" t="str">
        <f>IF(AM334="ITM_NULL","ITM_NULL",VLOOKUP(AM334,'C43 Code'!$G:$J,2,0))</f>
        <v>ITM_i</v>
      </c>
      <c r="AO334" s="1" t="str">
        <f>IF(OR(AM334="ITM_NULL",AM334="KEY_fg",AM334="SHIFT_f",AM334="SHIFT_g"),"ITM_NULL",VLOOKUP(AM334,'C43 Code'!$G:$J,3,0))</f>
        <v>ITM_pi</v>
      </c>
      <c r="AP334" t="str">
        <f>IF(AM334="ITM_NULL","ITM_NULL",VLOOKUP(AM334,'C43 Code'!$G:$J,4,0))</f>
        <v>ITM_REG_I</v>
      </c>
      <c r="AR334" s="41" t="str">
        <f t="shared" si="43"/>
        <v>{35,                  ITM_cos,              ITM_arccos,           ITM_LBL,              ITM_NULL,             ITM_I,                ITM_i,                ITM_pi,               ITM_REG_I           },</v>
      </c>
    </row>
    <row r="335" spans="24:44" ht="18" customHeight="1">
      <c r="X335" s="75" t="s">
        <v>490</v>
      </c>
      <c r="Y335" s="11">
        <v>3</v>
      </c>
      <c r="Z335" s="11">
        <v>6</v>
      </c>
      <c r="AA335" s="6" t="str">
        <f t="shared" si="42"/>
        <v>V47.36</v>
      </c>
      <c r="AB335" s="5" t="s">
        <v>12</v>
      </c>
      <c r="AC335" s="30" t="s">
        <v>71</v>
      </c>
      <c r="AD335" s="31" t="s">
        <v>68</v>
      </c>
      <c r="AE335" s="36"/>
      <c r="AF335" s="45" t="s">
        <v>42</v>
      </c>
      <c r="AG335" s="21"/>
      <c r="AH335" t="str">
        <f t="shared" si="40"/>
        <v>{36</v>
      </c>
      <c r="AI335" t="str">
        <f>VLOOKUP(AB335,Sheet3!$B:$C,2,0)</f>
        <v>ITM_tan</v>
      </c>
      <c r="AJ335" t="str">
        <f>VLOOKUP(AC335,Sheet3!$B:$C,2,0)</f>
        <v>ITM_arctan</v>
      </c>
      <c r="AK335" t="str">
        <f>VLOOKUP(AD335,Sheet3!$B:$C,2,0)</f>
        <v>ITM_GTO</v>
      </c>
      <c r="AL335" s="7" t="str">
        <f>IF(NOT(ISNA(MATCH(AI335,Sheet3!F:F,))),VLOOKUP(AI335,Sheet3!F:G,2,0),
IF(NOT(ISNA(MATCH(AJ335,Sheet3!F:F,))),VLOOKUP(AJ335,Sheet3!F:G,2,0),
IF(NOT(ISNA(MATCH(AK335,Sheet3!F:F,))),VLOOKUP(AK335,Sheet3!F:G,2,0),"ITM_NULL")))</f>
        <v>ITM_NULL</v>
      </c>
      <c r="AM335" t="str">
        <f>IF(OR(ISBLANK(AF335)),VLOOKUP(AB335,Sheet3!$B:$C,2,0),VLOOKUP(AF335,Sheet3!$B:$C,2,0))</f>
        <v>ITM_J</v>
      </c>
      <c r="AN335" t="str">
        <f>IF(AM335="ITM_NULL","ITM_NULL",VLOOKUP(AM335,'C43 Code'!$G:$J,2,0))</f>
        <v>ITM_j</v>
      </c>
      <c r="AO335" s="1" t="str">
        <f>IF(OR(AM335="ITM_NULL",AM335="KEY_fg",AM335="SHIFT_f",AM335="SHIFT_g"),"ITM_NULL",VLOOKUP(AM335,'C43 Code'!$G:$J,3,0))</f>
        <v>ITM_SIN_SIGN</v>
      </c>
      <c r="AP335" t="str">
        <f>IF(AM335="ITM_NULL","ITM_NULL",VLOOKUP(AM335,'C43 Code'!$G:$J,4,0))</f>
        <v>ITM_REG_J</v>
      </c>
      <c r="AR335" s="41" t="str">
        <f t="shared" si="43"/>
        <v>{36,                  ITM_tan,              ITM_arctan,           ITM_GTO,              ITM_NULL,             ITM_J,                ITM_j,                ITM_SIN_SIGN,         ITM_REG_J           },</v>
      </c>
    </row>
    <row r="336" spans="24:44" ht="18" customHeight="1">
      <c r="X336" s="75" t="s">
        <v>490</v>
      </c>
      <c r="Y336" s="10">
        <v>4</v>
      </c>
      <c r="Z336" s="10">
        <v>1</v>
      </c>
      <c r="AA336" s="6" t="str">
        <f t="shared" si="42"/>
        <v>V47.41</v>
      </c>
      <c r="AB336" s="5" t="s">
        <v>13</v>
      </c>
      <c r="AC336" s="30" t="s">
        <v>73</v>
      </c>
      <c r="AD336" s="31" t="s">
        <v>97</v>
      </c>
      <c r="AE336" s="36"/>
      <c r="AF336" s="45" t="s">
        <v>131</v>
      </c>
      <c r="AG336" s="21"/>
      <c r="AH336" t="str">
        <f t="shared" ref="AH336:AH399" si="44">"{"&amp;Y336*10+Z336</f>
        <v>{41</v>
      </c>
      <c r="AI336" t="str">
        <f>VLOOKUP(AB336,Sheet3!$B:$C,2,0)</f>
        <v>ITM_ENTER</v>
      </c>
      <c r="AJ336" t="str">
        <f>VLOOKUP(AC336,Sheet3!$B:$C,2,0)</f>
        <v>KEY_COMPLEX</v>
      </c>
      <c r="AK336" t="str">
        <f>VLOOKUP(AD336,Sheet3!$B:$C,2,0)</f>
        <v>-MNU_CPX</v>
      </c>
      <c r="AL336" s="7" t="str">
        <f>IF(NOT(ISNA(MATCH(AI336,Sheet3!F:F,))),VLOOKUP(AI336,Sheet3!F:G,2,0),
IF(NOT(ISNA(MATCH(AJ336,Sheet3!F:F,))),VLOOKUP(AJ336,Sheet3!F:G,2,0),
IF(NOT(ISNA(MATCH(AK336,Sheet3!F:F,))),VLOOKUP(AK336,Sheet3!F:G,2,0),"ITM_NULL")))</f>
        <v>ITM_ENTER</v>
      </c>
      <c r="AM336" t="str">
        <f>IF(OR(ISBLANK(AF336)),VLOOKUP(AB336,Sheet3!$B:$C,2,0),VLOOKUP(AF336,Sheet3!$B:$C,2,0))</f>
        <v>ITM_NULL</v>
      </c>
      <c r="AN336" t="str">
        <f>IF(AM336="ITM_NULL","ITM_NULL",VLOOKUP(AM336,'C43 Code'!$G:$J,2,0))</f>
        <v>ITM_NULL</v>
      </c>
      <c r="AO336" s="1" t="str">
        <f>IF(OR(AM336="ITM_NULL",AM336="KEY_fg",AM336="SHIFT_f",AM336="SHIFT_g"),"ITM_NULL",VLOOKUP(AM336,'C43 Code'!$G:$J,3,0))</f>
        <v>ITM_NULL</v>
      </c>
      <c r="AP336" t="str">
        <f>IF(AM336="ITM_NULL","ITM_NULL",VLOOKUP(AM336,'C43 Code'!$G:$J,4,0))</f>
        <v>ITM_NULL</v>
      </c>
      <c r="AR336" s="41" t="str">
        <f t="shared" si="43"/>
        <v>{41,                  ITM_ENTER,            KEY_COMPLEX,          -MNU_CPX,             ITM_ENTER,            ITM_NULL,             ITM_NULL,             ITM_NULL,             ITM_NULL            },</v>
      </c>
    </row>
    <row r="337" spans="24:44" ht="18" customHeight="1">
      <c r="X337" s="75" t="s">
        <v>490</v>
      </c>
      <c r="Y337" s="11">
        <v>4</v>
      </c>
      <c r="Z337" s="11">
        <v>2</v>
      </c>
      <c r="AA337" s="6" t="str">
        <f t="shared" si="42"/>
        <v>V47.42</v>
      </c>
      <c r="AB337" s="5" t="s">
        <v>133</v>
      </c>
      <c r="AC337" s="30" t="s">
        <v>74</v>
      </c>
      <c r="AD337" s="31" t="s">
        <v>99</v>
      </c>
      <c r="AE337" s="36"/>
      <c r="AF337" s="45" t="s">
        <v>43</v>
      </c>
      <c r="AG337" s="21"/>
      <c r="AH337" t="str">
        <f t="shared" si="44"/>
        <v>{42</v>
      </c>
      <c r="AI337" t="str">
        <f>VLOOKUP(AB337,Sheet3!$B:$C,2,0)</f>
        <v>ITM_XexY</v>
      </c>
      <c r="AJ337" t="str">
        <f>VLOOKUP(AC337,Sheet3!$B:$C,2,0)</f>
        <v>ITM_LASTX</v>
      </c>
      <c r="AK337" t="str">
        <f>VLOOKUP(AD337,Sheet3!$B:$C,2,0)</f>
        <v>-MNU_STK</v>
      </c>
      <c r="AL337" s="7" t="str">
        <f>IF(NOT(ISNA(MATCH(AI337,Sheet3!F:F,))),VLOOKUP(AI337,Sheet3!F:G,2,0),
IF(NOT(ISNA(MATCH(AJ337,Sheet3!F:F,))),VLOOKUP(AJ337,Sheet3!F:G,2,0),
IF(NOT(ISNA(MATCH(AK337,Sheet3!F:F,))),VLOOKUP(AK337,Sheet3!F:G,2,0),"ITM_NULL")))</f>
        <v>ITM_ex</v>
      </c>
      <c r="AM337" t="str">
        <f>IF(OR(ISBLANK(AF337)),VLOOKUP(AB337,Sheet3!$B:$C,2,0),VLOOKUP(AF337,Sheet3!$B:$C,2,0))</f>
        <v>ITM_K</v>
      </c>
      <c r="AN337" t="str">
        <f>IF(AM337="ITM_NULL","ITM_NULL",VLOOKUP(AM337,'C43 Code'!$G:$J,2,0))</f>
        <v>ITM_k</v>
      </c>
      <c r="AO337" s="1" t="str">
        <f>IF(OR(AM337="ITM_NULL",AM337="KEY_fg",AM337="SHIFT_f",AM337="SHIFT_g"),"ITM_NULL",VLOOKUP(AM337,'C43 Code'!$G:$J,3,0))</f>
        <v>ITM_COS_SIGN</v>
      </c>
      <c r="AP337" t="str">
        <f>IF(AM337="ITM_NULL","ITM_NULL",VLOOKUP(AM337,'C43 Code'!$G:$J,4,0))</f>
        <v>ITM_REG_K</v>
      </c>
      <c r="AR337" s="41" t="str">
        <f t="shared" si="43"/>
        <v>{42,                  ITM_XexY,             ITM_LASTX,            -MNU_STK,             ITM_ex,               ITM_K,                ITM_k,                ITM_COS_SIGN,         ITM_REG_K           },</v>
      </c>
    </row>
    <row r="338" spans="24:44" ht="18" customHeight="1">
      <c r="X338" s="75" t="s">
        <v>490</v>
      </c>
      <c r="Y338" s="11">
        <v>4</v>
      </c>
      <c r="Z338" s="11">
        <v>3</v>
      </c>
      <c r="AA338" s="6" t="str">
        <f t="shared" si="42"/>
        <v>V47.43</v>
      </c>
      <c r="AB338" s="5" t="s">
        <v>14</v>
      </c>
      <c r="AC338" s="30" t="s">
        <v>98</v>
      </c>
      <c r="AD338" s="31" t="s">
        <v>395</v>
      </c>
      <c r="AE338" s="36"/>
      <c r="AF338" s="45" t="s">
        <v>44</v>
      </c>
      <c r="AG338" s="21"/>
      <c r="AH338" t="str">
        <f t="shared" si="44"/>
        <v>{43</v>
      </c>
      <c r="AI338" t="str">
        <f>VLOOKUP(AB338,Sheet3!$B:$C,2,0)</f>
        <v>ITM_CHS</v>
      </c>
      <c r="AJ338" t="str">
        <f>VLOOKUP(AC338,Sheet3!$B:$C,2,0)</f>
        <v>-MNU_MODE</v>
      </c>
      <c r="AK338" t="str">
        <f>VLOOKUP(AD338,Sheet3!$B:$C,2,0)</f>
        <v>-MNU_TRG</v>
      </c>
      <c r="AL338" s="7" t="str">
        <f>IF(NOT(ISNA(MATCH(AI338,Sheet3!F:F,))),VLOOKUP(AI338,Sheet3!F:G,2,0),
IF(NOT(ISNA(MATCH(AJ338,Sheet3!F:F,))),VLOOKUP(AJ338,Sheet3!F:G,2,0),
IF(NOT(ISNA(MATCH(AK338,Sheet3!F:F,))),VLOOKUP(AK338,Sheet3!F:G,2,0),"ITM_NULL")))</f>
        <v>ITM_PLUS_MINUS</v>
      </c>
      <c r="AM338" t="str">
        <f>IF(OR(ISBLANK(AF338)),VLOOKUP(AB338,Sheet3!$B:$C,2,0),VLOOKUP(AF338,Sheet3!$B:$C,2,0))</f>
        <v>ITM_L</v>
      </c>
      <c r="AN338" t="str">
        <f>IF(AM338="ITM_NULL","ITM_NULL",VLOOKUP(AM338,'C43 Code'!$G:$J,2,0))</f>
        <v>ITM_l</v>
      </c>
      <c r="AO338" s="1" t="str">
        <f>IF(OR(AM338="ITM_NULL",AM338="KEY_fg",AM338="SHIFT_f",AM338="SHIFT_g"),"ITM_NULL",VLOOKUP(AM338,'C43 Code'!$G:$J,3,0))</f>
        <v>ITM_TAN_SIGN</v>
      </c>
      <c r="AP338" t="str">
        <f>IF(AM338="ITM_NULL","ITM_NULL",VLOOKUP(AM338,'C43 Code'!$G:$J,4,0))</f>
        <v>ITM_REG_L</v>
      </c>
      <c r="AR338" s="41" t="str">
        <f t="shared" si="43"/>
        <v>{43,                  ITM_CHS,              -MNU_MODE,            -MNU_TRG,             ITM_PLUS_MINUS,       ITM_L,                ITM_l,                ITM_TAN_SIGN,         ITM_REG_L           },</v>
      </c>
    </row>
    <row r="339" spans="24:44" ht="18" customHeight="1">
      <c r="X339" s="75" t="s">
        <v>490</v>
      </c>
      <c r="Y339" s="11">
        <v>4</v>
      </c>
      <c r="Z339" s="11">
        <v>4</v>
      </c>
      <c r="AA339" s="6" t="str">
        <f t="shared" si="42"/>
        <v>V47.44</v>
      </c>
      <c r="AB339" s="5" t="s">
        <v>15</v>
      </c>
      <c r="AC339" s="30" t="s">
        <v>100</v>
      </c>
      <c r="AD339" s="31" t="s">
        <v>101</v>
      </c>
      <c r="AE339" s="36"/>
      <c r="AF339" s="45" t="s">
        <v>45</v>
      </c>
      <c r="AG339" s="21"/>
      <c r="AH339" t="str">
        <f t="shared" si="44"/>
        <v>{44</v>
      </c>
      <c r="AI339" t="str">
        <f>VLOOKUP(AB339,Sheet3!$B:$C,2,0)</f>
        <v>ITM_EXPONENT</v>
      </c>
      <c r="AJ339" t="str">
        <f>VLOOKUP(AC339,Sheet3!$B:$C,2,0)</f>
        <v>-MNU_DISP</v>
      </c>
      <c r="AK339" t="str">
        <f>VLOOKUP(AD339,Sheet3!$B:$C,2,0)</f>
        <v>-MNU_EXP</v>
      </c>
      <c r="AL339" s="7" t="str">
        <f>IF(NOT(ISNA(MATCH(AI339,Sheet3!F:F,))),VLOOKUP(AI339,Sheet3!F:G,2,0),
IF(NOT(ISNA(MATCH(AJ339,Sheet3!F:F,))),VLOOKUP(AJ339,Sheet3!F:G,2,0),
IF(NOT(ISNA(MATCH(AK339,Sheet3!F:F,))),VLOOKUP(AK339,Sheet3!F:G,2,0),"ITM_NULL")))</f>
        <v>ITM_NULL</v>
      </c>
      <c r="AM339" t="str">
        <f>IF(OR(ISBLANK(AF339)),VLOOKUP(AB339,Sheet3!$B:$C,2,0),VLOOKUP(AF339,Sheet3!$B:$C,2,0))</f>
        <v>ITM_M</v>
      </c>
      <c r="AN339" t="str">
        <f>IF(AM339="ITM_NULL","ITM_NULL",VLOOKUP(AM339,'C43 Code'!$G:$J,2,0))</f>
        <v>ITM_m</v>
      </c>
      <c r="AO339" s="1" t="str">
        <f>IF(OR(AM339="ITM_NULL",AM339="KEY_fg",AM339="SHIFT_f",AM339="SHIFT_g"),"ITM_NULL",VLOOKUP(AM339,'C43 Code'!$G:$J,3,0))</f>
        <v>ITM_ex</v>
      </c>
      <c r="AP339" t="str">
        <f>IF(AM339="ITM_NULL","ITM_NULL",VLOOKUP(AM339,'C43 Code'!$G:$J,4,0))</f>
        <v>ITM_NULL</v>
      </c>
      <c r="AR339" s="41" t="str">
        <f t="shared" si="43"/>
        <v>{44,                  ITM_EXPONENT,         -MNU_DISP,            -MNU_EXP,             ITM_NULL,             ITM_M,                ITM_m,                ITM_ex,               ITM_NULL            },</v>
      </c>
    </row>
    <row r="340" spans="24:44" ht="18" customHeight="1">
      <c r="X340" s="75" t="s">
        <v>490</v>
      </c>
      <c r="Y340" s="11">
        <v>4</v>
      </c>
      <c r="Z340" s="11">
        <v>5</v>
      </c>
      <c r="AA340" s="6" t="str">
        <f t="shared" si="42"/>
        <v>V47.45</v>
      </c>
      <c r="AB340" s="5" t="s">
        <v>16</v>
      </c>
      <c r="AC340" s="30" t="s">
        <v>75</v>
      </c>
      <c r="AD340" s="31" t="s">
        <v>103</v>
      </c>
      <c r="AE340" s="36"/>
      <c r="AF340" s="45" t="s">
        <v>131</v>
      </c>
      <c r="AG340" s="21"/>
      <c r="AH340" t="str">
        <f t="shared" si="44"/>
        <v>{45</v>
      </c>
      <c r="AI340" t="str">
        <f>VLOOKUP(AB340,Sheet3!$B:$C,2,0)</f>
        <v>ITM_BACKSPACE</v>
      </c>
      <c r="AJ340" t="str">
        <f>VLOOKUP(AC340,Sheet3!$B:$C,2,0)</f>
        <v>ITM_UNDO</v>
      </c>
      <c r="AK340" t="str">
        <f>VLOOKUP(AD340,Sheet3!$B:$C,2,0)</f>
        <v>-MNU_CLR</v>
      </c>
      <c r="AL340" s="7" t="str">
        <f>IF(NOT(ISNA(MATCH(AI340,Sheet3!F:F,))),VLOOKUP(AI340,Sheet3!F:G,2,0),
IF(NOT(ISNA(MATCH(AJ340,Sheet3!F:F,))),VLOOKUP(AJ340,Sheet3!F:G,2,0),
IF(NOT(ISNA(MATCH(AK340,Sheet3!F:F,))),VLOOKUP(AK340,Sheet3!F:G,2,0),"ITM_NULL")))</f>
        <v>ITM_BACKSPACE</v>
      </c>
      <c r="AM340" t="str">
        <f>IF(OR(ISBLANK(AF340)),VLOOKUP(AB340,Sheet3!$B:$C,2,0),VLOOKUP(AF340,Sheet3!$B:$C,2,0))</f>
        <v>ITM_NULL</v>
      </c>
      <c r="AN340" t="str">
        <f>IF(AM340="ITM_NULL","ITM_NULL",VLOOKUP(AM340,'C43 Code'!$G:$J,2,0))</f>
        <v>ITM_NULL</v>
      </c>
      <c r="AO340" s="1" t="str">
        <f>IF(OR(AM340="ITM_NULL",AM340="KEY_fg",AM340="SHIFT_f",AM340="SHIFT_g"),"ITM_NULL",VLOOKUP(AM340,'C43 Code'!$G:$J,3,0))</f>
        <v>ITM_NULL</v>
      </c>
      <c r="AP340" t="str">
        <f>IF(AM340="ITM_NULL","ITM_NULL",VLOOKUP(AM340,'C43 Code'!$G:$J,4,0))</f>
        <v>ITM_NULL</v>
      </c>
      <c r="AR340" s="41" t="str">
        <f t="shared" si="43"/>
        <v>{45,                  ITM_BACKSPACE,        ITM_UNDO,             -MNU_CLR,             ITM_BACKSPACE,        ITM_NULL,             ITM_NULL,             ITM_NULL,             ITM_NULL            },</v>
      </c>
    </row>
    <row r="341" spans="24:44" ht="18" customHeight="1">
      <c r="X341" s="75" t="s">
        <v>490</v>
      </c>
      <c r="Y341" s="10">
        <v>5</v>
      </c>
      <c r="Z341" s="10">
        <v>1</v>
      </c>
      <c r="AA341" s="6" t="str">
        <f t="shared" si="42"/>
        <v>V47.51</v>
      </c>
      <c r="AB341" s="5" t="s">
        <v>96</v>
      </c>
      <c r="AC341" s="30" t="s">
        <v>107</v>
      </c>
      <c r="AD341" s="31" t="s">
        <v>481</v>
      </c>
      <c r="AE341" s="36"/>
      <c r="AF341" s="45" t="s">
        <v>46</v>
      </c>
      <c r="AG341" s="21"/>
      <c r="AH341" t="str">
        <f t="shared" si="44"/>
        <v>{51</v>
      </c>
      <c r="AI341" t="str">
        <f>VLOOKUP(AB341,Sheet3!$B:$C,2,0)</f>
        <v>ITM_SUB</v>
      </c>
      <c r="AJ341" t="str">
        <f>VLOOKUP(AC341,Sheet3!$B:$C,2,0)</f>
        <v>-MNU_STAT</v>
      </c>
      <c r="AK341" t="str">
        <f>VLOOKUP(AD341,Sheet3!$B:$C,2,0)</f>
        <v>-MNU_PLOTTING</v>
      </c>
      <c r="AL341" s="7" t="str">
        <f>IF(NOT(ISNA(MATCH(AI341,Sheet3!F:F,))),VLOOKUP(AI341,Sheet3!F:G,2,0),
IF(NOT(ISNA(MATCH(AJ341,Sheet3!F:F,))),VLOOKUP(AJ341,Sheet3!F:G,2,0),
IF(NOT(ISNA(MATCH(AK341,Sheet3!F:F,))),VLOOKUP(AK341,Sheet3!F:G,2,0),"ITM_NULL")))</f>
        <v>ITM_MINUS</v>
      </c>
      <c r="AM341" t="str">
        <f>IF(OR(ISBLANK(AF341)),VLOOKUP(AB341,Sheet3!$B:$C,2,0),VLOOKUP(AF341,Sheet3!$B:$C,2,0))</f>
        <v>ITM_N</v>
      </c>
      <c r="AN341" t="str">
        <f>IF(AM341="ITM_NULL","ITM_NULL",VLOOKUP(AM341,'C43 Code'!$G:$J,2,0))</f>
        <v>ITM_n</v>
      </c>
      <c r="AO341" s="1" t="str">
        <f>IF(OR(AM341="ITM_NULL",AM341="KEY_fg",AM341="SHIFT_f",AM341="SHIFT_g"),"ITM_NULL",VLOOKUP(AM341,'C43 Code'!$G:$J,3,0))</f>
        <v>ITM_PLUS_MINUS</v>
      </c>
      <c r="AP341" t="str">
        <f>IF(AM341="ITM_NULL","ITM_NULL",VLOOKUP(AM341,'C43 Code'!$G:$J,4,0))</f>
        <v>ITM_NULL</v>
      </c>
      <c r="AR341" s="41" t="str">
        <f t="shared" si="43"/>
        <v>{51,                  ITM_SUB,              -MNU_STAT,            -MNU_PLOTTING,        ITM_MINUS,            ITM_N,                ITM_n,                ITM_PLUS_MINUS,       ITM_NULL            },</v>
      </c>
    </row>
    <row r="342" spans="24:44" ht="18" customHeight="1">
      <c r="X342" s="75" t="s">
        <v>490</v>
      </c>
      <c r="Y342" s="11">
        <v>5</v>
      </c>
      <c r="Z342" s="11">
        <v>2</v>
      </c>
      <c r="AA342" s="6" t="str">
        <f t="shared" si="42"/>
        <v>V47.52</v>
      </c>
      <c r="AB342" s="5">
        <v>7</v>
      </c>
      <c r="AC342" s="30" t="s">
        <v>104</v>
      </c>
      <c r="AD342" s="31" t="s">
        <v>115</v>
      </c>
      <c r="AE342" s="36"/>
      <c r="AF342" s="45" t="s">
        <v>47</v>
      </c>
      <c r="AG342" s="21"/>
      <c r="AH342" t="str">
        <f t="shared" si="44"/>
        <v>{52</v>
      </c>
      <c r="AI342" t="str">
        <f>VLOOKUP(AB342,Sheet3!$B:$C,2,0)</f>
        <v>ITM_7</v>
      </c>
      <c r="AJ342" t="str">
        <f>VLOOKUP(AC342,Sheet3!$B:$C,2,0)</f>
        <v>-MNU_EQN</v>
      </c>
      <c r="AK342" t="str">
        <f>VLOOKUP(AD342,Sheet3!$B:$C,2,0)</f>
        <v>-MNU_HOME</v>
      </c>
      <c r="AL342" s="7" t="str">
        <f>IF(NOT(ISNA(MATCH(AI342,Sheet3!F:F,))),VLOOKUP(AI342,Sheet3!F:G,2,0),
IF(NOT(ISNA(MATCH(AJ342,Sheet3!F:F,))),VLOOKUP(AJ342,Sheet3!F:G,2,0),
IF(NOT(ISNA(MATCH(AK342,Sheet3!F:F,))),VLOOKUP(AK342,Sheet3!F:G,2,0),"ITM_NULL")))</f>
        <v>ITM_7</v>
      </c>
      <c r="AM342" t="str">
        <f>IF(OR(ISBLANK(AF342)),VLOOKUP(AB342,Sheet3!$B:$C,2,0),VLOOKUP(AF342,Sheet3!$B:$C,2,0))</f>
        <v>ITM_O</v>
      </c>
      <c r="AN342" t="str">
        <f>IF(AM342="ITM_NULL","ITM_NULL",VLOOKUP(AM342,'C43 Code'!$G:$J,2,0))</f>
        <v>ITM_o</v>
      </c>
      <c r="AO342" s="1" t="str">
        <f>IF(OR(AM342="ITM_NULL",AM342="KEY_fg",AM342="SHIFT_f",AM342="SHIFT_g"),"ITM_NULL",VLOOKUP(AM342,'C43 Code'!$G:$J,3,0))</f>
        <v>ITM_SUB_E_OUTLINE</v>
      </c>
      <c r="AP342" t="str">
        <f>IF(AM342="ITM_NULL","ITM_NULL",VLOOKUP(AM342,'C43 Code'!$G:$J,4,0))</f>
        <v>ITM_OCT</v>
      </c>
      <c r="AR342" s="41" t="str">
        <f t="shared" si="43"/>
        <v>{52,                  ITM_7,                -MNU_EQN,             -MNU_HOME,            ITM_7,                ITM_O,                ITM_o,                ITM_SUB_E_OUTLINE,    ITM_OCT             },</v>
      </c>
    </row>
    <row r="343" spans="24:44" ht="18" customHeight="1">
      <c r="X343" s="75" t="s">
        <v>490</v>
      </c>
      <c r="Y343" s="11">
        <v>5</v>
      </c>
      <c r="Z343" s="11">
        <v>3</v>
      </c>
      <c r="AA343" s="6" t="str">
        <f t="shared" si="42"/>
        <v>V47.53</v>
      </c>
      <c r="AB343" s="5">
        <v>8</v>
      </c>
      <c r="AC343" s="30" t="s">
        <v>105</v>
      </c>
      <c r="AD343" s="31" t="s">
        <v>113</v>
      </c>
      <c r="AE343" s="36"/>
      <c r="AF343" s="45" t="s">
        <v>48</v>
      </c>
      <c r="AG343" s="21"/>
      <c r="AH343" t="str">
        <f t="shared" si="44"/>
        <v>{53</v>
      </c>
      <c r="AI343" t="str">
        <f>VLOOKUP(AB343,Sheet3!$B:$C,2,0)</f>
        <v>ITM_8</v>
      </c>
      <c r="AJ343" t="str">
        <f>VLOOKUP(AC343,Sheet3!$B:$C,2,0)</f>
        <v>-MNU_ADV</v>
      </c>
      <c r="AK343" t="str">
        <f>VLOOKUP(AD343,Sheet3!$B:$C,2,0)</f>
        <v>-MNU_FIN</v>
      </c>
      <c r="AL343" s="7" t="str">
        <f>IF(NOT(ISNA(MATCH(AI343,Sheet3!F:F,))),VLOOKUP(AI343,Sheet3!F:G,2,0),
IF(NOT(ISNA(MATCH(AJ343,Sheet3!F:F,))),VLOOKUP(AJ343,Sheet3!F:G,2,0),
IF(NOT(ISNA(MATCH(AK343,Sheet3!F:F,))),VLOOKUP(AK343,Sheet3!F:G,2,0),"ITM_NULL")))</f>
        <v>ITM_8</v>
      </c>
      <c r="AM343" t="str">
        <f>IF(OR(ISBLANK(AF343)),VLOOKUP(AB343,Sheet3!$B:$C,2,0),VLOOKUP(AF343,Sheet3!$B:$C,2,0))</f>
        <v>ITM_P</v>
      </c>
      <c r="AN343" t="str">
        <f>IF(AM343="ITM_NULL","ITM_NULL",VLOOKUP(AM343,'C43 Code'!$G:$J,2,0))</f>
        <v>ITM_p</v>
      </c>
      <c r="AO343" s="1" t="str">
        <f>IF(OR(AM343="ITM_NULL",AM343="KEY_fg",AM343="SHIFT_f",AM343="SHIFT_g"),"ITM_NULL",VLOOKUP(AM343,'C43 Code'!$G:$J,3,0))</f>
        <v>ITM_7</v>
      </c>
      <c r="AP343" t="str">
        <f>IF(AM343="ITM_NULL","ITM_NULL",VLOOKUP(AM343,'C43 Code'!$G:$J,4,0))</f>
        <v>ITM_7</v>
      </c>
      <c r="AR343" s="41" t="str">
        <f t="shared" si="43"/>
        <v>{53,                  ITM_8,                -MNU_ADV,             -MNU_FIN,             ITM_8,                ITM_P,                ITM_p,                ITM_7,                ITM_7               },</v>
      </c>
    </row>
    <row r="344" spans="24:44" ht="18" customHeight="1">
      <c r="X344" s="75" t="s">
        <v>490</v>
      </c>
      <c r="Y344" s="11">
        <v>5</v>
      </c>
      <c r="Z344" s="11">
        <v>4</v>
      </c>
      <c r="AA344" s="6" t="str">
        <f t="shared" si="42"/>
        <v>V47.54</v>
      </c>
      <c r="AB344" s="5">
        <v>9</v>
      </c>
      <c r="AC344" s="30" t="s">
        <v>106</v>
      </c>
      <c r="AD344" s="31" t="s">
        <v>117</v>
      </c>
      <c r="AE344" s="36"/>
      <c r="AF344" s="45" t="s">
        <v>49</v>
      </c>
      <c r="AG344" s="21"/>
      <c r="AH344" t="str">
        <f t="shared" si="44"/>
        <v>{54</v>
      </c>
      <c r="AI344" t="str">
        <f>VLOOKUP(AB344,Sheet3!$B:$C,2,0)</f>
        <v>ITM_9</v>
      </c>
      <c r="AJ344" t="str">
        <f>VLOOKUP(AC344,Sheet3!$B:$C,2,0)</f>
        <v>-MNU_MATX</v>
      </c>
      <c r="AK344" t="str">
        <f>VLOOKUP(AD344,Sheet3!$B:$C,2,0)</f>
        <v>-MNU_XFN</v>
      </c>
      <c r="AL344" s="7" t="str">
        <f>IF(NOT(ISNA(MATCH(AI344,Sheet3!F:F,))),VLOOKUP(AI344,Sheet3!F:G,2,0),
IF(NOT(ISNA(MATCH(AJ344,Sheet3!F:F,))),VLOOKUP(AJ344,Sheet3!F:G,2,0),
IF(NOT(ISNA(MATCH(AK344,Sheet3!F:F,))),VLOOKUP(AK344,Sheet3!F:G,2,0),"ITM_NULL")))</f>
        <v>ITM_9</v>
      </c>
      <c r="AM344" t="str">
        <f>IF(OR(ISBLANK(AF344)),VLOOKUP(AB344,Sheet3!$B:$C,2,0),VLOOKUP(AF344,Sheet3!$B:$C,2,0))</f>
        <v>ITM_Q</v>
      </c>
      <c r="AN344" t="str">
        <f>IF(AM344="ITM_NULL","ITM_NULL",VLOOKUP(AM344,'C43 Code'!$G:$J,2,0))</f>
        <v>ITM_q</v>
      </c>
      <c r="AO344" s="1" t="str">
        <f>IF(OR(AM344="ITM_NULL",AM344="KEY_fg",AM344="SHIFT_f",AM344="SHIFT_g"),"ITM_NULL",VLOOKUP(AM344,'C43 Code'!$G:$J,3,0))</f>
        <v>ITM_8</v>
      </c>
      <c r="AP344" t="str">
        <f>IF(AM344="ITM_NULL","ITM_NULL",VLOOKUP(AM344,'C43 Code'!$G:$J,4,0))</f>
        <v>ITM_8</v>
      </c>
      <c r="AR344" s="41" t="str">
        <f t="shared" si="43"/>
        <v>{54,                  ITM_9,                -MNU_MATX,            -MNU_XFN,             ITM_9,                ITM_Q,                ITM_q,                ITM_8,                ITM_8               },</v>
      </c>
    </row>
    <row r="345" spans="24:44" ht="18" customHeight="1">
      <c r="X345" s="75" t="s">
        <v>490</v>
      </c>
      <c r="Y345" s="11">
        <v>5</v>
      </c>
      <c r="Z345" s="11">
        <v>5</v>
      </c>
      <c r="AA345" s="6" t="str">
        <f t="shared" si="42"/>
        <v>V47.55</v>
      </c>
      <c r="AB345" s="5" t="s">
        <v>6</v>
      </c>
      <c r="AC345" s="30" t="s">
        <v>32</v>
      </c>
      <c r="AD345" s="31" t="s">
        <v>81</v>
      </c>
      <c r="AE345" s="36"/>
      <c r="AF345" s="45" t="s">
        <v>50</v>
      </c>
      <c r="AG345" s="21"/>
      <c r="AH345" t="str">
        <f t="shared" si="44"/>
        <v>{55</v>
      </c>
      <c r="AI345" t="str">
        <f>VLOOKUP(AB345,Sheet3!$B:$C,2,0)</f>
        <v>ITM_XEQ</v>
      </c>
      <c r="AJ345" t="str">
        <f>VLOOKUP(AC345,Sheet3!$B:$C,2,0)</f>
        <v>ITM_AIM</v>
      </c>
      <c r="AK345" t="str">
        <f>VLOOKUP(AD345,Sheet3!$B:$C,2,0)</f>
        <v>ITM_USERMODE</v>
      </c>
      <c r="AL345" s="7" t="str">
        <f>IF(NOT(ISNA(MATCH(AI345,Sheet3!F:F,))),VLOOKUP(AI345,Sheet3!F:G,2,0),
IF(NOT(ISNA(MATCH(AJ345,Sheet3!F:F,))),VLOOKUP(AJ345,Sheet3!F:G,2,0),
IF(NOT(ISNA(MATCH(AK345,Sheet3!F:F,))),VLOOKUP(AK345,Sheet3!F:G,2,0),"ITM_NULL")))</f>
        <v>ITM_NULL</v>
      </c>
      <c r="AM345" t="str">
        <f>IF(OR(ISBLANK(AF345)),VLOOKUP(AB345,Sheet3!$B:$C,2,0),VLOOKUP(AF345,Sheet3!$B:$C,2,0))</f>
        <v>ITM_R</v>
      </c>
      <c r="AN345" t="str">
        <f>IF(AM345="ITM_NULL","ITM_NULL",VLOOKUP(AM345,'C43 Code'!$G:$J,2,0))</f>
        <v>ITM_r</v>
      </c>
      <c r="AO345" s="1" t="str">
        <f>IF(OR(AM345="ITM_NULL",AM345="KEY_fg",AM345="SHIFT_f",AM345="SHIFT_g"),"ITM_NULL",VLOOKUP(AM345,'C43 Code'!$G:$J,3,0))</f>
        <v>ITM_9</v>
      </c>
      <c r="AP345" t="str">
        <f>IF(AM345="ITM_NULL","ITM_NULL",VLOOKUP(AM345,'C43 Code'!$G:$J,4,0))</f>
        <v>ITM_9</v>
      </c>
      <c r="AR345" s="41" t="str">
        <f t="shared" si="43"/>
        <v>{55,                  ITM_XEQ,              ITM_AIM,              ITM_USERMODE,         ITM_NULL,             ITM_R,                ITM_r,                ITM_9,                ITM_9               },</v>
      </c>
    </row>
    <row r="346" spans="24:44" ht="18" customHeight="1">
      <c r="X346" s="75" t="s">
        <v>490</v>
      </c>
      <c r="Y346" s="10">
        <v>6</v>
      </c>
      <c r="Z346" s="10">
        <v>1</v>
      </c>
      <c r="AA346" s="6" t="str">
        <f t="shared" si="42"/>
        <v>V47.61</v>
      </c>
      <c r="AB346" s="5" t="s">
        <v>1</v>
      </c>
      <c r="AC346" s="30" t="s">
        <v>111</v>
      </c>
      <c r="AD346" s="31" t="s">
        <v>122</v>
      </c>
      <c r="AE346" s="36"/>
      <c r="AF346" s="45" t="s">
        <v>51</v>
      </c>
      <c r="AG346" s="21"/>
      <c r="AH346" t="str">
        <f t="shared" si="44"/>
        <v>{61</v>
      </c>
      <c r="AI346" t="str">
        <f>VLOOKUP(AB346,Sheet3!$B:$C,2,0)</f>
        <v>ITM_ADD</v>
      </c>
      <c r="AJ346" t="str">
        <f>VLOOKUP(AC346,Sheet3!$B:$C,2,0)</f>
        <v>-MNU_PROB</v>
      </c>
      <c r="AK346" t="str">
        <f>VLOOKUP(AD346,Sheet3!$B:$C,2,0)</f>
        <v>-MNU_INTS</v>
      </c>
      <c r="AL346" s="7" t="str">
        <f>IF(NOT(ISNA(MATCH(AI346,Sheet3!F:F,))),VLOOKUP(AI346,Sheet3!F:G,2,0),
IF(NOT(ISNA(MATCH(AJ346,Sheet3!F:F,))),VLOOKUP(AJ346,Sheet3!F:G,2,0),
IF(NOT(ISNA(MATCH(AK346,Sheet3!F:F,))),VLOOKUP(AK346,Sheet3!F:G,2,0),"ITM_NULL")))</f>
        <v>ITM_PLUS</v>
      </c>
      <c r="AM346" t="str">
        <f>IF(OR(ISBLANK(AF346)),VLOOKUP(AB346,Sheet3!$B:$C,2,0),VLOOKUP(AF346,Sheet3!$B:$C,2,0))</f>
        <v>ITM_S</v>
      </c>
      <c r="AN346" t="str">
        <f>IF(AM346="ITM_NULL","ITM_NULL",VLOOKUP(AM346,'C43 Code'!$G:$J,2,0))</f>
        <v>ITM_s</v>
      </c>
      <c r="AO346" s="1" t="str">
        <f>IF(OR(AM346="ITM_NULL",AM346="KEY_fg",AM346="SHIFT_f",AM346="SHIFT_g"),"ITM_NULL",VLOOKUP(AM346,'C43 Code'!$G:$J,3,0))</f>
        <v>ITM_OBELUS</v>
      </c>
      <c r="AP346" t="str">
        <f>IF(AM346="ITM_NULL","ITM_NULL",VLOOKUP(AM346,'C43 Code'!$G:$J,4,0))</f>
        <v>ITM_DIV</v>
      </c>
      <c r="AR346" s="41" t="str">
        <f t="shared" si="43"/>
        <v>{61,                  ITM_ADD,              -MNU_PROB,            -MNU_INTS,            ITM_PLUS,             ITM_S,                ITM_s,                ITM_OBELUS,           ITM_DIV             },</v>
      </c>
    </row>
    <row r="347" spans="24:44" ht="18" customHeight="1">
      <c r="X347" s="75" t="s">
        <v>490</v>
      </c>
      <c r="Y347" s="11">
        <v>6</v>
      </c>
      <c r="Z347" s="11">
        <v>2</v>
      </c>
      <c r="AA347" s="6" t="str">
        <f t="shared" si="42"/>
        <v>V47.62</v>
      </c>
      <c r="AB347" s="5">
        <v>4</v>
      </c>
      <c r="AC347" s="30" t="s">
        <v>108</v>
      </c>
      <c r="AD347" s="31" t="s">
        <v>121</v>
      </c>
      <c r="AE347" s="36"/>
      <c r="AF347" s="45" t="s">
        <v>52</v>
      </c>
      <c r="AG347" s="21"/>
      <c r="AH347" t="str">
        <f t="shared" si="44"/>
        <v>{62</v>
      </c>
      <c r="AI347" t="str">
        <f>VLOOKUP(AB347,Sheet3!$B:$C,2,0)</f>
        <v>ITM_4</v>
      </c>
      <c r="AJ347" t="str">
        <f>VLOOKUP(AC347,Sheet3!$B:$C,2,0)</f>
        <v>-MNU_BASE</v>
      </c>
      <c r="AK347" t="str">
        <f>VLOOKUP(AD347,Sheet3!$B:$C,2,0)</f>
        <v>-MNU_BITS</v>
      </c>
      <c r="AL347" s="7" t="str">
        <f>IF(NOT(ISNA(MATCH(AI347,Sheet3!F:F,))),VLOOKUP(AI347,Sheet3!F:G,2,0),
IF(NOT(ISNA(MATCH(AJ347,Sheet3!F:F,))),VLOOKUP(AJ347,Sheet3!F:G,2,0),
IF(NOT(ISNA(MATCH(AK347,Sheet3!F:F,))),VLOOKUP(AK347,Sheet3!F:G,2,0),"ITM_NULL")))</f>
        <v>ITM_4</v>
      </c>
      <c r="AM347" t="str">
        <f>IF(OR(ISBLANK(AF347)),VLOOKUP(AB347,Sheet3!$B:$C,2,0),VLOOKUP(AF347,Sheet3!$B:$C,2,0))</f>
        <v>ITM_T</v>
      </c>
      <c r="AN347" t="str">
        <f>IF(AM347="ITM_NULL","ITM_NULL",VLOOKUP(AM347,'C43 Code'!$G:$J,2,0))</f>
        <v>ITM_t</v>
      </c>
      <c r="AO347" s="1" t="str">
        <f>IF(OR(AM347="ITM_NULL",AM347="KEY_fg",AM347="SHIFT_f",AM347="SHIFT_g"),"ITM_NULL",VLOOKUP(AM347,'C43 Code'!$G:$J,3,0))</f>
        <v>ITM_4</v>
      </c>
      <c r="AP347" t="str">
        <f>IF(AM347="ITM_NULL","ITM_NULL",VLOOKUP(AM347,'C43 Code'!$G:$J,4,0))</f>
        <v>ITM_4</v>
      </c>
      <c r="AR347" s="41" t="str">
        <f t="shared" si="43"/>
        <v>{62,                  ITM_4,                -MNU_BASE,            -MNU_BITS,            ITM_4,                ITM_T,                ITM_t,                ITM_4,                ITM_4               },</v>
      </c>
    </row>
    <row r="348" spans="24:44" ht="18" customHeight="1">
      <c r="X348" s="75" t="s">
        <v>490</v>
      </c>
      <c r="Y348" s="11">
        <v>6</v>
      </c>
      <c r="Z348" s="11">
        <v>3</v>
      </c>
      <c r="AA348" s="6" t="str">
        <f t="shared" si="42"/>
        <v>V47.63</v>
      </c>
      <c r="AB348" s="5">
        <v>5</v>
      </c>
      <c r="AC348" s="30" t="s">
        <v>109</v>
      </c>
      <c r="AD348" s="31" t="s">
        <v>119</v>
      </c>
      <c r="AE348" s="36"/>
      <c r="AF348" s="45" t="s">
        <v>53</v>
      </c>
      <c r="AG348" s="21"/>
      <c r="AH348" t="str">
        <f t="shared" si="44"/>
        <v>{63</v>
      </c>
      <c r="AI348" t="str">
        <f>VLOOKUP(AB348,Sheet3!$B:$C,2,0)</f>
        <v>ITM_5</v>
      </c>
      <c r="AJ348" t="str">
        <f>VLOOKUP(AC348,Sheet3!$B:$C,2,0)</f>
        <v>-MNU_UNITCONV</v>
      </c>
      <c r="AK348" t="str">
        <f>VLOOKUP(AD348,Sheet3!$B:$C,2,0)</f>
        <v>-MNU_CLK</v>
      </c>
      <c r="AL348" s="7" t="str">
        <f>IF(NOT(ISNA(MATCH(AI348,Sheet3!F:F,))),VLOOKUP(AI348,Sheet3!F:G,2,0),
IF(NOT(ISNA(MATCH(AJ348,Sheet3!F:F,))),VLOOKUP(AJ348,Sheet3!F:G,2,0),
IF(NOT(ISNA(MATCH(AK348,Sheet3!F:F,))),VLOOKUP(AK348,Sheet3!F:G,2,0),"ITM_NULL")))</f>
        <v>ITM_5</v>
      </c>
      <c r="AM348" t="str">
        <f>IF(OR(ISBLANK(AF348)),VLOOKUP(AB348,Sheet3!$B:$C,2,0),VLOOKUP(AF348,Sheet3!$B:$C,2,0))</f>
        <v>ITM_U</v>
      </c>
      <c r="AN348" t="str">
        <f>IF(AM348="ITM_NULL","ITM_NULL",VLOOKUP(AM348,'C43 Code'!$G:$J,2,0))</f>
        <v>ITM_u</v>
      </c>
      <c r="AO348" s="1" t="str">
        <f>IF(OR(AM348="ITM_NULL",AM348="KEY_fg",AM348="SHIFT_f",AM348="SHIFT_g"),"ITM_NULL",VLOOKUP(AM348,'C43 Code'!$G:$J,3,0))</f>
        <v>ITM_5</v>
      </c>
      <c r="AP348" t="str">
        <f>IF(AM348="ITM_NULL","ITM_NULL",VLOOKUP(AM348,'C43 Code'!$G:$J,4,0))</f>
        <v>ITM_5</v>
      </c>
      <c r="AR348" s="41" t="str">
        <f t="shared" si="43"/>
        <v>{63,                  ITM_5,                -MNU_UNITCONV,        -MNU_CLK,             ITM_5,                ITM_U,                ITM_u,                ITM_5,                ITM_5               },</v>
      </c>
    </row>
    <row r="349" spans="24:44" ht="18" customHeight="1">
      <c r="X349" s="75" t="s">
        <v>490</v>
      </c>
      <c r="Y349" s="11">
        <v>6</v>
      </c>
      <c r="Z349" s="11">
        <v>4</v>
      </c>
      <c r="AA349" s="6" t="str">
        <f t="shared" si="42"/>
        <v>V47.64</v>
      </c>
      <c r="AB349" s="5">
        <v>6</v>
      </c>
      <c r="AC349" s="30" t="s">
        <v>110</v>
      </c>
      <c r="AD349" s="31" t="s">
        <v>466</v>
      </c>
      <c r="AE349" s="36"/>
      <c r="AF349" s="45" t="s">
        <v>54</v>
      </c>
      <c r="AG349" s="21"/>
      <c r="AH349" t="str">
        <f t="shared" si="44"/>
        <v>{64</v>
      </c>
      <c r="AI349" t="str">
        <f>VLOOKUP(AB349,Sheet3!$B:$C,2,0)</f>
        <v>ITM_6</v>
      </c>
      <c r="AJ349" t="str">
        <f>VLOOKUP(AC349,Sheet3!$B:$C,2,0)</f>
        <v>-MNU_FLAGS</v>
      </c>
      <c r="AK349" t="str">
        <f>VLOOKUP(AD349,Sheet3!$B:$C,2,0)</f>
        <v>-MNU_PARTS</v>
      </c>
      <c r="AL349" s="7" t="str">
        <f>IF(NOT(ISNA(MATCH(AI349,Sheet3!F:F,))),VLOOKUP(AI349,Sheet3!F:G,2,0),
IF(NOT(ISNA(MATCH(AJ349,Sheet3!F:F,))),VLOOKUP(AJ349,Sheet3!F:G,2,0),
IF(NOT(ISNA(MATCH(AK349,Sheet3!F:F,))),VLOOKUP(AK349,Sheet3!F:G,2,0),"ITM_NULL")))</f>
        <v>ITM_6</v>
      </c>
      <c r="AM349" t="str">
        <f>IF(OR(ISBLANK(AF349)),VLOOKUP(AB349,Sheet3!$B:$C,2,0),VLOOKUP(AF349,Sheet3!$B:$C,2,0))</f>
        <v>ITM_V</v>
      </c>
      <c r="AN349" t="str">
        <f>IF(AM349="ITM_NULL","ITM_NULL",VLOOKUP(AM349,'C43 Code'!$G:$J,2,0))</f>
        <v>ITM_v</v>
      </c>
      <c r="AO349" s="1" t="str">
        <f>IF(OR(AM349="ITM_NULL",AM349="KEY_fg",AM349="SHIFT_f",AM349="SHIFT_g"),"ITM_NULL",VLOOKUP(AM349,'C43 Code'!$G:$J,3,0))</f>
        <v>ITM_6</v>
      </c>
      <c r="AP349" t="str">
        <f>IF(AM349="ITM_NULL","ITM_NULL",VLOOKUP(AM349,'C43 Code'!$G:$J,4,0))</f>
        <v>ITM_6</v>
      </c>
      <c r="AR349" s="41" t="str">
        <f t="shared" si="43"/>
        <v>{64,                  ITM_6,                -MNU_FLAGS,           -MNU_PARTS,           ITM_6,                ITM_V,                ITM_v,                ITM_6,                ITM_6               },</v>
      </c>
    </row>
    <row r="350" spans="24:44" ht="18" customHeight="1">
      <c r="X350" s="75" t="s">
        <v>490</v>
      </c>
      <c r="Y350" s="11">
        <v>6</v>
      </c>
      <c r="Z350" s="11">
        <v>5</v>
      </c>
      <c r="AA350" s="6" t="str">
        <f t="shared" si="42"/>
        <v>V47.65</v>
      </c>
      <c r="AB350" s="5" t="s">
        <v>18</v>
      </c>
      <c r="AC350" s="30" t="s">
        <v>76</v>
      </c>
      <c r="AD350" s="31" t="s">
        <v>77</v>
      </c>
      <c r="AE350" s="36"/>
      <c r="AF350" s="45" t="s">
        <v>18</v>
      </c>
      <c r="AG350" s="21"/>
      <c r="AH350" t="str">
        <f t="shared" si="44"/>
        <v>{65</v>
      </c>
      <c r="AI350" t="str">
        <f>VLOOKUP(AB350,Sheet3!$B:$C,2,0)</f>
        <v>ITM_UP1</v>
      </c>
      <c r="AJ350" t="str">
        <f>VLOOKUP(AC350,Sheet3!$B:$C,2,0)</f>
        <v>ITM_BST</v>
      </c>
      <c r="AK350" t="str">
        <f>VLOOKUP(AD350,Sheet3!$B:$C,2,0)</f>
        <v>ITM_RBR</v>
      </c>
      <c r="AL350" s="7" t="str">
        <f>IF(NOT(ISNA(MATCH(AI350,Sheet3!F:F,))),VLOOKUP(AI350,Sheet3!F:G,2,0),
IF(NOT(ISNA(MATCH(AJ350,Sheet3!F:F,))),VLOOKUP(AJ350,Sheet3!F:G,2,0),
IF(NOT(ISNA(MATCH(AK350,Sheet3!F:F,))),VLOOKUP(AK350,Sheet3!F:G,2,0),"ITM_NULL")))</f>
        <v>ITM_UP1</v>
      </c>
      <c r="AM350" t="str">
        <f>IF(OR(ISBLANK(AF350)),VLOOKUP(AB350,Sheet3!$B:$C,2,0),VLOOKUP(AF350,Sheet3!$B:$C,2,0))</f>
        <v>ITM_UP1</v>
      </c>
      <c r="AN350" t="str">
        <f>IF(AM350="ITM_NULL","ITM_NULL",VLOOKUP(AM350,'C43 Code'!$G:$J,2,0))</f>
        <v>CHR_caseUP</v>
      </c>
      <c r="AO350" s="1" t="str">
        <f>IF(OR(AM350="ITM_NULL",AM350="KEY_fg",AM350="SHIFT_f",AM350="SHIFT_g"),"ITM_NULL",VLOOKUP(AM350,'C43 Code'!$G:$J,3,0))</f>
        <v>ITM_UP_ARROW</v>
      </c>
      <c r="AP350" t="str">
        <f>IF(AM350="ITM_NULL","ITM_NULL",VLOOKUP(AM350,'C43 Code'!$G:$J,4,0))</f>
        <v>ITM_UP1</v>
      </c>
      <c r="AR350" s="41" t="str">
        <f t="shared" si="43"/>
        <v>{65,                  ITM_UP1,              ITM_BST,              ITM_RBR,              ITM_UP1,              ITM_UP1,              CHR_caseUP,           ITM_UP_ARROW,         ITM_UP1             },</v>
      </c>
    </row>
    <row r="351" spans="24:44" ht="18" customHeight="1">
      <c r="X351" s="75" t="s">
        <v>490</v>
      </c>
      <c r="Y351" s="10">
        <v>7</v>
      </c>
      <c r="Z351" s="10">
        <v>1</v>
      </c>
      <c r="AA351" s="6" t="str">
        <f t="shared" si="42"/>
        <v>V47.71</v>
      </c>
      <c r="AB351" s="27" t="s">
        <v>390</v>
      </c>
      <c r="AC351" s="30" t="s">
        <v>460</v>
      </c>
      <c r="AD351" s="31" t="s">
        <v>129</v>
      </c>
      <c r="AE351" s="36"/>
      <c r="AF351" s="45" t="s">
        <v>130</v>
      </c>
      <c r="AG351" s="21"/>
      <c r="AH351" t="str">
        <f t="shared" si="44"/>
        <v>{71</v>
      </c>
      <c r="AI351" t="str">
        <f>VLOOKUP(AB351,Sheet3!$B:$C,2,0)</f>
        <v>ITM_MULT</v>
      </c>
      <c r="AJ351" t="str">
        <f>VLOOKUP(AC351,Sheet3!$B:$C,2,0)</f>
        <v>-MNU_PRINT</v>
      </c>
      <c r="AK351" t="str">
        <f>VLOOKUP(AD351,Sheet3!$B:$C,2,0)</f>
        <v>-MNU_IO</v>
      </c>
      <c r="AL351" s="7" t="str">
        <f>IF(NOT(ISNA(MATCH(AI351,Sheet3!F:F,))),VLOOKUP(AI351,Sheet3!F:G,2,0),
IF(NOT(ISNA(MATCH(AJ351,Sheet3!F:F,))),VLOOKUP(AJ351,Sheet3!F:G,2,0),
IF(NOT(ISNA(MATCH(AK351,Sheet3!F:F,))),VLOOKUP(AK351,Sheet3!F:G,2,0),"ITM_NULL")))</f>
        <v>ITM_CROSS</v>
      </c>
      <c r="AM351" t="str">
        <f>IF(OR(ISBLANK(AF351)),VLOOKUP(AB351,Sheet3!$B:$C,2,0),VLOOKUP(AF351,Sheet3!$B:$C,2,0))</f>
        <v>ITM_W</v>
      </c>
      <c r="AN351" t="str">
        <f>IF(AM351="ITM_NULL","ITM_NULL",VLOOKUP(AM351,'C43 Code'!$G:$J,2,0))</f>
        <v>ITM_w</v>
      </c>
      <c r="AO351" s="1" t="str">
        <f>IF(OR(AM351="ITM_NULL",AM351="KEY_fg",AM351="SHIFT_f",AM351="SHIFT_g"),"ITM_NULL",VLOOKUP(AM351,'C43 Code'!$G:$J,3,0))</f>
        <v>ITM_CROSS</v>
      </c>
      <c r="AP351" t="str">
        <f>IF(AM351="ITM_NULL","ITM_NULL",VLOOKUP(AM351,'C43 Code'!$G:$J,4,0))</f>
        <v>ITM_MULT</v>
      </c>
      <c r="AR351" s="41" t="str">
        <f t="shared" si="43"/>
        <v>{71,                  ITM_MULT,             -MNU_PRINT,           -MNU_IO,              ITM_CROSS,            ITM_W,                ITM_w,                ITM_CROSS,            ITM_MULT            },</v>
      </c>
    </row>
    <row r="352" spans="24:44" ht="18" customHeight="1">
      <c r="X352" s="75" t="s">
        <v>490</v>
      </c>
      <c r="Y352" s="11">
        <v>7</v>
      </c>
      <c r="Z352" s="11">
        <v>2</v>
      </c>
      <c r="AA352" s="6" t="str">
        <f t="shared" si="42"/>
        <v>V47.72</v>
      </c>
      <c r="AB352" s="5">
        <v>1</v>
      </c>
      <c r="AC352" s="30" t="s">
        <v>80</v>
      </c>
      <c r="AD352" s="31" t="s">
        <v>123</v>
      </c>
      <c r="AE352" s="36"/>
      <c r="AF352" s="45" t="s">
        <v>55</v>
      </c>
      <c r="AG352" s="21"/>
      <c r="AH352" t="str">
        <f t="shared" si="44"/>
        <v>{72</v>
      </c>
      <c r="AI352" t="str">
        <f>VLOOKUP(AB352,Sheet3!$B:$C,2,0)</f>
        <v>ITM_1</v>
      </c>
      <c r="AJ352" t="str">
        <f>VLOOKUP(AC352,Sheet3!$B:$C,2,0)</f>
        <v>ITM_ASSIGN</v>
      </c>
      <c r="AK352" t="str">
        <f>VLOOKUP(AD352,Sheet3!$B:$C,2,0)</f>
        <v>-MNU_ASN</v>
      </c>
      <c r="AL352" s="7" t="str">
        <f>IF(NOT(ISNA(MATCH(AI352,Sheet3!F:F,))),VLOOKUP(AI352,Sheet3!F:G,2,0),
IF(NOT(ISNA(MATCH(AJ352,Sheet3!F:F,))),VLOOKUP(AJ352,Sheet3!F:G,2,0),
IF(NOT(ISNA(MATCH(AK352,Sheet3!F:F,))),VLOOKUP(AK352,Sheet3!F:G,2,0),"ITM_NULL")))</f>
        <v>ITM_1</v>
      </c>
      <c r="AM352" t="str">
        <f>IF(OR(ISBLANK(AF352)),VLOOKUP(AB352,Sheet3!$B:$C,2,0),VLOOKUP(AF352,Sheet3!$B:$C,2,0))</f>
        <v>ITM_X</v>
      </c>
      <c r="AN352" t="str">
        <f>IF(AM352="ITM_NULL","ITM_NULL",VLOOKUP(AM352,'C43 Code'!$G:$J,2,0))</f>
        <v>ITM_x</v>
      </c>
      <c r="AO352" s="1" t="str">
        <f>IF(OR(AM352="ITM_NULL",AM352="KEY_fg",AM352="SHIFT_f",AM352="SHIFT_g"),"ITM_NULL",VLOOKUP(AM352,'C43 Code'!$G:$J,3,0))</f>
        <v>ITM_1</v>
      </c>
      <c r="AP352" t="str">
        <f>IF(AM352="ITM_NULL","ITM_NULL",VLOOKUP(AM352,'C43 Code'!$G:$J,4,0))</f>
        <v>ITM_1</v>
      </c>
      <c r="AR352" s="41" t="str">
        <f t="shared" si="43"/>
        <v>{72,                  ITM_1,                ITM_ASSIGN,           -MNU_ASN,             ITM_1,                ITM_X,                ITM_x,                ITM_1,                ITM_1               },</v>
      </c>
    </row>
    <row r="353" spans="23:44" ht="18" customHeight="1">
      <c r="X353" s="75" t="s">
        <v>490</v>
      </c>
      <c r="Y353" s="11">
        <v>7</v>
      </c>
      <c r="Z353" s="11">
        <v>3</v>
      </c>
      <c r="AA353" s="6" t="str">
        <f t="shared" si="42"/>
        <v>V47.73</v>
      </c>
      <c r="AB353" s="5">
        <v>2</v>
      </c>
      <c r="AC353" s="30" t="s">
        <v>81</v>
      </c>
      <c r="AD353" s="31" t="s">
        <v>126</v>
      </c>
      <c r="AE353" s="36"/>
      <c r="AF353" s="45" t="s">
        <v>56</v>
      </c>
      <c r="AG353" s="21"/>
      <c r="AH353" t="str">
        <f t="shared" si="44"/>
        <v>{73</v>
      </c>
      <c r="AI353" t="str">
        <f>VLOOKUP(AB353,Sheet3!$B:$C,2,0)</f>
        <v>ITM_2</v>
      </c>
      <c r="AJ353" t="str">
        <f>VLOOKUP(AC353,Sheet3!$B:$C,2,0)</f>
        <v>ITM_USERMODE</v>
      </c>
      <c r="AK353" t="str">
        <f>VLOOKUP(AD353,Sheet3!$B:$C,2,0)</f>
        <v>-MNU_ALPHAFN_C43</v>
      </c>
      <c r="AL353" s="7" t="str">
        <f>IF(NOT(ISNA(MATCH(AI353,Sheet3!F:F,))),VLOOKUP(AI353,Sheet3!F:G,2,0),
IF(NOT(ISNA(MATCH(AJ353,Sheet3!F:F,))),VLOOKUP(AJ353,Sheet3!F:G,2,0),
IF(NOT(ISNA(MATCH(AK353,Sheet3!F:F,))),VLOOKUP(AK353,Sheet3!F:G,2,0),"ITM_NULL")))</f>
        <v>ITM_2</v>
      </c>
      <c r="AM353" t="str">
        <f>IF(OR(ISBLANK(AF353)),VLOOKUP(AB353,Sheet3!$B:$C,2,0),VLOOKUP(AF353,Sheet3!$B:$C,2,0))</f>
        <v>ITM_Y</v>
      </c>
      <c r="AN353" t="str">
        <f>IF(AM353="ITM_NULL","ITM_NULL",VLOOKUP(AM353,'C43 Code'!$G:$J,2,0))</f>
        <v>ITM_y</v>
      </c>
      <c r="AO353" s="1" t="str">
        <f>IF(OR(AM353="ITM_NULL",AM353="KEY_fg",AM353="SHIFT_f",AM353="SHIFT_g"),"ITM_NULL",VLOOKUP(AM353,'C43 Code'!$G:$J,3,0))</f>
        <v>ITM_2</v>
      </c>
      <c r="AP353" t="str">
        <f>IF(AM353="ITM_NULL","ITM_NULL",VLOOKUP(AM353,'C43 Code'!$G:$J,4,0))</f>
        <v>ITM_2</v>
      </c>
      <c r="AR353" s="41" t="str">
        <f t="shared" si="43"/>
        <v>{73,                  ITM_2,                ITM_USERMODE,         -MNU_ALPHAFN_C43,     ITM_2,                ITM_Y,                ITM_y,                ITM_2,                ITM_2               },</v>
      </c>
    </row>
    <row r="354" spans="23:44" ht="18" customHeight="1">
      <c r="X354" s="75" t="s">
        <v>490</v>
      </c>
      <c r="Y354" s="11">
        <v>7</v>
      </c>
      <c r="Z354" s="11">
        <v>4</v>
      </c>
      <c r="AA354" s="6" t="str">
        <f t="shared" si="42"/>
        <v>V47.74</v>
      </c>
      <c r="AB354" s="5">
        <v>3</v>
      </c>
      <c r="AC354" s="30" t="s">
        <v>128</v>
      </c>
      <c r="AD354" s="31" t="s">
        <v>124</v>
      </c>
      <c r="AE354" s="36"/>
      <c r="AF354" s="45" t="s">
        <v>57</v>
      </c>
      <c r="AG354" s="21"/>
      <c r="AH354" t="str">
        <f t="shared" si="44"/>
        <v>{74</v>
      </c>
      <c r="AI354" t="str">
        <f>VLOOKUP(AB354,Sheet3!$B:$C,2,0)</f>
        <v>ITM_3</v>
      </c>
      <c r="AJ354" t="str">
        <f>VLOOKUP(AC354,Sheet3!$B:$C,2,0)</f>
        <v>-MNU_PFN</v>
      </c>
      <c r="AK354" t="str">
        <f>VLOOKUP(AD354,Sheet3!$B:$C,2,0)</f>
        <v>-MNU_LOOP</v>
      </c>
      <c r="AL354" s="7" t="str">
        <f>IF(NOT(ISNA(MATCH(AI354,Sheet3!F:F,))),VLOOKUP(AI354,Sheet3!F:G,2,0),
IF(NOT(ISNA(MATCH(AJ354,Sheet3!F:F,))),VLOOKUP(AJ354,Sheet3!F:G,2,0),
IF(NOT(ISNA(MATCH(AK354,Sheet3!F:F,))),VLOOKUP(AK354,Sheet3!F:G,2,0),"ITM_NULL")))</f>
        <v>ITM_3</v>
      </c>
      <c r="AM354" t="str">
        <f>IF(OR(ISBLANK(AF354)),VLOOKUP(AB354,Sheet3!$B:$C,2,0),VLOOKUP(AF354,Sheet3!$B:$C,2,0))</f>
        <v>ITM_Z</v>
      </c>
      <c r="AN354" t="str">
        <f>IF(AM354="ITM_NULL","ITM_NULL",VLOOKUP(AM354,'C43 Code'!$G:$J,2,0))</f>
        <v>ITM_z</v>
      </c>
      <c r="AO354" s="1" t="str">
        <f>IF(OR(AM354="ITM_NULL",AM354="KEY_fg",AM354="SHIFT_f",AM354="SHIFT_g"),"ITM_NULL",VLOOKUP(AM354,'C43 Code'!$G:$J,3,0))</f>
        <v>ITM_3</v>
      </c>
      <c r="AP354" t="str">
        <f>IF(AM354="ITM_NULL","ITM_NULL",VLOOKUP(AM354,'C43 Code'!$G:$J,4,0))</f>
        <v>ITM_3</v>
      </c>
      <c r="AR354" s="41" t="str">
        <f t="shared" si="43"/>
        <v>{74,                  ITM_3,                -MNU_PFN,             -MNU_LOOP,            ITM_3,                ITM_Z,                ITM_z,                ITM_3,                ITM_3               },</v>
      </c>
    </row>
    <row r="355" spans="23:44" ht="18" customHeight="1">
      <c r="X355" s="75" t="s">
        <v>490</v>
      </c>
      <c r="Y355" s="11">
        <v>7</v>
      </c>
      <c r="Z355" s="11">
        <v>5</v>
      </c>
      <c r="AA355" s="6" t="str">
        <f t="shared" si="42"/>
        <v>V47.75</v>
      </c>
      <c r="AB355" s="5" t="s">
        <v>19</v>
      </c>
      <c r="AC355" s="30" t="s">
        <v>78</v>
      </c>
      <c r="AD355" s="31" t="s">
        <v>79</v>
      </c>
      <c r="AE355" s="36"/>
      <c r="AF355" s="45" t="s">
        <v>19</v>
      </c>
      <c r="AG355" s="21"/>
      <c r="AH355" t="str">
        <f t="shared" si="44"/>
        <v>{75</v>
      </c>
      <c r="AI355" t="str">
        <f>VLOOKUP(AB355,Sheet3!$B:$C,2,0)</f>
        <v>ITM_DOWN1</v>
      </c>
      <c r="AJ355" t="str">
        <f>VLOOKUP(AC355,Sheet3!$B:$C,2,0)</f>
        <v>ITM_SST</v>
      </c>
      <c r="AK355" t="str">
        <f>VLOOKUP(AD355,Sheet3!$B:$C,2,0)</f>
        <v>ITM_FLGSV</v>
      </c>
      <c r="AL355" s="7" t="str">
        <f>IF(NOT(ISNA(MATCH(AI355,Sheet3!F:F,))),VLOOKUP(AI355,Sheet3!F:G,2,0),
IF(NOT(ISNA(MATCH(AJ355,Sheet3!F:F,))),VLOOKUP(AJ355,Sheet3!F:G,2,0),
IF(NOT(ISNA(MATCH(AK355,Sheet3!F:F,))),VLOOKUP(AK355,Sheet3!F:G,2,0),"ITM_NULL")))</f>
        <v>ITM_DOWN1</v>
      </c>
      <c r="AM355" t="str">
        <f>IF(OR(ISBLANK(AF355)),VLOOKUP(AB355,Sheet3!$B:$C,2,0),VLOOKUP(AF355,Sheet3!$B:$C,2,0))</f>
        <v>ITM_DOWN1</v>
      </c>
      <c r="AN355" t="str">
        <f>IF(AM355="ITM_NULL","ITM_NULL",VLOOKUP(AM355,'C43 Code'!$G:$J,2,0))</f>
        <v>CHR_caseDN</v>
      </c>
      <c r="AO355" s="1" t="str">
        <f>IF(OR(AM355="ITM_NULL",AM355="KEY_fg",AM355="SHIFT_f",AM355="SHIFT_g"),"ITM_NULL",VLOOKUP(AM355,'C43 Code'!$G:$J,3,0))</f>
        <v>ITM_DOWN_ARROW</v>
      </c>
      <c r="AP355" t="str">
        <f>IF(AM355="ITM_NULL","ITM_NULL",VLOOKUP(AM355,'C43 Code'!$G:$J,4,0))</f>
        <v>ITM_DOWN1</v>
      </c>
      <c r="AR355" s="41" t="str">
        <f t="shared" si="43"/>
        <v>{75,                  ITM_DOWN1,            ITM_SST,              ITM_FLGSV,            ITM_DOWN1,            ITM_DOWN1,            CHR_caseDN,           ITM_DOWN_ARROW,       ITM_DOWN1           },</v>
      </c>
    </row>
    <row r="356" spans="23:44" ht="18" customHeight="1">
      <c r="X356" s="75" t="s">
        <v>490</v>
      </c>
      <c r="Y356" s="10">
        <v>8</v>
      </c>
      <c r="Z356" s="10">
        <v>1</v>
      </c>
      <c r="AA356" s="6" t="str">
        <f t="shared" si="42"/>
        <v>V47.81</v>
      </c>
      <c r="AB356" s="27" t="s">
        <v>391</v>
      </c>
      <c r="AC356" s="30" t="s">
        <v>114</v>
      </c>
      <c r="AD356" s="31" t="s">
        <v>116</v>
      </c>
      <c r="AE356" s="36"/>
      <c r="AF356" s="45" t="s">
        <v>60</v>
      </c>
      <c r="AG356" s="21"/>
      <c r="AH356" t="str">
        <f t="shared" si="44"/>
        <v>{81</v>
      </c>
      <c r="AI356" t="str">
        <f>VLOOKUP(AB356,Sheet3!$B:$C,2,0)</f>
        <v>ITM_DIV</v>
      </c>
      <c r="AJ356" t="str">
        <f>VLOOKUP(AC356,Sheet3!$B:$C,2,0)</f>
        <v>-MNU_CATALOG</v>
      </c>
      <c r="AK356" t="str">
        <f>VLOOKUP(AD356,Sheet3!$B:$C,2,0)</f>
        <v>-MNU_CONST</v>
      </c>
      <c r="AL356" s="7" t="str">
        <f>IF(NOT(ISNA(MATCH(AI356,Sheet3!F:F,))),VLOOKUP(AI356,Sheet3!F:G,2,0),
IF(NOT(ISNA(MATCH(AJ356,Sheet3!F:F,))),VLOOKUP(AJ356,Sheet3!F:G,2,0),
IF(NOT(ISNA(MATCH(AK356,Sheet3!F:F,))),VLOOKUP(AK356,Sheet3!F:G,2,0),"ITM_NULL")))</f>
        <v>ITM_OBELUS</v>
      </c>
      <c r="AM356" t="str">
        <f>IF(OR(ISBLANK(AF356)),VLOOKUP(AB356,Sheet3!$B:$C,2,0),VLOOKUP(AF356,Sheet3!$B:$C,2,0))</f>
        <v>ITM_SPACE</v>
      </c>
      <c r="AN356" t="str">
        <f>IF(AM356="ITM_NULL","ITM_NULL",VLOOKUP(AM356,'C43 Code'!$G:$J,2,0))</f>
        <v>ITM_PLUS</v>
      </c>
      <c r="AO356" s="1" t="str">
        <f>IF(OR(AM356="ITM_NULL",AM356="KEY_fg",AM356="SHIFT_f",AM356="SHIFT_g"),"ITM_NULL",VLOOKUP(AM356,'C43 Code'!$G:$J,3,0))</f>
        <v>ITM_PLUS</v>
      </c>
      <c r="AP356" t="str">
        <f>IF(AM356="ITM_NULL","ITM_NULL",VLOOKUP(AM356,'C43 Code'!$G:$J,4,0))</f>
        <v>ITM_ADD</v>
      </c>
      <c r="AR356" s="41" t="str">
        <f t="shared" si="43"/>
        <v>{81,                  ITM_DIV,              -MNU_CATALOG,         -MNU_CONST,           ITM_OBELUS,           ITM_SPACE,            ITM_PLUS,             ITM_PLUS,             ITM_ADD             },</v>
      </c>
    </row>
    <row r="357" spans="23:44" ht="18" customHeight="1">
      <c r="X357" s="75" t="s">
        <v>490</v>
      </c>
      <c r="Y357" s="11">
        <v>8</v>
      </c>
      <c r="Z357" s="11">
        <v>2</v>
      </c>
      <c r="AA357" s="6" t="str">
        <f t="shared" si="42"/>
        <v>V47.82</v>
      </c>
      <c r="AB357" s="5">
        <v>0</v>
      </c>
      <c r="AC357" s="30" t="s">
        <v>84</v>
      </c>
      <c r="AD357" s="31" t="s">
        <v>85</v>
      </c>
      <c r="AE357" s="36"/>
      <c r="AF357" s="45" t="s">
        <v>17</v>
      </c>
      <c r="AG357" s="21"/>
      <c r="AH357" t="str">
        <f t="shared" si="44"/>
        <v>{82</v>
      </c>
      <c r="AI357" t="str">
        <f>VLOOKUP(AB357,Sheet3!$B:$C,2,0)</f>
        <v>ITM_0</v>
      </c>
      <c r="AJ357" t="str">
        <f>VLOOKUP(AC357,Sheet3!$B:$C,2,0)</f>
        <v>ITM_VIEW</v>
      </c>
      <c r="AK357" t="str">
        <f>VLOOKUP(AD357,Sheet3!$B:$C,2,0)</f>
        <v>ITM_TIMER</v>
      </c>
      <c r="AL357" s="7" t="str">
        <f>IF(NOT(ISNA(MATCH(AI357,Sheet3!F:F,))),VLOOKUP(AI357,Sheet3!F:G,2,0),
IF(NOT(ISNA(MATCH(AJ357,Sheet3!F:F,))),VLOOKUP(AJ357,Sheet3!F:G,2,0),
IF(NOT(ISNA(MATCH(AK357,Sheet3!F:F,))),VLOOKUP(AK357,Sheet3!F:G,2,0),"ITM_NULL")))</f>
        <v>ITM_0</v>
      </c>
      <c r="AM357" t="str">
        <f>IF(OR(ISBLANK(AF357)),VLOOKUP(AB357,Sheet3!$B:$C,2,0),VLOOKUP(AF357,Sheet3!$B:$C,2,0))</f>
        <v>ITM_COLON</v>
      </c>
      <c r="AN357" t="str">
        <f>IF(AM357="ITM_NULL","ITM_NULL",VLOOKUP(AM357,'C43 Code'!$G:$J,2,0))</f>
        <v>ITM_0</v>
      </c>
      <c r="AO357" s="1" t="str">
        <f>IF(OR(AM357="ITM_NULL",AM357="KEY_fg",AM357="SHIFT_f",AM357="SHIFT_g"),"ITM_NULL",VLOOKUP(AM357,'C43 Code'!$G:$J,3,0))</f>
        <v>ITM_0</v>
      </c>
      <c r="AP357" t="str">
        <f>IF(AM357="ITM_NULL","ITM_NULL",VLOOKUP(AM357,'C43 Code'!$G:$J,4,0))</f>
        <v>ITM_0</v>
      </c>
      <c r="AR357" s="41" t="str">
        <f t="shared" si="43"/>
        <v>{82,                  ITM_0,                ITM_VIEW,             ITM_TIMER,            ITM_0,                ITM_COLON,            ITM_0,                ITM_0,                ITM_0               },</v>
      </c>
    </row>
    <row r="358" spans="23:44" ht="18" customHeight="1">
      <c r="X358" s="75" t="s">
        <v>490</v>
      </c>
      <c r="Y358" s="11">
        <v>8</v>
      </c>
      <c r="Z358" s="11">
        <v>3</v>
      </c>
      <c r="AA358" s="6" t="str">
        <f t="shared" si="42"/>
        <v>V47.83</v>
      </c>
      <c r="AB358" s="5" t="s">
        <v>22</v>
      </c>
      <c r="AC358" s="30" t="s">
        <v>86</v>
      </c>
      <c r="AD358" s="31" t="s">
        <v>127</v>
      </c>
      <c r="AE358" s="36"/>
      <c r="AF358" s="45" t="s">
        <v>59</v>
      </c>
      <c r="AG358" s="21"/>
      <c r="AH358" t="str">
        <f t="shared" si="44"/>
        <v>{83</v>
      </c>
      <c r="AI358" t="str">
        <f>VLOOKUP(AB358,Sheet3!$B:$C,2,0)</f>
        <v>ITM_PERIOD</v>
      </c>
      <c r="AJ358" t="str">
        <f>VLOOKUP(AC358,Sheet3!$B:$C,2,0)</f>
        <v>ITM_SHOW</v>
      </c>
      <c r="AK358" t="str">
        <f>VLOOKUP(AD358,Sheet3!$B:$C,2,0)</f>
        <v>-MNU_INFO</v>
      </c>
      <c r="AL358" s="7" t="str">
        <f>IF(NOT(ISNA(MATCH(AI358,Sheet3!F:F,))),VLOOKUP(AI358,Sheet3!F:G,2,0),
IF(NOT(ISNA(MATCH(AJ358,Sheet3!F:F,))),VLOOKUP(AJ358,Sheet3!F:G,2,0),
IF(NOT(ISNA(MATCH(AK358,Sheet3!F:F,))),VLOOKUP(AK358,Sheet3!F:G,2,0),"ITM_NULL")))</f>
        <v>ITM_PERIOD</v>
      </c>
      <c r="AM358" t="str">
        <f>IF(OR(ISBLANK(AF358)),VLOOKUP(AB358,Sheet3!$B:$C,2,0),VLOOKUP(AF358,Sheet3!$B:$C,2,0))</f>
        <v>ITM_COMMA</v>
      </c>
      <c r="AN358" t="str">
        <f>IF(AM358="ITM_NULL","ITM_NULL",VLOOKUP(AM358,'C43 Code'!$G:$J,2,0))</f>
        <v>ITM_PERIOD</v>
      </c>
      <c r="AO358" s="1" t="str">
        <f>IF(OR(AM358="ITM_NULL",AM358="KEY_fg",AM358="SHIFT_f",AM358="SHIFT_g"),"ITM_NULL",VLOOKUP(AM358,'C43 Code'!$G:$J,3,0))</f>
        <v>ITM_PERIOD</v>
      </c>
      <c r="AP358" t="str">
        <f>IF(AM358="ITM_NULL","ITM_NULL",VLOOKUP(AM358,'C43 Code'!$G:$J,4,0))</f>
        <v>ITM_PERIOD</v>
      </c>
      <c r="AR358" s="41" t="str">
        <f t="shared" si="43"/>
        <v>{83,                  ITM_PERIOD,           ITM_SHOW,             -MNU_INFO,            ITM_PERIOD,           ITM_COMMA,            ITM_PERIOD,           ITM_PERIOD,           ITM_PERIOD          },</v>
      </c>
    </row>
    <row r="359" spans="23:44" ht="18" customHeight="1">
      <c r="X359" s="75" t="s">
        <v>490</v>
      </c>
      <c r="Y359" s="11">
        <v>8</v>
      </c>
      <c r="Z359" s="11">
        <v>4</v>
      </c>
      <c r="AA359" s="6" t="str">
        <f t="shared" si="42"/>
        <v>V47.84</v>
      </c>
      <c r="AB359" s="5" t="s">
        <v>23</v>
      </c>
      <c r="AC359" s="30" t="s">
        <v>87</v>
      </c>
      <c r="AD359" s="31" t="s">
        <v>125</v>
      </c>
      <c r="AE359" s="36"/>
      <c r="AF359" s="46" t="s">
        <v>392</v>
      </c>
      <c r="AG359" s="21"/>
      <c r="AH359" t="str">
        <f t="shared" si="44"/>
        <v>{84</v>
      </c>
      <c r="AI359" t="str">
        <f>VLOOKUP(AB359,Sheet3!$B:$C,2,0)</f>
        <v>ITM_RS</v>
      </c>
      <c r="AJ359" t="str">
        <f>VLOOKUP(AC359,Sheet3!$B:$C,2,0)</f>
        <v>ITM_PR</v>
      </c>
      <c r="AK359" t="str">
        <f>VLOOKUP(AD359,Sheet3!$B:$C,2,0)</f>
        <v>-MNU_TEST</v>
      </c>
      <c r="AL359" s="7" t="str">
        <f>IF(NOT(ISNA(MATCH(AI359,Sheet3!F:F,))),VLOOKUP(AI359,Sheet3!F:G,2,0),
IF(NOT(ISNA(MATCH(AJ359,Sheet3!F:F,))),VLOOKUP(AJ359,Sheet3!F:G,2,0),
IF(NOT(ISNA(MATCH(AK359,Sheet3!F:F,))),VLOOKUP(AK359,Sheet3!F:G,2,0),"ITM_NULL")))</f>
        <v>ITM_NULL</v>
      </c>
      <c r="AM359" t="str">
        <f>IF(OR(ISBLANK(AF359)),VLOOKUP(AB359,Sheet3!$B:$C,2,0),VLOOKUP(AF359,Sheet3!$B:$C,2,0))</f>
        <v>ITM_QUESTION_MARK</v>
      </c>
      <c r="AN359" t="str">
        <f>IF(AM359="ITM_NULL","ITM_NULL",VLOOKUP(AM359,'C43 Code'!$G:$J,2,0))</f>
        <v>ITM_SLASH</v>
      </c>
      <c r="AO359" s="1" t="str">
        <f>IF(OR(AM359="ITM_NULL",AM359="KEY_fg",AM359="SHIFT_f",AM359="SHIFT_g"),"ITM_NULL",VLOOKUP(AM359,'C43 Code'!$G:$J,3,0))</f>
        <v>ITM_SLASH</v>
      </c>
      <c r="AP359" t="str">
        <f>IF(AM359="ITM_NULL","ITM_NULL",VLOOKUP(AM359,'C43 Code'!$G:$J,4,0))</f>
        <v>ITM_NULL</v>
      </c>
      <c r="AR359" s="41" t="str">
        <f t="shared" si="43"/>
        <v>{84,                  ITM_RS,               ITM_PR,               -MNU_TEST,            ITM_NULL,             ITM_QUESTION_MARK,    ITM_SLASH,            ITM_SLASH,            ITM_NULL            },</v>
      </c>
    </row>
    <row r="360" spans="23:44" ht="18" customHeight="1">
      <c r="X360" s="75" t="s">
        <v>490</v>
      </c>
      <c r="Y360" s="11">
        <v>8</v>
      </c>
      <c r="Z360" s="11">
        <v>5</v>
      </c>
      <c r="AA360" s="6" t="str">
        <f t="shared" si="42"/>
        <v>V47.85</v>
      </c>
      <c r="AB360" s="5" t="s">
        <v>21</v>
      </c>
      <c r="AC360" s="30" t="s">
        <v>82</v>
      </c>
      <c r="AD360" s="31" t="s">
        <v>444</v>
      </c>
      <c r="AE360" s="36"/>
      <c r="AF360" s="45" t="s">
        <v>21</v>
      </c>
      <c r="AG360" s="21"/>
      <c r="AH360" t="str">
        <f t="shared" si="44"/>
        <v>{85</v>
      </c>
      <c r="AI360" t="str">
        <f>VLOOKUP(AB360,Sheet3!$B:$C,2,0)</f>
        <v>ITM_EXIT1</v>
      </c>
      <c r="AJ360" t="str">
        <f>VLOOKUP(AC360,Sheet3!$B:$C,2,0)</f>
        <v>ITM_OFF</v>
      </c>
      <c r="AK360" t="str">
        <f>VLOOKUP(AD360,Sheet3!$B:$C,2,0)</f>
        <v>ITM_SNAP</v>
      </c>
      <c r="AL360" s="7" t="str">
        <f>IF(NOT(ISNA(MATCH(AI360,Sheet3!F:F,))),VLOOKUP(AI360,Sheet3!F:G,2,0),
IF(NOT(ISNA(MATCH(AJ360,Sheet3!F:F,))),VLOOKUP(AJ360,Sheet3!F:G,2,0),
IF(NOT(ISNA(MATCH(AK360,Sheet3!F:F,))),VLOOKUP(AK360,Sheet3!F:G,2,0),"ITM_NULL")))</f>
        <v>ITM_EXIT1</v>
      </c>
      <c r="AM360" t="str">
        <f>IF(OR(ISBLANK(AF360)),VLOOKUP(AB360,Sheet3!$B:$C,2,0),VLOOKUP(AF360,Sheet3!$B:$C,2,0))</f>
        <v>ITM_EXIT1</v>
      </c>
      <c r="AN360" t="str">
        <f>IF(AM360="ITM_NULL","ITM_NULL",VLOOKUP(AM360,'C43 Code'!$G:$J,2,0))</f>
        <v>ITM_OFF</v>
      </c>
      <c r="AO360" s="1" t="str">
        <f>IF(OR(AM360="ITM_NULL",AM360="KEY_fg",AM360="SHIFT_f",AM360="SHIFT_g"),"ITM_NULL",VLOOKUP(AM360,'C43 Code'!$G:$J,3,0))</f>
        <v>ITM_PRN</v>
      </c>
      <c r="AP360" t="str">
        <f>IF(AM360="ITM_NULL","ITM_NULL",VLOOKUP(AM360,'C43 Code'!$G:$J,4,0))</f>
        <v>ITM_EXIT1</v>
      </c>
      <c r="AR360" s="56" t="str">
        <f>AH360&amp;", "&amp;REPT(" ",$AI$5-LEN(AH360))&amp;
AI360&amp;", "&amp;REPT(" ",$AI$5-LEN(AI360))&amp;
AJ360&amp;", "&amp;REPT(" ",$AI$5-LEN(AJ360))&amp;
AK360&amp;", "&amp;REPT(" ",$AI$5-LEN(AK360))&amp;
AL360&amp;", "&amp;REPT(" ",$AI$5-LEN(AL360))&amp;
AM360&amp;", "&amp;REPT(" ",$AI$5-LEN(AM360))&amp;
AN360&amp;", "&amp;REPT(" ",$AI$5-LEN(AN360))&amp;
AO360&amp;", "&amp;REPT(" ",$AI$5-LEN(AO360))&amp;
AP360&amp;REPT(" ",$AI$5-LEN(AP360))&amp;
"}"</f>
        <v>{85,                  ITM_EXIT1,            ITM_OFF,              ITM_SNAP,             ITM_EXIT1,            ITM_EXIT1,            ITM_OFF,              ITM_PRN,              ITM_EXIT1           }</v>
      </c>
    </row>
    <row r="361" spans="23:44" ht="18" customHeight="1">
      <c r="X361" s="4">
        <v>0</v>
      </c>
      <c r="Y361" s="12">
        <v>0</v>
      </c>
      <c r="Z361" s="12">
        <v>0</v>
      </c>
      <c r="AA361" s="4" t="str">
        <f t="shared" ref="AA361:AA362" si="45">X361&amp;"."&amp;Y361&amp;Z361</f>
        <v>0.00</v>
      </c>
      <c r="AB361" s="4">
        <v>0</v>
      </c>
      <c r="AC361" s="4">
        <v>0</v>
      </c>
      <c r="AD361" s="4">
        <v>0</v>
      </c>
      <c r="AG361" s="21"/>
      <c r="AH361"/>
      <c r="AI361"/>
      <c r="AJ361"/>
      <c r="AK361"/>
      <c r="AL361" s="7"/>
      <c r="AM361"/>
      <c r="AN361"/>
      <c r="AP361"/>
      <c r="AR361" s="54" t="s">
        <v>406</v>
      </c>
    </row>
    <row r="362" spans="23:44" ht="18" customHeight="1">
      <c r="X362" s="4">
        <v>0</v>
      </c>
      <c r="Y362" s="12">
        <v>0</v>
      </c>
      <c r="Z362" s="12">
        <v>0</v>
      </c>
      <c r="AA362" s="4" t="str">
        <f t="shared" si="45"/>
        <v>0.00</v>
      </c>
      <c r="AB362" s="4">
        <v>0</v>
      </c>
      <c r="AC362" s="4">
        <v>0</v>
      </c>
      <c r="AD362" s="4">
        <v>0</v>
      </c>
      <c r="AG362" s="21"/>
      <c r="AH362"/>
      <c r="AI362"/>
      <c r="AJ362"/>
      <c r="AK362"/>
      <c r="AL362" s="7"/>
      <c r="AM362"/>
      <c r="AN362"/>
      <c r="AP362"/>
      <c r="AR362" s="41" t="s">
        <v>408</v>
      </c>
    </row>
    <row r="363" spans="23:44" ht="18" customHeight="1">
      <c r="W363" s="77" t="s">
        <v>419</v>
      </c>
      <c r="X363" s="79"/>
      <c r="Y363" s="10"/>
      <c r="Z363" s="10"/>
      <c r="AA363" s="6"/>
      <c r="AB363" s="5"/>
      <c r="AC363" s="29"/>
      <c r="AD363" s="29"/>
      <c r="AE363" s="36"/>
      <c r="AF363" s="47"/>
      <c r="AG363" s="21"/>
      <c r="AH363"/>
      <c r="AI363"/>
      <c r="AJ363"/>
      <c r="AK363"/>
      <c r="AL363" s="7"/>
      <c r="AM363"/>
      <c r="AN363"/>
      <c r="AP363"/>
      <c r="AR363" s="41"/>
    </row>
    <row r="364" spans="23:44" ht="18" customHeight="1">
      <c r="X364" s="80"/>
      <c r="Y364" s="11"/>
      <c r="Z364" s="11"/>
      <c r="AA364" s="6"/>
      <c r="AB364" s="5"/>
      <c r="AC364" s="29"/>
      <c r="AD364" s="29"/>
      <c r="AE364" s="36"/>
      <c r="AF364" s="47"/>
      <c r="AG364" s="21"/>
      <c r="AH364"/>
      <c r="AI364"/>
      <c r="AJ364"/>
      <c r="AK364"/>
      <c r="AL364" s="7"/>
      <c r="AM364"/>
      <c r="AN364"/>
      <c r="AP364"/>
      <c r="AR364" s="41"/>
    </row>
    <row r="365" spans="23:44" ht="18" customHeight="1">
      <c r="X365" s="80"/>
      <c r="Y365" s="11"/>
      <c r="Z365" s="11"/>
      <c r="AA365" s="6"/>
      <c r="AB365" s="5"/>
      <c r="AC365" s="29"/>
      <c r="AD365" s="29"/>
      <c r="AE365" s="36"/>
      <c r="AF365" s="47"/>
      <c r="AG365" s="21"/>
      <c r="AH365"/>
      <c r="AI365"/>
      <c r="AJ365"/>
      <c r="AK365"/>
      <c r="AL365" s="7"/>
      <c r="AM365"/>
      <c r="AN365"/>
      <c r="AP365"/>
      <c r="AR365" s="55" t="str">
        <f>"// "&amp;X365&amp;" Layout from Layout_template_automation template: Do not change manually"</f>
        <v>//  Layout from Layout_template_automation template: Do not change manually</v>
      </c>
    </row>
    <row r="366" spans="23:44" ht="18" customHeight="1">
      <c r="X366" s="80"/>
      <c r="Y366" s="11"/>
      <c r="Z366" s="11"/>
      <c r="AA366" s="6"/>
      <c r="AB366" s="5"/>
      <c r="AC366" s="29"/>
      <c r="AD366" s="29"/>
      <c r="AE366" s="36"/>
      <c r="AF366" s="47"/>
      <c r="AG366" s="21"/>
      <c r="AH366"/>
      <c r="AI366"/>
      <c r="AJ366"/>
      <c r="AK366"/>
      <c r="AL366" s="7"/>
      <c r="AM366"/>
      <c r="AN366"/>
      <c r="AP366"/>
      <c r="AR366" s="54" t="s">
        <v>407</v>
      </c>
    </row>
    <row r="367" spans="23:44" ht="18" customHeight="1">
      <c r="X367" s="80"/>
      <c r="Y367" s="11"/>
      <c r="Z367" s="11"/>
      <c r="AA367" s="6"/>
      <c r="AB367" s="5"/>
      <c r="AC367" s="29"/>
      <c r="AD367" s="29"/>
      <c r="AE367" s="36"/>
      <c r="AF367" s="47"/>
      <c r="AG367" s="21"/>
      <c r="AH367"/>
      <c r="AI367"/>
      <c r="AJ367"/>
      <c r="AK367"/>
      <c r="AL367" s="7"/>
      <c r="AM367"/>
      <c r="AN367"/>
      <c r="AP367"/>
      <c r="AR367" s="54" t="str">
        <f>"TO_QSPI const calcKey_t kbd_std_"&amp;X368&amp;"[37] = {"</f>
        <v>TO_QSPI const calcKey_t kbd_std_[37] = {</v>
      </c>
    </row>
    <row r="368" spans="23:44" ht="18" customHeight="1">
      <c r="X368" s="80"/>
      <c r="Y368" s="11"/>
      <c r="Z368" s="11"/>
      <c r="AA368" s="6"/>
      <c r="AB368" s="5"/>
      <c r="AC368" s="29"/>
      <c r="AD368" s="29"/>
      <c r="AE368" s="36"/>
      <c r="AF368" s="47"/>
      <c r="AG368" s="21"/>
      <c r="AH368"/>
      <c r="AI368"/>
      <c r="AJ368"/>
      <c r="AK368"/>
      <c r="AL368" s="7"/>
      <c r="AM368"/>
      <c r="AN368"/>
      <c r="AP368"/>
      <c r="AR368" s="54" t="s">
        <v>406</v>
      </c>
    </row>
    <row r="369" spans="24:44" ht="18" customHeight="1">
      <c r="X369" s="80"/>
      <c r="Y369" s="10"/>
      <c r="Z369" s="10"/>
      <c r="AA369" s="6"/>
      <c r="AB369" s="5"/>
      <c r="AC369" s="30"/>
      <c r="AD369" s="31"/>
      <c r="AE369" s="36"/>
      <c r="AF369" s="45"/>
      <c r="AG369" s="21"/>
      <c r="AH369" t="str">
        <f t="shared" si="44"/>
        <v>{0</v>
      </c>
      <c r="AI369" t="str">
        <f>VLOOKUP(AB369,Sheet3!$B:$C,2,0)</f>
        <v>ITM_0</v>
      </c>
      <c r="AJ369" t="str">
        <f>VLOOKUP(AC369,Sheet3!$B:$C,2,0)</f>
        <v>ITM_0</v>
      </c>
      <c r="AK369" t="str">
        <f>VLOOKUP(AD369,Sheet3!$B:$C,2,0)</f>
        <v>ITM_0</v>
      </c>
      <c r="AL369" s="7" t="str">
        <f>IF(NOT(ISNA(MATCH(AI369,Sheet3!F:F,))),VLOOKUP(AI369,Sheet3!F:G,2,0),
IF(NOT(ISNA(MATCH(AJ369,Sheet3!F:F,))),VLOOKUP(AJ369,Sheet3!F:G,2,0),
IF(NOT(ISNA(MATCH(AK369,Sheet3!F:F,))),VLOOKUP(AK369,Sheet3!F:G,2,0),"ITM_NULL")))</f>
        <v>ITM_0</v>
      </c>
      <c r="AM369" t="str">
        <f>IF(OR(ISBLANK(AF369)),VLOOKUP(AB369,Sheet3!$B:$C,2,0),VLOOKUP(AF369,Sheet3!$B:$C,2,0))</f>
        <v>ITM_0</v>
      </c>
      <c r="AN369" t="e">
        <f>IF(AM369="ITM_NULL","ITM_NULL",VLOOKUP(AM369,'C43 Code'!$G:$J,2,0))</f>
        <v>#N/A</v>
      </c>
      <c r="AO369" s="1" t="e">
        <f>IF(OR(AM369="ITM_NULL",AM369="KEY_fg",AM369="SHIFT_f",AM369="SHIFT_g"),"ITM_NULL",VLOOKUP(AM369,'C43 Code'!$G:$J,3,0))</f>
        <v>#N/A</v>
      </c>
      <c r="AP369" t="e">
        <f>IF(AM369="ITM_NULL","ITM_NULL",VLOOKUP(AM369,'C43 Code'!$G:$J,4,0))</f>
        <v>#N/A</v>
      </c>
      <c r="AR369" s="41" t="e">
        <f t="shared" ref="AR369:AR404" si="46">AH369&amp;", "&amp;REPT(" ",$AI$5-LEN(AH369))&amp;
AI369&amp;", "&amp;REPT(" ",$AI$5-LEN(AI369))&amp;
AJ369&amp;", "&amp;REPT(" ",$AI$5-LEN(AJ369))&amp;
AK369&amp;", "&amp;REPT(" ",$AI$5-LEN(AK369))&amp;
AL369&amp;", "&amp;REPT(" ",$AI$5-LEN(AL369))&amp;
AM369&amp;", "&amp;REPT(" ",$AI$5-LEN(AM369))&amp;
AN369&amp;", "&amp;REPT(" ",$AI$5-LEN(AN369))&amp;
AO369&amp;", "&amp;REPT(" ",$AI$5-LEN(AO369))&amp;
AP369&amp;REPT(" ",$AI$5-LEN(AP369))&amp;
"},"</f>
        <v>#N/A</v>
      </c>
    </row>
    <row r="370" spans="24:44" ht="18" customHeight="1">
      <c r="X370" s="80"/>
      <c r="Y370" s="11"/>
      <c r="Z370" s="11"/>
      <c r="AA370" s="6"/>
      <c r="AB370" s="5"/>
      <c r="AC370" s="30"/>
      <c r="AD370" s="31"/>
      <c r="AE370" s="36"/>
      <c r="AF370" s="45"/>
      <c r="AG370" s="21"/>
      <c r="AH370" t="str">
        <f t="shared" si="44"/>
        <v>{0</v>
      </c>
      <c r="AI370" t="str">
        <f>VLOOKUP(AB370,Sheet3!$B:$C,2,0)</f>
        <v>ITM_0</v>
      </c>
      <c r="AJ370" t="str">
        <f>VLOOKUP(AC370,Sheet3!$B:$C,2,0)</f>
        <v>ITM_0</v>
      </c>
      <c r="AK370" t="str">
        <f>VLOOKUP(AD370,Sheet3!$B:$C,2,0)</f>
        <v>ITM_0</v>
      </c>
      <c r="AL370" s="7" t="str">
        <f>IF(NOT(ISNA(MATCH(AI370,Sheet3!F:F,))),VLOOKUP(AI370,Sheet3!F:G,2,0),
IF(NOT(ISNA(MATCH(AJ370,Sheet3!F:F,))),VLOOKUP(AJ370,Sheet3!F:G,2,0),
IF(NOT(ISNA(MATCH(AK370,Sheet3!F:F,))),VLOOKUP(AK370,Sheet3!F:G,2,0),"ITM_NULL")))</f>
        <v>ITM_0</v>
      </c>
      <c r="AM370" t="str">
        <f>IF(OR(ISBLANK(AF370)),VLOOKUP(AB370,Sheet3!$B:$C,2,0),VLOOKUP(AF370,Sheet3!$B:$C,2,0))</f>
        <v>ITM_0</v>
      </c>
      <c r="AN370" t="e">
        <f>IF(AM370="ITM_NULL","ITM_NULL",VLOOKUP(AM370,'C43 Code'!$G:$J,2,0))</f>
        <v>#N/A</v>
      </c>
      <c r="AO370" s="1" t="e">
        <f>IF(OR(AM370="ITM_NULL",AM370="KEY_fg",AM370="SHIFT_f",AM370="SHIFT_g"),"ITM_NULL",VLOOKUP(AM370,'C43 Code'!$G:$J,3,0))</f>
        <v>#N/A</v>
      </c>
      <c r="AP370" t="e">
        <f>IF(AM370="ITM_NULL","ITM_NULL",VLOOKUP(AM370,'C43 Code'!$G:$J,4,0))</f>
        <v>#N/A</v>
      </c>
      <c r="AR370" s="41" t="e">
        <f t="shared" si="46"/>
        <v>#N/A</v>
      </c>
    </row>
    <row r="371" spans="24:44" ht="18" customHeight="1">
      <c r="X371" s="80"/>
      <c r="Y371" s="11"/>
      <c r="Z371" s="11"/>
      <c r="AA371" s="6"/>
      <c r="AB371" s="5"/>
      <c r="AC371" s="30"/>
      <c r="AD371" s="31"/>
      <c r="AE371" s="36"/>
      <c r="AF371" s="45"/>
      <c r="AG371" s="21"/>
      <c r="AH371" t="str">
        <f t="shared" si="44"/>
        <v>{0</v>
      </c>
      <c r="AI371" t="str">
        <f>VLOOKUP(AB371,Sheet3!$B:$C,2,0)</f>
        <v>ITM_0</v>
      </c>
      <c r="AJ371" t="str">
        <f>VLOOKUP(AC371,Sheet3!$B:$C,2,0)</f>
        <v>ITM_0</v>
      </c>
      <c r="AK371" t="str">
        <f>VLOOKUP(AD371,Sheet3!$B:$C,2,0)</f>
        <v>ITM_0</v>
      </c>
      <c r="AL371" s="7" t="str">
        <f>IF(NOT(ISNA(MATCH(AI371,Sheet3!F:F,))),VLOOKUP(AI371,Sheet3!F:G,2,0),
IF(NOT(ISNA(MATCH(AJ371,Sheet3!F:F,))),VLOOKUP(AJ371,Sheet3!F:G,2,0),
IF(NOT(ISNA(MATCH(AK371,Sheet3!F:F,))),VLOOKUP(AK371,Sheet3!F:G,2,0),"ITM_NULL")))</f>
        <v>ITM_0</v>
      </c>
      <c r="AM371" t="str">
        <f>IF(OR(ISBLANK(AF371)),VLOOKUP(AB371,Sheet3!$B:$C,2,0),VLOOKUP(AF371,Sheet3!$B:$C,2,0))</f>
        <v>ITM_0</v>
      </c>
      <c r="AN371" t="e">
        <f>IF(AM371="ITM_NULL","ITM_NULL",VLOOKUP(AM371,'C43 Code'!$G:$J,2,0))</f>
        <v>#N/A</v>
      </c>
      <c r="AO371" s="1" t="e">
        <f>IF(OR(AM371="ITM_NULL",AM371="KEY_fg",AM371="SHIFT_f",AM371="SHIFT_g"),"ITM_NULL",VLOOKUP(AM371,'C43 Code'!$G:$J,3,0))</f>
        <v>#N/A</v>
      </c>
      <c r="AP371" t="e">
        <f>IF(AM371="ITM_NULL","ITM_NULL",VLOOKUP(AM371,'C43 Code'!$G:$J,4,0))</f>
        <v>#N/A</v>
      </c>
      <c r="AR371" s="41" t="e">
        <f t="shared" si="46"/>
        <v>#N/A</v>
      </c>
    </row>
    <row r="372" spans="24:44" ht="18" customHeight="1">
      <c r="X372" s="80"/>
      <c r="Y372" s="11"/>
      <c r="Z372" s="11"/>
      <c r="AA372" s="6"/>
      <c r="AB372" s="5"/>
      <c r="AC372" s="30"/>
      <c r="AD372" s="31"/>
      <c r="AE372" s="36"/>
      <c r="AF372" s="45"/>
      <c r="AG372" s="21"/>
      <c r="AH372" t="str">
        <f t="shared" si="44"/>
        <v>{0</v>
      </c>
      <c r="AI372" t="str">
        <f>VLOOKUP(AB372,Sheet3!$B:$C,2,0)</f>
        <v>ITM_0</v>
      </c>
      <c r="AJ372" t="str">
        <f>VLOOKUP(AC372,Sheet3!$B:$C,2,0)</f>
        <v>ITM_0</v>
      </c>
      <c r="AK372" t="str">
        <f>VLOOKUP(AD372,Sheet3!$B:$C,2,0)</f>
        <v>ITM_0</v>
      </c>
      <c r="AL372" s="7" t="str">
        <f>IF(NOT(ISNA(MATCH(AI372,Sheet3!F:F,))),VLOOKUP(AI372,Sheet3!F:G,2,0),
IF(NOT(ISNA(MATCH(AJ372,Sheet3!F:F,))),VLOOKUP(AJ372,Sheet3!F:G,2,0),
IF(NOT(ISNA(MATCH(AK372,Sheet3!F:F,))),VLOOKUP(AK372,Sheet3!F:G,2,0),"ITM_NULL")))</f>
        <v>ITM_0</v>
      </c>
      <c r="AM372" t="str">
        <f>IF(OR(ISBLANK(AF372)),VLOOKUP(AB372,Sheet3!$B:$C,2,0),VLOOKUP(AF372,Sheet3!$B:$C,2,0))</f>
        <v>ITM_0</v>
      </c>
      <c r="AN372" t="e">
        <f>IF(AM372="ITM_NULL","ITM_NULL",VLOOKUP(AM372,'C43 Code'!$G:$J,2,0))</f>
        <v>#N/A</v>
      </c>
      <c r="AO372" s="1" t="e">
        <f>IF(OR(AM372="ITM_NULL",AM372="KEY_fg",AM372="SHIFT_f",AM372="SHIFT_g"),"ITM_NULL",VLOOKUP(AM372,'C43 Code'!$G:$J,3,0))</f>
        <v>#N/A</v>
      </c>
      <c r="AP372" t="e">
        <f>IF(AM372="ITM_NULL","ITM_NULL",VLOOKUP(AM372,'C43 Code'!$G:$J,4,0))</f>
        <v>#N/A</v>
      </c>
      <c r="AR372" s="41" t="e">
        <f t="shared" si="46"/>
        <v>#N/A</v>
      </c>
    </row>
    <row r="373" spans="24:44" ht="18" customHeight="1">
      <c r="X373" s="80"/>
      <c r="Y373" s="11"/>
      <c r="Z373" s="11"/>
      <c r="AA373" s="6"/>
      <c r="AB373" s="5"/>
      <c r="AC373" s="30"/>
      <c r="AD373" s="31"/>
      <c r="AE373" s="36"/>
      <c r="AF373" s="45"/>
      <c r="AG373" s="21"/>
      <c r="AH373" t="str">
        <f t="shared" si="44"/>
        <v>{0</v>
      </c>
      <c r="AI373" t="str">
        <f>VLOOKUP(AB373,Sheet3!$B:$C,2,0)</f>
        <v>ITM_0</v>
      </c>
      <c r="AJ373" t="str">
        <f>VLOOKUP(AC373,Sheet3!$B:$C,2,0)</f>
        <v>ITM_0</v>
      </c>
      <c r="AK373" t="str">
        <f>VLOOKUP(AD373,Sheet3!$B:$C,2,0)</f>
        <v>ITM_0</v>
      </c>
      <c r="AL373" s="7" t="str">
        <f>IF(NOT(ISNA(MATCH(AI373,Sheet3!F:F,))),VLOOKUP(AI373,Sheet3!F:G,2,0),
IF(NOT(ISNA(MATCH(AJ373,Sheet3!F:F,))),VLOOKUP(AJ373,Sheet3!F:G,2,0),
IF(NOT(ISNA(MATCH(AK373,Sheet3!F:F,))),VLOOKUP(AK373,Sheet3!F:G,2,0),"ITM_NULL")))</f>
        <v>ITM_0</v>
      </c>
      <c r="AM373" t="str">
        <f>IF(OR(ISBLANK(AF373)),VLOOKUP(AB373,Sheet3!$B:$C,2,0),VLOOKUP(AF373,Sheet3!$B:$C,2,0))</f>
        <v>ITM_0</v>
      </c>
      <c r="AN373" t="e">
        <f>IF(AM373="ITM_NULL","ITM_NULL",VLOOKUP(AM373,'C43 Code'!$G:$J,2,0))</f>
        <v>#N/A</v>
      </c>
      <c r="AO373" s="1" t="e">
        <f>IF(OR(AM373="ITM_NULL",AM373="KEY_fg",AM373="SHIFT_f",AM373="SHIFT_g"),"ITM_NULL",VLOOKUP(AM373,'C43 Code'!$G:$J,3,0))</f>
        <v>#N/A</v>
      </c>
      <c r="AP373" t="e">
        <f>IF(AM373="ITM_NULL","ITM_NULL",VLOOKUP(AM373,'C43 Code'!$G:$J,4,0))</f>
        <v>#N/A</v>
      </c>
      <c r="AR373" s="41" t="e">
        <f t="shared" si="46"/>
        <v>#N/A</v>
      </c>
    </row>
    <row r="374" spans="24:44" ht="18" customHeight="1">
      <c r="X374" s="80"/>
      <c r="Y374" s="11"/>
      <c r="Z374" s="11"/>
      <c r="AA374" s="6"/>
      <c r="AB374" s="5"/>
      <c r="AC374" s="30"/>
      <c r="AD374" s="31"/>
      <c r="AE374" s="36"/>
      <c r="AF374" s="45"/>
      <c r="AG374" s="21"/>
      <c r="AH374" t="str">
        <f t="shared" si="44"/>
        <v>{0</v>
      </c>
      <c r="AI374" t="str">
        <f>VLOOKUP(AB374,Sheet3!$B:$C,2,0)</f>
        <v>ITM_0</v>
      </c>
      <c r="AJ374" t="str">
        <f>VLOOKUP(AC374,Sheet3!$B:$C,2,0)</f>
        <v>ITM_0</v>
      </c>
      <c r="AK374" t="str">
        <f>VLOOKUP(AD374,Sheet3!$B:$C,2,0)</f>
        <v>ITM_0</v>
      </c>
      <c r="AL374" s="7" t="str">
        <f>IF(NOT(ISNA(MATCH(AI374,Sheet3!F:F,))),VLOOKUP(AI374,Sheet3!F:G,2,0),
IF(NOT(ISNA(MATCH(AJ374,Sheet3!F:F,))),VLOOKUP(AJ374,Sheet3!F:G,2,0),
IF(NOT(ISNA(MATCH(AK374,Sheet3!F:F,))),VLOOKUP(AK374,Sheet3!F:G,2,0),"ITM_NULL")))</f>
        <v>ITM_0</v>
      </c>
      <c r="AM374" t="str">
        <f>IF(OR(ISBLANK(AF374)),VLOOKUP(AB374,Sheet3!$B:$C,2,0),VLOOKUP(AF374,Sheet3!$B:$C,2,0))</f>
        <v>ITM_0</v>
      </c>
      <c r="AN374" t="e">
        <f>IF(AM374="ITM_NULL","ITM_NULL",VLOOKUP(AM374,'C43 Code'!$G:$J,2,0))</f>
        <v>#N/A</v>
      </c>
      <c r="AO374" s="1" t="e">
        <f>IF(OR(AM374="ITM_NULL",AM374="KEY_fg",AM374="SHIFT_f",AM374="SHIFT_g"),"ITM_NULL",VLOOKUP(AM374,'C43 Code'!$G:$J,3,0))</f>
        <v>#N/A</v>
      </c>
      <c r="AP374" t="e">
        <f>IF(AM374="ITM_NULL","ITM_NULL",VLOOKUP(AM374,'C43 Code'!$G:$J,4,0))</f>
        <v>#N/A</v>
      </c>
      <c r="AR374" s="41" t="e">
        <f t="shared" si="46"/>
        <v>#N/A</v>
      </c>
    </row>
    <row r="375" spans="24:44" ht="18" customHeight="1">
      <c r="X375" s="80"/>
      <c r="Y375" s="10"/>
      <c r="Z375" s="10"/>
      <c r="AA375" s="6"/>
      <c r="AB375" s="27"/>
      <c r="AC375" s="30"/>
      <c r="AD375" s="31"/>
      <c r="AE375" s="36"/>
      <c r="AF375" s="45"/>
      <c r="AG375" s="21"/>
      <c r="AH375" t="str">
        <f t="shared" si="44"/>
        <v>{0</v>
      </c>
      <c r="AI375" t="str">
        <f>VLOOKUP(AB375,Sheet3!$B:$C,2,0)</f>
        <v>ITM_0</v>
      </c>
      <c r="AJ375" t="str">
        <f>VLOOKUP(AC375,Sheet3!$B:$C,2,0)</f>
        <v>ITM_0</v>
      </c>
      <c r="AK375" t="str">
        <f>VLOOKUP(AD375,Sheet3!$B:$C,2,0)</f>
        <v>ITM_0</v>
      </c>
      <c r="AL375" s="7" t="str">
        <f>IF(NOT(ISNA(MATCH(AI375,Sheet3!F:F,))),VLOOKUP(AI375,Sheet3!F:G,2,0),
IF(NOT(ISNA(MATCH(AJ375,Sheet3!F:F,))),VLOOKUP(AJ375,Sheet3!F:G,2,0),
IF(NOT(ISNA(MATCH(AK375,Sheet3!F:F,))),VLOOKUP(AK375,Sheet3!F:G,2,0),"ITM_NULL")))</f>
        <v>ITM_0</v>
      </c>
      <c r="AM375" t="str">
        <f>IF(OR(ISBLANK(AF375)),VLOOKUP(AB375,Sheet3!$B:$C,2,0),VLOOKUP(AF375,Sheet3!$B:$C,2,0))</f>
        <v>ITM_0</v>
      </c>
      <c r="AN375" t="e">
        <f>IF(AM375="ITM_NULL","ITM_NULL",VLOOKUP(AM375,'C43 Code'!$G:$J,2,0))</f>
        <v>#N/A</v>
      </c>
      <c r="AO375" s="1" t="e">
        <f>IF(OR(AM375="ITM_NULL",AM375="KEY_fg",AM375="SHIFT_f",AM375="SHIFT_g"),"ITM_NULL",VLOOKUP(AM375,'C43 Code'!$G:$J,3,0))</f>
        <v>#N/A</v>
      </c>
      <c r="AP375" t="e">
        <f>IF(AM375="ITM_NULL","ITM_NULL",VLOOKUP(AM375,'C43 Code'!$G:$J,4,0))</f>
        <v>#N/A</v>
      </c>
      <c r="AR375" s="41" t="e">
        <f t="shared" si="46"/>
        <v>#N/A</v>
      </c>
    </row>
    <row r="376" spans="24:44" ht="18" customHeight="1">
      <c r="X376" s="80"/>
      <c r="Y376" s="11"/>
      <c r="Z376" s="11"/>
      <c r="AA376" s="6"/>
      <c r="AB376" s="27"/>
      <c r="AC376" s="30"/>
      <c r="AD376" s="31"/>
      <c r="AE376" s="36"/>
      <c r="AF376" s="45"/>
      <c r="AG376" s="21"/>
      <c r="AH376" t="str">
        <f t="shared" si="44"/>
        <v>{0</v>
      </c>
      <c r="AI376" t="str">
        <f>VLOOKUP(AB376,Sheet3!$B:$C,2,0)</f>
        <v>ITM_0</v>
      </c>
      <c r="AJ376" t="str">
        <f>VLOOKUP(AC376,Sheet3!$B:$C,2,0)</f>
        <v>ITM_0</v>
      </c>
      <c r="AK376" t="str">
        <f>VLOOKUP(AD376,Sheet3!$B:$C,2,0)</f>
        <v>ITM_0</v>
      </c>
      <c r="AL376" s="7" t="str">
        <f>IF(NOT(ISNA(MATCH(AI376,Sheet3!F:F,))),VLOOKUP(AI376,Sheet3!F:G,2,0),
IF(NOT(ISNA(MATCH(AJ376,Sheet3!F:F,))),VLOOKUP(AJ376,Sheet3!F:G,2,0),
IF(NOT(ISNA(MATCH(AK376,Sheet3!F:F,))),VLOOKUP(AK376,Sheet3!F:G,2,0),"ITM_NULL")))</f>
        <v>ITM_0</v>
      </c>
      <c r="AM376" t="str">
        <f>IF(OR(ISBLANK(AF376)),VLOOKUP(AB376,Sheet3!$B:$C,2,0),VLOOKUP(AF376,Sheet3!$B:$C,2,0))</f>
        <v>ITM_0</v>
      </c>
      <c r="AN376" t="e">
        <f>IF(AM376="ITM_NULL","ITM_NULL",VLOOKUP(AM376,'C43 Code'!$G:$J,2,0))</f>
        <v>#N/A</v>
      </c>
      <c r="AO376" s="1" t="e">
        <f>IF(OR(AM376="ITM_NULL",AM376="KEY_fg",AM376="SHIFT_f",AM376="SHIFT_g"),"ITM_NULL",VLOOKUP(AM376,'C43 Code'!$G:$J,3,0))</f>
        <v>#N/A</v>
      </c>
      <c r="AP376" t="e">
        <f>IF(AM376="ITM_NULL","ITM_NULL",VLOOKUP(AM376,'C43 Code'!$G:$J,4,0))</f>
        <v>#N/A</v>
      </c>
      <c r="AR376" s="41" t="e">
        <f t="shared" si="46"/>
        <v>#N/A</v>
      </c>
    </row>
    <row r="377" spans="24:44" ht="18" customHeight="1">
      <c r="X377" s="80"/>
      <c r="Y377" s="11"/>
      <c r="Z377" s="11"/>
      <c r="AA377" s="6"/>
      <c r="AB377" s="5"/>
      <c r="AC377" s="30"/>
      <c r="AD377" s="31"/>
      <c r="AE377" s="36"/>
      <c r="AF377" s="45"/>
      <c r="AG377" s="21"/>
      <c r="AH377" t="str">
        <f t="shared" si="44"/>
        <v>{0</v>
      </c>
      <c r="AI377" t="str">
        <f>VLOOKUP(AB377,Sheet3!$B:$C,2,0)</f>
        <v>ITM_0</v>
      </c>
      <c r="AJ377" t="str">
        <f>VLOOKUP(AC377,Sheet3!$B:$C,2,0)</f>
        <v>ITM_0</v>
      </c>
      <c r="AK377" t="str">
        <f>VLOOKUP(AD377,Sheet3!$B:$C,2,0)</f>
        <v>ITM_0</v>
      </c>
      <c r="AL377" s="7" t="str">
        <f>IF(NOT(ISNA(MATCH(AI377,Sheet3!F:F,))),VLOOKUP(AI377,Sheet3!F:G,2,0),
IF(NOT(ISNA(MATCH(AJ377,Sheet3!F:F,))),VLOOKUP(AJ377,Sheet3!F:G,2,0),
IF(NOT(ISNA(MATCH(AK377,Sheet3!F:F,))),VLOOKUP(AK377,Sheet3!F:G,2,0),"ITM_NULL")))</f>
        <v>ITM_0</v>
      </c>
      <c r="AM377" t="str">
        <f>IF(OR(ISBLANK(AF377)),VLOOKUP(AB377,Sheet3!$B:$C,2,0),VLOOKUP(AF377,Sheet3!$B:$C,2,0))</f>
        <v>ITM_0</v>
      </c>
      <c r="AN377" t="e">
        <f>IF(AM377="ITM_NULL","ITM_NULL",VLOOKUP(AM377,'C43 Code'!$G:$J,2,0))</f>
        <v>#N/A</v>
      </c>
      <c r="AO377" s="1" t="e">
        <f>IF(OR(AM377="ITM_NULL",AM377="KEY_fg",AM377="SHIFT_f",AM377="SHIFT_g"),"ITM_NULL",VLOOKUP(AM377,'C43 Code'!$G:$J,3,0))</f>
        <v>#N/A</v>
      </c>
      <c r="AP377" t="e">
        <f>IF(AM377="ITM_NULL","ITM_NULL",VLOOKUP(AM377,'C43 Code'!$G:$J,4,0))</f>
        <v>#N/A</v>
      </c>
      <c r="AR377" s="41" t="e">
        <f t="shared" si="46"/>
        <v>#N/A</v>
      </c>
    </row>
    <row r="378" spans="24:44" ht="18" customHeight="1">
      <c r="X378" s="80"/>
      <c r="Y378" s="11"/>
      <c r="Z378" s="11"/>
      <c r="AA378" s="6"/>
      <c r="AB378" s="5"/>
      <c r="AC378" s="30"/>
      <c r="AD378" s="31"/>
      <c r="AE378" s="36"/>
      <c r="AF378" s="45"/>
      <c r="AG378" s="21"/>
      <c r="AH378" t="str">
        <f t="shared" si="44"/>
        <v>{0</v>
      </c>
      <c r="AI378" t="str">
        <f>VLOOKUP(AB378,Sheet3!$B:$C,2,0)</f>
        <v>ITM_0</v>
      </c>
      <c r="AJ378" t="str">
        <f>VLOOKUP(AC378,Sheet3!$B:$C,2,0)</f>
        <v>ITM_0</v>
      </c>
      <c r="AK378" t="str">
        <f>VLOOKUP(AD378,Sheet3!$B:$C,2,0)</f>
        <v>ITM_0</v>
      </c>
      <c r="AL378" s="7" t="str">
        <f>IF(NOT(ISNA(MATCH(AI378,Sheet3!F:F,))),VLOOKUP(AI378,Sheet3!F:G,2,0),
IF(NOT(ISNA(MATCH(AJ378,Sheet3!F:F,))),VLOOKUP(AJ378,Sheet3!F:G,2,0),
IF(NOT(ISNA(MATCH(AK378,Sheet3!F:F,))),VLOOKUP(AK378,Sheet3!F:G,2,0),"ITM_NULL")))</f>
        <v>ITM_0</v>
      </c>
      <c r="AM378" t="str">
        <f>IF(OR(ISBLANK(AF378)),VLOOKUP(AB378,Sheet3!$B:$C,2,0),VLOOKUP(AF378,Sheet3!$B:$C,2,0))</f>
        <v>ITM_0</v>
      </c>
      <c r="AN378" t="e">
        <f>IF(AM378="ITM_NULL","ITM_NULL",VLOOKUP(AM378,'C43 Code'!$G:$J,2,0))</f>
        <v>#N/A</v>
      </c>
      <c r="AO378" s="1" t="e">
        <f>IF(OR(AM378="ITM_NULL",AM378="KEY_fg",AM378="SHIFT_f",AM378="SHIFT_g"),"ITM_NULL",VLOOKUP(AM378,'C43 Code'!$G:$J,3,0))</f>
        <v>#N/A</v>
      </c>
      <c r="AP378" t="e">
        <f>IF(AM378="ITM_NULL","ITM_NULL",VLOOKUP(AM378,'C43 Code'!$G:$J,4,0))</f>
        <v>#N/A</v>
      </c>
      <c r="AR378" s="41" t="e">
        <f t="shared" si="46"/>
        <v>#N/A</v>
      </c>
    </row>
    <row r="379" spans="24:44" ht="18" customHeight="1">
      <c r="X379" s="80"/>
      <c r="Y379" s="11"/>
      <c r="Z379" s="11"/>
      <c r="AA379" s="6"/>
      <c r="AB379" s="5"/>
      <c r="AC379" s="30"/>
      <c r="AD379" s="31"/>
      <c r="AE379" s="36"/>
      <c r="AF379" s="45"/>
      <c r="AG379" s="21"/>
      <c r="AH379" t="str">
        <f t="shared" si="44"/>
        <v>{0</v>
      </c>
      <c r="AI379" t="str">
        <f>VLOOKUP(AB379,Sheet3!$B:$C,2,0)</f>
        <v>ITM_0</v>
      </c>
      <c r="AJ379" t="str">
        <f>VLOOKUP(AC379,Sheet3!$B:$C,2,0)</f>
        <v>ITM_0</v>
      </c>
      <c r="AK379" t="str">
        <f>VLOOKUP(AD379,Sheet3!$B:$C,2,0)</f>
        <v>ITM_0</v>
      </c>
      <c r="AL379" s="7" t="str">
        <f>IF(NOT(ISNA(MATCH(AI379,Sheet3!F:F,))),VLOOKUP(AI379,Sheet3!F:G,2,0),
IF(NOT(ISNA(MATCH(AJ379,Sheet3!F:F,))),VLOOKUP(AJ379,Sheet3!F:G,2,0),
IF(NOT(ISNA(MATCH(AK379,Sheet3!F:F,))),VLOOKUP(AK379,Sheet3!F:G,2,0),"ITM_NULL")))</f>
        <v>ITM_0</v>
      </c>
      <c r="AM379" t="str">
        <f>IF(OR(ISBLANK(AF379)),VLOOKUP(AB379,Sheet3!$B:$C,2,0),VLOOKUP(AF379,Sheet3!$B:$C,2,0))</f>
        <v>ITM_0</v>
      </c>
      <c r="AN379" t="e">
        <f>IF(AM379="ITM_NULL","ITM_NULL",VLOOKUP(AM379,'C43 Code'!$G:$J,2,0))</f>
        <v>#N/A</v>
      </c>
      <c r="AO379" s="1" t="e">
        <f>IF(OR(AM379="ITM_NULL",AM379="KEY_fg",AM379="SHIFT_f",AM379="SHIFT_g"),"ITM_NULL",VLOOKUP(AM379,'C43 Code'!$G:$J,3,0))</f>
        <v>#N/A</v>
      </c>
      <c r="AP379" t="e">
        <f>IF(AM379="ITM_NULL","ITM_NULL",VLOOKUP(AM379,'C43 Code'!$G:$J,4,0))</f>
        <v>#N/A</v>
      </c>
      <c r="AR379" s="41" t="e">
        <f t="shared" si="46"/>
        <v>#N/A</v>
      </c>
    </row>
    <row r="380" spans="24:44" ht="18" customHeight="1">
      <c r="X380" s="80"/>
      <c r="Y380" s="11"/>
      <c r="Z380" s="11"/>
      <c r="AA380" s="6"/>
      <c r="AB380" s="5"/>
      <c r="AC380" s="30"/>
      <c r="AD380" s="31"/>
      <c r="AE380" s="36"/>
      <c r="AF380" s="45"/>
      <c r="AG380" s="21"/>
      <c r="AH380" t="str">
        <f t="shared" si="44"/>
        <v>{0</v>
      </c>
      <c r="AI380" t="str">
        <f>VLOOKUP(AB380,Sheet3!$B:$C,2,0)</f>
        <v>ITM_0</v>
      </c>
      <c r="AJ380" t="str">
        <f>VLOOKUP(AC380,Sheet3!$B:$C,2,0)</f>
        <v>ITM_0</v>
      </c>
      <c r="AK380" t="str">
        <f>VLOOKUP(AD380,Sheet3!$B:$C,2,0)</f>
        <v>ITM_0</v>
      </c>
      <c r="AL380" s="7" t="str">
        <f>IF(NOT(ISNA(MATCH(AI380,Sheet3!F:F,))),VLOOKUP(AI380,Sheet3!F:G,2,0),
IF(NOT(ISNA(MATCH(AJ380,Sheet3!F:F,))),VLOOKUP(AJ380,Sheet3!F:G,2,0),
IF(NOT(ISNA(MATCH(AK380,Sheet3!F:F,))),VLOOKUP(AK380,Sheet3!F:G,2,0),"ITM_NULL")))</f>
        <v>ITM_0</v>
      </c>
      <c r="AM380" t="str">
        <f>IF(OR(ISBLANK(AF380)),VLOOKUP(AB380,Sheet3!$B:$C,2,0),VLOOKUP(AF380,Sheet3!$B:$C,2,0))</f>
        <v>ITM_0</v>
      </c>
      <c r="AN380" t="e">
        <f>IF(AM380="ITM_NULL","ITM_NULL",VLOOKUP(AM380,'C43 Code'!$G:$J,2,0))</f>
        <v>#N/A</v>
      </c>
      <c r="AO380" s="1" t="e">
        <f>IF(OR(AM380="ITM_NULL",AM380="KEY_fg",AM380="SHIFT_f",AM380="SHIFT_g"),"ITM_NULL",VLOOKUP(AM380,'C43 Code'!$G:$J,3,0))</f>
        <v>#N/A</v>
      </c>
      <c r="AP380" t="e">
        <f>IF(AM380="ITM_NULL","ITM_NULL",VLOOKUP(AM380,'C43 Code'!$G:$J,4,0))</f>
        <v>#N/A</v>
      </c>
      <c r="AR380" s="41" t="e">
        <f t="shared" si="46"/>
        <v>#N/A</v>
      </c>
    </row>
    <row r="381" spans="24:44" ht="18" customHeight="1">
      <c r="X381" s="80"/>
      <c r="Y381" s="10"/>
      <c r="Z381" s="10"/>
      <c r="AA381" s="6"/>
      <c r="AB381" s="5"/>
      <c r="AC381" s="30"/>
      <c r="AD381" s="31"/>
      <c r="AE381" s="36"/>
      <c r="AF381" s="45"/>
      <c r="AG381" s="21"/>
      <c r="AH381" t="str">
        <f t="shared" si="44"/>
        <v>{0</v>
      </c>
      <c r="AI381" t="str">
        <f>VLOOKUP(AB381,Sheet3!$B:$C,2,0)</f>
        <v>ITM_0</v>
      </c>
      <c r="AJ381" t="str">
        <f>VLOOKUP(AC381,Sheet3!$B:$C,2,0)</f>
        <v>ITM_0</v>
      </c>
      <c r="AK381" t="str">
        <f>VLOOKUP(AD381,Sheet3!$B:$C,2,0)</f>
        <v>ITM_0</v>
      </c>
      <c r="AL381" s="7" t="str">
        <f>IF(NOT(ISNA(MATCH(AI381,Sheet3!F:F,))),VLOOKUP(AI381,Sheet3!F:G,2,0),
IF(NOT(ISNA(MATCH(AJ381,Sheet3!F:F,))),VLOOKUP(AJ381,Sheet3!F:G,2,0),
IF(NOT(ISNA(MATCH(AK381,Sheet3!F:F,))),VLOOKUP(AK381,Sheet3!F:G,2,0),"ITM_NULL")))</f>
        <v>ITM_0</v>
      </c>
      <c r="AM381" t="str">
        <f>IF(OR(ISBLANK(AF381)),VLOOKUP(AB381,Sheet3!$B:$C,2,0),VLOOKUP(AF381,Sheet3!$B:$C,2,0))</f>
        <v>ITM_0</v>
      </c>
      <c r="AN381" t="e">
        <f>IF(AM381="ITM_NULL","ITM_NULL",VLOOKUP(AM381,'C43 Code'!$G:$J,2,0))</f>
        <v>#N/A</v>
      </c>
      <c r="AO381" s="1" t="e">
        <f>IF(OR(AM381="ITM_NULL",AM381="KEY_fg",AM381="SHIFT_f",AM381="SHIFT_g"),"ITM_NULL",VLOOKUP(AM381,'C43 Code'!$G:$J,3,0))</f>
        <v>#N/A</v>
      </c>
      <c r="AP381" t="e">
        <f>IF(AM381="ITM_NULL","ITM_NULL",VLOOKUP(AM381,'C43 Code'!$G:$J,4,0))</f>
        <v>#N/A</v>
      </c>
      <c r="AR381" s="41" t="e">
        <f t="shared" si="46"/>
        <v>#N/A</v>
      </c>
    </row>
    <row r="382" spans="24:44" ht="18" customHeight="1">
      <c r="X382" s="80"/>
      <c r="Y382" s="11"/>
      <c r="Z382" s="11"/>
      <c r="AA382" s="6"/>
      <c r="AB382" s="5"/>
      <c r="AC382" s="30"/>
      <c r="AD382" s="31"/>
      <c r="AE382" s="36"/>
      <c r="AF382" s="45"/>
      <c r="AG382" s="21"/>
      <c r="AH382" t="str">
        <f t="shared" si="44"/>
        <v>{0</v>
      </c>
      <c r="AI382" t="str">
        <f>VLOOKUP(AB382,Sheet3!$B:$C,2,0)</f>
        <v>ITM_0</v>
      </c>
      <c r="AJ382" t="str">
        <f>VLOOKUP(AC382,Sheet3!$B:$C,2,0)</f>
        <v>ITM_0</v>
      </c>
      <c r="AK382" t="str">
        <f>VLOOKUP(AD382,Sheet3!$B:$C,2,0)</f>
        <v>ITM_0</v>
      </c>
      <c r="AL382" s="7" t="str">
        <f>IF(NOT(ISNA(MATCH(AI382,Sheet3!F:F,))),VLOOKUP(AI382,Sheet3!F:G,2,0),
IF(NOT(ISNA(MATCH(AJ382,Sheet3!F:F,))),VLOOKUP(AJ382,Sheet3!F:G,2,0),
IF(NOT(ISNA(MATCH(AK382,Sheet3!F:F,))),VLOOKUP(AK382,Sheet3!F:G,2,0),"ITM_NULL")))</f>
        <v>ITM_0</v>
      </c>
      <c r="AM382" t="str">
        <f>IF(OR(ISBLANK(AF382)),VLOOKUP(AB382,Sheet3!$B:$C,2,0),VLOOKUP(AF382,Sheet3!$B:$C,2,0))</f>
        <v>ITM_0</v>
      </c>
      <c r="AN382" t="e">
        <f>IF(AM382="ITM_NULL","ITM_NULL",VLOOKUP(AM382,'C43 Code'!$G:$J,2,0))</f>
        <v>#N/A</v>
      </c>
      <c r="AO382" s="1" t="e">
        <f>IF(OR(AM382="ITM_NULL",AM382="KEY_fg",AM382="SHIFT_f",AM382="SHIFT_g"),"ITM_NULL",VLOOKUP(AM382,'C43 Code'!$G:$J,3,0))</f>
        <v>#N/A</v>
      </c>
      <c r="AP382" t="e">
        <f>IF(AM382="ITM_NULL","ITM_NULL",VLOOKUP(AM382,'C43 Code'!$G:$J,4,0))</f>
        <v>#N/A</v>
      </c>
      <c r="AR382" s="41" t="e">
        <f t="shared" si="46"/>
        <v>#N/A</v>
      </c>
    </row>
    <row r="383" spans="24:44" ht="18" customHeight="1">
      <c r="X383" s="80"/>
      <c r="Y383" s="11"/>
      <c r="Z383" s="11"/>
      <c r="AA383" s="6"/>
      <c r="AB383" s="5"/>
      <c r="AC383" s="30"/>
      <c r="AD383" s="31"/>
      <c r="AE383" s="36"/>
      <c r="AF383" s="45"/>
      <c r="AG383" s="21"/>
      <c r="AH383" t="str">
        <f t="shared" si="44"/>
        <v>{0</v>
      </c>
      <c r="AI383" t="str">
        <f>VLOOKUP(AB383,Sheet3!$B:$C,2,0)</f>
        <v>ITM_0</v>
      </c>
      <c r="AJ383" t="str">
        <f>VLOOKUP(AC383,Sheet3!$B:$C,2,0)</f>
        <v>ITM_0</v>
      </c>
      <c r="AK383" t="str">
        <f>VLOOKUP(AD383,Sheet3!$B:$C,2,0)</f>
        <v>ITM_0</v>
      </c>
      <c r="AL383" s="7" t="str">
        <f>IF(NOT(ISNA(MATCH(AI383,Sheet3!F:F,))),VLOOKUP(AI383,Sheet3!F:G,2,0),
IF(NOT(ISNA(MATCH(AJ383,Sheet3!F:F,))),VLOOKUP(AJ383,Sheet3!F:G,2,0),
IF(NOT(ISNA(MATCH(AK383,Sheet3!F:F,))),VLOOKUP(AK383,Sheet3!F:G,2,0),"ITM_NULL")))</f>
        <v>ITM_0</v>
      </c>
      <c r="AM383" t="str">
        <f>IF(OR(ISBLANK(AF383)),VLOOKUP(AB383,Sheet3!$B:$C,2,0),VLOOKUP(AF383,Sheet3!$B:$C,2,0))</f>
        <v>ITM_0</v>
      </c>
      <c r="AN383" t="e">
        <f>IF(AM383="ITM_NULL","ITM_NULL",VLOOKUP(AM383,'C43 Code'!$G:$J,2,0))</f>
        <v>#N/A</v>
      </c>
      <c r="AO383" s="1" t="e">
        <f>IF(OR(AM383="ITM_NULL",AM383="KEY_fg",AM383="SHIFT_f",AM383="SHIFT_g"),"ITM_NULL",VLOOKUP(AM383,'C43 Code'!$G:$J,3,0))</f>
        <v>#N/A</v>
      </c>
      <c r="AP383" t="e">
        <f>IF(AM383="ITM_NULL","ITM_NULL",VLOOKUP(AM383,'C43 Code'!$G:$J,4,0))</f>
        <v>#N/A</v>
      </c>
      <c r="AR383" s="41" t="e">
        <f t="shared" si="46"/>
        <v>#N/A</v>
      </c>
    </row>
    <row r="384" spans="24:44" ht="18" customHeight="1">
      <c r="X384" s="80"/>
      <c r="Y384" s="11"/>
      <c r="Z384" s="11"/>
      <c r="AA384" s="6"/>
      <c r="AB384" s="5"/>
      <c r="AC384" s="30"/>
      <c r="AD384" s="31"/>
      <c r="AE384" s="36"/>
      <c r="AF384" s="45"/>
      <c r="AG384" s="21"/>
      <c r="AH384" t="str">
        <f t="shared" si="44"/>
        <v>{0</v>
      </c>
      <c r="AI384" t="str">
        <f>VLOOKUP(AB384,Sheet3!$B:$C,2,0)</f>
        <v>ITM_0</v>
      </c>
      <c r="AJ384" t="str">
        <f>VLOOKUP(AC384,Sheet3!$B:$C,2,0)</f>
        <v>ITM_0</v>
      </c>
      <c r="AK384" t="str">
        <f>VLOOKUP(AD384,Sheet3!$B:$C,2,0)</f>
        <v>ITM_0</v>
      </c>
      <c r="AL384" s="7" t="str">
        <f>IF(NOT(ISNA(MATCH(AI384,Sheet3!F:F,))),VLOOKUP(AI384,Sheet3!F:G,2,0),
IF(NOT(ISNA(MATCH(AJ384,Sheet3!F:F,))),VLOOKUP(AJ384,Sheet3!F:G,2,0),
IF(NOT(ISNA(MATCH(AK384,Sheet3!F:F,))),VLOOKUP(AK384,Sheet3!F:G,2,0),"ITM_NULL")))</f>
        <v>ITM_0</v>
      </c>
      <c r="AM384" t="str">
        <f>IF(OR(ISBLANK(AF384)),VLOOKUP(AB384,Sheet3!$B:$C,2,0),VLOOKUP(AF384,Sheet3!$B:$C,2,0))</f>
        <v>ITM_0</v>
      </c>
      <c r="AN384" t="e">
        <f>IF(AM384="ITM_NULL","ITM_NULL",VLOOKUP(AM384,'C43 Code'!$G:$J,2,0))</f>
        <v>#N/A</v>
      </c>
      <c r="AO384" s="1" t="e">
        <f>IF(OR(AM384="ITM_NULL",AM384="KEY_fg",AM384="SHIFT_f",AM384="SHIFT_g"),"ITM_NULL",VLOOKUP(AM384,'C43 Code'!$G:$J,3,0))</f>
        <v>#N/A</v>
      </c>
      <c r="AP384" t="e">
        <f>IF(AM384="ITM_NULL","ITM_NULL",VLOOKUP(AM384,'C43 Code'!$G:$J,4,0))</f>
        <v>#N/A</v>
      </c>
      <c r="AR384" s="41" t="e">
        <f t="shared" si="46"/>
        <v>#N/A</v>
      </c>
    </row>
    <row r="385" spans="24:44" ht="18" customHeight="1">
      <c r="X385" s="80"/>
      <c r="Y385" s="11"/>
      <c r="Z385" s="11"/>
      <c r="AA385" s="6"/>
      <c r="AB385" s="5"/>
      <c r="AC385" s="30"/>
      <c r="AD385" s="31"/>
      <c r="AE385" s="36"/>
      <c r="AF385" s="45"/>
      <c r="AG385" s="21"/>
      <c r="AH385" t="str">
        <f t="shared" si="44"/>
        <v>{0</v>
      </c>
      <c r="AI385" t="str">
        <f>VLOOKUP(AB385,Sheet3!$B:$C,2,0)</f>
        <v>ITM_0</v>
      </c>
      <c r="AJ385" t="str">
        <f>VLOOKUP(AC385,Sheet3!$B:$C,2,0)</f>
        <v>ITM_0</v>
      </c>
      <c r="AK385" t="str">
        <f>VLOOKUP(AD385,Sheet3!$B:$C,2,0)</f>
        <v>ITM_0</v>
      </c>
      <c r="AL385" s="7" t="str">
        <f>IF(NOT(ISNA(MATCH(AI385,Sheet3!F:F,))),VLOOKUP(AI385,Sheet3!F:G,2,0),
IF(NOT(ISNA(MATCH(AJ385,Sheet3!F:F,))),VLOOKUP(AJ385,Sheet3!F:G,2,0),
IF(NOT(ISNA(MATCH(AK385,Sheet3!F:F,))),VLOOKUP(AK385,Sheet3!F:G,2,0),"ITM_NULL")))</f>
        <v>ITM_0</v>
      </c>
      <c r="AM385" t="str">
        <f>IF(OR(ISBLANK(AF385)),VLOOKUP(AB385,Sheet3!$B:$C,2,0),VLOOKUP(AF385,Sheet3!$B:$C,2,0))</f>
        <v>ITM_0</v>
      </c>
      <c r="AN385" t="e">
        <f>IF(AM385="ITM_NULL","ITM_NULL",VLOOKUP(AM385,'C43 Code'!$G:$J,2,0))</f>
        <v>#N/A</v>
      </c>
      <c r="AO385" s="1" t="e">
        <f>IF(OR(AM385="ITM_NULL",AM385="KEY_fg",AM385="SHIFT_f",AM385="SHIFT_g"),"ITM_NULL",VLOOKUP(AM385,'C43 Code'!$G:$J,3,0))</f>
        <v>#N/A</v>
      </c>
      <c r="AP385" t="e">
        <f>IF(AM385="ITM_NULL","ITM_NULL",VLOOKUP(AM385,'C43 Code'!$G:$J,4,0))</f>
        <v>#N/A</v>
      </c>
      <c r="AR385" s="41" t="e">
        <f t="shared" si="46"/>
        <v>#N/A</v>
      </c>
    </row>
    <row r="386" spans="24:44" ht="18" customHeight="1">
      <c r="X386" s="80"/>
      <c r="Y386" s="10"/>
      <c r="Z386" s="10"/>
      <c r="AA386" s="6"/>
      <c r="AB386" s="5"/>
      <c r="AC386" s="30"/>
      <c r="AD386" s="31"/>
      <c r="AE386" s="36"/>
      <c r="AF386" s="45"/>
      <c r="AG386" s="21"/>
      <c r="AH386" t="str">
        <f t="shared" si="44"/>
        <v>{0</v>
      </c>
      <c r="AI386" t="str">
        <f>VLOOKUP(AB386,Sheet3!$B:$C,2,0)</f>
        <v>ITM_0</v>
      </c>
      <c r="AJ386" t="str">
        <f>VLOOKUP(AC386,Sheet3!$B:$C,2,0)</f>
        <v>ITM_0</v>
      </c>
      <c r="AK386" t="str">
        <f>VLOOKUP(AD386,Sheet3!$B:$C,2,0)</f>
        <v>ITM_0</v>
      </c>
      <c r="AL386" s="7" t="str">
        <f>IF(NOT(ISNA(MATCH(AI386,Sheet3!F:F,))),VLOOKUP(AI386,Sheet3!F:G,2,0),
IF(NOT(ISNA(MATCH(AJ386,Sheet3!F:F,))),VLOOKUP(AJ386,Sheet3!F:G,2,0),
IF(NOT(ISNA(MATCH(AK386,Sheet3!F:F,))),VLOOKUP(AK386,Sheet3!F:G,2,0),"ITM_NULL")))</f>
        <v>ITM_0</v>
      </c>
      <c r="AM386" t="str">
        <f>IF(OR(ISBLANK(AF386)),VLOOKUP(AB386,Sheet3!$B:$C,2,0),VLOOKUP(AF386,Sheet3!$B:$C,2,0))</f>
        <v>ITM_0</v>
      </c>
      <c r="AN386" t="e">
        <f>IF(AM386="ITM_NULL","ITM_NULL",VLOOKUP(AM386,'C43 Code'!$G:$J,2,0))</f>
        <v>#N/A</v>
      </c>
      <c r="AO386" s="1" t="e">
        <f>IF(OR(AM386="ITM_NULL",AM386="KEY_fg",AM386="SHIFT_f",AM386="SHIFT_g"),"ITM_NULL",VLOOKUP(AM386,'C43 Code'!$G:$J,3,0))</f>
        <v>#N/A</v>
      </c>
      <c r="AP386" t="e">
        <f>IF(AM386="ITM_NULL","ITM_NULL",VLOOKUP(AM386,'C43 Code'!$G:$J,4,0))</f>
        <v>#N/A</v>
      </c>
      <c r="AR386" s="41" t="e">
        <f t="shared" si="46"/>
        <v>#N/A</v>
      </c>
    </row>
    <row r="387" spans="24:44" ht="18" customHeight="1">
      <c r="X387" s="80"/>
      <c r="Y387" s="11"/>
      <c r="Z387" s="11"/>
      <c r="AA387" s="6"/>
      <c r="AB387" s="5"/>
      <c r="AC387" s="30"/>
      <c r="AD387" s="31"/>
      <c r="AE387" s="36"/>
      <c r="AF387" s="45"/>
      <c r="AG387" s="21"/>
      <c r="AH387" t="str">
        <f t="shared" si="44"/>
        <v>{0</v>
      </c>
      <c r="AI387" t="str">
        <f>VLOOKUP(AB387,Sheet3!$B:$C,2,0)</f>
        <v>ITM_0</v>
      </c>
      <c r="AJ387" t="str">
        <f>VLOOKUP(AC387,Sheet3!$B:$C,2,0)</f>
        <v>ITM_0</v>
      </c>
      <c r="AK387" t="str">
        <f>VLOOKUP(AD387,Sheet3!$B:$C,2,0)</f>
        <v>ITM_0</v>
      </c>
      <c r="AL387" s="7" t="str">
        <f>IF(NOT(ISNA(MATCH(AI387,Sheet3!F:F,))),VLOOKUP(AI387,Sheet3!F:G,2,0),
IF(NOT(ISNA(MATCH(AJ387,Sheet3!F:F,))),VLOOKUP(AJ387,Sheet3!F:G,2,0),
IF(NOT(ISNA(MATCH(AK387,Sheet3!F:F,))),VLOOKUP(AK387,Sheet3!F:G,2,0),"ITM_NULL")))</f>
        <v>ITM_0</v>
      </c>
      <c r="AM387" t="str">
        <f>IF(OR(ISBLANK(AF387)),VLOOKUP(AB387,Sheet3!$B:$C,2,0),VLOOKUP(AF387,Sheet3!$B:$C,2,0))</f>
        <v>ITM_0</v>
      </c>
      <c r="AN387" t="e">
        <f>IF(AM387="ITM_NULL","ITM_NULL",VLOOKUP(AM387,'C43 Code'!$G:$J,2,0))</f>
        <v>#N/A</v>
      </c>
      <c r="AO387" s="1" t="e">
        <f>IF(OR(AM387="ITM_NULL",AM387="KEY_fg",AM387="SHIFT_f",AM387="SHIFT_g"),"ITM_NULL",VLOOKUP(AM387,'C43 Code'!$G:$J,3,0))</f>
        <v>#N/A</v>
      </c>
      <c r="AP387" t="e">
        <f>IF(AM387="ITM_NULL","ITM_NULL",VLOOKUP(AM387,'C43 Code'!$G:$J,4,0))</f>
        <v>#N/A</v>
      </c>
      <c r="AR387" s="41" t="e">
        <f t="shared" si="46"/>
        <v>#N/A</v>
      </c>
    </row>
    <row r="388" spans="24:44" ht="18" customHeight="1">
      <c r="X388" s="80"/>
      <c r="Y388" s="11"/>
      <c r="Z388" s="11"/>
      <c r="AA388" s="6"/>
      <c r="AB388" s="5"/>
      <c r="AC388" s="30"/>
      <c r="AD388" s="31"/>
      <c r="AE388" s="36"/>
      <c r="AF388" s="45"/>
      <c r="AG388" s="21"/>
      <c r="AH388" t="str">
        <f t="shared" si="44"/>
        <v>{0</v>
      </c>
      <c r="AI388" t="str">
        <f>VLOOKUP(AB388,Sheet3!$B:$C,2,0)</f>
        <v>ITM_0</v>
      </c>
      <c r="AJ388" t="str">
        <f>VLOOKUP(AC388,Sheet3!$B:$C,2,0)</f>
        <v>ITM_0</v>
      </c>
      <c r="AK388" t="str">
        <f>VLOOKUP(AD388,Sheet3!$B:$C,2,0)</f>
        <v>ITM_0</v>
      </c>
      <c r="AL388" s="7" t="str">
        <f>IF(NOT(ISNA(MATCH(AI388,Sheet3!F:F,))),VLOOKUP(AI388,Sheet3!F:G,2,0),
IF(NOT(ISNA(MATCH(AJ388,Sheet3!F:F,))),VLOOKUP(AJ388,Sheet3!F:G,2,0),
IF(NOT(ISNA(MATCH(AK388,Sheet3!F:F,))),VLOOKUP(AK388,Sheet3!F:G,2,0),"ITM_NULL")))</f>
        <v>ITM_0</v>
      </c>
      <c r="AM388" t="str">
        <f>IF(OR(ISBLANK(AF388)),VLOOKUP(AB388,Sheet3!$B:$C,2,0),VLOOKUP(AF388,Sheet3!$B:$C,2,0))</f>
        <v>ITM_0</v>
      </c>
      <c r="AN388" t="e">
        <f>IF(AM388="ITM_NULL","ITM_NULL",VLOOKUP(AM388,'C43 Code'!$G:$J,2,0))</f>
        <v>#N/A</v>
      </c>
      <c r="AO388" s="1" t="e">
        <f>IF(OR(AM388="ITM_NULL",AM388="KEY_fg",AM388="SHIFT_f",AM388="SHIFT_g"),"ITM_NULL",VLOOKUP(AM388,'C43 Code'!$G:$J,3,0))</f>
        <v>#N/A</v>
      </c>
      <c r="AP388" t="e">
        <f>IF(AM388="ITM_NULL","ITM_NULL",VLOOKUP(AM388,'C43 Code'!$G:$J,4,0))</f>
        <v>#N/A</v>
      </c>
      <c r="AR388" s="41" t="e">
        <f t="shared" si="46"/>
        <v>#N/A</v>
      </c>
    </row>
    <row r="389" spans="24:44" ht="18" customHeight="1">
      <c r="X389" s="80"/>
      <c r="Y389" s="11"/>
      <c r="Z389" s="11"/>
      <c r="AA389" s="6"/>
      <c r="AB389" s="5"/>
      <c r="AC389" s="30"/>
      <c r="AD389" s="31"/>
      <c r="AE389" s="36"/>
      <c r="AF389" s="45"/>
      <c r="AG389" s="21"/>
      <c r="AH389" t="str">
        <f t="shared" si="44"/>
        <v>{0</v>
      </c>
      <c r="AI389" t="str">
        <f>VLOOKUP(AB389,Sheet3!$B:$C,2,0)</f>
        <v>ITM_0</v>
      </c>
      <c r="AJ389" t="str">
        <f>VLOOKUP(AC389,Sheet3!$B:$C,2,0)</f>
        <v>ITM_0</v>
      </c>
      <c r="AK389" t="str">
        <f>VLOOKUP(AD389,Sheet3!$B:$C,2,0)</f>
        <v>ITM_0</v>
      </c>
      <c r="AL389" s="7" t="str">
        <f>IF(NOT(ISNA(MATCH(AI389,Sheet3!F:F,))),VLOOKUP(AI389,Sheet3!F:G,2,0),
IF(NOT(ISNA(MATCH(AJ389,Sheet3!F:F,))),VLOOKUP(AJ389,Sheet3!F:G,2,0),
IF(NOT(ISNA(MATCH(AK389,Sheet3!F:F,))),VLOOKUP(AK389,Sheet3!F:G,2,0),"ITM_NULL")))</f>
        <v>ITM_0</v>
      </c>
      <c r="AM389" t="str">
        <f>IF(OR(ISBLANK(AF389)),VLOOKUP(AB389,Sheet3!$B:$C,2,0),VLOOKUP(AF389,Sheet3!$B:$C,2,0))</f>
        <v>ITM_0</v>
      </c>
      <c r="AN389" t="e">
        <f>IF(AM389="ITM_NULL","ITM_NULL",VLOOKUP(AM389,'C43 Code'!$G:$J,2,0))</f>
        <v>#N/A</v>
      </c>
      <c r="AO389" s="1" t="e">
        <f>IF(OR(AM389="ITM_NULL",AM389="KEY_fg",AM389="SHIFT_f",AM389="SHIFT_g"),"ITM_NULL",VLOOKUP(AM389,'C43 Code'!$G:$J,3,0))</f>
        <v>#N/A</v>
      </c>
      <c r="AP389" t="e">
        <f>IF(AM389="ITM_NULL","ITM_NULL",VLOOKUP(AM389,'C43 Code'!$G:$J,4,0))</f>
        <v>#N/A</v>
      </c>
      <c r="AR389" s="41" t="e">
        <f t="shared" si="46"/>
        <v>#N/A</v>
      </c>
    </row>
    <row r="390" spans="24:44" ht="18" customHeight="1">
      <c r="X390" s="80"/>
      <c r="Y390" s="11"/>
      <c r="Z390" s="11"/>
      <c r="AA390" s="6"/>
      <c r="AB390" s="27"/>
      <c r="AC390" s="30"/>
      <c r="AD390" s="31"/>
      <c r="AE390" s="36"/>
      <c r="AF390" s="45"/>
      <c r="AG390" s="21"/>
      <c r="AH390" t="str">
        <f t="shared" si="44"/>
        <v>{0</v>
      </c>
      <c r="AI390" t="str">
        <f>VLOOKUP(AB390,Sheet3!$B:$C,2,0)</f>
        <v>ITM_0</v>
      </c>
      <c r="AJ390" t="str">
        <f>VLOOKUP(AC390,Sheet3!$B:$C,2,0)</f>
        <v>ITM_0</v>
      </c>
      <c r="AK390" t="str">
        <f>VLOOKUP(AD390,Sheet3!$B:$C,2,0)</f>
        <v>ITM_0</v>
      </c>
      <c r="AL390" s="7" t="str">
        <f>IF(NOT(ISNA(MATCH(AI390,Sheet3!F:F,))),VLOOKUP(AI390,Sheet3!F:G,2,0),
IF(NOT(ISNA(MATCH(AJ390,Sheet3!F:F,))),VLOOKUP(AJ390,Sheet3!F:G,2,0),
IF(NOT(ISNA(MATCH(AK390,Sheet3!F:F,))),VLOOKUP(AK390,Sheet3!F:G,2,0),"ITM_NULL")))</f>
        <v>ITM_0</v>
      </c>
      <c r="AM390" t="str">
        <f>IF(OR(ISBLANK(AF390)),VLOOKUP(AB390,Sheet3!$B:$C,2,0),VLOOKUP(AF390,Sheet3!$B:$C,2,0))</f>
        <v>ITM_0</v>
      </c>
      <c r="AN390" t="e">
        <f>IF(AM390="ITM_NULL","ITM_NULL",VLOOKUP(AM390,'C43 Code'!$G:$J,2,0))</f>
        <v>#N/A</v>
      </c>
      <c r="AO390" s="1" t="e">
        <f>IF(OR(AM390="ITM_NULL",AM390="KEY_fg",AM390="SHIFT_f",AM390="SHIFT_g"),"ITM_NULL",VLOOKUP(AM390,'C43 Code'!$G:$J,3,0))</f>
        <v>#N/A</v>
      </c>
      <c r="AP390" t="e">
        <f>IF(AM390="ITM_NULL","ITM_NULL",VLOOKUP(AM390,'C43 Code'!$G:$J,4,0))</f>
        <v>#N/A</v>
      </c>
      <c r="AR390" s="41" t="e">
        <f t="shared" si="46"/>
        <v>#N/A</v>
      </c>
    </row>
    <row r="391" spans="24:44" ht="18" customHeight="1">
      <c r="X391" s="80"/>
      <c r="Y391" s="10"/>
      <c r="Z391" s="10"/>
      <c r="AA391" s="6"/>
      <c r="AB391" s="5"/>
      <c r="AC391" s="30"/>
      <c r="AD391" s="31"/>
      <c r="AE391" s="36"/>
      <c r="AF391" s="45"/>
      <c r="AG391" s="21"/>
      <c r="AH391" t="str">
        <f t="shared" si="44"/>
        <v>{0</v>
      </c>
      <c r="AI391" t="str">
        <f>VLOOKUP(AB391,Sheet3!$B:$C,2,0)</f>
        <v>ITM_0</v>
      </c>
      <c r="AJ391" t="str">
        <f>VLOOKUP(AC391,Sheet3!$B:$C,2,0)</f>
        <v>ITM_0</v>
      </c>
      <c r="AK391" t="str">
        <f>VLOOKUP(AD391,Sheet3!$B:$C,2,0)</f>
        <v>ITM_0</v>
      </c>
      <c r="AL391" s="7" t="str">
        <f>IF(NOT(ISNA(MATCH(AI391,Sheet3!F:F,))),VLOOKUP(AI391,Sheet3!F:G,2,0),
IF(NOT(ISNA(MATCH(AJ391,Sheet3!F:F,))),VLOOKUP(AJ391,Sheet3!F:G,2,0),
IF(NOT(ISNA(MATCH(AK391,Sheet3!F:F,))),VLOOKUP(AK391,Sheet3!F:G,2,0),"ITM_NULL")))</f>
        <v>ITM_0</v>
      </c>
      <c r="AM391" t="str">
        <f>IF(OR(ISBLANK(AF391)),VLOOKUP(AB391,Sheet3!$B:$C,2,0),VLOOKUP(AF391,Sheet3!$B:$C,2,0))</f>
        <v>ITM_0</v>
      </c>
      <c r="AN391" t="e">
        <f>IF(AM391="ITM_NULL","ITM_NULL",VLOOKUP(AM391,'C43 Code'!$G:$J,2,0))</f>
        <v>#N/A</v>
      </c>
      <c r="AO391" s="1" t="e">
        <f>IF(OR(AM391="ITM_NULL",AM391="KEY_fg",AM391="SHIFT_f",AM391="SHIFT_g"),"ITM_NULL",VLOOKUP(AM391,'C43 Code'!$G:$J,3,0))</f>
        <v>#N/A</v>
      </c>
      <c r="AP391" t="e">
        <f>IF(AM391="ITM_NULL","ITM_NULL",VLOOKUP(AM391,'C43 Code'!$G:$J,4,0))</f>
        <v>#N/A</v>
      </c>
      <c r="AR391" s="41" t="e">
        <f t="shared" si="46"/>
        <v>#N/A</v>
      </c>
    </row>
    <row r="392" spans="24:44" ht="18" customHeight="1">
      <c r="X392" s="80"/>
      <c r="Y392" s="11"/>
      <c r="Z392" s="11"/>
      <c r="AA392" s="6"/>
      <c r="AB392" s="5"/>
      <c r="AC392" s="30"/>
      <c r="AD392" s="31"/>
      <c r="AE392" s="36"/>
      <c r="AF392" s="45"/>
      <c r="AG392" s="21"/>
      <c r="AH392" t="str">
        <f t="shared" si="44"/>
        <v>{0</v>
      </c>
      <c r="AI392" t="str">
        <f>VLOOKUP(AB392,Sheet3!$B:$C,2,0)</f>
        <v>ITM_0</v>
      </c>
      <c r="AJ392" t="str">
        <f>VLOOKUP(AC392,Sheet3!$B:$C,2,0)</f>
        <v>ITM_0</v>
      </c>
      <c r="AK392" t="str">
        <f>VLOOKUP(AD392,Sheet3!$B:$C,2,0)</f>
        <v>ITM_0</v>
      </c>
      <c r="AL392" s="7" t="str">
        <f>IF(NOT(ISNA(MATCH(AI392,Sheet3!F:F,))),VLOOKUP(AI392,Sheet3!F:G,2,0),
IF(NOT(ISNA(MATCH(AJ392,Sheet3!F:F,))),VLOOKUP(AJ392,Sheet3!F:G,2,0),
IF(NOT(ISNA(MATCH(AK392,Sheet3!F:F,))),VLOOKUP(AK392,Sheet3!F:G,2,0),"ITM_NULL")))</f>
        <v>ITM_0</v>
      </c>
      <c r="AM392" t="str">
        <f>IF(OR(ISBLANK(AF392)),VLOOKUP(AB392,Sheet3!$B:$C,2,0),VLOOKUP(AF392,Sheet3!$B:$C,2,0))</f>
        <v>ITM_0</v>
      </c>
      <c r="AN392" t="e">
        <f>IF(AM392="ITM_NULL","ITM_NULL",VLOOKUP(AM392,'C43 Code'!$G:$J,2,0))</f>
        <v>#N/A</v>
      </c>
      <c r="AO392" s="1" t="e">
        <f>IF(OR(AM392="ITM_NULL",AM392="KEY_fg",AM392="SHIFT_f",AM392="SHIFT_g"),"ITM_NULL",VLOOKUP(AM392,'C43 Code'!$G:$J,3,0))</f>
        <v>#N/A</v>
      </c>
      <c r="AP392" t="e">
        <f>IF(AM392="ITM_NULL","ITM_NULL",VLOOKUP(AM392,'C43 Code'!$G:$J,4,0))</f>
        <v>#N/A</v>
      </c>
      <c r="AR392" s="41" t="e">
        <f t="shared" si="46"/>
        <v>#N/A</v>
      </c>
    </row>
    <row r="393" spans="24:44" ht="18" customHeight="1">
      <c r="X393" s="80"/>
      <c r="Y393" s="11"/>
      <c r="Z393" s="11"/>
      <c r="AA393" s="6"/>
      <c r="AB393" s="5"/>
      <c r="AC393" s="30"/>
      <c r="AD393" s="31"/>
      <c r="AE393" s="36"/>
      <c r="AF393" s="45"/>
      <c r="AG393" s="21"/>
      <c r="AH393" t="str">
        <f t="shared" si="44"/>
        <v>{0</v>
      </c>
      <c r="AI393" t="str">
        <f>VLOOKUP(AB393,Sheet3!$B:$C,2,0)</f>
        <v>ITM_0</v>
      </c>
      <c r="AJ393" t="str">
        <f>VLOOKUP(AC393,Sheet3!$B:$C,2,0)</f>
        <v>ITM_0</v>
      </c>
      <c r="AK393" t="str">
        <f>VLOOKUP(AD393,Sheet3!$B:$C,2,0)</f>
        <v>ITM_0</v>
      </c>
      <c r="AL393" s="7" t="str">
        <f>IF(NOT(ISNA(MATCH(AI393,Sheet3!F:F,))),VLOOKUP(AI393,Sheet3!F:G,2,0),
IF(NOT(ISNA(MATCH(AJ393,Sheet3!F:F,))),VLOOKUP(AJ393,Sheet3!F:G,2,0),
IF(NOT(ISNA(MATCH(AK393,Sheet3!F:F,))),VLOOKUP(AK393,Sheet3!F:G,2,0),"ITM_NULL")))</f>
        <v>ITM_0</v>
      </c>
      <c r="AM393" t="str">
        <f>IF(OR(ISBLANK(AF393)),VLOOKUP(AB393,Sheet3!$B:$C,2,0),VLOOKUP(AF393,Sheet3!$B:$C,2,0))</f>
        <v>ITM_0</v>
      </c>
      <c r="AN393" t="e">
        <f>IF(AM393="ITM_NULL","ITM_NULL",VLOOKUP(AM393,'C43 Code'!$G:$J,2,0))</f>
        <v>#N/A</v>
      </c>
      <c r="AO393" s="1" t="e">
        <f>IF(OR(AM393="ITM_NULL",AM393="KEY_fg",AM393="SHIFT_f",AM393="SHIFT_g"),"ITM_NULL",VLOOKUP(AM393,'C43 Code'!$G:$J,3,0))</f>
        <v>#N/A</v>
      </c>
      <c r="AP393" t="e">
        <f>IF(AM393="ITM_NULL","ITM_NULL",VLOOKUP(AM393,'C43 Code'!$G:$J,4,0))</f>
        <v>#N/A</v>
      </c>
      <c r="AR393" s="41" t="e">
        <f t="shared" si="46"/>
        <v>#N/A</v>
      </c>
    </row>
    <row r="394" spans="24:44" ht="18" customHeight="1">
      <c r="X394" s="80"/>
      <c r="Y394" s="11"/>
      <c r="Z394" s="11"/>
      <c r="AA394" s="6"/>
      <c r="AB394" s="5"/>
      <c r="AC394" s="30"/>
      <c r="AD394" s="31"/>
      <c r="AE394" s="36"/>
      <c r="AF394" s="45"/>
      <c r="AG394" s="21"/>
      <c r="AH394" t="str">
        <f t="shared" si="44"/>
        <v>{0</v>
      </c>
      <c r="AI394" t="str">
        <f>VLOOKUP(AB394,Sheet3!$B:$C,2,0)</f>
        <v>ITM_0</v>
      </c>
      <c r="AJ394" t="str">
        <f>VLOOKUP(AC394,Sheet3!$B:$C,2,0)</f>
        <v>ITM_0</v>
      </c>
      <c r="AK394" t="str">
        <f>VLOOKUP(AD394,Sheet3!$B:$C,2,0)</f>
        <v>ITM_0</v>
      </c>
      <c r="AL394" s="7" t="str">
        <f>IF(NOT(ISNA(MATCH(AI394,Sheet3!F:F,))),VLOOKUP(AI394,Sheet3!F:G,2,0),
IF(NOT(ISNA(MATCH(AJ394,Sheet3!F:F,))),VLOOKUP(AJ394,Sheet3!F:G,2,0),
IF(NOT(ISNA(MATCH(AK394,Sheet3!F:F,))),VLOOKUP(AK394,Sheet3!F:G,2,0),"ITM_NULL")))</f>
        <v>ITM_0</v>
      </c>
      <c r="AM394" t="str">
        <f>IF(OR(ISBLANK(AF394)),VLOOKUP(AB394,Sheet3!$B:$C,2,0),VLOOKUP(AF394,Sheet3!$B:$C,2,0))</f>
        <v>ITM_0</v>
      </c>
      <c r="AN394" t="e">
        <f>IF(AM394="ITM_NULL","ITM_NULL",VLOOKUP(AM394,'C43 Code'!$G:$J,2,0))</f>
        <v>#N/A</v>
      </c>
      <c r="AO394" s="1" t="e">
        <f>IF(OR(AM394="ITM_NULL",AM394="KEY_fg",AM394="SHIFT_f",AM394="SHIFT_g"),"ITM_NULL",VLOOKUP(AM394,'C43 Code'!$G:$J,3,0))</f>
        <v>#N/A</v>
      </c>
      <c r="AP394" t="e">
        <f>IF(AM394="ITM_NULL","ITM_NULL",VLOOKUP(AM394,'C43 Code'!$G:$J,4,0))</f>
        <v>#N/A</v>
      </c>
      <c r="AR394" s="41" t="e">
        <f t="shared" si="46"/>
        <v>#N/A</v>
      </c>
    </row>
    <row r="395" spans="24:44" ht="18" customHeight="1">
      <c r="X395" s="80"/>
      <c r="Y395" s="11"/>
      <c r="Z395" s="11"/>
      <c r="AA395" s="6"/>
      <c r="AB395" s="27"/>
      <c r="AC395" s="30"/>
      <c r="AD395" s="31"/>
      <c r="AE395" s="36"/>
      <c r="AF395" s="45"/>
      <c r="AG395" s="21"/>
      <c r="AH395" t="str">
        <f t="shared" si="44"/>
        <v>{0</v>
      </c>
      <c r="AI395" t="str">
        <f>VLOOKUP(AB395,Sheet3!$B:$C,2,0)</f>
        <v>ITM_0</v>
      </c>
      <c r="AJ395" t="str">
        <f>VLOOKUP(AC395,Sheet3!$B:$C,2,0)</f>
        <v>ITM_0</v>
      </c>
      <c r="AK395" t="str">
        <f>VLOOKUP(AD395,Sheet3!$B:$C,2,0)</f>
        <v>ITM_0</v>
      </c>
      <c r="AL395" s="7" t="str">
        <f>IF(NOT(ISNA(MATCH(AI395,Sheet3!F:F,))),VLOOKUP(AI395,Sheet3!F:G,2,0),
IF(NOT(ISNA(MATCH(AJ395,Sheet3!F:F,))),VLOOKUP(AJ395,Sheet3!F:G,2,0),
IF(NOT(ISNA(MATCH(AK395,Sheet3!F:F,))),VLOOKUP(AK395,Sheet3!F:G,2,0),"ITM_NULL")))</f>
        <v>ITM_0</v>
      </c>
      <c r="AM395" t="str">
        <f>IF(OR(ISBLANK(AF395)),VLOOKUP(AB395,Sheet3!$B:$C,2,0),VLOOKUP(AF395,Sheet3!$B:$C,2,0))</f>
        <v>ITM_0</v>
      </c>
      <c r="AN395" t="e">
        <f>IF(AM395="ITM_NULL","ITM_NULL",VLOOKUP(AM395,'C43 Code'!$G:$J,2,0))</f>
        <v>#N/A</v>
      </c>
      <c r="AO395" s="1" t="e">
        <f>IF(OR(AM395="ITM_NULL",AM395="KEY_fg",AM395="SHIFT_f",AM395="SHIFT_g"),"ITM_NULL",VLOOKUP(AM395,'C43 Code'!$G:$J,3,0))</f>
        <v>#N/A</v>
      </c>
      <c r="AP395" t="e">
        <f>IF(AM395="ITM_NULL","ITM_NULL",VLOOKUP(AM395,'C43 Code'!$G:$J,4,0))</f>
        <v>#N/A</v>
      </c>
      <c r="AR395" s="41" t="e">
        <f t="shared" si="46"/>
        <v>#N/A</v>
      </c>
    </row>
    <row r="396" spans="24:44" ht="18" customHeight="1">
      <c r="X396" s="80"/>
      <c r="Y396" s="10"/>
      <c r="Z396" s="10"/>
      <c r="AA396" s="6"/>
      <c r="AB396" s="5"/>
      <c r="AC396" s="30"/>
      <c r="AD396" s="31"/>
      <c r="AE396" s="36"/>
      <c r="AF396" s="45"/>
      <c r="AG396" s="21"/>
      <c r="AH396" t="str">
        <f t="shared" si="44"/>
        <v>{0</v>
      </c>
      <c r="AI396" t="str">
        <f>VLOOKUP(AB396,Sheet3!$B:$C,2,0)</f>
        <v>ITM_0</v>
      </c>
      <c r="AJ396" t="str">
        <f>VLOOKUP(AC396,Sheet3!$B:$C,2,0)</f>
        <v>ITM_0</v>
      </c>
      <c r="AK396" t="str">
        <f>VLOOKUP(AD396,Sheet3!$B:$C,2,0)</f>
        <v>ITM_0</v>
      </c>
      <c r="AL396" s="7" t="str">
        <f>IF(NOT(ISNA(MATCH(AI396,Sheet3!F:F,))),VLOOKUP(AI396,Sheet3!F:G,2,0),
IF(NOT(ISNA(MATCH(AJ396,Sheet3!F:F,))),VLOOKUP(AJ396,Sheet3!F:G,2,0),
IF(NOT(ISNA(MATCH(AK396,Sheet3!F:F,))),VLOOKUP(AK396,Sheet3!F:G,2,0),"ITM_NULL")))</f>
        <v>ITM_0</v>
      </c>
      <c r="AM396" t="str">
        <f>IF(OR(ISBLANK(AF396)),VLOOKUP(AB396,Sheet3!$B:$C,2,0),VLOOKUP(AF396,Sheet3!$B:$C,2,0))</f>
        <v>ITM_0</v>
      </c>
      <c r="AN396" t="e">
        <f>IF(AM396="ITM_NULL","ITM_NULL",VLOOKUP(AM396,'C43 Code'!$G:$J,2,0))</f>
        <v>#N/A</v>
      </c>
      <c r="AO396" s="1" t="e">
        <f>IF(OR(AM396="ITM_NULL",AM396="KEY_fg",AM396="SHIFT_f",AM396="SHIFT_g"),"ITM_NULL",VLOOKUP(AM396,'C43 Code'!$G:$J,3,0))</f>
        <v>#N/A</v>
      </c>
      <c r="AP396" t="e">
        <f>IF(AM396="ITM_NULL","ITM_NULL",VLOOKUP(AM396,'C43 Code'!$G:$J,4,0))</f>
        <v>#N/A</v>
      </c>
      <c r="AR396" s="41" t="e">
        <f t="shared" si="46"/>
        <v>#N/A</v>
      </c>
    </row>
    <row r="397" spans="24:44" ht="18" customHeight="1">
      <c r="X397" s="80"/>
      <c r="Y397" s="11"/>
      <c r="Z397" s="11"/>
      <c r="AA397" s="6"/>
      <c r="AB397" s="5"/>
      <c r="AC397" s="30"/>
      <c r="AD397" s="31"/>
      <c r="AE397" s="36"/>
      <c r="AF397" s="45"/>
      <c r="AG397" s="21"/>
      <c r="AH397" t="str">
        <f t="shared" si="44"/>
        <v>{0</v>
      </c>
      <c r="AI397" t="str">
        <f>VLOOKUP(AB397,Sheet3!$B:$C,2,0)</f>
        <v>ITM_0</v>
      </c>
      <c r="AJ397" t="str">
        <f>VLOOKUP(AC397,Sheet3!$B:$C,2,0)</f>
        <v>ITM_0</v>
      </c>
      <c r="AK397" t="str">
        <f>VLOOKUP(AD397,Sheet3!$B:$C,2,0)</f>
        <v>ITM_0</v>
      </c>
      <c r="AL397" s="7" t="str">
        <f>IF(NOT(ISNA(MATCH(AI397,Sheet3!F:F,))),VLOOKUP(AI397,Sheet3!F:G,2,0),
IF(NOT(ISNA(MATCH(AJ397,Sheet3!F:F,))),VLOOKUP(AJ397,Sheet3!F:G,2,0),
IF(NOT(ISNA(MATCH(AK397,Sheet3!F:F,))),VLOOKUP(AK397,Sheet3!F:G,2,0),"ITM_NULL")))</f>
        <v>ITM_0</v>
      </c>
      <c r="AM397" t="str">
        <f>IF(OR(ISBLANK(AF397)),VLOOKUP(AB397,Sheet3!$B:$C,2,0),VLOOKUP(AF397,Sheet3!$B:$C,2,0))</f>
        <v>ITM_0</v>
      </c>
      <c r="AN397" t="e">
        <f>IF(AM397="ITM_NULL","ITM_NULL",VLOOKUP(AM397,'C43 Code'!$G:$J,2,0))</f>
        <v>#N/A</v>
      </c>
      <c r="AO397" s="1" t="e">
        <f>IF(OR(AM397="ITM_NULL",AM397="KEY_fg",AM397="SHIFT_f",AM397="SHIFT_g"),"ITM_NULL",VLOOKUP(AM397,'C43 Code'!$G:$J,3,0))</f>
        <v>#N/A</v>
      </c>
      <c r="AP397" t="e">
        <f>IF(AM397="ITM_NULL","ITM_NULL",VLOOKUP(AM397,'C43 Code'!$G:$J,4,0))</f>
        <v>#N/A</v>
      </c>
      <c r="AR397" s="41" t="e">
        <f t="shared" si="46"/>
        <v>#N/A</v>
      </c>
    </row>
    <row r="398" spans="24:44" ht="18" customHeight="1">
      <c r="X398" s="80"/>
      <c r="Y398" s="11"/>
      <c r="Z398" s="11"/>
      <c r="AA398" s="6"/>
      <c r="AB398" s="5"/>
      <c r="AC398" s="30"/>
      <c r="AD398" s="31"/>
      <c r="AE398" s="36"/>
      <c r="AF398" s="45"/>
      <c r="AG398" s="21"/>
      <c r="AH398" t="str">
        <f t="shared" si="44"/>
        <v>{0</v>
      </c>
      <c r="AI398" t="str">
        <f>VLOOKUP(AB398,Sheet3!$B:$C,2,0)</f>
        <v>ITM_0</v>
      </c>
      <c r="AJ398" t="str">
        <f>VLOOKUP(AC398,Sheet3!$B:$C,2,0)</f>
        <v>ITM_0</v>
      </c>
      <c r="AK398" t="str">
        <f>VLOOKUP(AD398,Sheet3!$B:$C,2,0)</f>
        <v>ITM_0</v>
      </c>
      <c r="AL398" s="7" t="str">
        <f>IF(NOT(ISNA(MATCH(AI398,Sheet3!F:F,))),VLOOKUP(AI398,Sheet3!F:G,2,0),
IF(NOT(ISNA(MATCH(AJ398,Sheet3!F:F,))),VLOOKUP(AJ398,Sheet3!F:G,2,0),
IF(NOT(ISNA(MATCH(AK398,Sheet3!F:F,))),VLOOKUP(AK398,Sheet3!F:G,2,0),"ITM_NULL")))</f>
        <v>ITM_0</v>
      </c>
      <c r="AM398" t="str">
        <f>IF(OR(ISBLANK(AF398)),VLOOKUP(AB398,Sheet3!$B:$C,2,0),VLOOKUP(AF398,Sheet3!$B:$C,2,0))</f>
        <v>ITM_0</v>
      </c>
      <c r="AN398" t="e">
        <f>IF(AM398="ITM_NULL","ITM_NULL",VLOOKUP(AM398,'C43 Code'!$G:$J,2,0))</f>
        <v>#N/A</v>
      </c>
      <c r="AO398" s="1" t="e">
        <f>IF(OR(AM398="ITM_NULL",AM398="KEY_fg",AM398="SHIFT_f",AM398="SHIFT_g"),"ITM_NULL",VLOOKUP(AM398,'C43 Code'!$G:$J,3,0))</f>
        <v>#N/A</v>
      </c>
      <c r="AP398" t="e">
        <f>IF(AM398="ITM_NULL","ITM_NULL",VLOOKUP(AM398,'C43 Code'!$G:$J,4,0))</f>
        <v>#N/A</v>
      </c>
      <c r="AR398" s="41" t="e">
        <f t="shared" si="46"/>
        <v>#N/A</v>
      </c>
    </row>
    <row r="399" spans="24:44" ht="18" customHeight="1">
      <c r="X399" s="80"/>
      <c r="Y399" s="11"/>
      <c r="Z399" s="11"/>
      <c r="AA399" s="6"/>
      <c r="AB399" s="5"/>
      <c r="AC399" s="30"/>
      <c r="AD399" s="31"/>
      <c r="AE399" s="36"/>
      <c r="AF399" s="45"/>
      <c r="AG399" s="21"/>
      <c r="AH399" t="str">
        <f t="shared" si="44"/>
        <v>{0</v>
      </c>
      <c r="AI399" t="str">
        <f>VLOOKUP(AB399,Sheet3!$B:$C,2,0)</f>
        <v>ITM_0</v>
      </c>
      <c r="AJ399" t="str">
        <f>VLOOKUP(AC399,Sheet3!$B:$C,2,0)</f>
        <v>ITM_0</v>
      </c>
      <c r="AK399" t="str">
        <f>VLOOKUP(AD399,Sheet3!$B:$C,2,0)</f>
        <v>ITM_0</v>
      </c>
      <c r="AL399" s="7" t="str">
        <f>IF(NOT(ISNA(MATCH(AI399,Sheet3!F:F,))),VLOOKUP(AI399,Sheet3!F:G,2,0),
IF(NOT(ISNA(MATCH(AJ399,Sheet3!F:F,))),VLOOKUP(AJ399,Sheet3!F:G,2,0),
IF(NOT(ISNA(MATCH(AK399,Sheet3!F:F,))),VLOOKUP(AK399,Sheet3!F:G,2,0),"ITM_NULL")))</f>
        <v>ITM_0</v>
      </c>
      <c r="AM399" t="str">
        <f>IF(OR(ISBLANK(AF399)),VLOOKUP(AB399,Sheet3!$B:$C,2,0),VLOOKUP(AF399,Sheet3!$B:$C,2,0))</f>
        <v>ITM_0</v>
      </c>
      <c r="AN399" t="e">
        <f>IF(AM399="ITM_NULL","ITM_NULL",VLOOKUP(AM399,'C43 Code'!$G:$J,2,0))</f>
        <v>#N/A</v>
      </c>
      <c r="AO399" s="1" t="e">
        <f>IF(OR(AM399="ITM_NULL",AM399="KEY_fg",AM399="SHIFT_f",AM399="SHIFT_g"),"ITM_NULL",VLOOKUP(AM399,'C43 Code'!$G:$J,3,0))</f>
        <v>#N/A</v>
      </c>
      <c r="AP399" t="e">
        <f>IF(AM399="ITM_NULL","ITM_NULL",VLOOKUP(AM399,'C43 Code'!$G:$J,4,0))</f>
        <v>#N/A</v>
      </c>
      <c r="AR399" s="41" t="e">
        <f t="shared" si="46"/>
        <v>#N/A</v>
      </c>
    </row>
    <row r="400" spans="24:44" ht="18" customHeight="1">
      <c r="X400" s="80"/>
      <c r="Y400" s="11"/>
      <c r="Z400" s="11"/>
      <c r="AA400" s="6"/>
      <c r="AB400" s="5"/>
      <c r="AC400" s="30"/>
      <c r="AD400" s="31"/>
      <c r="AE400" s="36"/>
      <c r="AF400" s="45"/>
      <c r="AG400" s="21"/>
      <c r="AH400" t="str">
        <f t="shared" ref="AH400:AH463" si="47">"{"&amp;Y400*10+Z400</f>
        <v>{0</v>
      </c>
      <c r="AI400" t="str">
        <f>VLOOKUP(AB400,Sheet3!$B:$C,2,0)</f>
        <v>ITM_0</v>
      </c>
      <c r="AJ400" t="str">
        <f>VLOOKUP(AC400,Sheet3!$B:$C,2,0)</f>
        <v>ITM_0</v>
      </c>
      <c r="AK400" t="str">
        <f>VLOOKUP(AD400,Sheet3!$B:$C,2,0)</f>
        <v>ITM_0</v>
      </c>
      <c r="AL400" s="7" t="str">
        <f>IF(NOT(ISNA(MATCH(AI400,Sheet3!F:F,))),VLOOKUP(AI400,Sheet3!F:G,2,0),
IF(NOT(ISNA(MATCH(AJ400,Sheet3!F:F,))),VLOOKUP(AJ400,Sheet3!F:G,2,0),
IF(NOT(ISNA(MATCH(AK400,Sheet3!F:F,))),VLOOKUP(AK400,Sheet3!F:G,2,0),"ITM_NULL")))</f>
        <v>ITM_0</v>
      </c>
      <c r="AM400" t="str">
        <f>IF(OR(ISBLANK(AF400)),VLOOKUP(AB400,Sheet3!$B:$C,2,0),VLOOKUP(AF400,Sheet3!$B:$C,2,0))</f>
        <v>ITM_0</v>
      </c>
      <c r="AN400" t="e">
        <f>IF(AM400="ITM_NULL","ITM_NULL",VLOOKUP(AM400,'C43 Code'!$G:$J,2,0))</f>
        <v>#N/A</v>
      </c>
      <c r="AO400" s="1" t="e">
        <f>IF(OR(AM400="ITM_NULL",AM400="KEY_fg",AM400="SHIFT_f",AM400="SHIFT_g"),"ITM_NULL",VLOOKUP(AM400,'C43 Code'!$G:$J,3,0))</f>
        <v>#N/A</v>
      </c>
      <c r="AP400" t="e">
        <f>IF(AM400="ITM_NULL","ITM_NULL",VLOOKUP(AM400,'C43 Code'!$G:$J,4,0))</f>
        <v>#N/A</v>
      </c>
      <c r="AR400" s="41" t="e">
        <f t="shared" si="46"/>
        <v>#N/A</v>
      </c>
    </row>
    <row r="401" spans="24:44" ht="18" customHeight="1">
      <c r="X401" s="80"/>
      <c r="Y401" s="10"/>
      <c r="Z401" s="10"/>
      <c r="AA401" s="6"/>
      <c r="AB401" s="5"/>
      <c r="AC401" s="30"/>
      <c r="AD401" s="31"/>
      <c r="AE401" s="36"/>
      <c r="AF401" s="45"/>
      <c r="AG401" s="21"/>
      <c r="AH401" t="str">
        <f t="shared" si="47"/>
        <v>{0</v>
      </c>
      <c r="AI401" t="str">
        <f>VLOOKUP(AB401,Sheet3!$B:$C,2,0)</f>
        <v>ITM_0</v>
      </c>
      <c r="AJ401" t="str">
        <f>VLOOKUP(AC401,Sheet3!$B:$C,2,0)</f>
        <v>ITM_0</v>
      </c>
      <c r="AK401" t="str">
        <f>VLOOKUP(AD401,Sheet3!$B:$C,2,0)</f>
        <v>ITM_0</v>
      </c>
      <c r="AL401" s="7" t="str">
        <f>IF(NOT(ISNA(MATCH(AI401,Sheet3!F:F,))),VLOOKUP(AI401,Sheet3!F:G,2,0),
IF(NOT(ISNA(MATCH(AJ401,Sheet3!F:F,))),VLOOKUP(AJ401,Sheet3!F:G,2,0),
IF(NOT(ISNA(MATCH(AK401,Sheet3!F:F,))),VLOOKUP(AK401,Sheet3!F:G,2,0),"ITM_NULL")))</f>
        <v>ITM_0</v>
      </c>
      <c r="AM401" t="str">
        <f>IF(OR(ISBLANK(AF401)),VLOOKUP(AB401,Sheet3!$B:$C,2,0),VLOOKUP(AF401,Sheet3!$B:$C,2,0))</f>
        <v>ITM_0</v>
      </c>
      <c r="AN401" t="e">
        <f>IF(AM401="ITM_NULL","ITM_NULL",VLOOKUP(AM401,'C43 Code'!$G:$J,2,0))</f>
        <v>#N/A</v>
      </c>
      <c r="AO401" s="1" t="e">
        <f>IF(OR(AM401="ITM_NULL",AM401="KEY_fg",AM401="SHIFT_f",AM401="SHIFT_g"),"ITM_NULL",VLOOKUP(AM401,'C43 Code'!$G:$J,3,0))</f>
        <v>#N/A</v>
      </c>
      <c r="AP401" t="e">
        <f>IF(AM401="ITM_NULL","ITM_NULL",VLOOKUP(AM401,'C43 Code'!$G:$J,4,0))</f>
        <v>#N/A</v>
      </c>
      <c r="AR401" s="41" t="e">
        <f t="shared" si="46"/>
        <v>#N/A</v>
      </c>
    </row>
    <row r="402" spans="24:44" ht="18" customHeight="1">
      <c r="X402" s="80"/>
      <c r="Y402" s="11"/>
      <c r="Z402" s="11"/>
      <c r="AA402" s="6"/>
      <c r="AB402" s="5"/>
      <c r="AC402" s="30"/>
      <c r="AD402" s="31"/>
      <c r="AE402" s="36"/>
      <c r="AF402" s="45"/>
      <c r="AG402" s="21"/>
      <c r="AH402" t="str">
        <f t="shared" si="47"/>
        <v>{0</v>
      </c>
      <c r="AI402" t="str">
        <f>VLOOKUP(AB402,Sheet3!$B:$C,2,0)</f>
        <v>ITM_0</v>
      </c>
      <c r="AJ402" t="str">
        <f>VLOOKUP(AC402,Sheet3!$B:$C,2,0)</f>
        <v>ITM_0</v>
      </c>
      <c r="AK402" t="str">
        <f>VLOOKUP(AD402,Sheet3!$B:$C,2,0)</f>
        <v>ITM_0</v>
      </c>
      <c r="AL402" s="7" t="str">
        <f>IF(NOT(ISNA(MATCH(AI402,Sheet3!F:F,))),VLOOKUP(AI402,Sheet3!F:G,2,0),
IF(NOT(ISNA(MATCH(AJ402,Sheet3!F:F,))),VLOOKUP(AJ402,Sheet3!F:G,2,0),
IF(NOT(ISNA(MATCH(AK402,Sheet3!F:F,))),VLOOKUP(AK402,Sheet3!F:G,2,0),"ITM_NULL")))</f>
        <v>ITM_0</v>
      </c>
      <c r="AM402" t="str">
        <f>IF(OR(ISBLANK(AF402)),VLOOKUP(AB402,Sheet3!$B:$C,2,0),VLOOKUP(AF402,Sheet3!$B:$C,2,0))</f>
        <v>ITM_0</v>
      </c>
      <c r="AN402" t="e">
        <f>IF(AM402="ITM_NULL","ITM_NULL",VLOOKUP(AM402,'C43 Code'!$G:$J,2,0))</f>
        <v>#N/A</v>
      </c>
      <c r="AO402" s="1" t="e">
        <f>IF(OR(AM402="ITM_NULL",AM402="KEY_fg",AM402="SHIFT_f",AM402="SHIFT_g"),"ITM_NULL",VLOOKUP(AM402,'C43 Code'!$G:$J,3,0))</f>
        <v>#N/A</v>
      </c>
      <c r="AP402" t="e">
        <f>IF(AM402="ITM_NULL","ITM_NULL",VLOOKUP(AM402,'C43 Code'!$G:$J,4,0))</f>
        <v>#N/A</v>
      </c>
      <c r="AR402" s="41" t="e">
        <f t="shared" si="46"/>
        <v>#N/A</v>
      </c>
    </row>
    <row r="403" spans="24:44" ht="18" customHeight="1">
      <c r="X403" s="80"/>
      <c r="Y403" s="11"/>
      <c r="Z403" s="11"/>
      <c r="AA403" s="6"/>
      <c r="AB403" s="5"/>
      <c r="AC403" s="30"/>
      <c r="AD403" s="31"/>
      <c r="AE403" s="36"/>
      <c r="AF403" s="45"/>
      <c r="AG403" s="21"/>
      <c r="AH403" t="str">
        <f t="shared" si="47"/>
        <v>{0</v>
      </c>
      <c r="AI403" t="str">
        <f>VLOOKUP(AB403,Sheet3!$B:$C,2,0)</f>
        <v>ITM_0</v>
      </c>
      <c r="AJ403" t="str">
        <f>VLOOKUP(AC403,Sheet3!$B:$C,2,0)</f>
        <v>ITM_0</v>
      </c>
      <c r="AK403" t="str">
        <f>VLOOKUP(AD403,Sheet3!$B:$C,2,0)</f>
        <v>ITM_0</v>
      </c>
      <c r="AL403" s="7" t="str">
        <f>IF(NOT(ISNA(MATCH(AI403,Sheet3!F:F,))),VLOOKUP(AI403,Sheet3!F:G,2,0),
IF(NOT(ISNA(MATCH(AJ403,Sheet3!F:F,))),VLOOKUP(AJ403,Sheet3!F:G,2,0),
IF(NOT(ISNA(MATCH(AK403,Sheet3!F:F,))),VLOOKUP(AK403,Sheet3!F:G,2,0),"ITM_NULL")))</f>
        <v>ITM_0</v>
      </c>
      <c r="AM403" t="str">
        <f>IF(OR(ISBLANK(AF403)),VLOOKUP(AB403,Sheet3!$B:$C,2,0),VLOOKUP(AF403,Sheet3!$B:$C,2,0))</f>
        <v>ITM_0</v>
      </c>
      <c r="AN403" t="e">
        <f>IF(AM403="ITM_NULL","ITM_NULL",VLOOKUP(AM403,'C43 Code'!$G:$J,2,0))</f>
        <v>#N/A</v>
      </c>
      <c r="AO403" s="1" t="e">
        <f>IF(OR(AM403="ITM_NULL",AM403="KEY_fg",AM403="SHIFT_f",AM403="SHIFT_g"),"ITM_NULL",VLOOKUP(AM403,'C43 Code'!$G:$J,3,0))</f>
        <v>#N/A</v>
      </c>
      <c r="AP403" t="e">
        <f>IF(AM403="ITM_NULL","ITM_NULL",VLOOKUP(AM403,'C43 Code'!$G:$J,4,0))</f>
        <v>#N/A</v>
      </c>
      <c r="AR403" s="41" t="e">
        <f t="shared" si="46"/>
        <v>#N/A</v>
      </c>
    </row>
    <row r="404" spans="24:44" ht="18" customHeight="1">
      <c r="X404" s="80"/>
      <c r="Y404" s="11"/>
      <c r="Z404" s="11"/>
      <c r="AA404" s="6"/>
      <c r="AB404" s="5"/>
      <c r="AC404" s="30"/>
      <c r="AD404" s="31"/>
      <c r="AE404" s="36"/>
      <c r="AF404" s="46"/>
      <c r="AG404" s="21"/>
      <c r="AH404" t="str">
        <f t="shared" si="47"/>
        <v>{0</v>
      </c>
      <c r="AI404" t="str">
        <f>VLOOKUP(AB404,Sheet3!$B:$C,2,0)</f>
        <v>ITM_0</v>
      </c>
      <c r="AJ404" t="str">
        <f>VLOOKUP(AC404,Sheet3!$B:$C,2,0)</f>
        <v>ITM_0</v>
      </c>
      <c r="AK404" t="str">
        <f>VLOOKUP(AD404,Sheet3!$B:$C,2,0)</f>
        <v>ITM_0</v>
      </c>
      <c r="AL404" s="7" t="str">
        <f>IF(NOT(ISNA(MATCH(AI404,Sheet3!F:F,))),VLOOKUP(AI404,Sheet3!F:G,2,0),
IF(NOT(ISNA(MATCH(AJ404,Sheet3!F:F,))),VLOOKUP(AJ404,Sheet3!F:G,2,0),
IF(NOT(ISNA(MATCH(AK404,Sheet3!F:F,))),VLOOKUP(AK404,Sheet3!F:G,2,0),"ITM_NULL")))</f>
        <v>ITM_0</v>
      </c>
      <c r="AM404" t="str">
        <f>IF(OR(ISBLANK(AF404)),VLOOKUP(AB404,Sheet3!$B:$C,2,0),VLOOKUP(AF404,Sheet3!$B:$C,2,0))</f>
        <v>ITM_0</v>
      </c>
      <c r="AN404" t="e">
        <f>IF(AM404="ITM_NULL","ITM_NULL",VLOOKUP(AM404,'C43 Code'!$G:$J,2,0))</f>
        <v>#N/A</v>
      </c>
      <c r="AO404" s="1" t="e">
        <f>IF(OR(AM404="ITM_NULL",AM404="KEY_fg",AM404="SHIFT_f",AM404="SHIFT_g"),"ITM_NULL",VLOOKUP(AM404,'C43 Code'!$G:$J,3,0))</f>
        <v>#N/A</v>
      </c>
      <c r="AP404" t="e">
        <f>IF(AM404="ITM_NULL","ITM_NULL",VLOOKUP(AM404,'C43 Code'!$G:$J,4,0))</f>
        <v>#N/A</v>
      </c>
      <c r="AR404" s="41" t="e">
        <f t="shared" si="46"/>
        <v>#N/A</v>
      </c>
    </row>
    <row r="405" spans="24:44" ht="18" customHeight="1">
      <c r="X405" s="80"/>
      <c r="Y405" s="11"/>
      <c r="Z405" s="11"/>
      <c r="AA405" s="6"/>
      <c r="AB405" s="5"/>
      <c r="AC405" s="30"/>
      <c r="AD405" s="31"/>
      <c r="AE405" s="36"/>
      <c r="AF405" s="45"/>
      <c r="AG405" s="21"/>
      <c r="AH405" t="str">
        <f t="shared" si="47"/>
        <v>{0</v>
      </c>
      <c r="AI405" t="str">
        <f>VLOOKUP(AB405,Sheet3!$B:$C,2,0)</f>
        <v>ITM_0</v>
      </c>
      <c r="AJ405" t="str">
        <f>VLOOKUP(AC405,Sheet3!$B:$C,2,0)</f>
        <v>ITM_0</v>
      </c>
      <c r="AK405" t="str">
        <f>VLOOKUP(AD405,Sheet3!$B:$C,2,0)</f>
        <v>ITM_0</v>
      </c>
      <c r="AL405" s="7" t="str">
        <f>IF(NOT(ISNA(MATCH(AI405,Sheet3!F:F,))),VLOOKUP(AI405,Sheet3!F:G,2,0),
IF(NOT(ISNA(MATCH(AJ405,Sheet3!F:F,))),VLOOKUP(AJ405,Sheet3!F:G,2,0),
IF(NOT(ISNA(MATCH(AK405,Sheet3!F:F,))),VLOOKUP(AK405,Sheet3!F:G,2,0),"ITM_NULL")))</f>
        <v>ITM_0</v>
      </c>
      <c r="AM405" t="str">
        <f>IF(OR(ISBLANK(AF405)),VLOOKUP(AB405,Sheet3!$B:$C,2,0),VLOOKUP(AF405,Sheet3!$B:$C,2,0))</f>
        <v>ITM_0</v>
      </c>
      <c r="AN405" t="e">
        <f>IF(AM405="ITM_NULL","ITM_NULL",VLOOKUP(AM405,'C43 Code'!$G:$J,2,0))</f>
        <v>#N/A</v>
      </c>
      <c r="AO405" s="1" t="e">
        <f>IF(OR(AM405="ITM_NULL",AM405="KEY_fg",AM405="SHIFT_f",AM405="SHIFT_g"),"ITM_NULL",VLOOKUP(AM405,'C43 Code'!$G:$J,3,0))</f>
        <v>#N/A</v>
      </c>
      <c r="AP405" t="e">
        <f>IF(AM405="ITM_NULL","ITM_NULL",VLOOKUP(AM405,'C43 Code'!$G:$J,4,0))</f>
        <v>#N/A</v>
      </c>
      <c r="AR405" s="56" t="e">
        <f>AH405&amp;", "&amp;REPT(" ",$AI$5-LEN(AH405))&amp;
AI405&amp;", "&amp;REPT(" ",$AI$5-LEN(AI405))&amp;
AJ405&amp;", "&amp;REPT(" ",$AI$5-LEN(AJ405))&amp;
AK405&amp;", "&amp;REPT(" ",$AI$5-LEN(AK405))&amp;
AL405&amp;", "&amp;REPT(" ",$AI$5-LEN(AL405))&amp;
AM405&amp;", "&amp;REPT(" ",$AI$5-LEN(AM405))&amp;
AN405&amp;", "&amp;REPT(" ",$AI$5-LEN(AN405))&amp;
AO405&amp;", "&amp;REPT(" ",$AI$5-LEN(AO405))&amp;
AP405&amp;REPT(" ",$AI$5-LEN(AP405))&amp;
"}"</f>
        <v>#N/A</v>
      </c>
    </row>
    <row r="406" spans="24:44" ht="18" customHeight="1">
      <c r="X406" s="4">
        <v>0</v>
      </c>
      <c r="Y406" s="12">
        <v>0</v>
      </c>
      <c r="Z406" s="12">
        <v>0</v>
      </c>
      <c r="AA406" s="4" t="str">
        <f t="shared" ref="AA406:AA451" si="48">X406&amp;"."&amp;Y406&amp;Z406</f>
        <v>0.00</v>
      </c>
      <c r="AB406" s="4">
        <v>0</v>
      </c>
      <c r="AC406" s="4">
        <v>0</v>
      </c>
      <c r="AD406" s="4">
        <v>0</v>
      </c>
      <c r="AG406" s="21"/>
      <c r="AH406"/>
      <c r="AI406"/>
      <c r="AJ406"/>
      <c r="AK406"/>
      <c r="AL406" s="7"/>
      <c r="AM406"/>
      <c r="AN406"/>
      <c r="AP406"/>
      <c r="AR406" s="54" t="s">
        <v>406</v>
      </c>
    </row>
    <row r="407" spans="24:44" ht="18" customHeight="1">
      <c r="X407" s="4">
        <v>0</v>
      </c>
      <c r="Y407" s="12">
        <v>0</v>
      </c>
      <c r="Z407" s="12">
        <v>0</v>
      </c>
      <c r="AA407" s="4" t="str">
        <f t="shared" si="48"/>
        <v>0.00</v>
      </c>
      <c r="AB407" s="4">
        <v>0</v>
      </c>
      <c r="AC407" s="4">
        <v>0</v>
      </c>
      <c r="AD407" s="4">
        <v>0</v>
      </c>
      <c r="AG407" s="21"/>
      <c r="AH407"/>
      <c r="AI407"/>
      <c r="AJ407"/>
      <c r="AK407"/>
      <c r="AL407" s="7"/>
      <c r="AM407"/>
      <c r="AN407"/>
      <c r="AP407"/>
      <c r="AR407" s="41" t="s">
        <v>408</v>
      </c>
    </row>
    <row r="408" spans="24:44" ht="18" customHeight="1">
      <c r="X408" s="72" t="s">
        <v>485</v>
      </c>
      <c r="Y408" s="10">
        <v>1</v>
      </c>
      <c r="Z408" s="10">
        <v>1</v>
      </c>
      <c r="AA408" s="6" t="str">
        <f t="shared" si="48"/>
        <v>N47.11</v>
      </c>
      <c r="AB408" s="5" t="s">
        <v>427</v>
      </c>
      <c r="AC408" s="29">
        <v>0</v>
      </c>
      <c r="AD408" s="29">
        <v>0</v>
      </c>
      <c r="AE408" s="36"/>
      <c r="AF408" s="47"/>
      <c r="AG408" s="21"/>
      <c r="AH408"/>
      <c r="AI408"/>
      <c r="AJ408"/>
      <c r="AK408"/>
      <c r="AL408" s="7"/>
      <c r="AM408"/>
      <c r="AN408"/>
      <c r="AP408"/>
      <c r="AR408" s="41"/>
    </row>
    <row r="409" spans="24:44" ht="18" customHeight="1">
      <c r="X409" s="73" t="s">
        <v>485</v>
      </c>
      <c r="Y409" s="11">
        <v>1</v>
      </c>
      <c r="Z409" s="11">
        <v>2</v>
      </c>
      <c r="AA409" s="6" t="str">
        <f t="shared" si="48"/>
        <v>N47.12</v>
      </c>
      <c r="AB409" s="5" t="s">
        <v>428</v>
      </c>
      <c r="AC409" s="29">
        <v>0</v>
      </c>
      <c r="AD409" s="29">
        <v>0</v>
      </c>
      <c r="AE409" s="36"/>
      <c r="AF409" s="47"/>
      <c r="AG409" s="21"/>
      <c r="AH409"/>
      <c r="AI409"/>
      <c r="AJ409"/>
      <c r="AK409"/>
      <c r="AL409" s="7"/>
      <c r="AM409"/>
      <c r="AN409"/>
      <c r="AP409"/>
    </row>
    <row r="410" spans="24:44" ht="18" customHeight="1">
      <c r="X410" s="73" t="s">
        <v>485</v>
      </c>
      <c r="Y410" s="11">
        <v>1</v>
      </c>
      <c r="Z410" s="11">
        <v>3</v>
      </c>
      <c r="AA410" s="6" t="str">
        <f t="shared" si="48"/>
        <v>N47.13</v>
      </c>
      <c r="AB410" s="5" t="s">
        <v>429</v>
      </c>
      <c r="AC410" s="29">
        <v>0</v>
      </c>
      <c r="AD410" s="29">
        <v>0</v>
      </c>
      <c r="AE410" s="36"/>
      <c r="AF410" s="47"/>
      <c r="AG410" s="21"/>
      <c r="AH410"/>
      <c r="AI410"/>
      <c r="AJ410"/>
      <c r="AK410"/>
      <c r="AL410" s="7"/>
      <c r="AM410"/>
      <c r="AN410"/>
      <c r="AP410"/>
      <c r="AR410" s="55" t="str">
        <f>"// "&amp;X410&amp;" Layout from Layout_template_automation template: Do not change manually"</f>
        <v>// N47 Layout from Layout_template_automation template: Do not change manually</v>
      </c>
    </row>
    <row r="411" spans="24:44" ht="18" customHeight="1">
      <c r="X411" s="73" t="s">
        <v>485</v>
      </c>
      <c r="Y411" s="11">
        <v>1</v>
      </c>
      <c r="Z411" s="11">
        <v>4</v>
      </c>
      <c r="AA411" s="6" t="str">
        <f t="shared" si="48"/>
        <v>N47.14</v>
      </c>
      <c r="AB411" s="5" t="s">
        <v>430</v>
      </c>
      <c r="AC411" s="29">
        <v>0</v>
      </c>
      <c r="AD411" s="29">
        <v>0</v>
      </c>
      <c r="AE411" s="36"/>
      <c r="AF411" s="47"/>
      <c r="AG411" s="21"/>
      <c r="AH411"/>
      <c r="AI411"/>
      <c r="AJ411"/>
      <c r="AK411"/>
      <c r="AL411" s="7"/>
      <c r="AM411"/>
      <c r="AN411"/>
      <c r="AP411"/>
      <c r="AR411" s="54" t="s">
        <v>407</v>
      </c>
    </row>
    <row r="412" spans="24:44" ht="18" customHeight="1">
      <c r="X412" s="73" t="s">
        <v>485</v>
      </c>
      <c r="Y412" s="11">
        <v>1</v>
      </c>
      <c r="Z412" s="11">
        <v>5</v>
      </c>
      <c r="AA412" s="6" t="str">
        <f t="shared" si="48"/>
        <v>N47.15</v>
      </c>
      <c r="AB412" s="5" t="s">
        <v>430</v>
      </c>
      <c r="AC412" s="29">
        <v>0</v>
      </c>
      <c r="AD412" s="29">
        <v>0</v>
      </c>
      <c r="AE412" s="36"/>
      <c r="AF412" s="47"/>
      <c r="AG412" s="21"/>
      <c r="AH412"/>
      <c r="AI412"/>
      <c r="AJ412"/>
      <c r="AK412"/>
      <c r="AL412" s="7"/>
      <c r="AM412"/>
      <c r="AN412"/>
      <c r="AP412"/>
      <c r="AR412" s="54" t="str">
        <f>"TO_QSPI const calcKey_t kbd_std_"&amp;X413&amp;"[37] = {"</f>
        <v>TO_QSPI const calcKey_t kbd_std_N47[37] = {</v>
      </c>
    </row>
    <row r="413" spans="24:44" ht="18" customHeight="1" thickBot="1">
      <c r="X413" s="73" t="s">
        <v>485</v>
      </c>
      <c r="Y413" s="11">
        <v>1</v>
      </c>
      <c r="Z413" s="11">
        <v>6</v>
      </c>
      <c r="AA413" s="6" t="str">
        <f t="shared" si="48"/>
        <v>N47.16</v>
      </c>
      <c r="AB413" s="5" t="s">
        <v>431</v>
      </c>
      <c r="AC413" s="29">
        <v>0</v>
      </c>
      <c r="AD413" s="29">
        <v>0</v>
      </c>
      <c r="AE413" s="36"/>
      <c r="AF413" s="47"/>
      <c r="AG413" s="21"/>
      <c r="AH413"/>
      <c r="AI413"/>
      <c r="AJ413"/>
      <c r="AK413"/>
      <c r="AL413" s="7"/>
      <c r="AM413"/>
      <c r="AN413"/>
      <c r="AP413"/>
      <c r="AR413" s="54" t="s">
        <v>406</v>
      </c>
    </row>
    <row r="414" spans="24:44" ht="18" customHeight="1">
      <c r="X414" s="73" t="s">
        <v>485</v>
      </c>
      <c r="Y414" s="10">
        <v>2</v>
      </c>
      <c r="Z414" s="10">
        <v>1</v>
      </c>
      <c r="AA414" s="6" t="str">
        <f t="shared" si="48"/>
        <v>N47.21</v>
      </c>
      <c r="AB414" s="5" t="s">
        <v>10</v>
      </c>
      <c r="AC414" s="30" t="s">
        <v>67</v>
      </c>
      <c r="AD414" s="31" t="s">
        <v>24</v>
      </c>
      <c r="AE414" s="36"/>
      <c r="AF414" s="45" t="s">
        <v>33</v>
      </c>
      <c r="AG414" s="21"/>
      <c r="AH414" t="str">
        <f t="shared" ref="AH414:AH450" si="49">"{"&amp;Y414*10+Z414</f>
        <v>{21</v>
      </c>
      <c r="AI414" t="str">
        <f>VLOOKUP(AB414,Sheet3!$B:$C,2,0)</f>
        <v>ITM_sin</v>
      </c>
      <c r="AJ414" t="str">
        <f>VLOOKUP(AC414,Sheet3!$B:$C,2,0)</f>
        <v>ITM_arcsin</v>
      </c>
      <c r="AK414" t="str">
        <f>VLOOKUP(AD414,Sheet3!$B:$C,2,0)</f>
        <v>ITM_TGLFRT</v>
      </c>
      <c r="AL414" s="7" t="str">
        <f>IF(NOT(ISNA(MATCH(AI414,Sheet3!F:F,))),VLOOKUP(AI414,Sheet3!F:G,2,0),
IF(NOT(ISNA(MATCH(AJ414,Sheet3!F:F,))),VLOOKUP(AJ414,Sheet3!F:G,2,0),
IF(NOT(ISNA(MATCH(AK414,Sheet3!F:F,))),VLOOKUP(AK414,Sheet3!F:G,2,0),"ITM_NULL")))</f>
        <v>ITM_NULL</v>
      </c>
      <c r="AM414" t="str">
        <f>IF(AND(AB414="XEQ",AC414="alpha",AF414=""),"ITM_NULL",IF(OR(ISBLANK(AF414)),VLOOKUP(AB414,Sheet3!$B:$C,2,0),VLOOKUP(AF414,Sheet3!$B:$C,2,0)))</f>
        <v>ITM_A</v>
      </c>
      <c r="AN414" t="str">
        <f>IF(AM414="ITM_NULL","ITM_NULL",VLOOKUP(AM414,'C43 Code'!$G:$J,2,0))</f>
        <v>ITM_a</v>
      </c>
      <c r="AO414" s="67" t="s">
        <v>151</v>
      </c>
      <c r="AP414" t="str">
        <f>IF(AND(AB414="XEQ",AC414="alpha"),"ITM_alpha",IF(AM414="ITM_NULL","ITM_NULL",VLOOKUP(AM414,'C43 Code'!$G:$J,4,0)))</f>
        <v>ITM_REG_A</v>
      </c>
      <c r="AR414" s="41" t="str">
        <f t="shared" ref="AR414:AR449" si="50">AH414&amp;", "&amp;REPT(" ",$AI$5-LEN(AH414))&amp;
AI414&amp;", "&amp;REPT(" ",$AI$5-LEN(AI414))&amp;
AJ414&amp;", "&amp;REPT(" ",$AI$5-LEN(AJ414))&amp;
AK414&amp;", "&amp;REPT(" ",$AI$5-LEN(AK414))&amp;
AL414&amp;", "&amp;REPT(" ",$AI$5-LEN(AL414))&amp;
AM414&amp;", "&amp;REPT(" ",$AI$5-LEN(AM414))&amp;
AN414&amp;", "&amp;REPT(" ",$AI$5-LEN(AN414))&amp;
AO414&amp;", "&amp;REPT(" ",$AI$5-LEN(AO414))&amp;
AP414&amp;REPT(" ",$AI$5-LEN(AP414))&amp;
"},"</f>
        <v>{21,                  ITM_sin,              ITM_arcsin,           ITM_TGLFRT,           ITM_NULL,             ITM_A,                ITM_a,                ITM_NULL,             ITM_REG_A           },</v>
      </c>
    </row>
    <row r="415" spans="24:44" ht="18" customHeight="1">
      <c r="X415" s="73" t="s">
        <v>485</v>
      </c>
      <c r="Y415" s="11">
        <v>2</v>
      </c>
      <c r="Z415" s="11">
        <v>2</v>
      </c>
      <c r="AA415" s="6" t="str">
        <f t="shared" si="48"/>
        <v>N47.22</v>
      </c>
      <c r="AB415" s="5" t="s">
        <v>11</v>
      </c>
      <c r="AC415" s="30" t="s">
        <v>69</v>
      </c>
      <c r="AD415" s="31" t="s">
        <v>26</v>
      </c>
      <c r="AE415" s="36"/>
      <c r="AF415" s="45" t="s">
        <v>34</v>
      </c>
      <c r="AG415" s="21"/>
      <c r="AH415" t="str">
        <f t="shared" si="49"/>
        <v>{22</v>
      </c>
      <c r="AI415" t="str">
        <f>VLOOKUP(AB415,Sheet3!$B:$C,2,0)</f>
        <v>ITM_cos</v>
      </c>
      <c r="AJ415" t="str">
        <f>VLOOKUP(AC415,Sheet3!$B:$C,2,0)</f>
        <v>ITM_arccos</v>
      </c>
      <c r="AK415" t="str">
        <f>VLOOKUP(AD415,Sheet3!$B:$C,2,0)</f>
        <v>ITM_HASH_JM</v>
      </c>
      <c r="AL415" s="7" t="str">
        <f>IF(NOT(ISNA(MATCH(AI415,Sheet3!F:F,))),VLOOKUP(AI415,Sheet3!F:G,2,0),
IF(NOT(ISNA(MATCH(AJ415,Sheet3!F:F,))),VLOOKUP(AJ415,Sheet3!F:G,2,0),
IF(NOT(ISNA(MATCH(AK415,Sheet3!F:F,))),VLOOKUP(AK415,Sheet3!F:G,2,0),"ITM_NULL")))</f>
        <v>ITM_NUMBER_SIGN</v>
      </c>
      <c r="AM415" t="str">
        <f>IF(AND(AB415="XEQ",AC415="alpha",AF415=""),"ITM_NULL",IF(OR(ISBLANK(AF415)),VLOOKUP(AB415,Sheet3!$B:$C,2,0),VLOOKUP(AF415,Sheet3!$B:$C,2,0)))</f>
        <v>ITM_B</v>
      </c>
      <c r="AN415" t="str">
        <f>IF(AM415="ITM_NULL","ITM_NULL",VLOOKUP(AM415,'C43 Code'!$G:$J,2,0))</f>
        <v>ITM_b</v>
      </c>
      <c r="AO415" s="68" t="s">
        <v>151</v>
      </c>
      <c r="AP415" t="str">
        <f>IF(AND(AB415="XEQ",AC415="alpha"),"ITM_alpha",IF(AM415="ITM_NULL","ITM_NULL",VLOOKUP(AM415,'C43 Code'!$G:$J,4,0)))</f>
        <v>ITM_REG_B</v>
      </c>
      <c r="AR415" s="41" t="str">
        <f t="shared" si="50"/>
        <v>{22,                  ITM_cos,              ITM_arccos,           ITM_HASH_JM,          ITM_NUMBER_SIGN,      ITM_B,                ITM_b,                ITM_NULL,             ITM_REG_B           },</v>
      </c>
    </row>
    <row r="416" spans="24:44" ht="18" customHeight="1">
      <c r="X416" s="73" t="s">
        <v>485</v>
      </c>
      <c r="Y416" s="11">
        <v>2</v>
      </c>
      <c r="Z416" s="11">
        <v>3</v>
      </c>
      <c r="AA416" s="6" t="str">
        <f t="shared" si="48"/>
        <v>N47.23</v>
      </c>
      <c r="AB416" s="5" t="s">
        <v>12</v>
      </c>
      <c r="AC416" s="30" t="s">
        <v>71</v>
      </c>
      <c r="AD416" s="31" t="s">
        <v>28</v>
      </c>
      <c r="AE416" s="36"/>
      <c r="AF416" s="45" t="s">
        <v>35</v>
      </c>
      <c r="AG416" s="21"/>
      <c r="AH416" t="str">
        <f t="shared" si="49"/>
        <v>{23</v>
      </c>
      <c r="AI416" t="str">
        <f>VLOOKUP(AB416,Sheet3!$B:$C,2,0)</f>
        <v>ITM_tan</v>
      </c>
      <c r="AJ416" t="str">
        <f>VLOOKUP(AC416,Sheet3!$B:$C,2,0)</f>
        <v>ITM_arctan</v>
      </c>
      <c r="AK416" t="str">
        <f>VLOOKUP(AD416,Sheet3!$B:$C,2,0)</f>
        <v>ITM_ms</v>
      </c>
      <c r="AL416" s="7" t="str">
        <f>IF(NOT(ISNA(MATCH(AI416,Sheet3!F:F,))),VLOOKUP(AI416,Sheet3!F:G,2,0),
IF(NOT(ISNA(MATCH(AJ416,Sheet3!F:F,))),VLOOKUP(AJ416,Sheet3!F:G,2,0),
IF(NOT(ISNA(MATCH(AK416,Sheet3!F:F,))),VLOOKUP(AK416,Sheet3!F:G,2,0),"ITM_NULL")))</f>
        <v>ITM_NULL</v>
      </c>
      <c r="AM416" t="str">
        <f>IF(AND(AB416="XEQ",AC416="alpha",AF416=""),"ITM_NULL",IF(OR(ISBLANK(AF416)),VLOOKUP(AB416,Sheet3!$B:$C,2,0),VLOOKUP(AF416,Sheet3!$B:$C,2,0)))</f>
        <v>ITM_C</v>
      </c>
      <c r="AN416" t="str">
        <f>IF(AM416="ITM_NULL","ITM_NULL",VLOOKUP(AM416,'C43 Code'!$G:$J,2,0))</f>
        <v>ITM_c</v>
      </c>
      <c r="AO416" s="68" t="s">
        <v>151</v>
      </c>
      <c r="AP416" t="str">
        <f>IF(AND(AB416="XEQ",AC416="alpha"),"ITM_alpha",IF(AM416="ITM_NULL","ITM_NULL",VLOOKUP(AM416,'C43 Code'!$G:$J,4,0)))</f>
        <v>ITM_REG_C</v>
      </c>
      <c r="AR416" s="41" t="str">
        <f t="shared" si="50"/>
        <v>{23,                  ITM_tan,              ITM_arctan,           ITM_ms,               ITM_NULL,             ITM_C,                ITM_c,                ITM_NULL,             ITM_REG_C           },</v>
      </c>
    </row>
    <row r="417" spans="24:44" ht="18" customHeight="1">
      <c r="X417" s="73" t="s">
        <v>485</v>
      </c>
      <c r="Y417" s="11">
        <v>2</v>
      </c>
      <c r="Z417" s="11">
        <v>4</v>
      </c>
      <c r="AA417" s="6" t="str">
        <f t="shared" si="48"/>
        <v>N47.24</v>
      </c>
      <c r="AB417" s="5" t="s">
        <v>2</v>
      </c>
      <c r="AC417" s="30" t="s">
        <v>25</v>
      </c>
      <c r="AD417" s="31" t="s">
        <v>30</v>
      </c>
      <c r="AE417" s="36"/>
      <c r="AF417" s="45" t="s">
        <v>36</v>
      </c>
      <c r="AG417" s="21"/>
      <c r="AH417" t="str">
        <f t="shared" si="49"/>
        <v>{24</v>
      </c>
      <c r="AI417" t="str">
        <f>VLOOKUP(AB417,Sheet3!$B:$C,2,0)</f>
        <v>ITM_1ONX</v>
      </c>
      <c r="AJ417" t="str">
        <f>VLOOKUP(AC417,Sheet3!$B:$C,2,0)</f>
        <v>ITM_YX</v>
      </c>
      <c r="AK417" t="str">
        <f>VLOOKUP(AD417,Sheet3!$B:$C,2,0)</f>
        <v>ITM_dotD</v>
      </c>
      <c r="AL417" s="7" t="str">
        <f>IF(NOT(ISNA(MATCH(AI417,Sheet3!F:F,))),VLOOKUP(AI417,Sheet3!F:G,2,0),
IF(NOT(ISNA(MATCH(AJ417,Sheet3!F:F,))),VLOOKUP(AJ417,Sheet3!F:G,2,0),
IF(NOT(ISNA(MATCH(AK417,Sheet3!F:F,))),VLOOKUP(AK417,Sheet3!F:G,2,0),"ITM_NULL")))</f>
        <v>ITM_NULL</v>
      </c>
      <c r="AM417" t="str">
        <f>IF(AND(AB417="XEQ",AC417="alpha",AF417=""),"ITM_NULL",IF(OR(ISBLANK(AF417)),VLOOKUP(AB417,Sheet3!$B:$C,2,0),VLOOKUP(AF417,Sheet3!$B:$C,2,0)))</f>
        <v>ITM_D</v>
      </c>
      <c r="AN417" t="str">
        <f>IF(AM417="ITM_NULL","ITM_NULL",VLOOKUP(AM417,'C43 Code'!$G:$J,2,0))</f>
        <v>ITM_d</v>
      </c>
      <c r="AO417" s="68" t="s">
        <v>151</v>
      </c>
      <c r="AP417" t="str">
        <f>IF(AND(AB417="XEQ",AC417="alpha"),"ITM_alpha",IF(AM417="ITM_NULL","ITM_NULL",VLOOKUP(AM417,'C43 Code'!$G:$J,4,0)))</f>
        <v>ITM_REG_D</v>
      </c>
      <c r="AR417" s="41" t="str">
        <f t="shared" si="50"/>
        <v>{24,                  ITM_1ONX,             ITM_YX,               ITM_dotD,             ITM_NULL,             ITM_D,                ITM_d,                ITM_NULL,             ITM_REG_D           },</v>
      </c>
    </row>
    <row r="418" spans="24:44" ht="18" customHeight="1">
      <c r="X418" s="73" t="s">
        <v>485</v>
      </c>
      <c r="Y418" s="11">
        <v>2</v>
      </c>
      <c r="Z418" s="11">
        <v>5</v>
      </c>
      <c r="AA418" s="6" t="str">
        <f t="shared" si="48"/>
        <v>N47.25</v>
      </c>
      <c r="AB418" s="5" t="s">
        <v>3</v>
      </c>
      <c r="AC418" s="30" t="s">
        <v>27</v>
      </c>
      <c r="AD418" s="31" t="s">
        <v>137</v>
      </c>
      <c r="AE418" s="36"/>
      <c r="AF418" s="45" t="s">
        <v>37</v>
      </c>
      <c r="AG418" s="21"/>
      <c r="AH418" t="str">
        <f t="shared" si="49"/>
        <v>{25</v>
      </c>
      <c r="AI418" t="str">
        <f>VLOOKUP(AB418,Sheet3!$B:$C,2,0)</f>
        <v>ITM_SQUAREROOTX</v>
      </c>
      <c r="AJ418" t="str">
        <f>VLOOKUP(AC418,Sheet3!$B:$C,2,0)</f>
        <v>ITM_SQUARE</v>
      </c>
      <c r="AK418" t="str">
        <f>VLOOKUP(AD418,Sheet3!$B:$C,2,0)</f>
        <v>ITM_RI</v>
      </c>
      <c r="AL418" s="7" t="str">
        <f>IF(NOT(ISNA(MATCH(AI418,Sheet3!F:F,))),VLOOKUP(AI418,Sheet3!F:G,2,0),
IF(NOT(ISNA(MATCH(AJ418,Sheet3!F:F,))),VLOOKUP(AJ418,Sheet3!F:G,2,0),
IF(NOT(ISNA(MATCH(AK418,Sheet3!F:F,))),VLOOKUP(AK418,Sheet3!F:G,2,0),"ITM_NULL")))</f>
        <v>ITM_ROOT_SIGN</v>
      </c>
      <c r="AM418" t="str">
        <f>IF(AND(AB418="XEQ",AC418="alpha",AF418=""),"ITM_NULL",IF(OR(ISBLANK(AF418)),VLOOKUP(AB418,Sheet3!$B:$C,2,0),VLOOKUP(AF418,Sheet3!$B:$C,2,0)))</f>
        <v>ITM_E</v>
      </c>
      <c r="AN418" t="str">
        <f>IF(AM418="ITM_NULL","ITM_NULL",VLOOKUP(AM418,'C43 Code'!$G:$J,2,0))</f>
        <v>ITM_e</v>
      </c>
      <c r="AO418" s="68" t="s">
        <v>151</v>
      </c>
      <c r="AP418" t="str">
        <f>IF(AND(AB418="XEQ",AC418="alpha"),"ITM_alpha",IF(AM418="ITM_NULL","ITM_NULL",VLOOKUP(AM418,'C43 Code'!$G:$J,4,0)))</f>
        <v>ITM_E</v>
      </c>
      <c r="AR418" s="41" t="str">
        <f t="shared" si="50"/>
        <v>{25,                  ITM_SQUAREROOTX,      ITM_SQUARE,           ITM_RI,               ITM_ROOT_SIGN,        ITM_E,                ITM_e,                ITM_NULL,             ITM_E               },</v>
      </c>
    </row>
    <row r="419" spans="24:44" ht="18" customHeight="1">
      <c r="X419" s="73" t="s">
        <v>485</v>
      </c>
      <c r="Y419" s="11">
        <v>2</v>
      </c>
      <c r="Z419" s="11">
        <v>6</v>
      </c>
      <c r="AA419" s="6" t="str">
        <f t="shared" si="48"/>
        <v>N47.26</v>
      </c>
      <c r="AB419" s="5" t="s">
        <v>18</v>
      </c>
      <c r="AC419" s="30" t="s">
        <v>76</v>
      </c>
      <c r="AD419" s="31" t="s">
        <v>77</v>
      </c>
      <c r="AE419" s="36"/>
      <c r="AF419" s="45" t="s">
        <v>131</v>
      </c>
      <c r="AG419" s="21"/>
      <c r="AH419" t="str">
        <f t="shared" si="49"/>
        <v>{26</v>
      </c>
      <c r="AI419" t="str">
        <f>VLOOKUP(AB419,Sheet3!$B:$C,2,0)</f>
        <v>ITM_UP1</v>
      </c>
      <c r="AJ419" t="str">
        <f>VLOOKUP(AC419,Sheet3!$B:$C,2,0)</f>
        <v>ITM_BST</v>
      </c>
      <c r="AK419" t="str">
        <f>VLOOKUP(AD419,Sheet3!$B:$C,2,0)</f>
        <v>ITM_RBR</v>
      </c>
      <c r="AL419" s="7" t="str">
        <f>IF(NOT(ISNA(MATCH(AI419,Sheet3!F:F,))),VLOOKUP(AI419,Sheet3!F:G,2,0),
IF(NOT(ISNA(MATCH(AJ419,Sheet3!F:F,))),VLOOKUP(AJ419,Sheet3!F:G,2,0),
IF(NOT(ISNA(MATCH(AK419,Sheet3!F:F,))),VLOOKUP(AK419,Sheet3!F:G,2,0),"ITM_NULL")))</f>
        <v>ITM_UP1</v>
      </c>
      <c r="AM419" t="str">
        <f>IF(AND(AB419="XEQ",AC419="alpha",AF419=""),"ITM_NULL",IF(OR(ISBLANK(AF419)),VLOOKUP(AB419,Sheet3!$B:$C,2,0),VLOOKUP(AF419,Sheet3!$B:$C,2,0)))</f>
        <v>ITM_NULL</v>
      </c>
      <c r="AN419" t="str">
        <f>IF(AM419="ITM_NULL","ITM_NULL",VLOOKUP(AM419,'C43 Code'!$G:$J,2,0))</f>
        <v>ITM_NULL</v>
      </c>
      <c r="AO419" s="68" t="s">
        <v>151</v>
      </c>
      <c r="AP419" t="str">
        <f>IF(AND(AB419="XEQ",AC419="alpha"),"ITM_alpha",IF(AM419="ITM_NULL","ITM_NULL",VLOOKUP(AM419,'C43 Code'!$G:$J,4,0)))</f>
        <v>ITM_NULL</v>
      </c>
      <c r="AR419" s="41" t="str">
        <f t="shared" si="50"/>
        <v>{26,                  ITM_UP1,              ITM_BST,              ITM_RBR,              ITM_UP1,              ITM_NULL,             ITM_NULL,             ITM_NULL,             ITM_NULL            },</v>
      </c>
    </row>
    <row r="420" spans="24:44" ht="18" customHeight="1">
      <c r="X420" s="73" t="s">
        <v>485</v>
      </c>
      <c r="Y420" s="10">
        <v>3</v>
      </c>
      <c r="Z420" s="10">
        <v>1</v>
      </c>
      <c r="AA420" s="6" t="str">
        <f t="shared" si="48"/>
        <v>N47.31</v>
      </c>
      <c r="AB420" s="5" t="s">
        <v>7</v>
      </c>
      <c r="AC420" s="30" t="s">
        <v>65</v>
      </c>
      <c r="AD420" s="31" t="s">
        <v>63</v>
      </c>
      <c r="AE420" s="36"/>
      <c r="AF420" s="45" t="s">
        <v>38</v>
      </c>
      <c r="AG420" s="21"/>
      <c r="AH420" t="str">
        <f t="shared" si="49"/>
        <v>{31</v>
      </c>
      <c r="AI420" t="str">
        <f>VLOOKUP(AB420,Sheet3!$B:$C,2,0)</f>
        <v>ITM_STO</v>
      </c>
      <c r="AJ420" t="str">
        <f>VLOOKUP(AC420,Sheet3!$B:$C,2,0)</f>
        <v>ITM_CONSTpi</v>
      </c>
      <c r="AK420" t="str">
        <f>VLOOKUP(AD420,Sheet3!$B:$C,2,0)</f>
        <v>ITM_PC</v>
      </c>
      <c r="AL420" s="7" t="str">
        <f>IF(NOT(ISNA(MATCH(AI420,Sheet3!F:F,))),VLOOKUP(AI420,Sheet3!F:G,2,0),
IF(NOT(ISNA(MATCH(AJ420,Sheet3!F:F,))),VLOOKUP(AJ420,Sheet3!F:G,2,0),
IF(NOT(ISNA(MATCH(AK420,Sheet3!F:F,))),VLOOKUP(AK420,Sheet3!F:G,2,0),"ITM_NULL")))</f>
        <v>ITM_NULL</v>
      </c>
      <c r="AM420" t="str">
        <f>IF(AND(AB420="XEQ",AC420="alpha",AF420=""),"ITM_NULL",IF(OR(ISBLANK(AF420)),VLOOKUP(AB420,Sheet3!$B:$C,2,0),VLOOKUP(AF420,Sheet3!$B:$C,2,0)))</f>
        <v>ITM_F</v>
      </c>
      <c r="AN420" t="str">
        <f>IF(AM420="ITM_NULL","ITM_NULL",VLOOKUP(AM420,'C43 Code'!$G:$J,2,0))</f>
        <v>ITM_f</v>
      </c>
      <c r="AO420" s="68" t="s">
        <v>151</v>
      </c>
      <c r="AP420" t="str">
        <f>IF(AND(AB420="XEQ",AC420="alpha"),"ITM_alpha",IF(AM420="ITM_NULL","ITM_NULL",VLOOKUP(AM420,'C43 Code'!$G:$J,4,0)))</f>
        <v>ITM_NULL</v>
      </c>
      <c r="AR420" s="41" t="str">
        <f t="shared" si="50"/>
        <v>{31,                  ITM_STO,              ITM_CONSTpi,          ITM_PC,               ITM_NULL,             ITM_F,                ITM_f,                ITM_NULL,             ITM_NULL            },</v>
      </c>
    </row>
    <row r="421" spans="24:44" ht="18" customHeight="1">
      <c r="X421" s="73" t="s">
        <v>485</v>
      </c>
      <c r="Y421" s="11">
        <v>3</v>
      </c>
      <c r="Z421" s="11">
        <v>2</v>
      </c>
      <c r="AA421" s="6" t="str">
        <f t="shared" si="48"/>
        <v>N47.32</v>
      </c>
      <c r="AB421" s="5" t="s">
        <v>8</v>
      </c>
      <c r="AC421" s="30" t="s">
        <v>61</v>
      </c>
      <c r="AD421" s="31" t="s">
        <v>62</v>
      </c>
      <c r="AE421" s="36"/>
      <c r="AF421" s="45" t="s">
        <v>39</v>
      </c>
      <c r="AG421" s="21"/>
      <c r="AH421" t="str">
        <f t="shared" si="49"/>
        <v>{32</v>
      </c>
      <c r="AI421" t="str">
        <f>VLOOKUP(AB421,Sheet3!$B:$C,2,0)</f>
        <v>ITM_RCL</v>
      </c>
      <c r="AJ421" t="str">
        <f>VLOOKUP(AC421,Sheet3!$B:$C,2,0)</f>
        <v>ITM_MAGNITUDE</v>
      </c>
      <c r="AK421" t="str">
        <f>VLOOKUP(AD421,Sheet3!$B:$C,2,0)</f>
        <v>ITM_ARG</v>
      </c>
      <c r="AL421" s="7" t="str">
        <f>IF(NOT(ISNA(MATCH(AI421,Sheet3!F:F,))),VLOOKUP(AI421,Sheet3!F:G,2,0),
IF(NOT(ISNA(MATCH(AJ421,Sheet3!F:F,))),VLOOKUP(AJ421,Sheet3!F:G,2,0),
IF(NOT(ISNA(MATCH(AK421,Sheet3!F:F,))),VLOOKUP(AK421,Sheet3!F:G,2,0),"ITM_NULL")))</f>
        <v>ITM_NULL</v>
      </c>
      <c r="AM421" t="str">
        <f>IF(AND(AB421="XEQ",AC421="alpha",AF421=""),"ITM_NULL",IF(OR(ISBLANK(AF421)),VLOOKUP(AB421,Sheet3!$B:$C,2,0),VLOOKUP(AF421,Sheet3!$B:$C,2,0)))</f>
        <v>ITM_G</v>
      </c>
      <c r="AN421" t="str">
        <f>IF(AM421="ITM_NULL","ITM_NULL",VLOOKUP(AM421,'C43 Code'!$G:$J,2,0))</f>
        <v>ITM_g</v>
      </c>
      <c r="AO421" s="68" t="s">
        <v>151</v>
      </c>
      <c r="AP421" t="str">
        <f>IF(AND(AB421="XEQ",AC421="alpha"),"ITM_alpha",IF(AM421="ITM_NULL","ITM_NULL",VLOOKUP(AM421,'C43 Code'!$G:$J,4,0)))</f>
        <v>ITM_NULL</v>
      </c>
      <c r="AR421" s="41" t="str">
        <f t="shared" si="50"/>
        <v>{32,                  ITM_RCL,              ITM_MAGNITUDE,        ITM_ARG,              ITM_NULL,             ITM_G,                ITM_g,                ITM_NULL,             ITM_NULL            },</v>
      </c>
    </row>
    <row r="422" spans="24:44" ht="18" customHeight="1">
      <c r="X422" s="73" t="s">
        <v>485</v>
      </c>
      <c r="Y422" s="11">
        <v>3</v>
      </c>
      <c r="Z422" s="11">
        <v>3</v>
      </c>
      <c r="AA422" s="6" t="str">
        <f t="shared" si="48"/>
        <v>N47.33</v>
      </c>
      <c r="AB422" s="5" t="s">
        <v>9</v>
      </c>
      <c r="AC422" s="30" t="s">
        <v>66</v>
      </c>
      <c r="AD422" s="31" t="s">
        <v>464</v>
      </c>
      <c r="AE422" s="36"/>
      <c r="AF422" s="45" t="s">
        <v>40</v>
      </c>
      <c r="AG422" s="21"/>
      <c r="AH422" t="str">
        <f t="shared" si="49"/>
        <v>{33</v>
      </c>
      <c r="AI422" t="str">
        <f>VLOOKUP(AB422,Sheet3!$B:$C,2,0)</f>
        <v>ITM_Rdown</v>
      </c>
      <c r="AJ422" t="str">
        <f>VLOOKUP(AC422,Sheet3!$B:$C,2,0)</f>
        <v>ITM_XTHROOT</v>
      </c>
      <c r="AK422" t="str">
        <f>VLOOKUP(AD422,Sheet3!$B:$C,2,0)</f>
        <v>ITM_Rup</v>
      </c>
      <c r="AL422" s="7" t="str">
        <f>IF(NOT(ISNA(MATCH(AI422,Sheet3!F:F,))),VLOOKUP(AI422,Sheet3!F:G,2,0),
IF(NOT(ISNA(MATCH(AJ422,Sheet3!F:F,))),VLOOKUP(AJ422,Sheet3!F:G,2,0),
IF(NOT(ISNA(MATCH(AK422,Sheet3!F:F,))),VLOOKUP(AK422,Sheet3!F:G,2,0),"ITM_NULL")))</f>
        <v>ITM_NULL</v>
      </c>
      <c r="AM422" t="str">
        <f>IF(AND(AB422="XEQ",AC422="alpha",AF422=""),"ITM_NULL",IF(OR(ISBLANK(AF422)),VLOOKUP(AB422,Sheet3!$B:$C,2,0),VLOOKUP(AF422,Sheet3!$B:$C,2,0)))</f>
        <v>ITM_H</v>
      </c>
      <c r="AN422" t="str">
        <f>IF(AM422="ITM_NULL","ITM_NULL",VLOOKUP(AM422,'C43 Code'!$G:$J,2,0))</f>
        <v>ITM_h</v>
      </c>
      <c r="AO422" s="68" t="s">
        <v>151</v>
      </c>
      <c r="AP422" t="str">
        <f>IF(AND(AB422="XEQ",AC422="alpha"),"ITM_alpha",IF(AM422="ITM_NULL","ITM_NULL",VLOOKUP(AM422,'C43 Code'!$G:$J,4,0)))</f>
        <v>ITM_HEX</v>
      </c>
      <c r="AR422" s="41" t="str">
        <f t="shared" si="50"/>
        <v>{33,                  ITM_Rdown,            ITM_XTHROOT,          ITM_Rup,              ITM_NULL,             ITM_H,                ITM_h,                ITM_NULL,             ITM_HEX             },</v>
      </c>
    </row>
    <row r="423" spans="24:44" ht="18" customHeight="1" thickBot="1">
      <c r="X423" s="73" t="s">
        <v>485</v>
      </c>
      <c r="Y423" s="11">
        <v>3</v>
      </c>
      <c r="Z423" s="11">
        <v>4</v>
      </c>
      <c r="AA423" s="6" t="str">
        <f t="shared" si="48"/>
        <v>N47.34</v>
      </c>
      <c r="AB423" s="5" t="s">
        <v>5</v>
      </c>
      <c r="AC423" s="30" t="s">
        <v>4</v>
      </c>
      <c r="AD423" s="31" t="s">
        <v>135</v>
      </c>
      <c r="AE423" s="36"/>
      <c r="AF423" s="45" t="s">
        <v>41</v>
      </c>
      <c r="AG423" s="21"/>
      <c r="AH423" t="str">
        <f t="shared" si="49"/>
        <v>{34</v>
      </c>
      <c r="AI423" t="str">
        <f>VLOOKUP(AB423,Sheet3!$B:$C,2,0)</f>
        <v>ITM_LN</v>
      </c>
      <c r="AJ423" t="str">
        <f>VLOOKUP(AC423,Sheet3!$B:$C,2,0)</f>
        <v>ITM_LOG10</v>
      </c>
      <c r="AK423" t="str">
        <f>VLOOKUP(AD423,Sheet3!$B:$C,2,0)</f>
        <v>ITM_toREC2</v>
      </c>
      <c r="AL423" s="7" t="str">
        <f>IF(NOT(ISNA(MATCH(AI423,Sheet3!F:F,))),VLOOKUP(AI423,Sheet3!F:G,2,0),
IF(NOT(ISNA(MATCH(AJ423,Sheet3!F:F,))),VLOOKUP(AJ423,Sheet3!F:G,2,0),
IF(NOT(ISNA(MATCH(AK423,Sheet3!F:F,))),VLOOKUP(AK423,Sheet3!F:G,2,0),"ITM_NULL")))</f>
        <v>ITM_NULL</v>
      </c>
      <c r="AM423" t="str">
        <f>IF(AND(AB423="XEQ",AC423="alpha",AF423=""),"ITM_NULL",IF(OR(ISBLANK(AF423)),VLOOKUP(AB423,Sheet3!$B:$C,2,0),VLOOKUP(AF423,Sheet3!$B:$C,2,0)))</f>
        <v>ITM_I</v>
      </c>
      <c r="AN423" t="str">
        <f>IF(AM423="ITM_NULL","ITM_NULL",VLOOKUP(AM423,'C43 Code'!$G:$J,2,0))</f>
        <v>ITM_i</v>
      </c>
      <c r="AO423" s="69" t="s">
        <v>151</v>
      </c>
      <c r="AP423" t="str">
        <f>IF(AND(AB423="XEQ",AC423="alpha"),"ITM_alpha",IF(AM423="ITM_NULL","ITM_NULL",VLOOKUP(AM423,'C43 Code'!$G:$J,4,0)))</f>
        <v>ITM_REG_I</v>
      </c>
      <c r="AR423" s="41" t="str">
        <f t="shared" si="50"/>
        <v>{34,                  ITM_LN,               ITM_LOG10,            ITM_toREC2,           ITM_NULL,             ITM_I,                ITM_i,                ITM_NULL,             ITM_REG_I           },</v>
      </c>
    </row>
    <row r="424" spans="24:44" ht="18" customHeight="1">
      <c r="X424" s="73" t="s">
        <v>485</v>
      </c>
      <c r="Y424" s="11">
        <v>3</v>
      </c>
      <c r="Z424" s="11">
        <v>5</v>
      </c>
      <c r="AA424" s="6" t="str">
        <f t="shared" si="48"/>
        <v>N47.35</v>
      </c>
      <c r="AB424" s="5" t="s">
        <v>31</v>
      </c>
      <c r="AC424" s="30" t="s">
        <v>29</v>
      </c>
      <c r="AD424" s="31" t="s">
        <v>136</v>
      </c>
      <c r="AE424" s="36"/>
      <c r="AF424" s="45" t="s">
        <v>42</v>
      </c>
      <c r="AG424" s="21"/>
      <c r="AH424" t="str">
        <f t="shared" si="49"/>
        <v>{35</v>
      </c>
      <c r="AI424" t="str">
        <f>VLOOKUP(AB424,Sheet3!$B:$C,2,0)</f>
        <v>ITM_EXP</v>
      </c>
      <c r="AJ424" t="str">
        <f>VLOOKUP(AC424,Sheet3!$B:$C,2,0)</f>
        <v>ITM_10x</v>
      </c>
      <c r="AK424" t="str">
        <f>VLOOKUP(AD424,Sheet3!$B:$C,2,0)</f>
        <v>ITM_toPOL2</v>
      </c>
      <c r="AL424" s="7" t="str">
        <f>IF(NOT(ISNA(MATCH(AI424,Sheet3!F:F,))),VLOOKUP(AI424,Sheet3!F:G,2,0),
IF(NOT(ISNA(MATCH(AJ424,Sheet3!F:F,))),VLOOKUP(AJ424,Sheet3!F:G,2,0),
IF(NOT(ISNA(MATCH(AK424,Sheet3!F:F,))),VLOOKUP(AK424,Sheet3!F:G,2,0),"ITM_NULL")))</f>
        <v>ITM_NULL</v>
      </c>
      <c r="AM424" t="str">
        <f>IF(AND(AB424="XEQ",AC424="alpha",AF424=""),"ITM_NULL",IF(OR(ISBLANK(AF424)),VLOOKUP(AB424,Sheet3!$B:$C,2,0),VLOOKUP(AF424,Sheet3!$B:$C,2,0)))</f>
        <v>ITM_J</v>
      </c>
      <c r="AN424" t="str">
        <f>IF(AM424="ITM_NULL","ITM_NULL",VLOOKUP(AM424,'C43 Code'!$G:$J,2,0))</f>
        <v>ITM_j</v>
      </c>
      <c r="AO424" s="1" t="str">
        <f>IF(AND(AB424="XEQ",AC424="alpha"),"ITM_alpha",IF(AM424="ITM_NULL","ITM_NULL",VLOOKUP(AM424,'C43 Code'!$G:$J,3,0)))</f>
        <v>ITM_SIN_SIGN</v>
      </c>
      <c r="AP424" t="str">
        <f>IF(AND(AB424="XEQ",AC424="alpha"),"ITM_alpha",IF(AM424="ITM_NULL","ITM_NULL",VLOOKUP(AM424,'C43 Code'!$G:$J,4,0)))</f>
        <v>ITM_REG_J</v>
      </c>
      <c r="AR424" s="41" t="str">
        <f t="shared" si="50"/>
        <v>{35,                  ITM_EXP,              ITM_10x,              ITM_toPOL2,           ITM_NULL,             ITM_J,                ITM_j,                ITM_SIN_SIGN,         ITM_REG_J           },</v>
      </c>
    </row>
    <row r="425" spans="24:44" ht="18" customHeight="1" thickBot="1">
      <c r="X425" s="73" t="s">
        <v>485</v>
      </c>
      <c r="Y425" s="11">
        <v>3</v>
      </c>
      <c r="Z425" s="11">
        <v>6</v>
      </c>
      <c r="AA425" s="6" t="str">
        <f t="shared" si="48"/>
        <v>N47.36</v>
      </c>
      <c r="AB425" s="5" t="s">
        <v>19</v>
      </c>
      <c r="AC425" s="30" t="s">
        <v>78</v>
      </c>
      <c r="AD425" s="31" t="s">
        <v>79</v>
      </c>
      <c r="AE425" s="36"/>
      <c r="AF425" s="45" t="s">
        <v>131</v>
      </c>
      <c r="AG425" s="21"/>
      <c r="AH425" t="str">
        <f t="shared" si="49"/>
        <v>{36</v>
      </c>
      <c r="AI425" t="str">
        <f>VLOOKUP(AB425,Sheet3!$B:$C,2,0)</f>
        <v>ITM_DOWN1</v>
      </c>
      <c r="AJ425" t="str">
        <f>VLOOKUP(AC425,Sheet3!$B:$C,2,0)</f>
        <v>ITM_SST</v>
      </c>
      <c r="AK425" t="str">
        <f>VLOOKUP(AD425,Sheet3!$B:$C,2,0)</f>
        <v>ITM_FLGSV</v>
      </c>
      <c r="AL425" s="7" t="str">
        <f>IF(NOT(ISNA(MATCH(AI425,Sheet3!F:F,))),VLOOKUP(AI425,Sheet3!F:G,2,0),
IF(NOT(ISNA(MATCH(AJ425,Sheet3!F:F,))),VLOOKUP(AJ425,Sheet3!F:G,2,0),
IF(NOT(ISNA(MATCH(AK425,Sheet3!F:F,))),VLOOKUP(AK425,Sheet3!F:G,2,0),"ITM_NULL")))</f>
        <v>ITM_DOWN1</v>
      </c>
      <c r="AM425" t="str">
        <f>IF(AND(AB425="XEQ",AC425="alpha",AF425=""),"ITM_NULL",IF(OR(ISBLANK(AF425)),VLOOKUP(AB425,Sheet3!$B:$C,2,0),VLOOKUP(AF425,Sheet3!$B:$C,2,0)))</f>
        <v>ITM_NULL</v>
      </c>
      <c r="AN425" t="str">
        <f>IF(AM425="ITM_NULL","ITM_NULL",VLOOKUP(AM425,'C43 Code'!$G:$J,2,0))</f>
        <v>ITM_NULL</v>
      </c>
      <c r="AO425" s="1" t="str">
        <f>IF(AND(AB425="XEQ",AC425="alpha"),"ITM_alpha",IF(AM425="ITM_NULL","ITM_NULL",VLOOKUP(AM425,'C43 Code'!$G:$J,3,0)))</f>
        <v>ITM_NULL</v>
      </c>
      <c r="AP425" t="str">
        <f>IF(AND(AB425="XEQ",AC425="alpha"),"ITM_alpha",IF(AM425="ITM_NULL","ITM_NULL",VLOOKUP(AM425,'C43 Code'!$G:$J,4,0)))</f>
        <v>ITM_NULL</v>
      </c>
      <c r="AR425" s="41" t="str">
        <f t="shared" si="50"/>
        <v>{36,                  ITM_DOWN1,            ITM_SST,              ITM_FLGSV,            ITM_DOWN1,            ITM_NULL,             ITM_NULL,             ITM_NULL,             ITM_NULL            },</v>
      </c>
    </row>
    <row r="426" spans="24:44" ht="18" customHeight="1">
      <c r="X426" s="73" t="s">
        <v>485</v>
      </c>
      <c r="Y426" s="10">
        <v>4</v>
      </c>
      <c r="Z426" s="10">
        <v>1</v>
      </c>
      <c r="AA426" s="6" t="str">
        <f t="shared" si="48"/>
        <v>N47.41</v>
      </c>
      <c r="AB426" s="5" t="s">
        <v>13</v>
      </c>
      <c r="AC426" s="30" t="s">
        <v>73</v>
      </c>
      <c r="AD426" s="31" t="s">
        <v>97</v>
      </c>
      <c r="AE426" s="36"/>
      <c r="AF426" s="45" t="s">
        <v>131</v>
      </c>
      <c r="AG426" s="21"/>
      <c r="AH426" t="str">
        <f t="shared" si="49"/>
        <v>{41</v>
      </c>
      <c r="AI426" t="str">
        <f>VLOOKUP(AB426,Sheet3!$B:$C,2,0)</f>
        <v>ITM_ENTER</v>
      </c>
      <c r="AJ426" t="str">
        <f>VLOOKUP(AC426,Sheet3!$B:$C,2,0)</f>
        <v>KEY_COMPLEX</v>
      </c>
      <c r="AK426" t="str">
        <f>VLOOKUP(AD426,Sheet3!$B:$C,2,0)</f>
        <v>-MNU_CPX</v>
      </c>
      <c r="AL426" s="7" t="str">
        <f>IF(NOT(ISNA(MATCH(AI426,Sheet3!F:F,))),VLOOKUP(AI426,Sheet3!F:G,2,0),
IF(NOT(ISNA(MATCH(AJ426,Sheet3!F:F,))),VLOOKUP(AJ426,Sheet3!F:G,2,0),
IF(NOT(ISNA(MATCH(AK426,Sheet3!F:F,))),VLOOKUP(AK426,Sheet3!F:G,2,0),"ITM_NULL")))</f>
        <v>ITM_ENTER</v>
      </c>
      <c r="AM426" t="str">
        <f>IF(AND(AB426="XEQ",AC426="alpha",AF426=""),"ITM_NULL",IF(OR(ISBLANK(AF426)),VLOOKUP(AB426,Sheet3!$B:$C,2,0),VLOOKUP(AF426,Sheet3!$B:$C,2,0)))</f>
        <v>ITM_NULL</v>
      </c>
      <c r="AN426" t="str">
        <f>IF(AM426="ITM_NULL","ITM_NULL",VLOOKUP(AM426,'C43 Code'!$G:$J,2,0))</f>
        <v>ITM_NULL</v>
      </c>
      <c r="AO426" s="64" t="str">
        <f>IF(AND(AB426="XEQ",AC426="alpha"),"ITM_alpha",IF(AM426="ITM_NULL","ITM_NULL",VLOOKUP(AI426,'C43 Code'!$C:$J,7,0)))</f>
        <v>ITM_NULL</v>
      </c>
      <c r="AP426" t="str">
        <f>IF(AND(AB426="XEQ",AC426="alpha"),"ITM_alpha",IF(AM426="ITM_NULL","ITM_NULL",VLOOKUP(AM426,'C43 Code'!$G:$J,4,0)))</f>
        <v>ITM_NULL</v>
      </c>
      <c r="AR426" s="41" t="str">
        <f t="shared" si="50"/>
        <v>{41,                  ITM_ENTER,            KEY_COMPLEX,          -MNU_CPX,             ITM_ENTER,            ITM_NULL,             ITM_NULL,             ITM_NULL,             ITM_NULL            },</v>
      </c>
    </row>
    <row r="427" spans="24:44" ht="18" customHeight="1">
      <c r="X427" s="73" t="s">
        <v>485</v>
      </c>
      <c r="Y427" s="11">
        <v>4</v>
      </c>
      <c r="Z427" s="11">
        <v>2</v>
      </c>
      <c r="AA427" s="6" t="str">
        <f t="shared" si="48"/>
        <v>N47.42</v>
      </c>
      <c r="AB427" s="5" t="s">
        <v>133</v>
      </c>
      <c r="AC427" s="30" t="s">
        <v>74</v>
      </c>
      <c r="AD427" s="31" t="s">
        <v>99</v>
      </c>
      <c r="AE427" s="36"/>
      <c r="AF427" s="45" t="s">
        <v>43</v>
      </c>
      <c r="AG427" s="21"/>
      <c r="AH427" t="str">
        <f t="shared" si="49"/>
        <v>{42</v>
      </c>
      <c r="AI427" t="str">
        <f>VLOOKUP(AB427,Sheet3!$B:$C,2,0)</f>
        <v>ITM_XexY</v>
      </c>
      <c r="AJ427" t="str">
        <f>VLOOKUP(AC427,Sheet3!$B:$C,2,0)</f>
        <v>ITM_LASTX</v>
      </c>
      <c r="AK427" t="str">
        <f>VLOOKUP(AD427,Sheet3!$B:$C,2,0)</f>
        <v>-MNU_STK</v>
      </c>
      <c r="AL427" s="7" t="str">
        <f>IF(NOT(ISNA(MATCH(AI427,Sheet3!F:F,))),VLOOKUP(AI427,Sheet3!F:G,2,0),
IF(NOT(ISNA(MATCH(AJ427,Sheet3!F:F,))),VLOOKUP(AJ427,Sheet3!F:G,2,0),
IF(NOT(ISNA(MATCH(AK427,Sheet3!F:F,))),VLOOKUP(AK427,Sheet3!F:G,2,0),"ITM_NULL")))</f>
        <v>ITM_ex</v>
      </c>
      <c r="AM427" t="str">
        <f>IF(AND(AB427="XEQ",AC427="alpha",AF427=""),"ITM_NULL",IF(OR(ISBLANK(AF427)),VLOOKUP(AB427,Sheet3!$B:$C,2,0),VLOOKUP(AF427,Sheet3!$B:$C,2,0)))</f>
        <v>ITM_K</v>
      </c>
      <c r="AN427" t="str">
        <f>IF(AM427="ITM_NULL","ITM_NULL",VLOOKUP(AM427,'C43 Code'!$G:$J,2,0))</f>
        <v>ITM_k</v>
      </c>
      <c r="AO427" s="65" t="str">
        <f>IF(AND(AB427="XEQ",AC427="alpha"),"ITM_alpha",IF(AM427="ITM_NULL","ITM_NULL",VLOOKUP(AI427,'C43 Code'!$C:$J,7,0)))</f>
        <v>ITM_ex</v>
      </c>
      <c r="AP427" t="str">
        <f>IF(AND(AB427="XEQ",AC427="alpha"),"ITM_alpha",IF(AM427="ITM_NULL","ITM_NULL",VLOOKUP(AM427,'C43 Code'!$G:$J,4,0)))</f>
        <v>ITM_REG_K</v>
      </c>
      <c r="AR427" s="41" t="str">
        <f t="shared" si="50"/>
        <v>{42,                  ITM_XexY,             ITM_LASTX,            -MNU_STK,             ITM_ex,               ITM_K,                ITM_k,                ITM_ex,               ITM_REG_K           },</v>
      </c>
    </row>
    <row r="428" spans="24:44" ht="18" customHeight="1">
      <c r="X428" s="73" t="s">
        <v>485</v>
      </c>
      <c r="Y428" s="11">
        <v>4</v>
      </c>
      <c r="Z428" s="11">
        <v>3</v>
      </c>
      <c r="AA428" s="6" t="str">
        <f t="shared" si="48"/>
        <v>N47.43</v>
      </c>
      <c r="AB428" s="5" t="s">
        <v>14</v>
      </c>
      <c r="AC428" s="30" t="s">
        <v>134</v>
      </c>
      <c r="AD428" s="31" t="s">
        <v>395</v>
      </c>
      <c r="AE428" s="36"/>
      <c r="AF428" s="45" t="s">
        <v>44</v>
      </c>
      <c r="AG428" s="21"/>
      <c r="AH428" t="str">
        <f t="shared" si="49"/>
        <v>{43</v>
      </c>
      <c r="AI428" t="str">
        <f>VLOOKUP(AB428,Sheet3!$B:$C,2,0)</f>
        <v>ITM_CHS</v>
      </c>
      <c r="AJ428" t="str">
        <f>VLOOKUP(AC428,Sheet3!$B:$C,2,0)</f>
        <v>ITM_DRG</v>
      </c>
      <c r="AK428" t="str">
        <f>VLOOKUP(AD428,Sheet3!$B:$C,2,0)</f>
        <v>-MNU_TRG</v>
      </c>
      <c r="AL428" s="7" t="str">
        <f>IF(NOT(ISNA(MATCH(AI428,Sheet3!F:F,))),VLOOKUP(AI428,Sheet3!F:G,2,0),
IF(NOT(ISNA(MATCH(AJ428,Sheet3!F:F,))),VLOOKUP(AJ428,Sheet3!F:G,2,0),
IF(NOT(ISNA(MATCH(AK428,Sheet3!F:F,))),VLOOKUP(AK428,Sheet3!F:G,2,0),"ITM_NULL")))</f>
        <v>ITM_PLUS_MINUS</v>
      </c>
      <c r="AM428" t="str">
        <f>IF(AND(AB428="XEQ",AC428="alpha",AF428=""),"ITM_NULL",IF(OR(ISBLANK(AF428)),VLOOKUP(AB428,Sheet3!$B:$C,2,0),VLOOKUP(AF428,Sheet3!$B:$C,2,0)))</f>
        <v>ITM_L</v>
      </c>
      <c r="AN428" t="str">
        <f>IF(AM428="ITM_NULL","ITM_NULL",VLOOKUP(AM428,'C43 Code'!$G:$J,2,0))</f>
        <v>ITM_l</v>
      </c>
      <c r="AO428" s="65" t="str">
        <f>IF(AND(AB428="XEQ",AC428="alpha"),"ITM_alpha",IF(AM428="ITM_NULL","ITM_NULL",VLOOKUP(AI428,'C43 Code'!$C:$J,7,0)))</f>
        <v>ITM_PLUS_MINUS</v>
      </c>
      <c r="AP428" t="str">
        <f>IF(AND(AB428="XEQ",AC428="alpha"),"ITM_alpha",IF(AM428="ITM_NULL","ITM_NULL",VLOOKUP(AM428,'C43 Code'!$G:$J,4,0)))</f>
        <v>ITM_REG_L</v>
      </c>
      <c r="AR428" s="41" t="str">
        <f t="shared" si="50"/>
        <v>{43,                  ITM_CHS,              ITM_DRG,              -MNU_TRG,             ITM_PLUS_MINUS,       ITM_L,                ITM_l,                ITM_PLUS_MINUS,       ITM_REG_L           },</v>
      </c>
    </row>
    <row r="429" spans="24:44" ht="18" customHeight="1">
      <c r="X429" s="73" t="s">
        <v>485</v>
      </c>
      <c r="Y429" s="11">
        <v>4</v>
      </c>
      <c r="Z429" s="11">
        <v>4</v>
      </c>
      <c r="AA429" s="6" t="str">
        <f t="shared" si="48"/>
        <v>N47.44</v>
      </c>
      <c r="AB429" s="5" t="s">
        <v>15</v>
      </c>
      <c r="AC429" s="30" t="s">
        <v>101</v>
      </c>
      <c r="AD429" s="31" t="s">
        <v>100</v>
      </c>
      <c r="AE429" s="36"/>
      <c r="AF429" s="45" t="s">
        <v>45</v>
      </c>
      <c r="AG429" s="21"/>
      <c r="AH429" t="str">
        <f t="shared" si="49"/>
        <v>{44</v>
      </c>
      <c r="AI429" t="str">
        <f>VLOOKUP(AB429,Sheet3!$B:$C,2,0)</f>
        <v>ITM_EXPONENT</v>
      </c>
      <c r="AJ429" t="str">
        <f>VLOOKUP(AC429,Sheet3!$B:$C,2,0)</f>
        <v>-MNU_EXP</v>
      </c>
      <c r="AK429" t="str">
        <f>VLOOKUP(AD429,Sheet3!$B:$C,2,0)</f>
        <v>-MNU_DISP</v>
      </c>
      <c r="AL429" s="7" t="str">
        <f>IF(NOT(ISNA(MATCH(AI429,Sheet3!F:F,))),VLOOKUP(AI429,Sheet3!F:G,2,0),
IF(NOT(ISNA(MATCH(AJ429,Sheet3!F:F,))),VLOOKUP(AJ429,Sheet3!F:G,2,0),
IF(NOT(ISNA(MATCH(AK429,Sheet3!F:F,))),VLOOKUP(AK429,Sheet3!F:G,2,0),"ITM_NULL")))</f>
        <v>ITM_NULL</v>
      </c>
      <c r="AM429" t="str">
        <f>IF(AND(AB429="XEQ",AC429="alpha",AF429=""),"ITM_NULL",IF(OR(ISBLANK(AF429)),VLOOKUP(AB429,Sheet3!$B:$C,2,0),VLOOKUP(AF429,Sheet3!$B:$C,2,0)))</f>
        <v>ITM_M</v>
      </c>
      <c r="AN429" t="str">
        <f>IF(AM429="ITM_NULL","ITM_NULL",VLOOKUP(AM429,'C43 Code'!$G:$J,2,0))</f>
        <v>ITM_m</v>
      </c>
      <c r="AO429" s="65" t="str">
        <f>IF(AND(AB429="XEQ",AC429="alpha"),"ITM_alpha",IF(AM429="ITM_NULL","ITM_NULL",VLOOKUP(AI429,'C43 Code'!$C:$J,7,0)))</f>
        <v>ITM_SUB_E_OUTLINE</v>
      </c>
      <c r="AP429" t="str">
        <f>IF(AND(AB429="XEQ",AC429="alpha"),"ITM_alpha",IF(AM429="ITM_NULL","ITM_NULL",VLOOKUP(AM429,'C43 Code'!$G:$J,4,0)))</f>
        <v>ITM_NULL</v>
      </c>
      <c r="AR429" s="41" t="str">
        <f t="shared" si="50"/>
        <v>{44,                  ITM_EXPONENT,         -MNU_EXP,             -MNU_DISP,            ITM_NULL,             ITM_M,                ITM_m,                ITM_SUB_E_OUTLINE,    ITM_NULL            },</v>
      </c>
    </row>
    <row r="430" spans="24:44" ht="18" customHeight="1" thickBot="1">
      <c r="X430" s="73" t="s">
        <v>485</v>
      </c>
      <c r="Y430" s="11">
        <v>4</v>
      </c>
      <c r="Z430" s="11">
        <v>5</v>
      </c>
      <c r="AA430" s="6" t="str">
        <f t="shared" si="48"/>
        <v>N47.45</v>
      </c>
      <c r="AB430" s="5" t="s">
        <v>16</v>
      </c>
      <c r="AC430" s="30" t="s">
        <v>75</v>
      </c>
      <c r="AD430" s="31" t="s">
        <v>103</v>
      </c>
      <c r="AE430" s="36"/>
      <c r="AF430" s="45" t="s">
        <v>131</v>
      </c>
      <c r="AG430" s="21"/>
      <c r="AH430" t="str">
        <f t="shared" si="49"/>
        <v>{45</v>
      </c>
      <c r="AI430" t="str">
        <f>VLOOKUP(AB430,Sheet3!$B:$C,2,0)</f>
        <v>ITM_BACKSPACE</v>
      </c>
      <c r="AJ430" t="str">
        <f>VLOOKUP(AC430,Sheet3!$B:$C,2,0)</f>
        <v>ITM_UNDO</v>
      </c>
      <c r="AK430" t="str">
        <f>VLOOKUP(AD430,Sheet3!$B:$C,2,0)</f>
        <v>-MNU_CLR</v>
      </c>
      <c r="AL430" s="7" t="str">
        <f>IF(NOT(ISNA(MATCH(AI430,Sheet3!F:F,))),VLOOKUP(AI430,Sheet3!F:G,2,0),
IF(NOT(ISNA(MATCH(AJ430,Sheet3!F:F,))),VLOOKUP(AJ430,Sheet3!F:G,2,0),
IF(NOT(ISNA(MATCH(AK430,Sheet3!F:F,))),VLOOKUP(AK430,Sheet3!F:G,2,0),"ITM_NULL")))</f>
        <v>ITM_BACKSPACE</v>
      </c>
      <c r="AM430" t="str">
        <f>IF(AND(AB430="XEQ",AC430="alpha",AF430=""),"ITM_NULL",IF(OR(ISBLANK(AF430)),VLOOKUP(AB430,Sheet3!$B:$C,2,0),VLOOKUP(AF430,Sheet3!$B:$C,2,0)))</f>
        <v>ITM_NULL</v>
      </c>
      <c r="AN430" t="str">
        <f>IF(AM430="ITM_NULL","ITM_NULL",VLOOKUP(AM430,'C43 Code'!$G:$J,2,0))</f>
        <v>ITM_NULL</v>
      </c>
      <c r="AO430" s="66" t="str">
        <f>IF(AND(AB430="XEQ",AC430="alpha"),"ITM_alpha",IF(AM430="ITM_NULL","ITM_NULL",VLOOKUP(AI430,'C43 Code'!$C:$J,7,0)))</f>
        <v>ITM_NULL</v>
      </c>
      <c r="AP430" t="str">
        <f>IF(AND(AB430="XEQ",AC430="alpha"),"ITM_alpha",IF(AM430="ITM_NULL","ITM_NULL",VLOOKUP(AM430,'C43 Code'!$G:$J,4,0)))</f>
        <v>ITM_NULL</v>
      </c>
      <c r="AR430" s="41" t="str">
        <f t="shared" si="50"/>
        <v>{45,                  ITM_BACKSPACE,        ITM_UNDO,             -MNU_CLR,             ITM_BACKSPACE,        ITM_NULL,             ITM_NULL,             ITM_NULL,             ITM_NULL            },</v>
      </c>
    </row>
    <row r="431" spans="24:44" ht="18" customHeight="1">
      <c r="X431" s="73" t="s">
        <v>485</v>
      </c>
      <c r="Y431" s="10">
        <v>5</v>
      </c>
      <c r="Z431" s="10">
        <v>1</v>
      </c>
      <c r="AA431" s="6" t="str">
        <f t="shared" si="48"/>
        <v>N47.51</v>
      </c>
      <c r="AB431" s="5" t="s">
        <v>6</v>
      </c>
      <c r="AC431" s="30" t="s">
        <v>32</v>
      </c>
      <c r="AD431" s="31" t="s">
        <v>81</v>
      </c>
      <c r="AE431" s="36"/>
      <c r="AF431" s="45" t="s">
        <v>131</v>
      </c>
      <c r="AG431" s="21"/>
      <c r="AH431" t="str">
        <f t="shared" si="49"/>
        <v>{51</v>
      </c>
      <c r="AI431" t="str">
        <f>VLOOKUP(AB431,Sheet3!$B:$C,2,0)</f>
        <v>ITM_XEQ</v>
      </c>
      <c r="AJ431" t="str">
        <f>VLOOKUP(AC431,Sheet3!$B:$C,2,0)</f>
        <v>ITM_AIM</v>
      </c>
      <c r="AK431" t="str">
        <f>VLOOKUP(AD431,Sheet3!$B:$C,2,0)</f>
        <v>ITM_USERMODE</v>
      </c>
      <c r="AL431" s="7" t="str">
        <f>IF(NOT(ISNA(MATCH(AI431,Sheet3!F:F,))),VLOOKUP(AI431,Sheet3!F:G,2,0),
IF(NOT(ISNA(MATCH(AJ431,Sheet3!F:F,))),VLOOKUP(AJ431,Sheet3!F:G,2,0),
IF(NOT(ISNA(MATCH(AK431,Sheet3!F:F,))),VLOOKUP(AK431,Sheet3!F:G,2,0),"ITM_NULL")))</f>
        <v>ITM_NULL</v>
      </c>
      <c r="AM431" t="str">
        <f>IF(AND(AB431="XEQ",AC431="alpha",AF431=""),"ITM_NULL",IF(OR(ISBLANK(AF431)),VLOOKUP(AB431,Sheet3!$B:$C,2,0),VLOOKUP(AF431,Sheet3!$B:$C,2,0)))</f>
        <v>ITM_NULL</v>
      </c>
      <c r="AN431" t="str">
        <f>IF(AM431="ITM_NULL","ITM_NULL",VLOOKUP(AM431,'C43 Code'!$G:$J,2,0))</f>
        <v>ITM_NULL</v>
      </c>
      <c r="AO431" s="51" t="str">
        <f>IF(AND(AB431="XEQ",AC431="alpha"),"ITM_alpha",IF(AM431="ITM_NULL","ITM_NULL",VLOOKUP(AI431,'C43 Code'!$C:$J,7,0)))</f>
        <v>ITM_alpha</v>
      </c>
      <c r="AP431" s="61" t="str">
        <f>IF(AND(AB431="XEQ",AC431="alpha"),"ITM_alpha",IF(AM431="ITM_NULL","ITM_NULL",VLOOKUP(AI431,'C43 Code'!$C:$J,8,0)))</f>
        <v>ITM_alpha</v>
      </c>
      <c r="AR431" s="41" t="str">
        <f t="shared" si="50"/>
        <v>{51,                  ITM_XEQ,              ITM_AIM,              ITM_USERMODE,         ITM_NULL,             ITM_NULL,             ITM_NULL,             ITM_alpha,            ITM_alpha           },</v>
      </c>
    </row>
    <row r="432" spans="24:44" ht="18" customHeight="1">
      <c r="X432" s="73" t="s">
        <v>485</v>
      </c>
      <c r="Y432" s="11">
        <v>5</v>
      </c>
      <c r="Z432" s="11">
        <v>2</v>
      </c>
      <c r="AA432" s="6" t="str">
        <f t="shared" si="48"/>
        <v>N47.52</v>
      </c>
      <c r="AB432" s="5">
        <v>7</v>
      </c>
      <c r="AC432" s="30" t="s">
        <v>68</v>
      </c>
      <c r="AD432" s="31" t="s">
        <v>115</v>
      </c>
      <c r="AE432" s="36"/>
      <c r="AF432" s="45" t="s">
        <v>46</v>
      </c>
      <c r="AG432" s="21"/>
      <c r="AH432" t="str">
        <f t="shared" si="49"/>
        <v>{52</v>
      </c>
      <c r="AI432" t="str">
        <f>VLOOKUP(AB432,Sheet3!$B:$C,2,0)</f>
        <v>ITM_7</v>
      </c>
      <c r="AJ432" t="str">
        <f>VLOOKUP(AC432,Sheet3!$B:$C,2,0)</f>
        <v>ITM_GTO</v>
      </c>
      <c r="AK432" t="str">
        <f>VLOOKUP(AD432,Sheet3!$B:$C,2,0)</f>
        <v>-MNU_HOME</v>
      </c>
      <c r="AL432" s="7" t="str">
        <f>IF(NOT(ISNA(MATCH(AI432,Sheet3!F:F,))),VLOOKUP(AI432,Sheet3!F:G,2,0),
IF(NOT(ISNA(MATCH(AJ432,Sheet3!F:F,))),VLOOKUP(AJ432,Sheet3!F:G,2,0),
IF(NOT(ISNA(MATCH(AK432,Sheet3!F:F,))),VLOOKUP(AK432,Sheet3!F:G,2,0),"ITM_NULL")))</f>
        <v>ITM_7</v>
      </c>
      <c r="AM432" t="str">
        <f>IF(AND(AB432="XEQ",AC432="alpha",AF432=""),"ITM_NULL",IF(OR(ISBLANK(AF432)),VLOOKUP(AB432,Sheet3!$B:$C,2,0),VLOOKUP(AF432,Sheet3!$B:$C,2,0)))</f>
        <v>ITM_N</v>
      </c>
      <c r="AN432" t="str">
        <f>IF(AM432="ITM_NULL","ITM_NULL",VLOOKUP(AM432,'C43 Code'!$G:$J,2,0))</f>
        <v>ITM_n</v>
      </c>
      <c r="AO432" s="52" t="str">
        <f>IF(AND(AB432="XEQ",AC432="alpha"),"ITM_alpha",IF(AM432="ITM_NULL","ITM_NULL",VLOOKUP(AI432,'C43 Code'!$C:$J,7,0)))</f>
        <v>ITM_7</v>
      </c>
      <c r="AP432" s="62" t="str">
        <f>IF(AND(AB432="XEQ",AC432="alpha"),"ITM_alpha",IF(AM432="ITM_NULL","ITM_NULL",VLOOKUP(AI432,'C43 Code'!$C:$J,8,0)))</f>
        <v>ITM_7</v>
      </c>
      <c r="AR432" s="41" t="str">
        <f t="shared" si="50"/>
        <v>{52,                  ITM_7,                ITM_GTO,              -MNU_HOME,            ITM_7,                ITM_N,                ITM_n,                ITM_7,                ITM_7               },</v>
      </c>
    </row>
    <row r="433" spans="24:44" ht="18" customHeight="1">
      <c r="X433" s="73" t="s">
        <v>485</v>
      </c>
      <c r="Y433" s="11">
        <v>5</v>
      </c>
      <c r="Z433" s="11">
        <v>3</v>
      </c>
      <c r="AA433" s="6" t="str">
        <f t="shared" si="48"/>
        <v>N47.53</v>
      </c>
      <c r="AB433" s="5">
        <v>8</v>
      </c>
      <c r="AC433" s="30" t="s">
        <v>104</v>
      </c>
      <c r="AD433" s="31" t="s">
        <v>105</v>
      </c>
      <c r="AE433" s="36"/>
      <c r="AF433" s="45" t="s">
        <v>47</v>
      </c>
      <c r="AG433" s="21"/>
      <c r="AH433" t="str">
        <f t="shared" si="49"/>
        <v>{53</v>
      </c>
      <c r="AI433" t="str">
        <f>VLOOKUP(AB433,Sheet3!$B:$C,2,0)</f>
        <v>ITM_8</v>
      </c>
      <c r="AJ433" t="str">
        <f>VLOOKUP(AC433,Sheet3!$B:$C,2,0)</f>
        <v>-MNU_EQN</v>
      </c>
      <c r="AK433" t="str">
        <f>VLOOKUP(AD433,Sheet3!$B:$C,2,0)</f>
        <v>-MNU_ADV</v>
      </c>
      <c r="AL433" s="7" t="str">
        <f>IF(NOT(ISNA(MATCH(AI433,Sheet3!F:F,))),VLOOKUP(AI433,Sheet3!F:G,2,0),
IF(NOT(ISNA(MATCH(AJ433,Sheet3!F:F,))),VLOOKUP(AJ433,Sheet3!F:G,2,0),
IF(NOT(ISNA(MATCH(AK433,Sheet3!F:F,))),VLOOKUP(AK433,Sheet3!F:G,2,0),"ITM_NULL")))</f>
        <v>ITM_8</v>
      </c>
      <c r="AM433" t="str">
        <f>IF(AND(AB433="XEQ",AC433="alpha",AF433=""),"ITM_NULL",IF(OR(ISBLANK(AF433)),VLOOKUP(AB433,Sheet3!$B:$C,2,0),VLOOKUP(AF433,Sheet3!$B:$C,2,0)))</f>
        <v>ITM_O</v>
      </c>
      <c r="AN433" t="str">
        <f>IF(AM433="ITM_NULL","ITM_NULL",VLOOKUP(AM433,'C43 Code'!$G:$J,2,0))</f>
        <v>ITM_o</v>
      </c>
      <c r="AO433" s="52" t="str">
        <f>IF(AND(AB433="XEQ",AC433="alpha"),"ITM_alpha",IF(AM433="ITM_NULL","ITM_NULL",VLOOKUP(AI433,'C43 Code'!$C:$J,7,0)))</f>
        <v>ITM_8</v>
      </c>
      <c r="AP433" s="62" t="str">
        <f>IF(AND(AB433="XEQ",AC433="alpha"),"ITM_alpha",IF(AM433="ITM_NULL","ITM_NULL",VLOOKUP(AI433,'C43 Code'!$C:$J,8,0)))</f>
        <v>ITM_8</v>
      </c>
      <c r="AR433" s="41" t="str">
        <f t="shared" si="50"/>
        <v>{53,                  ITM_8,                -MNU_EQN,             -MNU_ADV,             ITM_8,                ITM_O,                ITM_o,                ITM_8,                ITM_8               },</v>
      </c>
    </row>
    <row r="434" spans="24:44" ht="18" customHeight="1">
      <c r="X434" s="73" t="s">
        <v>485</v>
      </c>
      <c r="Y434" s="11">
        <v>5</v>
      </c>
      <c r="Z434" s="11">
        <v>4</v>
      </c>
      <c r="AA434" s="6" t="str">
        <f t="shared" si="48"/>
        <v>N47.54</v>
      </c>
      <c r="AB434" s="5">
        <v>9</v>
      </c>
      <c r="AC434" s="30" t="s">
        <v>106</v>
      </c>
      <c r="AD434" s="31" t="s">
        <v>117</v>
      </c>
      <c r="AE434" s="36"/>
      <c r="AF434" s="45" t="s">
        <v>48</v>
      </c>
      <c r="AG434" s="21"/>
      <c r="AH434" t="str">
        <f t="shared" si="49"/>
        <v>{54</v>
      </c>
      <c r="AI434" t="str">
        <f>VLOOKUP(AB434,Sheet3!$B:$C,2,0)</f>
        <v>ITM_9</v>
      </c>
      <c r="AJ434" t="str">
        <f>VLOOKUP(AC434,Sheet3!$B:$C,2,0)</f>
        <v>-MNU_MATX</v>
      </c>
      <c r="AK434" t="str">
        <f>VLOOKUP(AD434,Sheet3!$B:$C,2,0)</f>
        <v>-MNU_XFN</v>
      </c>
      <c r="AL434" s="7" t="str">
        <f>IF(NOT(ISNA(MATCH(AI434,Sheet3!F:F,))),VLOOKUP(AI434,Sheet3!F:G,2,0),
IF(NOT(ISNA(MATCH(AJ434,Sheet3!F:F,))),VLOOKUP(AJ434,Sheet3!F:G,2,0),
IF(NOT(ISNA(MATCH(AK434,Sheet3!F:F,))),VLOOKUP(AK434,Sheet3!F:G,2,0),"ITM_NULL")))</f>
        <v>ITM_9</v>
      </c>
      <c r="AM434" t="str">
        <f>IF(AND(AB434="XEQ",AC434="alpha",AF434=""),"ITM_NULL",IF(OR(ISBLANK(AF434)),VLOOKUP(AB434,Sheet3!$B:$C,2,0),VLOOKUP(AF434,Sheet3!$B:$C,2,0)))</f>
        <v>ITM_P</v>
      </c>
      <c r="AN434" t="str">
        <f>IF(AM434="ITM_NULL","ITM_NULL",VLOOKUP(AM434,'C43 Code'!$G:$J,2,0))</f>
        <v>ITM_p</v>
      </c>
      <c r="AO434" s="52" t="str">
        <f>IF(AND(AB434="XEQ",AC434="alpha"),"ITM_alpha",IF(AM434="ITM_NULL","ITM_NULL",VLOOKUP(AI434,'C43 Code'!$C:$J,7,0)))</f>
        <v>ITM_9</v>
      </c>
      <c r="AP434" s="62" t="str">
        <f>IF(AND(AB434="XEQ",AC434="alpha"),"ITM_alpha",IF(AM434="ITM_NULL","ITM_NULL",VLOOKUP(AI434,'C43 Code'!$C:$J,8,0)))</f>
        <v>ITM_9</v>
      </c>
      <c r="AR434" s="41" t="str">
        <f t="shared" si="50"/>
        <v>{54,                  ITM_9,                -MNU_MATX,            -MNU_XFN,             ITM_9,                ITM_P,                ITM_p,                ITM_9,                ITM_9               },</v>
      </c>
    </row>
    <row r="435" spans="24:44" ht="18" customHeight="1">
      <c r="X435" s="73" t="s">
        <v>485</v>
      </c>
      <c r="Y435" s="11">
        <v>5</v>
      </c>
      <c r="Z435" s="11">
        <v>5</v>
      </c>
      <c r="AA435" s="6" t="str">
        <f t="shared" si="48"/>
        <v>N47.55</v>
      </c>
      <c r="AB435" s="27" t="s">
        <v>391</v>
      </c>
      <c r="AC435" s="30" t="s">
        <v>107</v>
      </c>
      <c r="AD435" s="31" t="s">
        <v>481</v>
      </c>
      <c r="AE435" s="36"/>
      <c r="AF435" s="45" t="s">
        <v>49</v>
      </c>
      <c r="AG435" s="21"/>
      <c r="AH435" t="str">
        <f t="shared" si="49"/>
        <v>{55</v>
      </c>
      <c r="AI435" t="str">
        <f>VLOOKUP(AB435,Sheet3!$B:$C,2,0)</f>
        <v>ITM_DIV</v>
      </c>
      <c r="AJ435" t="str">
        <f>VLOOKUP(AC435,Sheet3!$B:$C,2,0)</f>
        <v>-MNU_STAT</v>
      </c>
      <c r="AK435" t="str">
        <f>VLOOKUP(AD435,Sheet3!$B:$C,2,0)</f>
        <v>-MNU_PLOTTING</v>
      </c>
      <c r="AL435" s="7" t="str">
        <f>IF(NOT(ISNA(MATCH(AI435,Sheet3!F:F,))),VLOOKUP(AI435,Sheet3!F:G,2,0),
IF(NOT(ISNA(MATCH(AJ435,Sheet3!F:F,))),VLOOKUP(AJ435,Sheet3!F:G,2,0),
IF(NOT(ISNA(MATCH(AK435,Sheet3!F:F,))),VLOOKUP(AK435,Sheet3!F:G,2,0),"ITM_NULL")))</f>
        <v>ITM_OBELUS</v>
      </c>
      <c r="AM435" t="str">
        <f>IF(AND(AB435="XEQ",AC435="alpha",AF435=""),"ITM_NULL",IF(OR(ISBLANK(AF435)),VLOOKUP(AB435,Sheet3!$B:$C,2,0),VLOOKUP(AF435,Sheet3!$B:$C,2,0)))</f>
        <v>ITM_Q</v>
      </c>
      <c r="AN435" t="str">
        <f>IF(AM435="ITM_NULL","ITM_NULL",VLOOKUP(AM435,'C43 Code'!$G:$J,2,0))</f>
        <v>ITM_q</v>
      </c>
      <c r="AO435" s="52" t="str">
        <f>IF(AND(AB435="XEQ",AC435="alpha"),"ITM_alpha",IF(AM435="ITM_NULL","ITM_NULL",VLOOKUP(AI435,'C43 Code'!$C:$J,7,0)))</f>
        <v>ITM_OBELUS</v>
      </c>
      <c r="AP435" s="62" t="str">
        <f>IF(AND(AB435="XEQ",AC435="alpha"),"ITM_alpha",IF(AM435="ITM_NULL","ITM_NULL",VLOOKUP(AI435,'C43 Code'!$C:$J,8,0)))</f>
        <v>ITM_DIV</v>
      </c>
      <c r="AR435" s="41" t="str">
        <f t="shared" si="50"/>
        <v>{55,                  ITM_DIV,              -MNU_STAT,            -MNU_PLOTTING,        ITM_OBELUS,           ITM_Q,                ITM_q,                ITM_OBELUS,           ITM_DIV             },</v>
      </c>
    </row>
    <row r="436" spans="24:44" ht="18" customHeight="1">
      <c r="X436" s="73" t="s">
        <v>485</v>
      </c>
      <c r="Y436" s="10">
        <v>6</v>
      </c>
      <c r="Z436" s="10">
        <v>1</v>
      </c>
      <c r="AA436" s="6" t="str">
        <f t="shared" si="48"/>
        <v>N47.61</v>
      </c>
      <c r="AB436" s="27" t="s">
        <v>393</v>
      </c>
      <c r="AC436" s="30" t="s">
        <v>131</v>
      </c>
      <c r="AD436" s="31" t="s">
        <v>131</v>
      </c>
      <c r="AE436" s="36"/>
      <c r="AF436" s="45" t="s">
        <v>131</v>
      </c>
      <c r="AG436" s="21"/>
      <c r="AH436" t="str">
        <f t="shared" si="49"/>
        <v>{61</v>
      </c>
      <c r="AI436" t="str">
        <f>VLOOKUP(AB436,Sheet3!$B:$C,2,0)</f>
        <v>ITM_SHIFTf</v>
      </c>
      <c r="AJ436" t="str">
        <f>VLOOKUP(AC436,Sheet3!$B:$C,2,0)</f>
        <v>ITM_NULL</v>
      </c>
      <c r="AK436" t="str">
        <f>VLOOKUP(AD436,Sheet3!$B:$C,2,0)</f>
        <v>ITM_NULL</v>
      </c>
      <c r="AL436" s="7" t="str">
        <f>IF(NOT(ISNA(MATCH(AI436,Sheet3!F:F,))),VLOOKUP(AI436,Sheet3!F:G,2,0),
IF(NOT(ISNA(MATCH(AJ436,Sheet3!F:F,))),VLOOKUP(AJ436,Sheet3!F:G,2,0),
IF(NOT(ISNA(MATCH(AK436,Sheet3!F:F,))),VLOOKUP(AK436,Sheet3!F:G,2,0),"ITM_NULL")))</f>
        <v>ITM_SHIFTf</v>
      </c>
      <c r="AM436" t="str">
        <f>IF(AND(AB436="XEQ",AC436="alpha",AF436=""),"ITM_NULL",IF(OR(ISBLANK(AF436)),VLOOKUP(AB436,Sheet3!$B:$C,2,0),VLOOKUP(AF436,Sheet3!$B:$C,2,0)))</f>
        <v>ITM_NULL</v>
      </c>
      <c r="AN436" t="str">
        <f>IF(AM436="ITM_NULL","ITM_NULL",VLOOKUP(AM436,'C43 Code'!$G:$J,2,0))</f>
        <v>ITM_NULL</v>
      </c>
      <c r="AO436" s="52" t="str">
        <f>IF(AND(AB436="XEQ",AC436="alpha"),"ITM_alpha",IF(AM436="ITM_NULL","ITM_NULL",VLOOKUP(AI436,'C43 Code'!$C:$J,7,0)))</f>
        <v>ITM_NULL</v>
      </c>
      <c r="AP436" s="62" t="str">
        <f>IF(AND(AB436="XEQ",AC436="alpha"),"ITM_alpha",IF(AM436="ITM_NULL","ITM_NULL",VLOOKUP(AI436,'C43 Code'!$C:$J,8,0)))</f>
        <v>ITM_NULL</v>
      </c>
      <c r="AR436" s="41" t="str">
        <f t="shared" si="50"/>
        <v>{61,                  ITM_SHIFTf,           ITM_NULL,             ITM_NULL,             ITM_SHIFTf,           ITM_NULL,             ITM_NULL,             ITM_NULL,             ITM_NULL            },</v>
      </c>
    </row>
    <row r="437" spans="24:44" ht="18" customHeight="1">
      <c r="X437" s="73" t="s">
        <v>485</v>
      </c>
      <c r="Y437" s="11">
        <v>6</v>
      </c>
      <c r="Z437" s="11">
        <v>2</v>
      </c>
      <c r="AA437" s="6" t="str">
        <f t="shared" si="48"/>
        <v>N47.62</v>
      </c>
      <c r="AB437" s="5">
        <v>4</v>
      </c>
      <c r="AC437" s="30" t="s">
        <v>108</v>
      </c>
      <c r="AD437" s="31" t="s">
        <v>121</v>
      </c>
      <c r="AE437" s="36"/>
      <c r="AF437" s="45" t="s">
        <v>50</v>
      </c>
      <c r="AG437" s="21"/>
      <c r="AH437" t="str">
        <f t="shared" si="49"/>
        <v>{62</v>
      </c>
      <c r="AI437" t="str">
        <f>VLOOKUP(AB437,Sheet3!$B:$C,2,0)</f>
        <v>ITM_4</v>
      </c>
      <c r="AJ437" t="str">
        <f>VLOOKUP(AC437,Sheet3!$B:$C,2,0)</f>
        <v>-MNU_BASE</v>
      </c>
      <c r="AK437" t="str">
        <f>VLOOKUP(AD437,Sheet3!$B:$C,2,0)</f>
        <v>-MNU_BITS</v>
      </c>
      <c r="AL437" s="7" t="str">
        <f>IF(NOT(ISNA(MATCH(AI437,Sheet3!F:F,))),VLOOKUP(AI437,Sheet3!F:G,2,0),
IF(NOT(ISNA(MATCH(AJ437,Sheet3!F:F,))),VLOOKUP(AJ437,Sheet3!F:G,2,0),
IF(NOT(ISNA(MATCH(AK437,Sheet3!F:F,))),VLOOKUP(AK437,Sheet3!F:G,2,0),"ITM_NULL")))</f>
        <v>ITM_4</v>
      </c>
      <c r="AM437" t="str">
        <f>IF(AND(AB437="XEQ",AC437="alpha",AF437=""),"ITM_NULL",IF(OR(ISBLANK(AF437)),VLOOKUP(AB437,Sheet3!$B:$C,2,0),VLOOKUP(AF437,Sheet3!$B:$C,2,0)))</f>
        <v>ITM_R</v>
      </c>
      <c r="AN437" t="str">
        <f>IF(AM437="ITM_NULL","ITM_NULL",VLOOKUP(AM437,'C43 Code'!$G:$J,2,0))</f>
        <v>ITM_r</v>
      </c>
      <c r="AO437" s="52" t="str">
        <f>IF(AND(AB437="XEQ",AC437="alpha"),"ITM_alpha",IF(AM437="ITM_NULL","ITM_NULL",VLOOKUP(AI437,'C43 Code'!$C:$J,7,0)))</f>
        <v>ITM_4</v>
      </c>
      <c r="AP437" s="62" t="str">
        <f>IF(AND(AB437="XEQ",AC437="alpha"),"ITM_alpha",IF(AM437="ITM_NULL","ITM_NULL",VLOOKUP(AI437,'C43 Code'!$C:$J,8,0)))</f>
        <v>ITM_4</v>
      </c>
      <c r="AR437" s="41" t="str">
        <f t="shared" si="50"/>
        <v>{62,                  ITM_4,                -MNU_BASE,            -MNU_BITS,            ITM_4,                ITM_R,                ITM_r,                ITM_4,                ITM_4               },</v>
      </c>
    </row>
    <row r="438" spans="24:44" ht="18" customHeight="1">
      <c r="X438" s="73" t="s">
        <v>485</v>
      </c>
      <c r="Y438" s="11">
        <v>6</v>
      </c>
      <c r="Z438" s="11">
        <v>3</v>
      </c>
      <c r="AA438" s="6" t="str">
        <f t="shared" si="48"/>
        <v>N47.63</v>
      </c>
      <c r="AB438" s="5">
        <v>5</v>
      </c>
      <c r="AC438" s="30" t="s">
        <v>109</v>
      </c>
      <c r="AD438" s="31" t="s">
        <v>119</v>
      </c>
      <c r="AE438" s="36"/>
      <c r="AF438" s="45" t="s">
        <v>51</v>
      </c>
      <c r="AG438" s="21"/>
      <c r="AH438" t="str">
        <f t="shared" si="49"/>
        <v>{63</v>
      </c>
      <c r="AI438" t="str">
        <f>VLOOKUP(AB438,Sheet3!$B:$C,2,0)</f>
        <v>ITM_5</v>
      </c>
      <c r="AJ438" t="str">
        <f>VLOOKUP(AC438,Sheet3!$B:$C,2,0)</f>
        <v>-MNU_UNITCONV</v>
      </c>
      <c r="AK438" t="str">
        <f>VLOOKUP(AD438,Sheet3!$B:$C,2,0)</f>
        <v>-MNU_CLK</v>
      </c>
      <c r="AL438" s="7" t="str">
        <f>IF(NOT(ISNA(MATCH(AI438,Sheet3!F:F,))),VLOOKUP(AI438,Sheet3!F:G,2,0),
IF(NOT(ISNA(MATCH(AJ438,Sheet3!F:F,))),VLOOKUP(AJ438,Sheet3!F:G,2,0),
IF(NOT(ISNA(MATCH(AK438,Sheet3!F:F,))),VLOOKUP(AK438,Sheet3!F:G,2,0),"ITM_NULL")))</f>
        <v>ITM_5</v>
      </c>
      <c r="AM438" t="str">
        <f>IF(AND(AB438="XEQ",AC438="alpha",AF438=""),"ITM_NULL",IF(OR(ISBLANK(AF438)),VLOOKUP(AB438,Sheet3!$B:$C,2,0),VLOOKUP(AF438,Sheet3!$B:$C,2,0)))</f>
        <v>ITM_S</v>
      </c>
      <c r="AN438" t="str">
        <f>IF(AM438="ITM_NULL","ITM_NULL",VLOOKUP(AM438,'C43 Code'!$G:$J,2,0))</f>
        <v>ITM_s</v>
      </c>
      <c r="AO438" s="52" t="str">
        <f>IF(AND(AB438="XEQ",AC438="alpha"),"ITM_alpha",IF(AM438="ITM_NULL","ITM_NULL",VLOOKUP(AI438,'C43 Code'!$C:$J,7,0)))</f>
        <v>ITM_5</v>
      </c>
      <c r="AP438" s="62" t="str">
        <f>IF(AND(AB438="XEQ",AC438="alpha"),"ITM_alpha",IF(AM438="ITM_NULL","ITM_NULL",VLOOKUP(AI438,'C43 Code'!$C:$J,8,0)))</f>
        <v>ITM_5</v>
      </c>
      <c r="AR438" s="41" t="str">
        <f t="shared" si="50"/>
        <v>{63,                  ITM_5,                -MNU_UNITCONV,        -MNU_CLK,             ITM_5,                ITM_S,                ITM_s,                ITM_5,                ITM_5               },</v>
      </c>
    </row>
    <row r="439" spans="24:44" ht="18" customHeight="1">
      <c r="X439" s="73" t="s">
        <v>485</v>
      </c>
      <c r="Y439" s="11">
        <v>6</v>
      </c>
      <c r="Z439" s="11">
        <v>4</v>
      </c>
      <c r="AA439" s="6" t="str">
        <f t="shared" si="48"/>
        <v>N47.64</v>
      </c>
      <c r="AB439" s="5">
        <v>6</v>
      </c>
      <c r="AC439" s="30" t="s">
        <v>110</v>
      </c>
      <c r="AD439" s="31" t="s">
        <v>466</v>
      </c>
      <c r="AE439" s="36"/>
      <c r="AF439" s="45" t="s">
        <v>52</v>
      </c>
      <c r="AG439" s="21"/>
      <c r="AH439" t="str">
        <f t="shared" si="49"/>
        <v>{64</v>
      </c>
      <c r="AI439" t="str">
        <f>VLOOKUP(AB439,Sheet3!$B:$C,2,0)</f>
        <v>ITM_6</v>
      </c>
      <c r="AJ439" t="str">
        <f>VLOOKUP(AC439,Sheet3!$B:$C,2,0)</f>
        <v>-MNU_FLAGS</v>
      </c>
      <c r="AK439" t="str">
        <f>VLOOKUP(AD439,Sheet3!$B:$C,2,0)</f>
        <v>-MNU_PARTS</v>
      </c>
      <c r="AL439" s="7" t="str">
        <f>IF(NOT(ISNA(MATCH(AI439,Sheet3!F:F,))),VLOOKUP(AI439,Sheet3!F:G,2,0),
IF(NOT(ISNA(MATCH(AJ439,Sheet3!F:F,))),VLOOKUP(AJ439,Sheet3!F:G,2,0),
IF(NOT(ISNA(MATCH(AK439,Sheet3!F:F,))),VLOOKUP(AK439,Sheet3!F:G,2,0),"ITM_NULL")))</f>
        <v>ITM_6</v>
      </c>
      <c r="AM439" t="str">
        <f>IF(AND(AB439="XEQ",AC439="alpha",AF439=""),"ITM_NULL",IF(OR(ISBLANK(AF439)),VLOOKUP(AB439,Sheet3!$B:$C,2,0),VLOOKUP(AF439,Sheet3!$B:$C,2,0)))</f>
        <v>ITM_T</v>
      </c>
      <c r="AN439" t="str">
        <f>IF(AM439="ITM_NULL","ITM_NULL",VLOOKUP(AM439,'C43 Code'!$G:$J,2,0))</f>
        <v>ITM_t</v>
      </c>
      <c r="AO439" s="52" t="str">
        <f>IF(AND(AB439="XEQ",AC439="alpha"),"ITM_alpha",IF(AM439="ITM_NULL","ITM_NULL",VLOOKUP(AI439,'C43 Code'!$C:$J,7,0)))</f>
        <v>ITM_6</v>
      </c>
      <c r="AP439" s="62" t="str">
        <f>IF(AND(AB439="XEQ",AC439="alpha"),"ITM_alpha",IF(AM439="ITM_NULL","ITM_NULL",VLOOKUP(AI439,'C43 Code'!$C:$J,8,0)))</f>
        <v>ITM_6</v>
      </c>
      <c r="AR439" s="41" t="str">
        <f t="shared" si="50"/>
        <v>{64,                  ITM_6,                -MNU_FLAGS,           -MNU_PARTS,           ITM_6,                ITM_T,                ITM_t,                ITM_6,                ITM_6               },</v>
      </c>
    </row>
    <row r="440" spans="24:44" ht="18" customHeight="1">
      <c r="X440" s="73" t="s">
        <v>485</v>
      </c>
      <c r="Y440" s="11">
        <v>6</v>
      </c>
      <c r="Z440" s="11">
        <v>5</v>
      </c>
      <c r="AA440" s="6" t="str">
        <f t="shared" si="48"/>
        <v>N47.65</v>
      </c>
      <c r="AB440" s="27" t="s">
        <v>390</v>
      </c>
      <c r="AC440" s="30" t="s">
        <v>111</v>
      </c>
      <c r="AD440" s="31" t="s">
        <v>122</v>
      </c>
      <c r="AE440" s="36"/>
      <c r="AF440" s="45" t="s">
        <v>53</v>
      </c>
      <c r="AG440" s="21"/>
      <c r="AH440" t="str">
        <f t="shared" si="49"/>
        <v>{65</v>
      </c>
      <c r="AI440" t="str">
        <f>VLOOKUP(AB440,Sheet3!$B:$C,2,0)</f>
        <v>ITM_MULT</v>
      </c>
      <c r="AJ440" t="str">
        <f>VLOOKUP(AC440,Sheet3!$B:$C,2,0)</f>
        <v>-MNU_PROB</v>
      </c>
      <c r="AK440" t="str">
        <f>VLOOKUP(AD440,Sheet3!$B:$C,2,0)</f>
        <v>-MNU_INTS</v>
      </c>
      <c r="AL440" s="7" t="str">
        <f>IF(NOT(ISNA(MATCH(AI440,Sheet3!F:F,))),VLOOKUP(AI440,Sheet3!F:G,2,0),
IF(NOT(ISNA(MATCH(AJ440,Sheet3!F:F,))),VLOOKUP(AJ440,Sheet3!F:G,2,0),
IF(NOT(ISNA(MATCH(AK440,Sheet3!F:F,))),VLOOKUP(AK440,Sheet3!F:G,2,0),"ITM_NULL")))</f>
        <v>ITM_CROSS</v>
      </c>
      <c r="AM440" t="str">
        <f>IF(AND(AB440="XEQ",AC440="alpha",AF440=""),"ITM_NULL",IF(OR(ISBLANK(AF440)),VLOOKUP(AB440,Sheet3!$B:$C,2,0),VLOOKUP(AF440,Sheet3!$B:$C,2,0)))</f>
        <v>ITM_U</v>
      </c>
      <c r="AN440" t="str">
        <f>IF(AM440="ITM_NULL","ITM_NULL",VLOOKUP(AM440,'C43 Code'!$G:$J,2,0))</f>
        <v>ITM_u</v>
      </c>
      <c r="AO440" s="52" t="str">
        <f>IF(AND(AB440="XEQ",AC440="alpha"),"ITM_alpha",IF(AM440="ITM_NULL","ITM_NULL",VLOOKUP(AI440,'C43 Code'!$C:$J,7,0)))</f>
        <v>ITM_CROSS</v>
      </c>
      <c r="AP440" s="62" t="str">
        <f>IF(AND(AB440="XEQ",AC440="alpha"),"ITM_alpha",IF(AM440="ITM_NULL","ITM_NULL",VLOOKUP(AI440,'C43 Code'!$C:$J,8,0)))</f>
        <v>ITM_MULT</v>
      </c>
      <c r="AR440" s="41" t="str">
        <f t="shared" si="50"/>
        <v>{65,                  ITM_MULT,             -MNU_PROB,            -MNU_INTS,            ITM_CROSS,            ITM_U,                ITM_u,                ITM_CROSS,            ITM_MULT            },</v>
      </c>
    </row>
    <row r="441" spans="24:44" ht="18" customHeight="1">
      <c r="X441" s="73" t="s">
        <v>485</v>
      </c>
      <c r="Y441" s="10">
        <v>7</v>
      </c>
      <c r="Z441" s="10">
        <v>1</v>
      </c>
      <c r="AA441" s="6" t="str">
        <f t="shared" si="48"/>
        <v>N47.71</v>
      </c>
      <c r="AB441" s="27" t="s">
        <v>394</v>
      </c>
      <c r="AC441" s="30" t="s">
        <v>131</v>
      </c>
      <c r="AD441" s="31" t="s">
        <v>131</v>
      </c>
      <c r="AE441" s="36"/>
      <c r="AF441" s="45" t="s">
        <v>131</v>
      </c>
      <c r="AG441" s="21"/>
      <c r="AH441" t="str">
        <f t="shared" si="49"/>
        <v>{71</v>
      </c>
      <c r="AI441" t="str">
        <f>VLOOKUP(AB441,Sheet3!$B:$C,2,0)</f>
        <v>ITM_SHIFTg</v>
      </c>
      <c r="AJ441" t="str">
        <f>VLOOKUP(AC441,Sheet3!$B:$C,2,0)</f>
        <v>ITM_NULL</v>
      </c>
      <c r="AK441" t="str">
        <f>VLOOKUP(AD441,Sheet3!$B:$C,2,0)</f>
        <v>ITM_NULL</v>
      </c>
      <c r="AL441" s="7" t="str">
        <f>IF(NOT(ISNA(MATCH(AI441,Sheet3!F:F,))),VLOOKUP(AI441,Sheet3!F:G,2,0),
IF(NOT(ISNA(MATCH(AJ441,Sheet3!F:F,))),VLOOKUP(AJ441,Sheet3!F:G,2,0),
IF(NOT(ISNA(MATCH(AK441,Sheet3!F:F,))),VLOOKUP(AK441,Sheet3!F:G,2,0),"ITM_NULL")))</f>
        <v>ITM_SHIFTg</v>
      </c>
      <c r="AM441" t="str">
        <f>IF(AND(AB441="XEQ",AC441="alpha",AF441=""),"ITM_NULL",IF(OR(ISBLANK(AF441)),VLOOKUP(AB441,Sheet3!$B:$C,2,0),VLOOKUP(AF441,Sheet3!$B:$C,2,0)))</f>
        <v>ITM_NULL</v>
      </c>
      <c r="AN441" t="str">
        <f>IF(AM441="ITM_NULL","ITM_NULL",VLOOKUP(AM441,'C43 Code'!$G:$J,2,0))</f>
        <v>ITM_NULL</v>
      </c>
      <c r="AO441" s="52" t="str">
        <f>IF(AND(AB441="XEQ",AC441="alpha"),"ITM_alpha",IF(AM441="ITM_NULL","ITM_NULL",VLOOKUP(AI441,'C43 Code'!$C:$J,7,0)))</f>
        <v>ITM_NULL</v>
      </c>
      <c r="AP441" s="62" t="str">
        <f>IF(AND(AB441="XEQ",AC441="alpha"),"ITM_alpha",IF(AM441="ITM_NULL","ITM_NULL",VLOOKUP(AI441,'C43 Code'!$C:$J,8,0)))</f>
        <v>ITM_NULL</v>
      </c>
      <c r="AR441" s="41" t="str">
        <f t="shared" si="50"/>
        <v>{71,                  ITM_SHIFTg,           ITM_NULL,             ITM_NULL,             ITM_SHIFTg,           ITM_NULL,             ITM_NULL,             ITM_NULL,             ITM_NULL            },</v>
      </c>
    </row>
    <row r="442" spans="24:44" ht="18" customHeight="1">
      <c r="X442" s="73" t="s">
        <v>485</v>
      </c>
      <c r="Y442" s="11">
        <v>7</v>
      </c>
      <c r="Z442" s="11">
        <v>2</v>
      </c>
      <c r="AA442" s="6" t="str">
        <f t="shared" si="48"/>
        <v>N47.72</v>
      </c>
      <c r="AB442" s="5">
        <v>1</v>
      </c>
      <c r="AC442" s="30" t="s">
        <v>80</v>
      </c>
      <c r="AD442" s="31" t="s">
        <v>123</v>
      </c>
      <c r="AE442" s="36"/>
      <c r="AF442" s="45" t="s">
        <v>54</v>
      </c>
      <c r="AG442" s="21"/>
      <c r="AH442" t="str">
        <f t="shared" si="49"/>
        <v>{72</v>
      </c>
      <c r="AI442" t="str">
        <f>VLOOKUP(AB442,Sheet3!$B:$C,2,0)</f>
        <v>ITM_1</v>
      </c>
      <c r="AJ442" t="str">
        <f>VLOOKUP(AC442,Sheet3!$B:$C,2,0)</f>
        <v>ITM_ASSIGN</v>
      </c>
      <c r="AK442" t="str">
        <f>VLOOKUP(AD442,Sheet3!$B:$C,2,0)</f>
        <v>-MNU_ASN</v>
      </c>
      <c r="AL442" s="7" t="str">
        <f>IF(NOT(ISNA(MATCH(AI442,Sheet3!F:F,))),VLOOKUP(AI442,Sheet3!F:G,2,0),
IF(NOT(ISNA(MATCH(AJ442,Sheet3!F:F,))),VLOOKUP(AJ442,Sheet3!F:G,2,0),
IF(NOT(ISNA(MATCH(AK442,Sheet3!F:F,))),VLOOKUP(AK442,Sheet3!F:G,2,0),"ITM_NULL")))</f>
        <v>ITM_1</v>
      </c>
      <c r="AM442" t="str">
        <f>IF(AND(AB442="XEQ",AC442="alpha",AF442=""),"ITM_NULL",IF(OR(ISBLANK(AF442)),VLOOKUP(AB442,Sheet3!$B:$C,2,0),VLOOKUP(AF442,Sheet3!$B:$C,2,0)))</f>
        <v>ITM_V</v>
      </c>
      <c r="AN442" t="str">
        <f>IF(AM442="ITM_NULL","ITM_NULL",VLOOKUP(AM442,'C43 Code'!$G:$J,2,0))</f>
        <v>ITM_v</v>
      </c>
      <c r="AO442" s="52" t="str">
        <f>IF(AND(AB442="XEQ",AC442="alpha"),"ITM_alpha",IF(AM442="ITM_NULL","ITM_NULL",VLOOKUP(AI442,'C43 Code'!$C:$J,7,0)))</f>
        <v>ITM_1</v>
      </c>
      <c r="AP442" s="62" t="str">
        <f>IF(AND(AB442="XEQ",AC442="alpha"),"ITM_alpha",IF(AM442="ITM_NULL","ITM_NULL",VLOOKUP(AI442,'C43 Code'!$C:$J,8,0)))</f>
        <v>ITM_1</v>
      </c>
      <c r="AR442" s="41" t="str">
        <f t="shared" si="50"/>
        <v>{72,                  ITM_1,                ITM_ASSIGN,           -MNU_ASN,             ITM_1,                ITM_V,                ITM_v,                ITM_1,                ITM_1               },</v>
      </c>
    </row>
    <row r="443" spans="24:44" ht="18" customHeight="1">
      <c r="X443" s="73" t="s">
        <v>485</v>
      </c>
      <c r="Y443" s="11">
        <v>7</v>
      </c>
      <c r="Z443" s="11">
        <v>3</v>
      </c>
      <c r="AA443" s="6" t="str">
        <f t="shared" si="48"/>
        <v>N47.73</v>
      </c>
      <c r="AB443" s="5">
        <v>2</v>
      </c>
      <c r="AC443" s="30" t="s">
        <v>396</v>
      </c>
      <c r="AD443" s="31" t="s">
        <v>126</v>
      </c>
      <c r="AE443" s="36"/>
      <c r="AF443" s="45" t="s">
        <v>130</v>
      </c>
      <c r="AG443" s="21"/>
      <c r="AH443" t="str">
        <f t="shared" si="49"/>
        <v>{73</v>
      </c>
      <c r="AI443" t="str">
        <f>VLOOKUP(AB443,Sheet3!$B:$C,2,0)</f>
        <v>ITM_2</v>
      </c>
      <c r="AJ443" t="str">
        <f>VLOOKUP(AC443,Sheet3!$B:$C,2,0)</f>
        <v>-MNU_SETUP</v>
      </c>
      <c r="AK443" t="str">
        <f>VLOOKUP(AD443,Sheet3!$B:$C,2,0)</f>
        <v>-MNU_ALPHAFN_C43</v>
      </c>
      <c r="AL443" s="7" t="str">
        <f>IF(NOT(ISNA(MATCH(AI443,Sheet3!F:F,))),VLOOKUP(AI443,Sheet3!F:G,2,0),
IF(NOT(ISNA(MATCH(AJ443,Sheet3!F:F,))),VLOOKUP(AJ443,Sheet3!F:G,2,0),
IF(NOT(ISNA(MATCH(AK443,Sheet3!F:F,))),VLOOKUP(AK443,Sheet3!F:G,2,0),"ITM_NULL")))</f>
        <v>ITM_2</v>
      </c>
      <c r="AM443" t="str">
        <f>IF(AND(AB443="XEQ",AC443="alpha",AF443=""),"ITM_NULL",IF(OR(ISBLANK(AF443)),VLOOKUP(AB443,Sheet3!$B:$C,2,0),VLOOKUP(AF443,Sheet3!$B:$C,2,0)))</f>
        <v>ITM_W</v>
      </c>
      <c r="AN443" t="str">
        <f>IF(AM443="ITM_NULL","ITM_NULL",VLOOKUP(AM443,'C43 Code'!$G:$J,2,0))</f>
        <v>ITM_w</v>
      </c>
      <c r="AO443" s="52" t="str">
        <f>IF(AND(AB443="XEQ",AC443="alpha"),"ITM_alpha",IF(AM443="ITM_NULL","ITM_NULL",VLOOKUP(AI443,'C43 Code'!$C:$J,7,0)))</f>
        <v>ITM_2</v>
      </c>
      <c r="AP443" s="62" t="str">
        <f>IF(AND(AB443="XEQ",AC443="alpha"),"ITM_alpha",IF(AM443="ITM_NULL","ITM_NULL",VLOOKUP(AI443,'C43 Code'!$C:$J,8,0)))</f>
        <v>ITM_2</v>
      </c>
      <c r="AR443" s="41" t="str">
        <f t="shared" si="50"/>
        <v>{73,                  ITM_2,                -MNU_SETUP,           -MNU_ALPHAFN_C43,     ITM_2,                ITM_W,                ITM_w,                ITM_2,                ITM_2               },</v>
      </c>
    </row>
    <row r="444" spans="24:44" ht="18" customHeight="1">
      <c r="X444" s="73" t="s">
        <v>485</v>
      </c>
      <c r="Y444" s="11">
        <v>7</v>
      </c>
      <c r="Z444" s="11">
        <v>4</v>
      </c>
      <c r="AA444" s="6" t="str">
        <f t="shared" si="48"/>
        <v>N47.74</v>
      </c>
      <c r="AB444" s="5">
        <v>3</v>
      </c>
      <c r="AC444" s="30" t="s">
        <v>128</v>
      </c>
      <c r="AD444" s="31" t="s">
        <v>124</v>
      </c>
      <c r="AE444" s="36"/>
      <c r="AF444" s="45" t="s">
        <v>55</v>
      </c>
      <c r="AG444" s="21"/>
      <c r="AH444" t="str">
        <f t="shared" si="49"/>
        <v>{74</v>
      </c>
      <c r="AI444" t="str">
        <f>VLOOKUP(AB444,Sheet3!$B:$C,2,0)</f>
        <v>ITM_3</v>
      </c>
      <c r="AJ444" t="str">
        <f>VLOOKUP(AC444,Sheet3!$B:$C,2,0)</f>
        <v>-MNU_PFN</v>
      </c>
      <c r="AK444" t="str">
        <f>VLOOKUP(AD444,Sheet3!$B:$C,2,0)</f>
        <v>-MNU_LOOP</v>
      </c>
      <c r="AL444" s="7" t="str">
        <f>IF(NOT(ISNA(MATCH(AI444,Sheet3!F:F,))),VLOOKUP(AI444,Sheet3!F:G,2,0),
IF(NOT(ISNA(MATCH(AJ444,Sheet3!F:F,))),VLOOKUP(AJ444,Sheet3!F:G,2,0),
IF(NOT(ISNA(MATCH(AK444,Sheet3!F:F,))),VLOOKUP(AK444,Sheet3!F:G,2,0),"ITM_NULL")))</f>
        <v>ITM_3</v>
      </c>
      <c r="AM444" t="str">
        <f>IF(AND(AB444="XEQ",AC444="alpha",AF444=""),"ITM_NULL",IF(OR(ISBLANK(AF444)),VLOOKUP(AB444,Sheet3!$B:$C,2,0),VLOOKUP(AF444,Sheet3!$B:$C,2,0)))</f>
        <v>ITM_X</v>
      </c>
      <c r="AN444" t="str">
        <f>IF(AM444="ITM_NULL","ITM_NULL",VLOOKUP(AM444,'C43 Code'!$G:$J,2,0))</f>
        <v>ITM_x</v>
      </c>
      <c r="AO444" s="52" t="str">
        <f>IF(AND(AB444="XEQ",AC444="alpha"),"ITM_alpha",IF(AM444="ITM_NULL","ITM_NULL",VLOOKUP(AI444,'C43 Code'!$C:$J,7,0)))</f>
        <v>ITM_3</v>
      </c>
      <c r="AP444" s="62" t="str">
        <f>IF(AND(AB444="XEQ",AC444="alpha"),"ITM_alpha",IF(AM444="ITM_NULL","ITM_NULL",VLOOKUP(AI444,'C43 Code'!$C:$J,8,0)))</f>
        <v>ITM_3</v>
      </c>
      <c r="AR444" s="41" t="str">
        <f t="shared" si="50"/>
        <v>{74,                  ITM_3,                -MNU_PFN,             -MNU_LOOP,            ITM_3,                ITM_X,                ITM_x,                ITM_3,                ITM_3               },</v>
      </c>
    </row>
    <row r="445" spans="24:44" ht="18" customHeight="1">
      <c r="X445" s="73" t="s">
        <v>485</v>
      </c>
      <c r="Y445" s="11">
        <v>7</v>
      </c>
      <c r="Z445" s="11">
        <v>5</v>
      </c>
      <c r="AA445" s="6" t="str">
        <f t="shared" si="48"/>
        <v>N47.75</v>
      </c>
      <c r="AB445" s="5" t="s">
        <v>96</v>
      </c>
      <c r="AC445" s="30" t="s">
        <v>113</v>
      </c>
      <c r="AD445" s="31" t="s">
        <v>129</v>
      </c>
      <c r="AE445" s="36"/>
      <c r="AF445" s="45" t="s">
        <v>56</v>
      </c>
      <c r="AG445" s="21"/>
      <c r="AH445" t="str">
        <f t="shared" si="49"/>
        <v>{75</v>
      </c>
      <c r="AI445" t="str">
        <f>VLOOKUP(AB445,Sheet3!$B:$C,2,0)</f>
        <v>ITM_SUB</v>
      </c>
      <c r="AJ445" t="str">
        <f>VLOOKUP(AC445,Sheet3!$B:$C,2,0)</f>
        <v>-MNU_FIN</v>
      </c>
      <c r="AK445" t="str">
        <f>VLOOKUP(AD445,Sheet3!$B:$C,2,0)</f>
        <v>-MNU_IO</v>
      </c>
      <c r="AL445" s="7" t="str">
        <f>IF(NOT(ISNA(MATCH(AI445,Sheet3!F:F,))),VLOOKUP(AI445,Sheet3!F:G,2,0),
IF(NOT(ISNA(MATCH(AJ445,Sheet3!F:F,))),VLOOKUP(AJ445,Sheet3!F:G,2,0),
IF(NOT(ISNA(MATCH(AK445,Sheet3!F:F,))),VLOOKUP(AK445,Sheet3!F:G,2,0),"ITM_NULL")))</f>
        <v>ITM_MINUS</v>
      </c>
      <c r="AM445" t="str">
        <f>IF(AND(AB445="XEQ",AC445="alpha",AF445=""),"ITM_NULL",IF(OR(ISBLANK(AF445)),VLOOKUP(AB445,Sheet3!$B:$C,2,0),VLOOKUP(AF445,Sheet3!$B:$C,2,0)))</f>
        <v>ITM_Y</v>
      </c>
      <c r="AN445" t="str">
        <f>IF(AM445="ITM_NULL","ITM_NULL",VLOOKUP(AM445,'C43 Code'!$G:$J,2,0))</f>
        <v>ITM_y</v>
      </c>
      <c r="AO445" s="52" t="str">
        <f>IF(AND(AB445="XEQ",AC445="alpha"),"ITM_alpha",IF(AM445="ITM_NULL","ITM_NULL",VLOOKUP(AI445,'C43 Code'!$C:$J,7,0)))</f>
        <v>ITM_MINUS</v>
      </c>
      <c r="AP445" s="62" t="str">
        <f>IF(AND(AB445="XEQ",AC445="alpha"),"ITM_alpha",IF(AM445="ITM_NULL","ITM_NULL",VLOOKUP(AI445,'C43 Code'!$C:$J,8,0)))</f>
        <v>ITM_SUB</v>
      </c>
      <c r="AR445" s="41" t="str">
        <f t="shared" si="50"/>
        <v>{75,                  ITM_SUB,              -MNU_FIN,             -MNU_IO,              ITM_MINUS,            ITM_Y,                ITM_y,                ITM_MINUS,            ITM_SUB             },</v>
      </c>
    </row>
    <row r="446" spans="24:44" ht="18" customHeight="1">
      <c r="X446" s="73" t="s">
        <v>485</v>
      </c>
      <c r="Y446" s="10">
        <v>8</v>
      </c>
      <c r="Z446" s="10">
        <v>1</v>
      </c>
      <c r="AA446" s="6" t="str">
        <f t="shared" si="48"/>
        <v>N47.81</v>
      </c>
      <c r="AB446" s="5" t="s">
        <v>21</v>
      </c>
      <c r="AC446" s="30" t="s">
        <v>82</v>
      </c>
      <c r="AD446" s="31" t="s">
        <v>444</v>
      </c>
      <c r="AE446" s="36"/>
      <c r="AF446" s="45" t="s">
        <v>131</v>
      </c>
      <c r="AG446" s="21"/>
      <c r="AH446" t="str">
        <f t="shared" si="49"/>
        <v>{81</v>
      </c>
      <c r="AI446" t="str">
        <f>VLOOKUP(AB446,Sheet3!$B:$C,2,0)</f>
        <v>ITM_EXIT1</v>
      </c>
      <c r="AJ446" t="str">
        <f>VLOOKUP(AC446,Sheet3!$B:$C,2,0)</f>
        <v>ITM_OFF</v>
      </c>
      <c r="AK446" t="str">
        <f>VLOOKUP(AD446,Sheet3!$B:$C,2,0)</f>
        <v>ITM_SNAP</v>
      </c>
      <c r="AL446" s="7" t="str">
        <f>IF(NOT(ISNA(MATCH(AI446,Sheet3!F:F,))),VLOOKUP(AI446,Sheet3!F:G,2,0),
IF(NOT(ISNA(MATCH(AJ446,Sheet3!F:F,))),VLOOKUP(AJ446,Sheet3!F:G,2,0),
IF(NOT(ISNA(MATCH(AK446,Sheet3!F:F,))),VLOOKUP(AK446,Sheet3!F:G,2,0),"ITM_NULL")))</f>
        <v>ITM_EXIT1</v>
      </c>
      <c r="AM446" t="str">
        <f>IF(AND(AB446="XEQ",AC446="alpha",AF446=""),"ITM_NULL",IF(OR(ISBLANK(AF446)),VLOOKUP(AB446,Sheet3!$B:$C,2,0),VLOOKUP(AF446,Sheet3!$B:$C,2,0)))</f>
        <v>ITM_NULL</v>
      </c>
      <c r="AN446" t="str">
        <f>IF(AM446="ITM_NULL","ITM_NULL",VLOOKUP(AM446,'C43 Code'!$G:$J,2,0))</f>
        <v>ITM_NULL</v>
      </c>
      <c r="AO446" s="52" t="str">
        <f>IF(AND(AB446="XEQ",AC446="alpha"),"ITM_alpha",IF(AM446="ITM_NULL","ITM_NULL",VLOOKUP(AI446,'C43 Code'!$C:$J,7,0)))</f>
        <v>ITM_NULL</v>
      </c>
      <c r="AP446" s="62" t="str">
        <f>IF(AND(AB446="XEQ",AC446="alpha"),"ITM_alpha",IF(AM446="ITM_NULL","ITM_NULL",VLOOKUP(AI446,'C43 Code'!$C:$J,8,0)))</f>
        <v>ITM_NULL</v>
      </c>
      <c r="AR446" s="41" t="str">
        <f t="shared" si="50"/>
        <v>{81,                  ITM_EXIT1,            ITM_OFF,              ITM_SNAP,             ITM_EXIT1,            ITM_NULL,             ITM_NULL,             ITM_NULL,             ITM_NULL            },</v>
      </c>
    </row>
    <row r="447" spans="24:44" ht="18" customHeight="1" thickBot="1">
      <c r="X447" s="73" t="s">
        <v>485</v>
      </c>
      <c r="Y447" s="11">
        <v>8</v>
      </c>
      <c r="Z447" s="11">
        <v>2</v>
      </c>
      <c r="AA447" s="6" t="str">
        <f t="shared" si="48"/>
        <v>N47.82</v>
      </c>
      <c r="AB447" s="5">
        <v>0</v>
      </c>
      <c r="AC447" s="30" t="s">
        <v>84</v>
      </c>
      <c r="AD447" s="31" t="s">
        <v>85</v>
      </c>
      <c r="AE447" s="36"/>
      <c r="AF447" s="45" t="s">
        <v>57</v>
      </c>
      <c r="AG447" s="21"/>
      <c r="AH447" t="str">
        <f t="shared" si="49"/>
        <v>{82</v>
      </c>
      <c r="AI447" t="str">
        <f>VLOOKUP(AB447,Sheet3!$B:$C,2,0)</f>
        <v>ITM_0</v>
      </c>
      <c r="AJ447" t="str">
        <f>VLOOKUP(AC447,Sheet3!$B:$C,2,0)</f>
        <v>ITM_VIEW</v>
      </c>
      <c r="AK447" t="str">
        <f>VLOOKUP(AD447,Sheet3!$B:$C,2,0)</f>
        <v>ITM_TIMER</v>
      </c>
      <c r="AL447" s="7" t="str">
        <f>IF(NOT(ISNA(MATCH(AI447,Sheet3!F:F,))),VLOOKUP(AI447,Sheet3!F:G,2,0),
IF(NOT(ISNA(MATCH(AJ447,Sheet3!F:F,))),VLOOKUP(AJ447,Sheet3!F:G,2,0),
IF(NOT(ISNA(MATCH(AK447,Sheet3!F:F,))),VLOOKUP(AK447,Sheet3!F:G,2,0),"ITM_NULL")))</f>
        <v>ITM_0</v>
      </c>
      <c r="AM447" t="str">
        <f>IF(AND(AB447="XEQ",AC447="alpha",AF447=""),"ITM_NULL",IF(OR(ISBLANK(AF447)),VLOOKUP(AB447,Sheet3!$B:$C,2,0),VLOOKUP(AF447,Sheet3!$B:$C,2,0)))</f>
        <v>ITM_Z</v>
      </c>
      <c r="AN447" t="str">
        <f>IF(AM447="ITM_NULL","ITM_NULL",VLOOKUP(AM447,'C43 Code'!$G:$J,2,0))</f>
        <v>ITM_z</v>
      </c>
      <c r="AO447" s="53" t="str">
        <f>IF(AND(AB447="XEQ",AC447="alpha"),"ITM_alpha",IF(AM447="ITM_NULL","ITM_NULL",VLOOKUP(AI447,'C43 Code'!$C:$J,7,0)))</f>
        <v>ITM_0</v>
      </c>
      <c r="AP447" s="63" t="str">
        <f>IF(AND(AB447="XEQ",AC447="alpha"),"ITM_alpha",IF(AM447="ITM_NULL","ITM_NULL",VLOOKUP(AI447,'C43 Code'!$C:$J,8,0)))</f>
        <v>ITM_0</v>
      </c>
      <c r="AR447" s="41" t="str">
        <f t="shared" si="50"/>
        <v>{82,                  ITM_0,                ITM_VIEW,             ITM_TIMER,            ITM_0,                ITM_Z,                ITM_z,                ITM_0,                ITM_0               },</v>
      </c>
    </row>
    <row r="448" spans="24:44" ht="18" customHeight="1">
      <c r="X448" s="73" t="s">
        <v>485</v>
      </c>
      <c r="Y448" s="11">
        <v>8</v>
      </c>
      <c r="Z448" s="11">
        <v>3</v>
      </c>
      <c r="AA448" s="6" t="str">
        <f t="shared" si="48"/>
        <v>N47.83</v>
      </c>
      <c r="AB448" s="5" t="s">
        <v>22</v>
      </c>
      <c r="AC448" s="30" t="s">
        <v>86</v>
      </c>
      <c r="AD448" s="31" t="s">
        <v>127</v>
      </c>
      <c r="AE448" s="36"/>
      <c r="AF448" s="45" t="s">
        <v>59</v>
      </c>
      <c r="AG448" s="21"/>
      <c r="AH448" t="str">
        <f t="shared" si="49"/>
        <v>{83</v>
      </c>
      <c r="AI448" t="str">
        <f>VLOOKUP(AB448,Sheet3!$B:$C,2,0)</f>
        <v>ITM_PERIOD</v>
      </c>
      <c r="AJ448" t="str">
        <f>VLOOKUP(AC448,Sheet3!$B:$C,2,0)</f>
        <v>ITM_SHOW</v>
      </c>
      <c r="AK448" t="str">
        <f>VLOOKUP(AD448,Sheet3!$B:$C,2,0)</f>
        <v>-MNU_INFO</v>
      </c>
      <c r="AL448" s="7" t="str">
        <f>IF(NOT(ISNA(MATCH(AI448,Sheet3!F:F,))),VLOOKUP(AI448,Sheet3!F:G,2,0),
IF(NOT(ISNA(MATCH(AJ448,Sheet3!F:F,))),VLOOKUP(AJ448,Sheet3!F:G,2,0),
IF(NOT(ISNA(MATCH(AK448,Sheet3!F:F,))),VLOOKUP(AK448,Sheet3!F:G,2,0),"ITM_NULL")))</f>
        <v>ITM_PERIOD</v>
      </c>
      <c r="AM448" t="str">
        <f>IF(AND(AB448="XEQ",AC448="alpha",AF448=""),"ITM_NULL",IF(OR(ISBLANK(AF448)),VLOOKUP(AB448,Sheet3!$B:$C,2,0),VLOOKUP(AF448,Sheet3!$B:$C,2,0)))</f>
        <v>ITM_COMMA</v>
      </c>
      <c r="AN448" t="str">
        <f>IF(AM448="ITM_NULL","ITM_NULL",VLOOKUP(AM448,'C43 Code'!$G:$J,2,0))</f>
        <v>ITM_PERIOD</v>
      </c>
      <c r="AO448" s="1" t="str">
        <f>IF(AND(AB448="XEQ",AC448="alpha"),"ITM_alpha",IF(AM448="ITM_NULL","ITM_NULL",VLOOKUP(AM448,'C43 Code'!$G:$J,3,0)))</f>
        <v>ITM_PERIOD</v>
      </c>
      <c r="AP448" t="str">
        <f>IF(AND(AB448="XEQ",AC448="alpha"),"ITM_alpha",IF(AM448="ITM_NULL","ITM_NULL",VLOOKUP(AM448,'C43 Code'!$G:$J,4,0)))</f>
        <v>ITM_PERIOD</v>
      </c>
      <c r="AR448" s="41" t="str">
        <f t="shared" si="50"/>
        <v>{83,                  ITM_PERIOD,           ITM_SHOW,             -MNU_INFO,            ITM_PERIOD,           ITM_COMMA,            ITM_PERIOD,           ITM_PERIOD,           ITM_PERIOD          },</v>
      </c>
    </row>
    <row r="449" spans="23:44" ht="18" customHeight="1">
      <c r="X449" s="73" t="s">
        <v>485</v>
      </c>
      <c r="Y449" s="11">
        <v>8</v>
      </c>
      <c r="Z449" s="11">
        <v>4</v>
      </c>
      <c r="AA449" s="6" t="str">
        <f t="shared" si="48"/>
        <v>N47.84</v>
      </c>
      <c r="AB449" s="5" t="s">
        <v>23</v>
      </c>
      <c r="AC449" s="30" t="s">
        <v>87</v>
      </c>
      <c r="AD449" s="31" t="s">
        <v>125</v>
      </c>
      <c r="AE449" s="36"/>
      <c r="AF449" s="46" t="s">
        <v>392</v>
      </c>
      <c r="AG449" s="21"/>
      <c r="AH449" t="str">
        <f t="shared" si="49"/>
        <v>{84</v>
      </c>
      <c r="AI449" t="str">
        <f>VLOOKUP(AB449,Sheet3!$B:$C,2,0)</f>
        <v>ITM_RS</v>
      </c>
      <c r="AJ449" t="str">
        <f>VLOOKUP(AC449,Sheet3!$B:$C,2,0)</f>
        <v>ITM_PR</v>
      </c>
      <c r="AK449" t="str">
        <f>VLOOKUP(AD449,Sheet3!$B:$C,2,0)</f>
        <v>-MNU_TEST</v>
      </c>
      <c r="AL449" s="7" t="str">
        <f>IF(NOT(ISNA(MATCH(AI449,Sheet3!F:F,))),VLOOKUP(AI449,Sheet3!F:G,2,0),
IF(NOT(ISNA(MATCH(AJ449,Sheet3!F:F,))),VLOOKUP(AJ449,Sheet3!F:G,2,0),
IF(NOT(ISNA(MATCH(AK449,Sheet3!F:F,))),VLOOKUP(AK449,Sheet3!F:G,2,0),"ITM_NULL")))</f>
        <v>ITM_NULL</v>
      </c>
      <c r="AM449" t="str">
        <f>IF(AND(AB449="XEQ",AC449="alpha",AF449=""),"ITM_NULL",IF(OR(ISBLANK(AF449)),VLOOKUP(AB449,Sheet3!$B:$C,2,0),VLOOKUP(AF449,Sheet3!$B:$C,2,0)))</f>
        <v>ITM_QUESTION_MARK</v>
      </c>
      <c r="AN449" t="str">
        <f>IF(AM449="ITM_NULL","ITM_NULL",VLOOKUP(AM449,'C43 Code'!$G:$J,2,0))</f>
        <v>ITM_SLASH</v>
      </c>
      <c r="AO449" s="1" t="str">
        <f>IF(AND(AB449="XEQ",AC449="alpha"),"ITM_alpha",IF(AM449="ITM_NULL","ITM_NULL",VLOOKUP(AM449,'C43 Code'!$G:$J,3,0)))</f>
        <v>ITM_SLASH</v>
      </c>
      <c r="AP449" t="str">
        <f>IF(AND(AB449="XEQ",AC449="alpha"),"ITM_alpha",IF(AM449="ITM_NULL","ITM_NULL",VLOOKUP(AM449,'C43 Code'!$G:$J,4,0)))</f>
        <v>ITM_NULL</v>
      </c>
      <c r="AR449" s="41" t="str">
        <f t="shared" si="50"/>
        <v>{84,                  ITM_RS,               ITM_PR,               -MNU_TEST,            ITM_NULL,             ITM_QUESTION_MARK,    ITM_SLASH,            ITM_SLASH,            ITM_NULL            },</v>
      </c>
    </row>
    <row r="450" spans="23:44" ht="18" customHeight="1">
      <c r="X450" s="73" t="s">
        <v>485</v>
      </c>
      <c r="Y450" s="11">
        <v>8</v>
      </c>
      <c r="Z450" s="11">
        <v>5</v>
      </c>
      <c r="AA450" s="6" t="str">
        <f t="shared" si="48"/>
        <v>N47.85</v>
      </c>
      <c r="AB450" s="5" t="s">
        <v>1</v>
      </c>
      <c r="AC450" s="30" t="s">
        <v>114</v>
      </c>
      <c r="AD450" s="31" t="s">
        <v>116</v>
      </c>
      <c r="AE450" s="36"/>
      <c r="AF450" s="45" t="s">
        <v>60</v>
      </c>
      <c r="AG450" s="21"/>
      <c r="AH450" t="str">
        <f t="shared" si="49"/>
        <v>{85</v>
      </c>
      <c r="AI450" t="str">
        <f>VLOOKUP(AB450,Sheet3!$B:$C,2,0)</f>
        <v>ITM_ADD</v>
      </c>
      <c r="AJ450" t="str">
        <f>VLOOKUP(AC450,Sheet3!$B:$C,2,0)</f>
        <v>-MNU_CATALOG</v>
      </c>
      <c r="AK450" t="str">
        <f>VLOOKUP(AD450,Sheet3!$B:$C,2,0)</f>
        <v>-MNU_CONST</v>
      </c>
      <c r="AL450" s="7" t="str">
        <f>IF(NOT(ISNA(MATCH(AI450,Sheet3!F:F,))),VLOOKUP(AI450,Sheet3!F:G,2,0),
IF(NOT(ISNA(MATCH(AJ450,Sheet3!F:F,))),VLOOKUP(AJ450,Sheet3!F:G,2,0),
IF(NOT(ISNA(MATCH(AK450,Sheet3!F:F,))),VLOOKUP(AK450,Sheet3!F:G,2,0),"ITM_NULL")))</f>
        <v>ITM_PLUS</v>
      </c>
      <c r="AM450" t="str">
        <f>IF(AND(AB450="XEQ",AC450="alpha",AF450=""),"ITM_NULL",IF(OR(ISBLANK(AF450)),VLOOKUP(AB450,Sheet3!$B:$C,2,0),VLOOKUP(AF450,Sheet3!$B:$C,2,0)))</f>
        <v>ITM_SPACE</v>
      </c>
      <c r="AN450" t="str">
        <f>IF(AM450="ITM_NULL","ITM_NULL",VLOOKUP(AM450,'C43 Code'!$G:$J,2,0))</f>
        <v>ITM_PLUS</v>
      </c>
      <c r="AO450" s="1" t="str">
        <f>IF(AND(AB450="XEQ",AC450="alpha"),"ITM_alpha",IF(AM450="ITM_NULL","ITM_NULL",VLOOKUP(AM450,'C43 Code'!$G:$J,3,0)))</f>
        <v>ITM_PLUS</v>
      </c>
      <c r="AP450" t="str">
        <f>IF(AND(AB450="XEQ",AC450="alpha"),"ITM_alpha",IF(AM450="ITM_NULL","ITM_NULL",VLOOKUP(AM450,'C43 Code'!$G:$J,4,0)))</f>
        <v>ITM_ADD</v>
      </c>
      <c r="AR450" s="70" t="str">
        <f>AH450&amp;", "&amp;REPT(" ",$AI$5-LEN(AH450))&amp;
AI450&amp;", "&amp;REPT(" ",$AI$5-LEN(AI450))&amp;
AJ450&amp;", "&amp;REPT(" ",$AI$5-LEN(AJ450))&amp;
AK450&amp;", "&amp;REPT(" ",$AI$5-LEN(AK450))&amp;
AL450&amp;", "&amp;REPT(" ",$AI$5-LEN(AL450))&amp;
AM450&amp;", "&amp;REPT(" ",$AI$5-LEN(AM450))&amp;
AN450&amp;", "&amp;REPT(" ",$AI$5-LEN(AN450))&amp;
AO450&amp;", "&amp;REPT(" ",$AI$5-LEN(AO450))&amp;
AP450&amp;REPT(" ",$AI$5-LEN(AP450))&amp;
"}"</f>
        <v>{85,                  ITM_ADD,              -MNU_CATALOG,         -MNU_CONST,           ITM_PLUS,             ITM_SPACE,            ITM_PLUS,             ITM_PLUS,             ITM_ADD             }</v>
      </c>
    </row>
    <row r="451" spans="23:44" ht="18" customHeight="1">
      <c r="X451" s="4">
        <v>0</v>
      </c>
      <c r="Y451" s="12">
        <v>0</v>
      </c>
      <c r="Z451" s="12">
        <v>0</v>
      </c>
      <c r="AA451" s="4" t="str">
        <f t="shared" si="48"/>
        <v>0.00</v>
      </c>
      <c r="AB451" s="4">
        <v>0</v>
      </c>
      <c r="AC451" s="4">
        <v>0</v>
      </c>
      <c r="AD451" s="4">
        <v>0</v>
      </c>
      <c r="AG451" s="21"/>
      <c r="AH451"/>
      <c r="AI451"/>
      <c r="AJ451"/>
      <c r="AK451"/>
      <c r="AL451" s="7"/>
      <c r="AM451"/>
      <c r="AN451"/>
      <c r="AP451"/>
      <c r="AR451" s="54" t="s">
        <v>406</v>
      </c>
    </row>
    <row r="452" spans="23:44" ht="18" customHeight="1">
      <c r="X452" s="4">
        <v>0</v>
      </c>
      <c r="Y452" s="12">
        <v>0</v>
      </c>
      <c r="Z452" s="12">
        <v>0</v>
      </c>
      <c r="AA452" s="4" t="str">
        <f t="shared" ref="AA452:AA515" si="51">X452&amp;"."&amp;Y452&amp;Z452</f>
        <v>0.00</v>
      </c>
      <c r="AB452" s="4">
        <v>0</v>
      </c>
      <c r="AC452" s="4">
        <v>0</v>
      </c>
      <c r="AD452" s="4">
        <v>0</v>
      </c>
      <c r="AG452" s="21"/>
      <c r="AH452"/>
      <c r="AI452"/>
      <c r="AJ452"/>
      <c r="AK452"/>
      <c r="AL452" s="7"/>
      <c r="AM452"/>
      <c r="AN452"/>
      <c r="AP452"/>
      <c r="AR452" s="41" t="s">
        <v>408</v>
      </c>
    </row>
    <row r="453" spans="23:44" ht="18" customHeight="1">
      <c r="W453" s="78" t="s">
        <v>415</v>
      </c>
      <c r="X453" s="74"/>
      <c r="Y453" s="10"/>
      <c r="Z453" s="10"/>
      <c r="AA453" s="6"/>
      <c r="AB453" s="5"/>
      <c r="AC453" s="29"/>
      <c r="AD453" s="29"/>
      <c r="AE453" s="36"/>
      <c r="AF453" s="47"/>
      <c r="AG453" s="21"/>
      <c r="AH453"/>
      <c r="AI453"/>
      <c r="AJ453"/>
      <c r="AK453"/>
      <c r="AL453" s="7"/>
      <c r="AM453"/>
      <c r="AN453"/>
      <c r="AP453"/>
      <c r="AR453" s="41"/>
    </row>
    <row r="454" spans="23:44" ht="18" customHeight="1">
      <c r="X454" s="75"/>
      <c r="Y454" s="11"/>
      <c r="Z454" s="11"/>
      <c r="AA454" s="6"/>
      <c r="AB454" s="5"/>
      <c r="AC454" s="29"/>
      <c r="AD454" s="29"/>
      <c r="AE454" s="36"/>
      <c r="AF454" s="47"/>
      <c r="AG454" s="21"/>
      <c r="AH454"/>
      <c r="AI454"/>
      <c r="AJ454"/>
      <c r="AK454"/>
      <c r="AL454" s="7"/>
      <c r="AM454"/>
      <c r="AN454"/>
      <c r="AP454"/>
      <c r="AR454" s="41"/>
    </row>
    <row r="455" spans="23:44" ht="18" customHeight="1">
      <c r="X455" s="75"/>
      <c r="Y455" s="11"/>
      <c r="Z455" s="11"/>
      <c r="AA455" s="6"/>
      <c r="AB455" s="5"/>
      <c r="AC455" s="29"/>
      <c r="AD455" s="29"/>
      <c r="AE455" s="36"/>
      <c r="AF455" s="47"/>
      <c r="AG455" s="21"/>
      <c r="AH455"/>
      <c r="AI455"/>
      <c r="AJ455"/>
      <c r="AK455"/>
      <c r="AL455" s="7"/>
      <c r="AM455"/>
      <c r="AN455"/>
      <c r="AP455"/>
      <c r="AR455" s="55" t="str">
        <f>"// "&amp;X455&amp;" Layout from Layout_template_automation template: Do not change manually"</f>
        <v>//  Layout from Layout_template_automation template: Do not change manually</v>
      </c>
    </row>
    <row r="456" spans="23:44" ht="18" customHeight="1">
      <c r="X456" s="75"/>
      <c r="Y456" s="11"/>
      <c r="Z456" s="11"/>
      <c r="AA456" s="6"/>
      <c r="AB456" s="5"/>
      <c r="AC456" s="29"/>
      <c r="AD456" s="29"/>
      <c r="AE456" s="36"/>
      <c r="AF456" s="47"/>
      <c r="AG456" s="21"/>
      <c r="AH456"/>
      <c r="AI456"/>
      <c r="AJ456"/>
      <c r="AK456"/>
      <c r="AL456" s="7"/>
      <c r="AM456"/>
      <c r="AN456"/>
      <c r="AP456"/>
      <c r="AR456" s="54" t="s">
        <v>407</v>
      </c>
    </row>
    <row r="457" spans="23:44" ht="18" customHeight="1">
      <c r="X457" s="75"/>
      <c r="Y457" s="11"/>
      <c r="Z457" s="11"/>
      <c r="AA457" s="6"/>
      <c r="AB457" s="5"/>
      <c r="AC457" s="29"/>
      <c r="AD457" s="29"/>
      <c r="AE457" s="36"/>
      <c r="AF457" s="47"/>
      <c r="AG457" s="21"/>
      <c r="AH457"/>
      <c r="AI457"/>
      <c r="AJ457"/>
      <c r="AK457"/>
      <c r="AL457" s="7"/>
      <c r="AM457"/>
      <c r="AN457"/>
      <c r="AP457"/>
      <c r="AR457" s="54" t="str">
        <f>"TO_QSPI const calcKey_t kbd_std_"&amp;X458&amp;"[37] = {"</f>
        <v>TO_QSPI const calcKey_t kbd_std_[37] = {</v>
      </c>
    </row>
    <row r="458" spans="23:44" ht="18" customHeight="1">
      <c r="X458" s="75"/>
      <c r="Y458" s="11"/>
      <c r="Z458" s="11"/>
      <c r="AA458" s="6"/>
      <c r="AB458" s="5"/>
      <c r="AC458" s="29"/>
      <c r="AD458" s="29"/>
      <c r="AE458" s="36"/>
      <c r="AF458" s="47"/>
      <c r="AG458" s="21"/>
      <c r="AH458"/>
      <c r="AI458"/>
      <c r="AJ458"/>
      <c r="AK458"/>
      <c r="AL458" s="7"/>
      <c r="AM458"/>
      <c r="AN458"/>
      <c r="AP458"/>
      <c r="AR458" s="54" t="s">
        <v>406</v>
      </c>
    </row>
    <row r="459" spans="23:44" ht="18" customHeight="1">
      <c r="X459" s="75"/>
      <c r="Y459" s="10"/>
      <c r="Z459" s="10"/>
      <c r="AA459" s="6"/>
      <c r="AB459" s="5"/>
      <c r="AC459" s="30"/>
      <c r="AD459" s="31"/>
      <c r="AE459" s="36"/>
      <c r="AF459" s="45"/>
      <c r="AG459" s="21"/>
      <c r="AH459" t="str">
        <f t="shared" si="47"/>
        <v>{0</v>
      </c>
      <c r="AI459" t="str">
        <f>VLOOKUP(AB459,Sheet3!$B:$C,2,0)</f>
        <v>ITM_0</v>
      </c>
      <c r="AJ459" t="str">
        <f>VLOOKUP(AC459,Sheet3!$B:$C,2,0)</f>
        <v>ITM_0</v>
      </c>
      <c r="AK459" t="str">
        <f>VLOOKUP(AD459,Sheet3!$B:$C,2,0)</f>
        <v>ITM_0</v>
      </c>
      <c r="AL459" s="7" t="str">
        <f>IF(NOT(ISNA(MATCH(AI459,Sheet3!F:F,))),VLOOKUP(AI459,Sheet3!F:G,2,0),
IF(NOT(ISNA(MATCH(AJ459,Sheet3!F:F,))),VLOOKUP(AJ459,Sheet3!F:G,2,0),
IF(NOT(ISNA(MATCH(AK459,Sheet3!F:F,))),VLOOKUP(AK459,Sheet3!F:G,2,0),"ITM_NULL")))</f>
        <v>ITM_0</v>
      </c>
      <c r="AM459" t="str">
        <f>IF(OR(ISBLANK(AF459)),VLOOKUP(AB459,Sheet3!$B:$C,2,0),VLOOKUP(AF459,Sheet3!$B:$C,2,0))</f>
        <v>ITM_0</v>
      </c>
      <c r="AN459" t="e">
        <f>IF(AM459="ITM_NULL","ITM_NULL",VLOOKUP(AM459,'C43 Code'!$G:$J,2,0))</f>
        <v>#N/A</v>
      </c>
      <c r="AO459" s="1" t="e">
        <f>IF(OR(AM459="ITM_NULL",AM459="KEY_fg",AM459="SHIFT_f",AM459="SHIFT_g"),"ITM_NULL",VLOOKUP(AM459,'C43 Code'!$G:$J,3,0))</f>
        <v>#N/A</v>
      </c>
      <c r="AP459" t="e">
        <f>IF(AM459="ITM_NULL","ITM_NULL",VLOOKUP(AM459,'C43 Code'!$G:$J,4,0))</f>
        <v>#N/A</v>
      </c>
      <c r="AR459" s="41" t="e">
        <f t="shared" ref="AR459:AR494" si="52">AH459&amp;", "&amp;REPT(" ",$AI$5-LEN(AH459))&amp;
AI459&amp;", "&amp;REPT(" ",$AI$5-LEN(AI459))&amp;
AJ459&amp;", "&amp;REPT(" ",$AI$5-LEN(AJ459))&amp;
AK459&amp;", "&amp;REPT(" ",$AI$5-LEN(AK459))&amp;
AL459&amp;", "&amp;REPT(" ",$AI$5-LEN(AL459))&amp;
AM459&amp;", "&amp;REPT(" ",$AI$5-LEN(AM459))&amp;
AN459&amp;", "&amp;REPT(" ",$AI$5-LEN(AN459))&amp;
AO459&amp;", "&amp;REPT(" ",$AI$5-LEN(AO459))&amp;
AP459&amp;REPT(" ",$AI$5-LEN(AP459))&amp;
"},"</f>
        <v>#N/A</v>
      </c>
    </row>
    <row r="460" spans="23:44" ht="18" customHeight="1">
      <c r="X460" s="75"/>
      <c r="Y460" s="11"/>
      <c r="Z460" s="11"/>
      <c r="AA460" s="6"/>
      <c r="AB460" s="5"/>
      <c r="AC460" s="30"/>
      <c r="AD460" s="31"/>
      <c r="AE460" s="36"/>
      <c r="AF460" s="45"/>
      <c r="AG460" s="21"/>
      <c r="AH460" t="str">
        <f t="shared" si="47"/>
        <v>{0</v>
      </c>
      <c r="AI460" t="str">
        <f>VLOOKUP(AB460,Sheet3!$B:$C,2,0)</f>
        <v>ITM_0</v>
      </c>
      <c r="AJ460" t="str">
        <f>VLOOKUP(AC460,Sheet3!$B:$C,2,0)</f>
        <v>ITM_0</v>
      </c>
      <c r="AK460" t="str">
        <f>VLOOKUP(AD460,Sheet3!$B:$C,2,0)</f>
        <v>ITM_0</v>
      </c>
      <c r="AL460" s="7" t="str">
        <f>IF(NOT(ISNA(MATCH(AI460,Sheet3!F:F,))),VLOOKUP(AI460,Sheet3!F:G,2,0),
IF(NOT(ISNA(MATCH(AJ460,Sheet3!F:F,))),VLOOKUP(AJ460,Sheet3!F:G,2,0),
IF(NOT(ISNA(MATCH(AK460,Sheet3!F:F,))),VLOOKUP(AK460,Sheet3!F:G,2,0),"ITM_NULL")))</f>
        <v>ITM_0</v>
      </c>
      <c r="AM460" t="str">
        <f>IF(OR(ISBLANK(AF460)),VLOOKUP(AB460,Sheet3!$B:$C,2,0),VLOOKUP(AF460,Sheet3!$B:$C,2,0))</f>
        <v>ITM_0</v>
      </c>
      <c r="AN460" t="e">
        <f>IF(AM460="ITM_NULL","ITM_NULL",VLOOKUP(AM460,'C43 Code'!$G:$J,2,0))</f>
        <v>#N/A</v>
      </c>
      <c r="AO460" s="1" t="e">
        <f>IF(OR(AM460="ITM_NULL",AM460="KEY_fg",AM460="SHIFT_f",AM460="SHIFT_g"),"ITM_NULL",VLOOKUP(AM460,'C43 Code'!$G:$J,3,0))</f>
        <v>#N/A</v>
      </c>
      <c r="AP460" t="e">
        <f>IF(AM460="ITM_NULL","ITM_NULL",VLOOKUP(AM460,'C43 Code'!$G:$J,4,0))</f>
        <v>#N/A</v>
      </c>
      <c r="AR460" s="41" t="e">
        <f t="shared" si="52"/>
        <v>#N/A</v>
      </c>
    </row>
    <row r="461" spans="23:44" ht="18" customHeight="1">
      <c r="X461" s="75"/>
      <c r="Y461" s="11"/>
      <c r="Z461" s="11"/>
      <c r="AA461" s="6"/>
      <c r="AB461" s="5"/>
      <c r="AC461" s="30"/>
      <c r="AD461" s="31"/>
      <c r="AE461" s="36"/>
      <c r="AF461" s="45"/>
      <c r="AG461" s="21"/>
      <c r="AH461" t="str">
        <f t="shared" si="47"/>
        <v>{0</v>
      </c>
      <c r="AI461" t="str">
        <f>VLOOKUP(AB461,Sheet3!$B:$C,2,0)</f>
        <v>ITM_0</v>
      </c>
      <c r="AJ461" t="str">
        <f>VLOOKUP(AC461,Sheet3!$B:$C,2,0)</f>
        <v>ITM_0</v>
      </c>
      <c r="AK461" t="str">
        <f>VLOOKUP(AD461,Sheet3!$B:$C,2,0)</f>
        <v>ITM_0</v>
      </c>
      <c r="AL461" s="7" t="str">
        <f>IF(NOT(ISNA(MATCH(AI461,Sheet3!F:F,))),VLOOKUP(AI461,Sheet3!F:G,2,0),
IF(NOT(ISNA(MATCH(AJ461,Sheet3!F:F,))),VLOOKUP(AJ461,Sheet3!F:G,2,0),
IF(NOT(ISNA(MATCH(AK461,Sheet3!F:F,))),VLOOKUP(AK461,Sheet3!F:G,2,0),"ITM_NULL")))</f>
        <v>ITM_0</v>
      </c>
      <c r="AM461" t="str">
        <f>IF(OR(ISBLANK(AF461)),VLOOKUP(AB461,Sheet3!$B:$C,2,0),VLOOKUP(AF461,Sheet3!$B:$C,2,0))</f>
        <v>ITM_0</v>
      </c>
      <c r="AN461" t="e">
        <f>IF(AM461="ITM_NULL","ITM_NULL",VLOOKUP(AM461,'C43 Code'!$G:$J,2,0))</f>
        <v>#N/A</v>
      </c>
      <c r="AO461" s="1" t="e">
        <f>IF(OR(AM461="ITM_NULL",AM461="KEY_fg",AM461="SHIFT_f",AM461="SHIFT_g"),"ITM_NULL",VLOOKUP(AM461,'C43 Code'!$G:$J,3,0))</f>
        <v>#N/A</v>
      </c>
      <c r="AP461" t="e">
        <f>IF(AM461="ITM_NULL","ITM_NULL",VLOOKUP(AM461,'C43 Code'!$G:$J,4,0))</f>
        <v>#N/A</v>
      </c>
      <c r="AR461" s="41" t="e">
        <f t="shared" si="52"/>
        <v>#N/A</v>
      </c>
    </row>
    <row r="462" spans="23:44" ht="18" customHeight="1">
      <c r="X462" s="75"/>
      <c r="Y462" s="11"/>
      <c r="Z462" s="11"/>
      <c r="AA462" s="6"/>
      <c r="AB462" s="5"/>
      <c r="AC462" s="30"/>
      <c r="AD462" s="31"/>
      <c r="AE462" s="36"/>
      <c r="AF462" s="45"/>
      <c r="AG462" s="21"/>
      <c r="AH462" t="str">
        <f t="shared" si="47"/>
        <v>{0</v>
      </c>
      <c r="AI462" t="str">
        <f>VLOOKUP(AB462,Sheet3!$B:$C,2,0)</f>
        <v>ITM_0</v>
      </c>
      <c r="AJ462" t="str">
        <f>VLOOKUP(AC462,Sheet3!$B:$C,2,0)</f>
        <v>ITM_0</v>
      </c>
      <c r="AK462" t="str">
        <f>VLOOKUP(AD462,Sheet3!$B:$C,2,0)</f>
        <v>ITM_0</v>
      </c>
      <c r="AL462" s="7" t="str">
        <f>IF(NOT(ISNA(MATCH(AI462,Sheet3!F:F,))),VLOOKUP(AI462,Sheet3!F:G,2,0),
IF(NOT(ISNA(MATCH(AJ462,Sheet3!F:F,))),VLOOKUP(AJ462,Sheet3!F:G,2,0),
IF(NOT(ISNA(MATCH(AK462,Sheet3!F:F,))),VLOOKUP(AK462,Sheet3!F:G,2,0),"ITM_NULL")))</f>
        <v>ITM_0</v>
      </c>
      <c r="AM462" t="str">
        <f>IF(OR(ISBLANK(AF462)),VLOOKUP(AB462,Sheet3!$B:$C,2,0),VLOOKUP(AF462,Sheet3!$B:$C,2,0))</f>
        <v>ITM_0</v>
      </c>
      <c r="AN462" t="e">
        <f>IF(AM462="ITM_NULL","ITM_NULL",VLOOKUP(AM462,'C43 Code'!$G:$J,2,0))</f>
        <v>#N/A</v>
      </c>
      <c r="AO462" s="1" t="e">
        <f>IF(OR(AM462="ITM_NULL",AM462="KEY_fg",AM462="SHIFT_f",AM462="SHIFT_g"),"ITM_NULL",VLOOKUP(AM462,'C43 Code'!$G:$J,3,0))</f>
        <v>#N/A</v>
      </c>
      <c r="AP462" t="e">
        <f>IF(AM462="ITM_NULL","ITM_NULL",VLOOKUP(AM462,'C43 Code'!$G:$J,4,0))</f>
        <v>#N/A</v>
      </c>
      <c r="AR462" s="41" t="e">
        <f t="shared" si="52"/>
        <v>#N/A</v>
      </c>
    </row>
    <row r="463" spans="23:44" ht="18" customHeight="1">
      <c r="X463" s="75"/>
      <c r="Y463" s="11"/>
      <c r="Z463" s="11"/>
      <c r="AA463" s="6"/>
      <c r="AB463" s="5"/>
      <c r="AC463" s="30"/>
      <c r="AD463" s="31"/>
      <c r="AE463" s="36"/>
      <c r="AF463" s="45"/>
      <c r="AG463" s="21"/>
      <c r="AH463" t="str">
        <f t="shared" si="47"/>
        <v>{0</v>
      </c>
      <c r="AI463" t="str">
        <f>VLOOKUP(AB463,Sheet3!$B:$C,2,0)</f>
        <v>ITM_0</v>
      </c>
      <c r="AJ463" t="str">
        <f>VLOOKUP(AC463,Sheet3!$B:$C,2,0)</f>
        <v>ITM_0</v>
      </c>
      <c r="AK463" t="str">
        <f>VLOOKUP(AD463,Sheet3!$B:$C,2,0)</f>
        <v>ITM_0</v>
      </c>
      <c r="AL463" s="7" t="str">
        <f>IF(NOT(ISNA(MATCH(AI463,Sheet3!F:F,))),VLOOKUP(AI463,Sheet3!F:G,2,0),
IF(NOT(ISNA(MATCH(AJ463,Sheet3!F:F,))),VLOOKUP(AJ463,Sheet3!F:G,2,0),
IF(NOT(ISNA(MATCH(AK463,Sheet3!F:F,))),VLOOKUP(AK463,Sheet3!F:G,2,0),"ITM_NULL")))</f>
        <v>ITM_0</v>
      </c>
      <c r="AM463" t="str">
        <f>IF(OR(ISBLANK(AF463)),VLOOKUP(AB463,Sheet3!$B:$C,2,0),VLOOKUP(AF463,Sheet3!$B:$C,2,0))</f>
        <v>ITM_0</v>
      </c>
      <c r="AN463" t="e">
        <f>IF(AM463="ITM_NULL","ITM_NULL",VLOOKUP(AM463,'C43 Code'!$G:$J,2,0))</f>
        <v>#N/A</v>
      </c>
      <c r="AO463" s="1" t="e">
        <f>IF(OR(AM463="ITM_NULL",AM463="KEY_fg",AM463="SHIFT_f",AM463="SHIFT_g"),"ITM_NULL",VLOOKUP(AM463,'C43 Code'!$G:$J,3,0))</f>
        <v>#N/A</v>
      </c>
      <c r="AP463" t="e">
        <f>IF(AM463="ITM_NULL","ITM_NULL",VLOOKUP(AM463,'C43 Code'!$G:$J,4,0))</f>
        <v>#N/A</v>
      </c>
      <c r="AR463" s="41" t="e">
        <f t="shared" si="52"/>
        <v>#N/A</v>
      </c>
    </row>
    <row r="464" spans="23:44" ht="18" customHeight="1">
      <c r="X464" s="75"/>
      <c r="Y464" s="11"/>
      <c r="Z464" s="11"/>
      <c r="AA464" s="6"/>
      <c r="AB464" s="5"/>
      <c r="AC464" s="30"/>
      <c r="AD464" s="31"/>
      <c r="AE464" s="36"/>
      <c r="AF464" s="45"/>
      <c r="AG464" s="21"/>
      <c r="AH464" t="str">
        <f t="shared" ref="AH464:AH527" si="53">"{"&amp;Y464*10+Z464</f>
        <v>{0</v>
      </c>
      <c r="AI464" t="str">
        <f>VLOOKUP(AB464,Sheet3!$B:$C,2,0)</f>
        <v>ITM_0</v>
      </c>
      <c r="AJ464" t="str">
        <f>VLOOKUP(AC464,Sheet3!$B:$C,2,0)</f>
        <v>ITM_0</v>
      </c>
      <c r="AK464" t="str">
        <f>VLOOKUP(AD464,Sheet3!$B:$C,2,0)</f>
        <v>ITM_0</v>
      </c>
      <c r="AL464" s="7" t="str">
        <f>IF(NOT(ISNA(MATCH(AI464,Sheet3!F:F,))),VLOOKUP(AI464,Sheet3!F:G,2,0),
IF(NOT(ISNA(MATCH(AJ464,Sheet3!F:F,))),VLOOKUP(AJ464,Sheet3!F:G,2,0),
IF(NOT(ISNA(MATCH(AK464,Sheet3!F:F,))),VLOOKUP(AK464,Sheet3!F:G,2,0),"ITM_NULL")))</f>
        <v>ITM_0</v>
      </c>
      <c r="AM464" t="str">
        <f>IF(OR(ISBLANK(AF464)),VLOOKUP(AB464,Sheet3!$B:$C,2,0),VLOOKUP(AF464,Sheet3!$B:$C,2,0))</f>
        <v>ITM_0</v>
      </c>
      <c r="AN464" t="e">
        <f>IF(AM464="ITM_NULL","ITM_NULL",VLOOKUP(AM464,'C43 Code'!$G:$J,2,0))</f>
        <v>#N/A</v>
      </c>
      <c r="AO464" s="1" t="e">
        <f>IF(OR(AM464="ITM_NULL",AM464="KEY_fg",AM464="SHIFT_f",AM464="SHIFT_g"),"ITM_NULL",VLOOKUP(AM464,'C43 Code'!$G:$J,3,0))</f>
        <v>#N/A</v>
      </c>
      <c r="AP464" t="e">
        <f>IF(AM464="ITM_NULL","ITM_NULL",VLOOKUP(AM464,'C43 Code'!$G:$J,4,0))</f>
        <v>#N/A</v>
      </c>
      <c r="AR464" s="41" t="e">
        <f t="shared" si="52"/>
        <v>#N/A</v>
      </c>
    </row>
    <row r="465" spans="24:44" ht="18" customHeight="1">
      <c r="X465" s="75"/>
      <c r="Y465" s="10"/>
      <c r="Z465" s="10"/>
      <c r="AA465" s="6"/>
      <c r="AB465" s="5"/>
      <c r="AC465" s="30"/>
      <c r="AD465" s="31"/>
      <c r="AE465" s="36"/>
      <c r="AF465" s="45"/>
      <c r="AG465" s="21"/>
      <c r="AH465" t="str">
        <f t="shared" si="53"/>
        <v>{0</v>
      </c>
      <c r="AI465" t="str">
        <f>VLOOKUP(AB465,Sheet3!$B:$C,2,0)</f>
        <v>ITM_0</v>
      </c>
      <c r="AJ465" t="str">
        <f>VLOOKUP(AC465,Sheet3!$B:$C,2,0)</f>
        <v>ITM_0</v>
      </c>
      <c r="AK465" t="str">
        <f>VLOOKUP(AD465,Sheet3!$B:$C,2,0)</f>
        <v>ITM_0</v>
      </c>
      <c r="AL465" s="7" t="str">
        <f>IF(NOT(ISNA(MATCH(AI465,Sheet3!F:F,))),VLOOKUP(AI465,Sheet3!F:G,2,0),
IF(NOT(ISNA(MATCH(AJ465,Sheet3!F:F,))),VLOOKUP(AJ465,Sheet3!F:G,2,0),
IF(NOT(ISNA(MATCH(AK465,Sheet3!F:F,))),VLOOKUP(AK465,Sheet3!F:G,2,0),"ITM_NULL")))</f>
        <v>ITM_0</v>
      </c>
      <c r="AM465" t="str">
        <f>IF(OR(ISBLANK(AF465)),VLOOKUP(AB465,Sheet3!$B:$C,2,0),VLOOKUP(AF465,Sheet3!$B:$C,2,0))</f>
        <v>ITM_0</v>
      </c>
      <c r="AN465" t="e">
        <f>IF(AM465="ITM_NULL","ITM_NULL",VLOOKUP(AM465,'C43 Code'!$G:$J,2,0))</f>
        <v>#N/A</v>
      </c>
      <c r="AO465" s="1" t="e">
        <f>IF(OR(AM465="ITM_NULL",AM465="KEY_fg",AM465="SHIFT_f",AM465="SHIFT_g"),"ITM_NULL",VLOOKUP(AM465,'C43 Code'!$G:$J,3,0))</f>
        <v>#N/A</v>
      </c>
      <c r="AP465" t="e">
        <f>IF(AM465="ITM_NULL","ITM_NULL",VLOOKUP(AM465,'C43 Code'!$G:$J,4,0))</f>
        <v>#N/A</v>
      </c>
      <c r="AR465" s="41" t="e">
        <f t="shared" si="52"/>
        <v>#N/A</v>
      </c>
    </row>
    <row r="466" spans="24:44" ht="18" customHeight="1">
      <c r="X466" s="75"/>
      <c r="Y466" s="11"/>
      <c r="Z466" s="11"/>
      <c r="AA466" s="6"/>
      <c r="AB466" s="5"/>
      <c r="AC466" s="30"/>
      <c r="AD466" s="31"/>
      <c r="AE466" s="36"/>
      <c r="AF466" s="45"/>
      <c r="AG466" s="21"/>
      <c r="AH466" t="str">
        <f t="shared" si="53"/>
        <v>{0</v>
      </c>
      <c r="AI466" t="str">
        <f>VLOOKUP(AB466,Sheet3!$B:$C,2,0)</f>
        <v>ITM_0</v>
      </c>
      <c r="AJ466" t="str">
        <f>VLOOKUP(AC466,Sheet3!$B:$C,2,0)</f>
        <v>ITM_0</v>
      </c>
      <c r="AK466" t="str">
        <f>VLOOKUP(AD466,Sheet3!$B:$C,2,0)</f>
        <v>ITM_0</v>
      </c>
      <c r="AL466" s="7" t="str">
        <f>IF(NOT(ISNA(MATCH(AI466,Sheet3!F:F,))),VLOOKUP(AI466,Sheet3!F:G,2,0),
IF(NOT(ISNA(MATCH(AJ466,Sheet3!F:F,))),VLOOKUP(AJ466,Sheet3!F:G,2,0),
IF(NOT(ISNA(MATCH(AK466,Sheet3!F:F,))),VLOOKUP(AK466,Sheet3!F:G,2,0),"ITM_NULL")))</f>
        <v>ITM_0</v>
      </c>
      <c r="AM466" t="str">
        <f>IF(OR(ISBLANK(AF466)),VLOOKUP(AB466,Sheet3!$B:$C,2,0),VLOOKUP(AF466,Sheet3!$B:$C,2,0))</f>
        <v>ITM_0</v>
      </c>
      <c r="AN466" t="e">
        <f>IF(AM466="ITM_NULL","ITM_NULL",VLOOKUP(AM466,'C43 Code'!$G:$J,2,0))</f>
        <v>#N/A</v>
      </c>
      <c r="AO466" s="1" t="e">
        <f>IF(OR(AM466="ITM_NULL",AM466="KEY_fg",AM466="SHIFT_f",AM466="SHIFT_g"),"ITM_NULL",VLOOKUP(AM466,'C43 Code'!$G:$J,3,0))</f>
        <v>#N/A</v>
      </c>
      <c r="AP466" t="e">
        <f>IF(AM466="ITM_NULL","ITM_NULL",VLOOKUP(AM466,'C43 Code'!$G:$J,4,0))</f>
        <v>#N/A</v>
      </c>
      <c r="AR466" s="41" t="e">
        <f t="shared" si="52"/>
        <v>#N/A</v>
      </c>
    </row>
    <row r="467" spans="24:44" ht="18" customHeight="1">
      <c r="X467" s="75"/>
      <c r="Y467" s="11"/>
      <c r="Z467" s="11"/>
      <c r="AA467" s="6"/>
      <c r="AB467" s="5"/>
      <c r="AC467" s="30"/>
      <c r="AD467" s="31"/>
      <c r="AE467" s="36"/>
      <c r="AF467" s="45"/>
      <c r="AG467" s="21"/>
      <c r="AH467" t="str">
        <f t="shared" si="53"/>
        <v>{0</v>
      </c>
      <c r="AI467" t="str">
        <f>VLOOKUP(AB467,Sheet3!$B:$C,2,0)</f>
        <v>ITM_0</v>
      </c>
      <c r="AJ467" t="str">
        <f>VLOOKUP(AC467,Sheet3!$B:$C,2,0)</f>
        <v>ITM_0</v>
      </c>
      <c r="AK467" t="str">
        <f>VLOOKUP(AD467,Sheet3!$B:$C,2,0)</f>
        <v>ITM_0</v>
      </c>
      <c r="AL467" s="7" t="str">
        <f>IF(NOT(ISNA(MATCH(AI467,Sheet3!F:F,))),VLOOKUP(AI467,Sheet3!F:G,2,0),
IF(NOT(ISNA(MATCH(AJ467,Sheet3!F:F,))),VLOOKUP(AJ467,Sheet3!F:G,2,0),
IF(NOT(ISNA(MATCH(AK467,Sheet3!F:F,))),VLOOKUP(AK467,Sheet3!F:G,2,0),"ITM_NULL")))</f>
        <v>ITM_0</v>
      </c>
      <c r="AM467" t="str">
        <f>IF(OR(ISBLANK(AF467)),VLOOKUP(AB467,Sheet3!$B:$C,2,0),VLOOKUP(AF467,Sheet3!$B:$C,2,0))</f>
        <v>ITM_0</v>
      </c>
      <c r="AN467" t="e">
        <f>IF(AM467="ITM_NULL","ITM_NULL",VLOOKUP(AM467,'C43 Code'!$G:$J,2,0))</f>
        <v>#N/A</v>
      </c>
      <c r="AO467" s="1" t="e">
        <f>IF(OR(AM467="ITM_NULL",AM467="KEY_fg",AM467="SHIFT_f",AM467="SHIFT_g"),"ITM_NULL",VLOOKUP(AM467,'C43 Code'!$G:$J,3,0))</f>
        <v>#N/A</v>
      </c>
      <c r="AP467" t="e">
        <f>IF(AM467="ITM_NULL","ITM_NULL",VLOOKUP(AM467,'C43 Code'!$G:$J,4,0))</f>
        <v>#N/A</v>
      </c>
      <c r="AR467" s="41" t="e">
        <f t="shared" si="52"/>
        <v>#N/A</v>
      </c>
    </row>
    <row r="468" spans="24:44" ht="18" customHeight="1">
      <c r="X468" s="75"/>
      <c r="Y468" s="11"/>
      <c r="Z468" s="11"/>
      <c r="AA468" s="6"/>
      <c r="AB468" s="5"/>
      <c r="AC468" s="30"/>
      <c r="AD468" s="31"/>
      <c r="AE468" s="36"/>
      <c r="AF468" s="45"/>
      <c r="AG468" s="21"/>
      <c r="AH468" t="str">
        <f t="shared" si="53"/>
        <v>{0</v>
      </c>
      <c r="AI468" t="str">
        <f>VLOOKUP(AB468,Sheet3!$B:$C,2,0)</f>
        <v>ITM_0</v>
      </c>
      <c r="AJ468" t="str">
        <f>VLOOKUP(AC468,Sheet3!$B:$C,2,0)</f>
        <v>ITM_0</v>
      </c>
      <c r="AK468" t="str">
        <f>VLOOKUP(AD468,Sheet3!$B:$C,2,0)</f>
        <v>ITM_0</v>
      </c>
      <c r="AL468" s="7" t="str">
        <f>IF(NOT(ISNA(MATCH(AI468,Sheet3!F:F,))),VLOOKUP(AI468,Sheet3!F:G,2,0),
IF(NOT(ISNA(MATCH(AJ468,Sheet3!F:F,))),VLOOKUP(AJ468,Sheet3!F:G,2,0),
IF(NOT(ISNA(MATCH(AK468,Sheet3!F:F,))),VLOOKUP(AK468,Sheet3!F:G,2,0),"ITM_NULL")))</f>
        <v>ITM_0</v>
      </c>
      <c r="AM468" t="str">
        <f>IF(OR(ISBLANK(AF468)),VLOOKUP(AB468,Sheet3!$B:$C,2,0),VLOOKUP(AF468,Sheet3!$B:$C,2,0))</f>
        <v>ITM_0</v>
      </c>
      <c r="AN468" t="e">
        <f>IF(AM468="ITM_NULL","ITM_NULL",VLOOKUP(AM468,'C43 Code'!$G:$J,2,0))</f>
        <v>#N/A</v>
      </c>
      <c r="AO468" s="1" t="e">
        <f>IF(OR(AM468="ITM_NULL",AM468="KEY_fg",AM468="SHIFT_f",AM468="SHIFT_g"),"ITM_NULL",VLOOKUP(AM468,'C43 Code'!$G:$J,3,0))</f>
        <v>#N/A</v>
      </c>
      <c r="AP468" t="e">
        <f>IF(AM468="ITM_NULL","ITM_NULL",VLOOKUP(AM468,'C43 Code'!$G:$J,4,0))</f>
        <v>#N/A</v>
      </c>
      <c r="AR468" s="41" t="e">
        <f t="shared" si="52"/>
        <v>#N/A</v>
      </c>
    </row>
    <row r="469" spans="24:44" ht="18" customHeight="1">
      <c r="X469" s="75"/>
      <c r="Y469" s="11"/>
      <c r="Z469" s="11"/>
      <c r="AA469" s="6"/>
      <c r="AB469" s="5"/>
      <c r="AC469" s="30"/>
      <c r="AD469" s="31"/>
      <c r="AE469" s="36"/>
      <c r="AF469" s="45"/>
      <c r="AG469" s="21"/>
      <c r="AH469" t="str">
        <f t="shared" si="53"/>
        <v>{0</v>
      </c>
      <c r="AI469" t="str">
        <f>VLOOKUP(AB469,Sheet3!$B:$C,2,0)</f>
        <v>ITM_0</v>
      </c>
      <c r="AJ469" t="str">
        <f>VLOOKUP(AC469,Sheet3!$B:$C,2,0)</f>
        <v>ITM_0</v>
      </c>
      <c r="AK469" t="str">
        <f>VLOOKUP(AD469,Sheet3!$B:$C,2,0)</f>
        <v>ITM_0</v>
      </c>
      <c r="AL469" s="7" t="str">
        <f>IF(NOT(ISNA(MATCH(AI469,Sheet3!F:F,))),VLOOKUP(AI469,Sheet3!F:G,2,0),
IF(NOT(ISNA(MATCH(AJ469,Sheet3!F:F,))),VLOOKUP(AJ469,Sheet3!F:G,2,0),
IF(NOT(ISNA(MATCH(AK469,Sheet3!F:F,))),VLOOKUP(AK469,Sheet3!F:G,2,0),"ITM_NULL")))</f>
        <v>ITM_0</v>
      </c>
      <c r="AM469" t="str">
        <f>IF(OR(ISBLANK(AF469)),VLOOKUP(AB469,Sheet3!$B:$C,2,0),VLOOKUP(AF469,Sheet3!$B:$C,2,0))</f>
        <v>ITM_0</v>
      </c>
      <c r="AN469" t="e">
        <f>IF(AM469="ITM_NULL","ITM_NULL",VLOOKUP(AM469,'C43 Code'!$G:$J,2,0))</f>
        <v>#N/A</v>
      </c>
      <c r="AO469" s="1" t="e">
        <f>IF(OR(AM469="ITM_NULL",AM469="KEY_fg",AM469="SHIFT_f",AM469="SHIFT_g"),"ITM_NULL",VLOOKUP(AM469,'C43 Code'!$G:$J,3,0))</f>
        <v>#N/A</v>
      </c>
      <c r="AP469" t="e">
        <f>IF(AM469="ITM_NULL","ITM_NULL",VLOOKUP(AM469,'C43 Code'!$G:$J,4,0))</f>
        <v>#N/A</v>
      </c>
      <c r="AR469" s="41" t="e">
        <f t="shared" si="52"/>
        <v>#N/A</v>
      </c>
    </row>
    <row r="470" spans="24:44" ht="18" customHeight="1">
      <c r="X470" s="75"/>
      <c r="Y470" s="11"/>
      <c r="Z470" s="11"/>
      <c r="AA470" s="6"/>
      <c r="AB470" s="5"/>
      <c r="AC470" s="30"/>
      <c r="AD470" s="31"/>
      <c r="AE470" s="36"/>
      <c r="AF470" s="45"/>
      <c r="AG470" s="21"/>
      <c r="AH470" t="str">
        <f t="shared" si="53"/>
        <v>{0</v>
      </c>
      <c r="AI470" t="str">
        <f>VLOOKUP(AB470,Sheet3!$B:$C,2,0)</f>
        <v>ITM_0</v>
      </c>
      <c r="AJ470" t="str">
        <f>VLOOKUP(AC470,Sheet3!$B:$C,2,0)</f>
        <v>ITM_0</v>
      </c>
      <c r="AK470" t="str">
        <f>VLOOKUP(AD470,Sheet3!$B:$C,2,0)</f>
        <v>ITM_0</v>
      </c>
      <c r="AL470" s="7" t="str">
        <f>IF(NOT(ISNA(MATCH(AI470,Sheet3!F:F,))),VLOOKUP(AI470,Sheet3!F:G,2,0),
IF(NOT(ISNA(MATCH(AJ470,Sheet3!F:F,))),VLOOKUP(AJ470,Sheet3!F:G,2,0),
IF(NOT(ISNA(MATCH(AK470,Sheet3!F:F,))),VLOOKUP(AK470,Sheet3!F:G,2,0),"ITM_NULL")))</f>
        <v>ITM_0</v>
      </c>
      <c r="AM470" t="str">
        <f>IF(OR(ISBLANK(AF470)),VLOOKUP(AB470,Sheet3!$B:$C,2,0),VLOOKUP(AF470,Sheet3!$B:$C,2,0))</f>
        <v>ITM_0</v>
      </c>
      <c r="AN470" t="e">
        <f>IF(AM470="ITM_NULL","ITM_NULL",VLOOKUP(AM470,'C43 Code'!$G:$J,2,0))</f>
        <v>#N/A</v>
      </c>
      <c r="AO470" s="1" t="e">
        <f>IF(OR(AM470="ITM_NULL",AM470="KEY_fg",AM470="SHIFT_f",AM470="SHIFT_g"),"ITM_NULL",VLOOKUP(AM470,'C43 Code'!$G:$J,3,0))</f>
        <v>#N/A</v>
      </c>
      <c r="AP470" t="e">
        <f>IF(AM470="ITM_NULL","ITM_NULL",VLOOKUP(AM470,'C43 Code'!$G:$J,4,0))</f>
        <v>#N/A</v>
      </c>
      <c r="AR470" s="41" t="e">
        <f t="shared" si="52"/>
        <v>#N/A</v>
      </c>
    </row>
    <row r="471" spans="24:44" ht="18" customHeight="1">
      <c r="X471" s="75"/>
      <c r="Y471" s="10"/>
      <c r="Z471" s="10"/>
      <c r="AA471" s="6"/>
      <c r="AB471" s="5"/>
      <c r="AC471" s="30"/>
      <c r="AD471" s="31"/>
      <c r="AE471" s="36"/>
      <c r="AF471" s="45"/>
      <c r="AG471" s="21"/>
      <c r="AH471" t="str">
        <f t="shared" si="53"/>
        <v>{0</v>
      </c>
      <c r="AI471" t="str">
        <f>VLOOKUP(AB471,Sheet3!$B:$C,2,0)</f>
        <v>ITM_0</v>
      </c>
      <c r="AJ471" t="str">
        <f>VLOOKUP(AC471,Sheet3!$B:$C,2,0)</f>
        <v>ITM_0</v>
      </c>
      <c r="AK471" t="str">
        <f>VLOOKUP(AD471,Sheet3!$B:$C,2,0)</f>
        <v>ITM_0</v>
      </c>
      <c r="AL471" s="7" t="str">
        <f>IF(NOT(ISNA(MATCH(AI471,Sheet3!F:F,))),VLOOKUP(AI471,Sheet3!F:G,2,0),
IF(NOT(ISNA(MATCH(AJ471,Sheet3!F:F,))),VLOOKUP(AJ471,Sheet3!F:G,2,0),
IF(NOT(ISNA(MATCH(AK471,Sheet3!F:F,))),VLOOKUP(AK471,Sheet3!F:G,2,0),"ITM_NULL")))</f>
        <v>ITM_0</v>
      </c>
      <c r="AM471" t="str">
        <f>IF(OR(ISBLANK(AF471)),VLOOKUP(AB471,Sheet3!$B:$C,2,0),VLOOKUP(AF471,Sheet3!$B:$C,2,0))</f>
        <v>ITM_0</v>
      </c>
      <c r="AN471" t="e">
        <f>IF(AM471="ITM_NULL","ITM_NULL",VLOOKUP(AM471,'C43 Code'!$G:$J,2,0))</f>
        <v>#N/A</v>
      </c>
      <c r="AO471" s="1" t="e">
        <f>IF(OR(AM471="ITM_NULL",AM471="KEY_fg",AM471="SHIFT_f",AM471="SHIFT_g"),"ITM_NULL",VLOOKUP(AM471,'C43 Code'!$G:$J,3,0))</f>
        <v>#N/A</v>
      </c>
      <c r="AP471" t="e">
        <f>IF(AM471="ITM_NULL","ITM_NULL",VLOOKUP(AM471,'C43 Code'!$G:$J,4,0))</f>
        <v>#N/A</v>
      </c>
      <c r="AR471" s="41" t="e">
        <f t="shared" si="52"/>
        <v>#N/A</v>
      </c>
    </row>
    <row r="472" spans="24:44" ht="18" customHeight="1">
      <c r="X472" s="75"/>
      <c r="Y472" s="11"/>
      <c r="Z472" s="11"/>
      <c r="AA472" s="6"/>
      <c r="AB472" s="5"/>
      <c r="AC472" s="30"/>
      <c r="AD472" s="31"/>
      <c r="AE472" s="36"/>
      <c r="AF472" s="45"/>
      <c r="AG472" s="21"/>
      <c r="AH472" t="str">
        <f t="shared" si="53"/>
        <v>{0</v>
      </c>
      <c r="AI472" t="str">
        <f>VLOOKUP(AB472,Sheet3!$B:$C,2,0)</f>
        <v>ITM_0</v>
      </c>
      <c r="AJ472" t="str">
        <f>VLOOKUP(AC472,Sheet3!$B:$C,2,0)</f>
        <v>ITM_0</v>
      </c>
      <c r="AK472" t="str">
        <f>VLOOKUP(AD472,Sheet3!$B:$C,2,0)</f>
        <v>ITM_0</v>
      </c>
      <c r="AL472" s="7" t="str">
        <f>IF(NOT(ISNA(MATCH(AI472,Sheet3!F:F,))),VLOOKUP(AI472,Sheet3!F:G,2,0),
IF(NOT(ISNA(MATCH(AJ472,Sheet3!F:F,))),VLOOKUP(AJ472,Sheet3!F:G,2,0),
IF(NOT(ISNA(MATCH(AK472,Sheet3!F:F,))),VLOOKUP(AK472,Sheet3!F:G,2,0),"ITM_NULL")))</f>
        <v>ITM_0</v>
      </c>
      <c r="AM472" t="str">
        <f>IF(OR(ISBLANK(AF472)),VLOOKUP(AB472,Sheet3!$B:$C,2,0),VLOOKUP(AF472,Sheet3!$B:$C,2,0))</f>
        <v>ITM_0</v>
      </c>
      <c r="AN472" t="e">
        <f>IF(AM472="ITM_NULL","ITM_NULL",VLOOKUP(AM472,'C43 Code'!$G:$J,2,0))</f>
        <v>#N/A</v>
      </c>
      <c r="AO472" s="1" t="e">
        <f>IF(OR(AM472="ITM_NULL",AM472="KEY_fg",AM472="SHIFT_f",AM472="SHIFT_g"),"ITM_NULL",VLOOKUP(AM472,'C43 Code'!$G:$J,3,0))</f>
        <v>#N/A</v>
      </c>
      <c r="AP472" t="e">
        <f>IF(AM472="ITM_NULL","ITM_NULL",VLOOKUP(AM472,'C43 Code'!$G:$J,4,0))</f>
        <v>#N/A</v>
      </c>
      <c r="AR472" s="41" t="e">
        <f t="shared" si="52"/>
        <v>#N/A</v>
      </c>
    </row>
    <row r="473" spans="24:44" ht="18" customHeight="1">
      <c r="X473" s="75"/>
      <c r="Y473" s="11"/>
      <c r="Z473" s="11"/>
      <c r="AA473" s="6"/>
      <c r="AB473" s="5"/>
      <c r="AC473" s="30"/>
      <c r="AD473" s="31"/>
      <c r="AE473" s="36"/>
      <c r="AF473" s="45"/>
      <c r="AG473" s="21"/>
      <c r="AH473" t="str">
        <f t="shared" si="53"/>
        <v>{0</v>
      </c>
      <c r="AI473" t="str">
        <f>VLOOKUP(AB473,Sheet3!$B:$C,2,0)</f>
        <v>ITM_0</v>
      </c>
      <c r="AJ473" t="str">
        <f>VLOOKUP(AC473,Sheet3!$B:$C,2,0)</f>
        <v>ITM_0</v>
      </c>
      <c r="AK473" t="str">
        <f>VLOOKUP(AD473,Sheet3!$B:$C,2,0)</f>
        <v>ITM_0</v>
      </c>
      <c r="AL473" s="7" t="str">
        <f>IF(NOT(ISNA(MATCH(AI473,Sheet3!F:F,))),VLOOKUP(AI473,Sheet3!F:G,2,0),
IF(NOT(ISNA(MATCH(AJ473,Sheet3!F:F,))),VLOOKUP(AJ473,Sheet3!F:G,2,0),
IF(NOT(ISNA(MATCH(AK473,Sheet3!F:F,))),VLOOKUP(AK473,Sheet3!F:G,2,0),"ITM_NULL")))</f>
        <v>ITM_0</v>
      </c>
      <c r="AM473" t="str">
        <f>IF(OR(ISBLANK(AF473)),VLOOKUP(AB473,Sheet3!$B:$C,2,0),VLOOKUP(AF473,Sheet3!$B:$C,2,0))</f>
        <v>ITM_0</v>
      </c>
      <c r="AN473" t="e">
        <f>IF(AM473="ITM_NULL","ITM_NULL",VLOOKUP(AM473,'C43 Code'!$G:$J,2,0))</f>
        <v>#N/A</v>
      </c>
      <c r="AO473" s="1" t="e">
        <f>IF(OR(AM473="ITM_NULL",AM473="KEY_fg",AM473="SHIFT_f",AM473="SHIFT_g"),"ITM_NULL",VLOOKUP(AM473,'C43 Code'!$G:$J,3,0))</f>
        <v>#N/A</v>
      </c>
      <c r="AP473" t="e">
        <f>IF(AM473="ITM_NULL","ITM_NULL",VLOOKUP(AM473,'C43 Code'!$G:$J,4,0))</f>
        <v>#N/A</v>
      </c>
      <c r="AR473" s="41" t="e">
        <f t="shared" si="52"/>
        <v>#N/A</v>
      </c>
    </row>
    <row r="474" spans="24:44" ht="18" customHeight="1">
      <c r="X474" s="75"/>
      <c r="Y474" s="11"/>
      <c r="Z474" s="11"/>
      <c r="AA474" s="6"/>
      <c r="AB474" s="5"/>
      <c r="AC474" s="30"/>
      <c r="AD474" s="31"/>
      <c r="AE474" s="36"/>
      <c r="AF474" s="45"/>
      <c r="AG474" s="21"/>
      <c r="AH474" t="str">
        <f t="shared" si="53"/>
        <v>{0</v>
      </c>
      <c r="AI474" t="str">
        <f>VLOOKUP(AB474,Sheet3!$B:$C,2,0)</f>
        <v>ITM_0</v>
      </c>
      <c r="AJ474" t="str">
        <f>VLOOKUP(AC474,Sheet3!$B:$C,2,0)</f>
        <v>ITM_0</v>
      </c>
      <c r="AK474" t="str">
        <f>VLOOKUP(AD474,Sheet3!$B:$C,2,0)</f>
        <v>ITM_0</v>
      </c>
      <c r="AL474" s="7" t="str">
        <f>IF(NOT(ISNA(MATCH(AI474,Sheet3!F:F,))),VLOOKUP(AI474,Sheet3!F:G,2,0),
IF(NOT(ISNA(MATCH(AJ474,Sheet3!F:F,))),VLOOKUP(AJ474,Sheet3!F:G,2,0),
IF(NOT(ISNA(MATCH(AK474,Sheet3!F:F,))),VLOOKUP(AK474,Sheet3!F:G,2,0),"ITM_NULL")))</f>
        <v>ITM_0</v>
      </c>
      <c r="AM474" t="str">
        <f>IF(OR(ISBLANK(AF474)),VLOOKUP(AB474,Sheet3!$B:$C,2,0),VLOOKUP(AF474,Sheet3!$B:$C,2,0))</f>
        <v>ITM_0</v>
      </c>
      <c r="AN474" t="e">
        <f>IF(AM474="ITM_NULL","ITM_NULL",VLOOKUP(AM474,'C43 Code'!$G:$J,2,0))</f>
        <v>#N/A</v>
      </c>
      <c r="AO474" s="1" t="e">
        <f>IF(OR(AM474="ITM_NULL",AM474="KEY_fg",AM474="SHIFT_f",AM474="SHIFT_g"),"ITM_NULL",VLOOKUP(AM474,'C43 Code'!$G:$J,3,0))</f>
        <v>#N/A</v>
      </c>
      <c r="AP474" t="e">
        <f>IF(AM474="ITM_NULL","ITM_NULL",VLOOKUP(AM474,'C43 Code'!$G:$J,4,0))</f>
        <v>#N/A</v>
      </c>
      <c r="AR474" s="41" t="e">
        <f t="shared" si="52"/>
        <v>#N/A</v>
      </c>
    </row>
    <row r="475" spans="24:44" ht="18" customHeight="1">
      <c r="X475" s="75"/>
      <c r="Y475" s="11"/>
      <c r="Z475" s="11"/>
      <c r="AA475" s="6"/>
      <c r="AB475" s="5"/>
      <c r="AC475" s="30"/>
      <c r="AD475" s="31"/>
      <c r="AE475" s="36"/>
      <c r="AF475" s="45"/>
      <c r="AG475" s="21"/>
      <c r="AH475" t="str">
        <f t="shared" si="53"/>
        <v>{0</v>
      </c>
      <c r="AI475" t="str">
        <f>VLOOKUP(AB475,Sheet3!$B:$C,2,0)</f>
        <v>ITM_0</v>
      </c>
      <c r="AJ475" t="str">
        <f>VLOOKUP(AC475,Sheet3!$B:$C,2,0)</f>
        <v>ITM_0</v>
      </c>
      <c r="AK475" t="str">
        <f>VLOOKUP(AD475,Sheet3!$B:$C,2,0)</f>
        <v>ITM_0</v>
      </c>
      <c r="AL475" s="7" t="str">
        <f>IF(NOT(ISNA(MATCH(AI475,Sheet3!F:F,))),VLOOKUP(AI475,Sheet3!F:G,2,0),
IF(NOT(ISNA(MATCH(AJ475,Sheet3!F:F,))),VLOOKUP(AJ475,Sheet3!F:G,2,0),
IF(NOT(ISNA(MATCH(AK475,Sheet3!F:F,))),VLOOKUP(AK475,Sheet3!F:G,2,0),"ITM_NULL")))</f>
        <v>ITM_0</v>
      </c>
      <c r="AM475" t="str">
        <f>IF(OR(ISBLANK(AF475)),VLOOKUP(AB475,Sheet3!$B:$C,2,0),VLOOKUP(AF475,Sheet3!$B:$C,2,0))</f>
        <v>ITM_0</v>
      </c>
      <c r="AN475" t="e">
        <f>IF(AM475="ITM_NULL","ITM_NULL",VLOOKUP(AM475,'C43 Code'!$G:$J,2,0))</f>
        <v>#N/A</v>
      </c>
      <c r="AO475" s="1" t="e">
        <f>IF(OR(AM475="ITM_NULL",AM475="KEY_fg",AM475="SHIFT_f",AM475="SHIFT_g"),"ITM_NULL",VLOOKUP(AM475,'C43 Code'!$G:$J,3,0))</f>
        <v>#N/A</v>
      </c>
      <c r="AP475" t="e">
        <f>IF(AM475="ITM_NULL","ITM_NULL",VLOOKUP(AM475,'C43 Code'!$G:$J,4,0))</f>
        <v>#N/A</v>
      </c>
      <c r="AR475" s="41" t="e">
        <f t="shared" si="52"/>
        <v>#N/A</v>
      </c>
    </row>
    <row r="476" spans="24:44" ht="18" customHeight="1">
      <c r="X476" s="75"/>
      <c r="Y476" s="10"/>
      <c r="Z476" s="10"/>
      <c r="AA476" s="6"/>
      <c r="AB476" s="5"/>
      <c r="AC476" s="30"/>
      <c r="AD476" s="31"/>
      <c r="AE476" s="36"/>
      <c r="AF476" s="45"/>
      <c r="AG476" s="21"/>
      <c r="AH476" t="str">
        <f t="shared" si="53"/>
        <v>{0</v>
      </c>
      <c r="AI476" t="str">
        <f>VLOOKUP(AB476,Sheet3!$B:$C,2,0)</f>
        <v>ITM_0</v>
      </c>
      <c r="AJ476" t="str">
        <f>VLOOKUP(AC476,Sheet3!$B:$C,2,0)</f>
        <v>ITM_0</v>
      </c>
      <c r="AK476" t="str">
        <f>VLOOKUP(AD476,Sheet3!$B:$C,2,0)</f>
        <v>ITM_0</v>
      </c>
      <c r="AL476" s="7" t="str">
        <f>IF(NOT(ISNA(MATCH(AI476,Sheet3!F:F,))),VLOOKUP(AI476,Sheet3!F:G,2,0),
IF(NOT(ISNA(MATCH(AJ476,Sheet3!F:F,))),VLOOKUP(AJ476,Sheet3!F:G,2,0),
IF(NOT(ISNA(MATCH(AK476,Sheet3!F:F,))),VLOOKUP(AK476,Sheet3!F:G,2,0),"ITM_NULL")))</f>
        <v>ITM_0</v>
      </c>
      <c r="AM476" t="str">
        <f>IF(OR(ISBLANK(AF476)),VLOOKUP(AB476,Sheet3!$B:$C,2,0),VLOOKUP(AF476,Sheet3!$B:$C,2,0))</f>
        <v>ITM_0</v>
      </c>
      <c r="AN476" t="e">
        <f>IF(AM476="ITM_NULL","ITM_NULL",VLOOKUP(AM476,'C43 Code'!$G:$J,2,0))</f>
        <v>#N/A</v>
      </c>
      <c r="AO476" s="1" t="e">
        <f>IF(OR(AM476="ITM_NULL",AM476="KEY_fg",AM476="SHIFT_f",AM476="SHIFT_g"),"ITM_NULL",VLOOKUP(AM476,'C43 Code'!$G:$J,3,0))</f>
        <v>#N/A</v>
      </c>
      <c r="AP476" t="e">
        <f>IF(AM476="ITM_NULL","ITM_NULL",VLOOKUP(AM476,'C43 Code'!$G:$J,4,0))</f>
        <v>#N/A</v>
      </c>
      <c r="AR476" s="41" t="e">
        <f t="shared" si="52"/>
        <v>#N/A</v>
      </c>
    </row>
    <row r="477" spans="24:44" ht="18" customHeight="1">
      <c r="X477" s="75"/>
      <c r="Y477" s="11"/>
      <c r="Z477" s="11"/>
      <c r="AA477" s="6"/>
      <c r="AB477" s="5"/>
      <c r="AC477" s="30"/>
      <c r="AD477" s="31"/>
      <c r="AE477" s="36"/>
      <c r="AF477" s="45"/>
      <c r="AG477" s="21"/>
      <c r="AH477" t="str">
        <f t="shared" si="53"/>
        <v>{0</v>
      </c>
      <c r="AI477" t="str">
        <f>VLOOKUP(AB477,Sheet3!$B:$C,2,0)</f>
        <v>ITM_0</v>
      </c>
      <c r="AJ477" t="str">
        <f>VLOOKUP(AC477,Sheet3!$B:$C,2,0)</f>
        <v>ITM_0</v>
      </c>
      <c r="AK477" t="str">
        <f>VLOOKUP(AD477,Sheet3!$B:$C,2,0)</f>
        <v>ITM_0</v>
      </c>
      <c r="AL477" s="7" t="str">
        <f>IF(NOT(ISNA(MATCH(AI477,Sheet3!F:F,))),VLOOKUP(AI477,Sheet3!F:G,2,0),
IF(NOT(ISNA(MATCH(AJ477,Sheet3!F:F,))),VLOOKUP(AJ477,Sheet3!F:G,2,0),
IF(NOT(ISNA(MATCH(AK477,Sheet3!F:F,))),VLOOKUP(AK477,Sheet3!F:G,2,0),"ITM_NULL")))</f>
        <v>ITM_0</v>
      </c>
      <c r="AM477" t="str">
        <f>IF(OR(ISBLANK(AF477)),VLOOKUP(AB477,Sheet3!$B:$C,2,0),VLOOKUP(AF477,Sheet3!$B:$C,2,0))</f>
        <v>ITM_0</v>
      </c>
      <c r="AN477" t="e">
        <f>IF(AM477="ITM_NULL","ITM_NULL",VLOOKUP(AM477,'C43 Code'!$G:$J,2,0))</f>
        <v>#N/A</v>
      </c>
      <c r="AO477" s="1" t="e">
        <f>IF(OR(AM477="ITM_NULL",AM477="KEY_fg",AM477="SHIFT_f",AM477="SHIFT_g"),"ITM_NULL",VLOOKUP(AM477,'C43 Code'!$G:$J,3,0))</f>
        <v>#N/A</v>
      </c>
      <c r="AP477" t="e">
        <f>IF(AM477="ITM_NULL","ITM_NULL",VLOOKUP(AM477,'C43 Code'!$G:$J,4,0))</f>
        <v>#N/A</v>
      </c>
      <c r="AR477" s="41" t="e">
        <f t="shared" si="52"/>
        <v>#N/A</v>
      </c>
    </row>
    <row r="478" spans="24:44" ht="18" customHeight="1">
      <c r="X478" s="75"/>
      <c r="Y478" s="11"/>
      <c r="Z478" s="11"/>
      <c r="AA478" s="6"/>
      <c r="AB478" s="5"/>
      <c r="AC478" s="30"/>
      <c r="AD478" s="31"/>
      <c r="AE478" s="36"/>
      <c r="AF478" s="45"/>
      <c r="AG478" s="21"/>
      <c r="AH478" t="str">
        <f t="shared" si="53"/>
        <v>{0</v>
      </c>
      <c r="AI478" t="str">
        <f>VLOOKUP(AB478,Sheet3!$B:$C,2,0)</f>
        <v>ITM_0</v>
      </c>
      <c r="AJ478" t="str">
        <f>VLOOKUP(AC478,Sheet3!$B:$C,2,0)</f>
        <v>ITM_0</v>
      </c>
      <c r="AK478" t="str">
        <f>VLOOKUP(AD478,Sheet3!$B:$C,2,0)</f>
        <v>ITM_0</v>
      </c>
      <c r="AL478" s="7" t="str">
        <f>IF(NOT(ISNA(MATCH(AI478,Sheet3!F:F,))),VLOOKUP(AI478,Sheet3!F:G,2,0),
IF(NOT(ISNA(MATCH(AJ478,Sheet3!F:F,))),VLOOKUP(AJ478,Sheet3!F:G,2,0),
IF(NOT(ISNA(MATCH(AK478,Sheet3!F:F,))),VLOOKUP(AK478,Sheet3!F:G,2,0),"ITM_NULL")))</f>
        <v>ITM_0</v>
      </c>
      <c r="AM478" t="str">
        <f>IF(OR(ISBLANK(AF478)),VLOOKUP(AB478,Sheet3!$B:$C,2,0),VLOOKUP(AF478,Sheet3!$B:$C,2,0))</f>
        <v>ITM_0</v>
      </c>
      <c r="AN478" t="e">
        <f>IF(AM478="ITM_NULL","ITM_NULL",VLOOKUP(AM478,'C43 Code'!$G:$J,2,0))</f>
        <v>#N/A</v>
      </c>
      <c r="AO478" s="1" t="e">
        <f>IF(OR(AM478="ITM_NULL",AM478="KEY_fg",AM478="SHIFT_f",AM478="SHIFT_g"),"ITM_NULL",VLOOKUP(AM478,'C43 Code'!$G:$J,3,0))</f>
        <v>#N/A</v>
      </c>
      <c r="AP478" t="e">
        <f>IF(AM478="ITM_NULL","ITM_NULL",VLOOKUP(AM478,'C43 Code'!$G:$J,4,0))</f>
        <v>#N/A</v>
      </c>
      <c r="AR478" s="41" t="e">
        <f t="shared" si="52"/>
        <v>#N/A</v>
      </c>
    </row>
    <row r="479" spans="24:44" ht="18" customHeight="1">
      <c r="X479" s="75"/>
      <c r="Y479" s="11"/>
      <c r="Z479" s="11"/>
      <c r="AA479" s="6"/>
      <c r="AB479" s="5"/>
      <c r="AC479" s="30"/>
      <c r="AD479" s="31"/>
      <c r="AE479" s="36"/>
      <c r="AF479" s="45"/>
      <c r="AG479" s="21"/>
      <c r="AH479" t="str">
        <f t="shared" si="53"/>
        <v>{0</v>
      </c>
      <c r="AI479" t="str">
        <f>VLOOKUP(AB479,Sheet3!$B:$C,2,0)</f>
        <v>ITM_0</v>
      </c>
      <c r="AJ479" t="str">
        <f>VLOOKUP(AC479,Sheet3!$B:$C,2,0)</f>
        <v>ITM_0</v>
      </c>
      <c r="AK479" t="str">
        <f>VLOOKUP(AD479,Sheet3!$B:$C,2,0)</f>
        <v>ITM_0</v>
      </c>
      <c r="AL479" s="7" t="str">
        <f>IF(NOT(ISNA(MATCH(AI479,Sheet3!F:F,))),VLOOKUP(AI479,Sheet3!F:G,2,0),
IF(NOT(ISNA(MATCH(AJ479,Sheet3!F:F,))),VLOOKUP(AJ479,Sheet3!F:G,2,0),
IF(NOT(ISNA(MATCH(AK479,Sheet3!F:F,))),VLOOKUP(AK479,Sheet3!F:G,2,0),"ITM_NULL")))</f>
        <v>ITM_0</v>
      </c>
      <c r="AM479" t="str">
        <f>IF(OR(ISBLANK(AF479)),VLOOKUP(AB479,Sheet3!$B:$C,2,0),VLOOKUP(AF479,Sheet3!$B:$C,2,0))</f>
        <v>ITM_0</v>
      </c>
      <c r="AN479" t="e">
        <f>IF(AM479="ITM_NULL","ITM_NULL",VLOOKUP(AM479,'C43 Code'!$G:$J,2,0))</f>
        <v>#N/A</v>
      </c>
      <c r="AO479" s="1" t="e">
        <f>IF(OR(AM479="ITM_NULL",AM479="KEY_fg",AM479="SHIFT_f",AM479="SHIFT_g"),"ITM_NULL",VLOOKUP(AM479,'C43 Code'!$G:$J,3,0))</f>
        <v>#N/A</v>
      </c>
      <c r="AP479" t="e">
        <f>IF(AM479="ITM_NULL","ITM_NULL",VLOOKUP(AM479,'C43 Code'!$G:$J,4,0))</f>
        <v>#N/A</v>
      </c>
      <c r="AR479" s="41" t="e">
        <f t="shared" si="52"/>
        <v>#N/A</v>
      </c>
    </row>
    <row r="480" spans="24:44" ht="18" customHeight="1">
      <c r="X480" s="75"/>
      <c r="Y480" s="11"/>
      <c r="Z480" s="11"/>
      <c r="AA480" s="6"/>
      <c r="AB480" s="27"/>
      <c r="AC480" s="30"/>
      <c r="AD480" s="31"/>
      <c r="AE480" s="36"/>
      <c r="AF480" s="45"/>
      <c r="AG480" s="21"/>
      <c r="AH480" t="str">
        <f t="shared" si="53"/>
        <v>{0</v>
      </c>
      <c r="AI480" t="str">
        <f>VLOOKUP(AB480,Sheet3!$B:$C,2,0)</f>
        <v>ITM_0</v>
      </c>
      <c r="AJ480" t="str">
        <f>VLOOKUP(AC480,Sheet3!$B:$C,2,0)</f>
        <v>ITM_0</v>
      </c>
      <c r="AK480" t="str">
        <f>VLOOKUP(AD480,Sheet3!$B:$C,2,0)</f>
        <v>ITM_0</v>
      </c>
      <c r="AL480" s="7" t="str">
        <f>IF(NOT(ISNA(MATCH(AI480,Sheet3!F:F,))),VLOOKUP(AI480,Sheet3!F:G,2,0),
IF(NOT(ISNA(MATCH(AJ480,Sheet3!F:F,))),VLOOKUP(AJ480,Sheet3!F:G,2,0),
IF(NOT(ISNA(MATCH(AK480,Sheet3!F:F,))),VLOOKUP(AK480,Sheet3!F:G,2,0),"ITM_NULL")))</f>
        <v>ITM_0</v>
      </c>
      <c r="AM480" t="str">
        <f>IF(OR(ISBLANK(AF480)),VLOOKUP(AB480,Sheet3!$B:$C,2,0),VLOOKUP(AF480,Sheet3!$B:$C,2,0))</f>
        <v>ITM_0</v>
      </c>
      <c r="AN480" t="e">
        <f>IF(AM480="ITM_NULL","ITM_NULL",VLOOKUP(AM480,'C43 Code'!$G:$J,2,0))</f>
        <v>#N/A</v>
      </c>
      <c r="AO480" s="1" t="e">
        <f>IF(OR(AM480="ITM_NULL",AM480="KEY_fg",AM480="SHIFT_f",AM480="SHIFT_g"),"ITM_NULL",VLOOKUP(AM480,'C43 Code'!$G:$J,3,0))</f>
        <v>#N/A</v>
      </c>
      <c r="AP480" t="e">
        <f>IF(AM480="ITM_NULL","ITM_NULL",VLOOKUP(AM480,'C43 Code'!$G:$J,4,0))</f>
        <v>#N/A</v>
      </c>
      <c r="AR480" s="41" t="e">
        <f t="shared" si="52"/>
        <v>#N/A</v>
      </c>
    </row>
    <row r="481" spans="24:44" ht="18" customHeight="1">
      <c r="X481" s="75"/>
      <c r="Y481" s="10"/>
      <c r="Z481" s="10"/>
      <c r="AA481" s="6"/>
      <c r="AB481" s="27"/>
      <c r="AC481" s="30"/>
      <c r="AD481" s="31"/>
      <c r="AE481" s="36"/>
      <c r="AF481" s="45"/>
      <c r="AG481" s="21"/>
      <c r="AH481" t="str">
        <f t="shared" si="53"/>
        <v>{0</v>
      </c>
      <c r="AI481" t="str">
        <f>VLOOKUP(AB481,Sheet3!$B:$C,2,0)</f>
        <v>ITM_0</v>
      </c>
      <c r="AJ481" t="str">
        <f>VLOOKUP(AC481,Sheet3!$B:$C,2,0)</f>
        <v>ITM_0</v>
      </c>
      <c r="AK481" t="str">
        <f>VLOOKUP(AD481,Sheet3!$B:$C,2,0)</f>
        <v>ITM_0</v>
      </c>
      <c r="AL481" s="7" t="str">
        <f>IF(NOT(ISNA(MATCH(AI481,Sheet3!F:F,))),VLOOKUP(AI481,Sheet3!F:G,2,0),
IF(NOT(ISNA(MATCH(AJ481,Sheet3!F:F,))),VLOOKUP(AJ481,Sheet3!F:G,2,0),
IF(NOT(ISNA(MATCH(AK481,Sheet3!F:F,))),VLOOKUP(AK481,Sheet3!F:G,2,0),"ITM_NULL")))</f>
        <v>ITM_0</v>
      </c>
      <c r="AM481" t="str">
        <f>IF(OR(ISBLANK(AF481)),VLOOKUP(AB481,Sheet3!$B:$C,2,0),VLOOKUP(AF481,Sheet3!$B:$C,2,0))</f>
        <v>ITM_0</v>
      </c>
      <c r="AN481" t="e">
        <f>IF(AM481="ITM_NULL","ITM_NULL",VLOOKUP(AM481,'C43 Code'!$G:$J,2,0))</f>
        <v>#N/A</v>
      </c>
      <c r="AO481" s="1" t="e">
        <f>IF(OR(AM481="ITM_NULL",AM481="KEY_fg",AM481="SHIFT_f",AM481="SHIFT_g"),"ITM_NULL",VLOOKUP(AM481,'C43 Code'!$G:$J,3,0))</f>
        <v>#N/A</v>
      </c>
      <c r="AP481" t="e">
        <f>IF(AM481="ITM_NULL","ITM_NULL",VLOOKUP(AM481,'C43 Code'!$G:$J,4,0))</f>
        <v>#N/A</v>
      </c>
      <c r="AR481" s="41" t="e">
        <f t="shared" si="52"/>
        <v>#N/A</v>
      </c>
    </row>
    <row r="482" spans="24:44" ht="18" customHeight="1">
      <c r="X482" s="75"/>
      <c r="Y482" s="11"/>
      <c r="Z482" s="11"/>
      <c r="AA482" s="6"/>
      <c r="AB482" s="5"/>
      <c r="AC482" s="30"/>
      <c r="AD482" s="31"/>
      <c r="AE482" s="36"/>
      <c r="AF482" s="45"/>
      <c r="AG482" s="21"/>
      <c r="AH482" t="str">
        <f t="shared" si="53"/>
        <v>{0</v>
      </c>
      <c r="AI482" t="str">
        <f>VLOOKUP(AB482,Sheet3!$B:$C,2,0)</f>
        <v>ITM_0</v>
      </c>
      <c r="AJ482" t="str">
        <f>VLOOKUP(AC482,Sheet3!$B:$C,2,0)</f>
        <v>ITM_0</v>
      </c>
      <c r="AK482" t="str">
        <f>VLOOKUP(AD482,Sheet3!$B:$C,2,0)</f>
        <v>ITM_0</v>
      </c>
      <c r="AL482" s="7" t="str">
        <f>IF(NOT(ISNA(MATCH(AI482,Sheet3!F:F,))),VLOOKUP(AI482,Sheet3!F:G,2,0),
IF(NOT(ISNA(MATCH(AJ482,Sheet3!F:F,))),VLOOKUP(AJ482,Sheet3!F:G,2,0),
IF(NOT(ISNA(MATCH(AK482,Sheet3!F:F,))),VLOOKUP(AK482,Sheet3!F:G,2,0),"ITM_NULL")))</f>
        <v>ITM_0</v>
      </c>
      <c r="AM482" t="str">
        <f>IF(OR(ISBLANK(AF482)),VLOOKUP(AB482,Sheet3!$B:$C,2,0),VLOOKUP(AF482,Sheet3!$B:$C,2,0))</f>
        <v>ITM_0</v>
      </c>
      <c r="AN482" t="e">
        <f>IF(AM482="ITM_NULL","ITM_NULL",VLOOKUP(AM482,'C43 Code'!$G:$J,2,0))</f>
        <v>#N/A</v>
      </c>
      <c r="AO482" s="1" t="e">
        <f>IF(OR(AM482="ITM_NULL",AM482="KEY_fg",AM482="SHIFT_f",AM482="SHIFT_g"),"ITM_NULL",VLOOKUP(AM482,'C43 Code'!$G:$J,3,0))</f>
        <v>#N/A</v>
      </c>
      <c r="AP482" t="e">
        <f>IF(AM482="ITM_NULL","ITM_NULL",VLOOKUP(AM482,'C43 Code'!$G:$J,4,0))</f>
        <v>#N/A</v>
      </c>
      <c r="AR482" s="41" t="e">
        <f t="shared" si="52"/>
        <v>#N/A</v>
      </c>
    </row>
    <row r="483" spans="24:44" ht="18" customHeight="1">
      <c r="X483" s="75"/>
      <c r="Y483" s="11"/>
      <c r="Z483" s="11"/>
      <c r="AA483" s="6"/>
      <c r="AB483" s="5"/>
      <c r="AC483" s="30"/>
      <c r="AD483" s="31"/>
      <c r="AE483" s="36"/>
      <c r="AF483" s="45"/>
      <c r="AG483" s="21"/>
      <c r="AH483" t="str">
        <f t="shared" si="53"/>
        <v>{0</v>
      </c>
      <c r="AI483" t="str">
        <f>VLOOKUP(AB483,Sheet3!$B:$C,2,0)</f>
        <v>ITM_0</v>
      </c>
      <c r="AJ483" t="str">
        <f>VLOOKUP(AC483,Sheet3!$B:$C,2,0)</f>
        <v>ITM_0</v>
      </c>
      <c r="AK483" t="str">
        <f>VLOOKUP(AD483,Sheet3!$B:$C,2,0)</f>
        <v>ITM_0</v>
      </c>
      <c r="AL483" s="7" t="str">
        <f>IF(NOT(ISNA(MATCH(AI483,Sheet3!F:F,))),VLOOKUP(AI483,Sheet3!F:G,2,0),
IF(NOT(ISNA(MATCH(AJ483,Sheet3!F:F,))),VLOOKUP(AJ483,Sheet3!F:G,2,0),
IF(NOT(ISNA(MATCH(AK483,Sheet3!F:F,))),VLOOKUP(AK483,Sheet3!F:G,2,0),"ITM_NULL")))</f>
        <v>ITM_0</v>
      </c>
      <c r="AM483" t="str">
        <f>IF(OR(ISBLANK(AF483)),VLOOKUP(AB483,Sheet3!$B:$C,2,0),VLOOKUP(AF483,Sheet3!$B:$C,2,0))</f>
        <v>ITM_0</v>
      </c>
      <c r="AN483" t="e">
        <f>IF(AM483="ITM_NULL","ITM_NULL",VLOOKUP(AM483,'C43 Code'!$G:$J,2,0))</f>
        <v>#N/A</v>
      </c>
      <c r="AO483" s="1" t="e">
        <f>IF(OR(AM483="ITM_NULL",AM483="KEY_fg",AM483="SHIFT_f",AM483="SHIFT_g"),"ITM_NULL",VLOOKUP(AM483,'C43 Code'!$G:$J,3,0))</f>
        <v>#N/A</v>
      </c>
      <c r="AP483" t="e">
        <f>IF(AM483="ITM_NULL","ITM_NULL",VLOOKUP(AM483,'C43 Code'!$G:$J,4,0))</f>
        <v>#N/A</v>
      </c>
      <c r="AR483" s="41" t="e">
        <f t="shared" si="52"/>
        <v>#N/A</v>
      </c>
    </row>
    <row r="484" spans="24:44" ht="18" customHeight="1">
      <c r="X484" s="75"/>
      <c r="Y484" s="11"/>
      <c r="Z484" s="11"/>
      <c r="AA484" s="6"/>
      <c r="AB484" s="5"/>
      <c r="AC484" s="30"/>
      <c r="AD484" s="31"/>
      <c r="AE484" s="36"/>
      <c r="AF484" s="45"/>
      <c r="AG484" s="21"/>
      <c r="AH484" t="str">
        <f t="shared" si="53"/>
        <v>{0</v>
      </c>
      <c r="AI484" t="str">
        <f>VLOOKUP(AB484,Sheet3!$B:$C,2,0)</f>
        <v>ITM_0</v>
      </c>
      <c r="AJ484" t="str">
        <f>VLOOKUP(AC484,Sheet3!$B:$C,2,0)</f>
        <v>ITM_0</v>
      </c>
      <c r="AK484" t="str">
        <f>VLOOKUP(AD484,Sheet3!$B:$C,2,0)</f>
        <v>ITM_0</v>
      </c>
      <c r="AL484" s="7" t="str">
        <f>IF(NOT(ISNA(MATCH(AI484,Sheet3!F:F,))),VLOOKUP(AI484,Sheet3!F:G,2,0),
IF(NOT(ISNA(MATCH(AJ484,Sheet3!F:F,))),VLOOKUP(AJ484,Sheet3!F:G,2,0),
IF(NOT(ISNA(MATCH(AK484,Sheet3!F:F,))),VLOOKUP(AK484,Sheet3!F:G,2,0),"ITM_NULL")))</f>
        <v>ITM_0</v>
      </c>
      <c r="AM484" t="str">
        <f>IF(OR(ISBLANK(AF484)),VLOOKUP(AB484,Sheet3!$B:$C,2,0),VLOOKUP(AF484,Sheet3!$B:$C,2,0))</f>
        <v>ITM_0</v>
      </c>
      <c r="AN484" t="e">
        <f>IF(AM484="ITM_NULL","ITM_NULL",VLOOKUP(AM484,'C43 Code'!$G:$J,2,0))</f>
        <v>#N/A</v>
      </c>
      <c r="AO484" s="1" t="e">
        <f>IF(OR(AM484="ITM_NULL",AM484="KEY_fg",AM484="SHIFT_f",AM484="SHIFT_g"),"ITM_NULL",VLOOKUP(AM484,'C43 Code'!$G:$J,3,0))</f>
        <v>#N/A</v>
      </c>
      <c r="AP484" t="e">
        <f>IF(AM484="ITM_NULL","ITM_NULL",VLOOKUP(AM484,'C43 Code'!$G:$J,4,0))</f>
        <v>#N/A</v>
      </c>
      <c r="AR484" s="41" t="e">
        <f t="shared" si="52"/>
        <v>#N/A</v>
      </c>
    </row>
    <row r="485" spans="24:44" ht="18" customHeight="1">
      <c r="X485" s="75"/>
      <c r="Y485" s="11"/>
      <c r="Z485" s="11"/>
      <c r="AA485" s="6"/>
      <c r="AB485" s="27"/>
      <c r="AC485" s="30"/>
      <c r="AD485" s="31"/>
      <c r="AE485" s="36"/>
      <c r="AF485" s="45"/>
      <c r="AG485" s="21"/>
      <c r="AH485" t="str">
        <f t="shared" si="53"/>
        <v>{0</v>
      </c>
      <c r="AI485" t="str">
        <f>VLOOKUP(AB485,Sheet3!$B:$C,2,0)</f>
        <v>ITM_0</v>
      </c>
      <c r="AJ485" t="str">
        <f>VLOOKUP(AC485,Sheet3!$B:$C,2,0)</f>
        <v>ITM_0</v>
      </c>
      <c r="AK485" t="str">
        <f>VLOOKUP(AD485,Sheet3!$B:$C,2,0)</f>
        <v>ITM_0</v>
      </c>
      <c r="AL485" s="7" t="str">
        <f>IF(NOT(ISNA(MATCH(AI485,Sheet3!F:F,))),VLOOKUP(AI485,Sheet3!F:G,2,0),
IF(NOT(ISNA(MATCH(AJ485,Sheet3!F:F,))),VLOOKUP(AJ485,Sheet3!F:G,2,0),
IF(NOT(ISNA(MATCH(AK485,Sheet3!F:F,))),VLOOKUP(AK485,Sheet3!F:G,2,0),"ITM_NULL")))</f>
        <v>ITM_0</v>
      </c>
      <c r="AM485" t="str">
        <f>IF(OR(ISBLANK(AF485)),VLOOKUP(AB485,Sheet3!$B:$C,2,0),VLOOKUP(AF485,Sheet3!$B:$C,2,0))</f>
        <v>ITM_0</v>
      </c>
      <c r="AN485" t="e">
        <f>IF(AM485="ITM_NULL","ITM_NULL",VLOOKUP(AM485,'C43 Code'!$G:$J,2,0))</f>
        <v>#N/A</v>
      </c>
      <c r="AO485" s="1" t="e">
        <f>IF(OR(AM485="ITM_NULL",AM485="KEY_fg",AM485="SHIFT_f",AM485="SHIFT_g"),"ITM_NULL",VLOOKUP(AM485,'C43 Code'!$G:$J,3,0))</f>
        <v>#N/A</v>
      </c>
      <c r="AP485" t="e">
        <f>IF(AM485="ITM_NULL","ITM_NULL",VLOOKUP(AM485,'C43 Code'!$G:$J,4,0))</f>
        <v>#N/A</v>
      </c>
      <c r="AR485" s="41" t="e">
        <f t="shared" si="52"/>
        <v>#N/A</v>
      </c>
    </row>
    <row r="486" spans="24:44" ht="18" customHeight="1">
      <c r="X486" s="75"/>
      <c r="Y486" s="10"/>
      <c r="Z486" s="10"/>
      <c r="AA486" s="6"/>
      <c r="AB486" s="27"/>
      <c r="AC486" s="30"/>
      <c r="AD486" s="31"/>
      <c r="AE486" s="36"/>
      <c r="AF486" s="45"/>
      <c r="AG486" s="21"/>
      <c r="AH486" t="str">
        <f t="shared" si="53"/>
        <v>{0</v>
      </c>
      <c r="AI486" t="str">
        <f>VLOOKUP(AB486,Sheet3!$B:$C,2,0)</f>
        <v>ITM_0</v>
      </c>
      <c r="AJ486" t="str">
        <f>VLOOKUP(AC486,Sheet3!$B:$C,2,0)</f>
        <v>ITM_0</v>
      </c>
      <c r="AK486" t="str">
        <f>VLOOKUP(AD486,Sheet3!$B:$C,2,0)</f>
        <v>ITM_0</v>
      </c>
      <c r="AL486" s="7" t="str">
        <f>IF(NOT(ISNA(MATCH(AI486,Sheet3!F:F,))),VLOOKUP(AI486,Sheet3!F:G,2,0),
IF(NOT(ISNA(MATCH(AJ486,Sheet3!F:F,))),VLOOKUP(AJ486,Sheet3!F:G,2,0),
IF(NOT(ISNA(MATCH(AK486,Sheet3!F:F,))),VLOOKUP(AK486,Sheet3!F:G,2,0),"ITM_NULL")))</f>
        <v>ITM_0</v>
      </c>
      <c r="AM486" t="str">
        <f>IF(OR(ISBLANK(AF486)),VLOOKUP(AB486,Sheet3!$B:$C,2,0),VLOOKUP(AF486,Sheet3!$B:$C,2,0))</f>
        <v>ITM_0</v>
      </c>
      <c r="AN486" t="e">
        <f>IF(AM486="ITM_NULL","ITM_NULL",VLOOKUP(AM486,'C43 Code'!$G:$J,2,0))</f>
        <v>#N/A</v>
      </c>
      <c r="AO486" s="1" t="e">
        <f>IF(OR(AM486="ITM_NULL",AM486="KEY_fg",AM486="SHIFT_f",AM486="SHIFT_g"),"ITM_NULL",VLOOKUP(AM486,'C43 Code'!$G:$J,3,0))</f>
        <v>#N/A</v>
      </c>
      <c r="AP486" t="e">
        <f>IF(AM486="ITM_NULL","ITM_NULL",VLOOKUP(AM486,'C43 Code'!$G:$J,4,0))</f>
        <v>#N/A</v>
      </c>
      <c r="AR486" s="41" t="e">
        <f t="shared" si="52"/>
        <v>#N/A</v>
      </c>
    </row>
    <row r="487" spans="24:44" ht="18" customHeight="1">
      <c r="X487" s="75"/>
      <c r="Y487" s="11"/>
      <c r="Z487" s="11"/>
      <c r="AA487" s="6"/>
      <c r="AB487" s="5"/>
      <c r="AC487" s="30"/>
      <c r="AD487" s="31"/>
      <c r="AE487" s="36"/>
      <c r="AF487" s="45"/>
      <c r="AG487" s="21"/>
      <c r="AH487" t="str">
        <f t="shared" si="53"/>
        <v>{0</v>
      </c>
      <c r="AI487" t="str">
        <f>VLOOKUP(AB487,Sheet3!$B:$C,2,0)</f>
        <v>ITM_0</v>
      </c>
      <c r="AJ487" t="str">
        <f>VLOOKUP(AC487,Sheet3!$B:$C,2,0)</f>
        <v>ITM_0</v>
      </c>
      <c r="AK487" t="str">
        <f>VLOOKUP(AD487,Sheet3!$B:$C,2,0)</f>
        <v>ITM_0</v>
      </c>
      <c r="AL487" s="7" t="str">
        <f>IF(NOT(ISNA(MATCH(AI487,Sheet3!F:F,))),VLOOKUP(AI487,Sheet3!F:G,2,0),
IF(NOT(ISNA(MATCH(AJ487,Sheet3!F:F,))),VLOOKUP(AJ487,Sheet3!F:G,2,0),
IF(NOT(ISNA(MATCH(AK487,Sheet3!F:F,))),VLOOKUP(AK487,Sheet3!F:G,2,0),"ITM_NULL")))</f>
        <v>ITM_0</v>
      </c>
      <c r="AM487" t="str">
        <f>IF(OR(ISBLANK(AF487)),VLOOKUP(AB487,Sheet3!$B:$C,2,0),VLOOKUP(AF487,Sheet3!$B:$C,2,0))</f>
        <v>ITM_0</v>
      </c>
      <c r="AN487" t="e">
        <f>IF(AM487="ITM_NULL","ITM_NULL",VLOOKUP(AM487,'C43 Code'!$G:$J,2,0))</f>
        <v>#N/A</v>
      </c>
      <c r="AO487" s="1" t="e">
        <f>IF(OR(AM487="ITM_NULL",AM487="KEY_fg",AM487="SHIFT_f",AM487="SHIFT_g"),"ITM_NULL",VLOOKUP(AM487,'C43 Code'!$G:$J,3,0))</f>
        <v>#N/A</v>
      </c>
      <c r="AP487" t="e">
        <f>IF(AM487="ITM_NULL","ITM_NULL",VLOOKUP(AM487,'C43 Code'!$G:$J,4,0))</f>
        <v>#N/A</v>
      </c>
      <c r="AR487" s="41" t="e">
        <f t="shared" si="52"/>
        <v>#N/A</v>
      </c>
    </row>
    <row r="488" spans="24:44" ht="18" customHeight="1">
      <c r="X488" s="75"/>
      <c r="Y488" s="11"/>
      <c r="Z488" s="11"/>
      <c r="AA488" s="6"/>
      <c r="AB488" s="5"/>
      <c r="AC488" s="30"/>
      <c r="AD488" s="31"/>
      <c r="AE488" s="36"/>
      <c r="AF488" s="45"/>
      <c r="AG488" s="21"/>
      <c r="AH488" t="str">
        <f t="shared" si="53"/>
        <v>{0</v>
      </c>
      <c r="AI488" t="str">
        <f>VLOOKUP(AB488,Sheet3!$B:$C,2,0)</f>
        <v>ITM_0</v>
      </c>
      <c r="AJ488" t="str">
        <f>VLOOKUP(AC488,Sheet3!$B:$C,2,0)</f>
        <v>ITM_0</v>
      </c>
      <c r="AK488" t="str">
        <f>VLOOKUP(AD488,Sheet3!$B:$C,2,0)</f>
        <v>ITM_0</v>
      </c>
      <c r="AL488" s="7" t="str">
        <f>IF(NOT(ISNA(MATCH(AI488,Sheet3!F:F,))),VLOOKUP(AI488,Sheet3!F:G,2,0),
IF(NOT(ISNA(MATCH(AJ488,Sheet3!F:F,))),VLOOKUP(AJ488,Sheet3!F:G,2,0),
IF(NOT(ISNA(MATCH(AK488,Sheet3!F:F,))),VLOOKUP(AK488,Sheet3!F:G,2,0),"ITM_NULL")))</f>
        <v>ITM_0</v>
      </c>
      <c r="AM488" t="str">
        <f>IF(OR(ISBLANK(AF488)),VLOOKUP(AB488,Sheet3!$B:$C,2,0),VLOOKUP(AF488,Sheet3!$B:$C,2,0))</f>
        <v>ITM_0</v>
      </c>
      <c r="AN488" t="e">
        <f>IF(AM488="ITM_NULL","ITM_NULL",VLOOKUP(AM488,'C43 Code'!$G:$J,2,0))</f>
        <v>#N/A</v>
      </c>
      <c r="AO488" s="1" t="e">
        <f>IF(OR(AM488="ITM_NULL",AM488="KEY_fg",AM488="SHIFT_f",AM488="SHIFT_g"),"ITM_NULL",VLOOKUP(AM488,'C43 Code'!$G:$J,3,0))</f>
        <v>#N/A</v>
      </c>
      <c r="AP488" t="e">
        <f>IF(AM488="ITM_NULL","ITM_NULL",VLOOKUP(AM488,'C43 Code'!$G:$J,4,0))</f>
        <v>#N/A</v>
      </c>
      <c r="AR488" s="41" t="e">
        <f t="shared" si="52"/>
        <v>#N/A</v>
      </c>
    </row>
    <row r="489" spans="24:44" ht="18" customHeight="1">
      <c r="X489" s="75"/>
      <c r="Y489" s="11"/>
      <c r="Z489" s="11"/>
      <c r="AA489" s="6"/>
      <c r="AB489" s="5"/>
      <c r="AC489" s="30"/>
      <c r="AD489" s="31"/>
      <c r="AE489" s="36"/>
      <c r="AF489" s="45"/>
      <c r="AG489" s="21"/>
      <c r="AH489" t="str">
        <f t="shared" si="53"/>
        <v>{0</v>
      </c>
      <c r="AI489" t="str">
        <f>VLOOKUP(AB489,Sheet3!$B:$C,2,0)</f>
        <v>ITM_0</v>
      </c>
      <c r="AJ489" t="str">
        <f>VLOOKUP(AC489,Sheet3!$B:$C,2,0)</f>
        <v>ITM_0</v>
      </c>
      <c r="AK489" t="str">
        <f>VLOOKUP(AD489,Sheet3!$B:$C,2,0)</f>
        <v>ITM_0</v>
      </c>
      <c r="AL489" s="7" t="str">
        <f>IF(NOT(ISNA(MATCH(AI489,Sheet3!F:F,))),VLOOKUP(AI489,Sheet3!F:G,2,0),
IF(NOT(ISNA(MATCH(AJ489,Sheet3!F:F,))),VLOOKUP(AJ489,Sheet3!F:G,2,0),
IF(NOT(ISNA(MATCH(AK489,Sheet3!F:F,))),VLOOKUP(AK489,Sheet3!F:G,2,0),"ITM_NULL")))</f>
        <v>ITM_0</v>
      </c>
      <c r="AM489" t="str">
        <f>IF(OR(ISBLANK(AF489)),VLOOKUP(AB489,Sheet3!$B:$C,2,0),VLOOKUP(AF489,Sheet3!$B:$C,2,0))</f>
        <v>ITM_0</v>
      </c>
      <c r="AN489" t="e">
        <f>IF(AM489="ITM_NULL","ITM_NULL",VLOOKUP(AM489,'C43 Code'!$G:$J,2,0))</f>
        <v>#N/A</v>
      </c>
      <c r="AO489" s="1" t="e">
        <f>IF(OR(AM489="ITM_NULL",AM489="KEY_fg",AM489="SHIFT_f",AM489="SHIFT_g"),"ITM_NULL",VLOOKUP(AM489,'C43 Code'!$G:$J,3,0))</f>
        <v>#N/A</v>
      </c>
      <c r="AP489" t="e">
        <f>IF(AM489="ITM_NULL","ITM_NULL",VLOOKUP(AM489,'C43 Code'!$G:$J,4,0))</f>
        <v>#N/A</v>
      </c>
      <c r="AR489" s="41" t="e">
        <f t="shared" si="52"/>
        <v>#N/A</v>
      </c>
    </row>
    <row r="490" spans="24:44" ht="18" customHeight="1">
      <c r="X490" s="75"/>
      <c r="Y490" s="11"/>
      <c r="Z490" s="11"/>
      <c r="AA490" s="6"/>
      <c r="AB490" s="5"/>
      <c r="AC490" s="30"/>
      <c r="AD490" s="31"/>
      <c r="AE490" s="36"/>
      <c r="AF490" s="45"/>
      <c r="AG490" s="21"/>
      <c r="AH490" t="str">
        <f t="shared" si="53"/>
        <v>{0</v>
      </c>
      <c r="AI490" t="str">
        <f>VLOOKUP(AB490,Sheet3!$B:$C,2,0)</f>
        <v>ITM_0</v>
      </c>
      <c r="AJ490" t="str">
        <f>VLOOKUP(AC490,Sheet3!$B:$C,2,0)</f>
        <v>ITM_0</v>
      </c>
      <c r="AK490" t="str">
        <f>VLOOKUP(AD490,Sheet3!$B:$C,2,0)</f>
        <v>ITM_0</v>
      </c>
      <c r="AL490" s="7" t="str">
        <f>IF(NOT(ISNA(MATCH(AI490,Sheet3!F:F,))),VLOOKUP(AI490,Sheet3!F:G,2,0),
IF(NOT(ISNA(MATCH(AJ490,Sheet3!F:F,))),VLOOKUP(AJ490,Sheet3!F:G,2,0),
IF(NOT(ISNA(MATCH(AK490,Sheet3!F:F,))),VLOOKUP(AK490,Sheet3!F:G,2,0),"ITM_NULL")))</f>
        <v>ITM_0</v>
      </c>
      <c r="AM490" t="str">
        <f>IF(OR(ISBLANK(AF490)),VLOOKUP(AB490,Sheet3!$B:$C,2,0),VLOOKUP(AF490,Sheet3!$B:$C,2,0))</f>
        <v>ITM_0</v>
      </c>
      <c r="AN490" t="e">
        <f>IF(AM490="ITM_NULL","ITM_NULL",VLOOKUP(AM490,'C43 Code'!$G:$J,2,0))</f>
        <v>#N/A</v>
      </c>
      <c r="AO490" s="1" t="e">
        <f>IF(OR(AM490="ITM_NULL",AM490="KEY_fg",AM490="SHIFT_f",AM490="SHIFT_g"),"ITM_NULL",VLOOKUP(AM490,'C43 Code'!$G:$J,3,0))</f>
        <v>#N/A</v>
      </c>
      <c r="AP490" t="e">
        <f>IF(AM490="ITM_NULL","ITM_NULL",VLOOKUP(AM490,'C43 Code'!$G:$J,4,0))</f>
        <v>#N/A</v>
      </c>
      <c r="AR490" s="41" t="e">
        <f t="shared" si="52"/>
        <v>#N/A</v>
      </c>
    </row>
    <row r="491" spans="24:44" ht="18" customHeight="1">
      <c r="X491" s="75"/>
      <c r="Y491" s="10"/>
      <c r="Z491" s="10"/>
      <c r="AA491" s="6"/>
      <c r="AB491" s="5"/>
      <c r="AC491" s="30"/>
      <c r="AD491" s="31"/>
      <c r="AE491" s="36"/>
      <c r="AF491" s="45"/>
      <c r="AG491" s="21"/>
      <c r="AH491" t="str">
        <f t="shared" si="53"/>
        <v>{0</v>
      </c>
      <c r="AI491" t="str">
        <f>VLOOKUP(AB491,Sheet3!$B:$C,2,0)</f>
        <v>ITM_0</v>
      </c>
      <c r="AJ491" t="str">
        <f>VLOOKUP(AC491,Sheet3!$B:$C,2,0)</f>
        <v>ITM_0</v>
      </c>
      <c r="AK491" t="str">
        <f>VLOOKUP(AD491,Sheet3!$B:$C,2,0)</f>
        <v>ITM_0</v>
      </c>
      <c r="AL491" s="7" t="str">
        <f>IF(NOT(ISNA(MATCH(AI491,Sheet3!F:F,))),VLOOKUP(AI491,Sheet3!F:G,2,0),
IF(NOT(ISNA(MATCH(AJ491,Sheet3!F:F,))),VLOOKUP(AJ491,Sheet3!F:G,2,0),
IF(NOT(ISNA(MATCH(AK491,Sheet3!F:F,))),VLOOKUP(AK491,Sheet3!F:G,2,0),"ITM_NULL")))</f>
        <v>ITM_0</v>
      </c>
      <c r="AM491" t="str">
        <f>IF(OR(ISBLANK(AF491)),VLOOKUP(AB491,Sheet3!$B:$C,2,0),VLOOKUP(AF491,Sheet3!$B:$C,2,0))</f>
        <v>ITM_0</v>
      </c>
      <c r="AN491" t="e">
        <f>IF(AM491="ITM_NULL","ITM_NULL",VLOOKUP(AM491,'C43 Code'!$G:$J,2,0))</f>
        <v>#N/A</v>
      </c>
      <c r="AO491" s="1" t="e">
        <f>IF(OR(AM491="ITM_NULL",AM491="KEY_fg",AM491="SHIFT_f",AM491="SHIFT_g"),"ITM_NULL",VLOOKUP(AM491,'C43 Code'!$G:$J,3,0))</f>
        <v>#N/A</v>
      </c>
      <c r="AP491" t="e">
        <f>IF(AM491="ITM_NULL","ITM_NULL",VLOOKUP(AM491,'C43 Code'!$G:$J,4,0))</f>
        <v>#N/A</v>
      </c>
      <c r="AR491" s="41" t="e">
        <f t="shared" si="52"/>
        <v>#N/A</v>
      </c>
    </row>
    <row r="492" spans="24:44" ht="18" customHeight="1">
      <c r="X492" s="75"/>
      <c r="Y492" s="11"/>
      <c r="Z492" s="11"/>
      <c r="AA492" s="6"/>
      <c r="AB492" s="5"/>
      <c r="AC492" s="30"/>
      <c r="AD492" s="31"/>
      <c r="AE492" s="36"/>
      <c r="AF492" s="45"/>
      <c r="AG492" s="21"/>
      <c r="AH492" t="str">
        <f t="shared" si="53"/>
        <v>{0</v>
      </c>
      <c r="AI492" t="str">
        <f>VLOOKUP(AB492,Sheet3!$B:$C,2,0)</f>
        <v>ITM_0</v>
      </c>
      <c r="AJ492" t="str">
        <f>VLOOKUP(AC492,Sheet3!$B:$C,2,0)</f>
        <v>ITM_0</v>
      </c>
      <c r="AK492" t="str">
        <f>VLOOKUP(AD492,Sheet3!$B:$C,2,0)</f>
        <v>ITM_0</v>
      </c>
      <c r="AL492" s="7" t="str">
        <f>IF(NOT(ISNA(MATCH(AI492,Sheet3!F:F,))),VLOOKUP(AI492,Sheet3!F:G,2,0),
IF(NOT(ISNA(MATCH(AJ492,Sheet3!F:F,))),VLOOKUP(AJ492,Sheet3!F:G,2,0),
IF(NOT(ISNA(MATCH(AK492,Sheet3!F:F,))),VLOOKUP(AK492,Sheet3!F:G,2,0),"ITM_NULL")))</f>
        <v>ITM_0</v>
      </c>
      <c r="AM492" t="str">
        <f>IF(OR(ISBLANK(AF492)),VLOOKUP(AB492,Sheet3!$B:$C,2,0),VLOOKUP(AF492,Sheet3!$B:$C,2,0))</f>
        <v>ITM_0</v>
      </c>
      <c r="AN492" t="e">
        <f>IF(AM492="ITM_NULL","ITM_NULL",VLOOKUP(AM492,'C43 Code'!$G:$J,2,0))</f>
        <v>#N/A</v>
      </c>
      <c r="AO492" s="1" t="e">
        <f>IF(OR(AM492="ITM_NULL",AM492="KEY_fg",AM492="SHIFT_f",AM492="SHIFT_g"),"ITM_NULL",VLOOKUP(AM492,'C43 Code'!$G:$J,3,0))</f>
        <v>#N/A</v>
      </c>
      <c r="AP492" t="e">
        <f>IF(AM492="ITM_NULL","ITM_NULL",VLOOKUP(AM492,'C43 Code'!$G:$J,4,0))</f>
        <v>#N/A</v>
      </c>
      <c r="AR492" s="41" t="e">
        <f t="shared" si="52"/>
        <v>#N/A</v>
      </c>
    </row>
    <row r="493" spans="24:44" ht="18" customHeight="1">
      <c r="X493" s="75"/>
      <c r="Y493" s="11"/>
      <c r="Z493" s="11"/>
      <c r="AA493" s="6"/>
      <c r="AB493" s="5"/>
      <c r="AC493" s="30"/>
      <c r="AD493" s="31"/>
      <c r="AE493" s="36"/>
      <c r="AF493" s="45"/>
      <c r="AG493" s="21"/>
      <c r="AH493" t="str">
        <f t="shared" si="53"/>
        <v>{0</v>
      </c>
      <c r="AI493" t="str">
        <f>VLOOKUP(AB493,Sheet3!$B:$C,2,0)</f>
        <v>ITM_0</v>
      </c>
      <c r="AJ493" t="str">
        <f>VLOOKUP(AC493,Sheet3!$B:$C,2,0)</f>
        <v>ITM_0</v>
      </c>
      <c r="AK493" t="str">
        <f>VLOOKUP(AD493,Sheet3!$B:$C,2,0)</f>
        <v>ITM_0</v>
      </c>
      <c r="AL493" s="7" t="str">
        <f>IF(NOT(ISNA(MATCH(AI493,Sheet3!F:F,))),VLOOKUP(AI493,Sheet3!F:G,2,0),
IF(NOT(ISNA(MATCH(AJ493,Sheet3!F:F,))),VLOOKUP(AJ493,Sheet3!F:G,2,0),
IF(NOT(ISNA(MATCH(AK493,Sheet3!F:F,))),VLOOKUP(AK493,Sheet3!F:G,2,0),"ITM_NULL")))</f>
        <v>ITM_0</v>
      </c>
      <c r="AM493" t="str">
        <f>IF(OR(ISBLANK(AF493)),VLOOKUP(AB493,Sheet3!$B:$C,2,0),VLOOKUP(AF493,Sheet3!$B:$C,2,0))</f>
        <v>ITM_0</v>
      </c>
      <c r="AN493" t="e">
        <f>IF(AM493="ITM_NULL","ITM_NULL",VLOOKUP(AM493,'C43 Code'!$G:$J,2,0))</f>
        <v>#N/A</v>
      </c>
      <c r="AO493" s="1" t="e">
        <f>IF(OR(AM493="ITM_NULL",AM493="KEY_fg",AM493="SHIFT_f",AM493="SHIFT_g"),"ITM_NULL",VLOOKUP(AM493,'C43 Code'!$G:$J,3,0))</f>
        <v>#N/A</v>
      </c>
      <c r="AP493" t="e">
        <f>IF(AM493="ITM_NULL","ITM_NULL",VLOOKUP(AM493,'C43 Code'!$G:$J,4,0))</f>
        <v>#N/A</v>
      </c>
      <c r="AR493" s="41" t="e">
        <f t="shared" si="52"/>
        <v>#N/A</v>
      </c>
    </row>
    <row r="494" spans="24:44" ht="18" customHeight="1">
      <c r="X494" s="75"/>
      <c r="Y494" s="11"/>
      <c r="Z494" s="11"/>
      <c r="AA494" s="6"/>
      <c r="AB494" s="5"/>
      <c r="AC494" s="30"/>
      <c r="AD494" s="31"/>
      <c r="AE494" s="36"/>
      <c r="AF494" s="46"/>
      <c r="AG494" s="21"/>
      <c r="AH494" t="str">
        <f t="shared" si="53"/>
        <v>{0</v>
      </c>
      <c r="AI494" t="str">
        <f>VLOOKUP(AB494,Sheet3!$B:$C,2,0)</f>
        <v>ITM_0</v>
      </c>
      <c r="AJ494" t="str">
        <f>VLOOKUP(AC494,Sheet3!$B:$C,2,0)</f>
        <v>ITM_0</v>
      </c>
      <c r="AK494" t="str">
        <f>VLOOKUP(AD494,Sheet3!$B:$C,2,0)</f>
        <v>ITM_0</v>
      </c>
      <c r="AL494" s="7" t="str">
        <f>IF(NOT(ISNA(MATCH(AI494,Sheet3!F:F,))),VLOOKUP(AI494,Sheet3!F:G,2,0),
IF(NOT(ISNA(MATCH(AJ494,Sheet3!F:F,))),VLOOKUP(AJ494,Sheet3!F:G,2,0),
IF(NOT(ISNA(MATCH(AK494,Sheet3!F:F,))),VLOOKUP(AK494,Sheet3!F:G,2,0),"ITM_NULL")))</f>
        <v>ITM_0</v>
      </c>
      <c r="AM494" t="str">
        <f>IF(OR(ISBLANK(AF494)),VLOOKUP(AB494,Sheet3!$B:$C,2,0),VLOOKUP(AF494,Sheet3!$B:$C,2,0))</f>
        <v>ITM_0</v>
      </c>
      <c r="AN494" t="e">
        <f>IF(AM494="ITM_NULL","ITM_NULL",VLOOKUP(AM494,'C43 Code'!$G:$J,2,0))</f>
        <v>#N/A</v>
      </c>
      <c r="AO494" s="1" t="e">
        <f>IF(OR(AM494="ITM_NULL",AM494="KEY_fg",AM494="SHIFT_f",AM494="SHIFT_g"),"ITM_NULL",VLOOKUP(AM494,'C43 Code'!$G:$J,3,0))</f>
        <v>#N/A</v>
      </c>
      <c r="AP494" t="e">
        <f>IF(AM494="ITM_NULL","ITM_NULL",VLOOKUP(AM494,'C43 Code'!$G:$J,4,0))</f>
        <v>#N/A</v>
      </c>
      <c r="AR494" s="41" t="e">
        <f t="shared" si="52"/>
        <v>#N/A</v>
      </c>
    </row>
    <row r="495" spans="24:44" ht="18" customHeight="1">
      <c r="X495" s="75"/>
      <c r="Y495" s="11"/>
      <c r="Z495" s="11"/>
      <c r="AA495" s="6"/>
      <c r="AB495" s="5"/>
      <c r="AC495" s="31"/>
      <c r="AD495" s="31"/>
      <c r="AE495" s="36"/>
      <c r="AF495" s="45"/>
      <c r="AG495" s="21"/>
      <c r="AH495" t="str">
        <f t="shared" si="53"/>
        <v>{0</v>
      </c>
      <c r="AI495" t="str">
        <f>VLOOKUP(AB495,Sheet3!$B:$C,2,0)</f>
        <v>ITM_0</v>
      </c>
      <c r="AJ495" t="str">
        <f>VLOOKUP(AC495,Sheet3!$B:$C,2,0)</f>
        <v>ITM_0</v>
      </c>
      <c r="AK495" t="str">
        <f>VLOOKUP(AD495,Sheet3!$B:$C,2,0)</f>
        <v>ITM_0</v>
      </c>
      <c r="AL495" s="7" t="str">
        <f>IF(NOT(ISNA(MATCH(AI495,Sheet3!F:F,))),VLOOKUP(AI495,Sheet3!F:G,2,0),
IF(NOT(ISNA(MATCH(AJ495,Sheet3!F:F,))),VLOOKUP(AJ495,Sheet3!F:G,2,0),
IF(NOT(ISNA(MATCH(AK495,Sheet3!F:F,))),VLOOKUP(AK495,Sheet3!F:G,2,0),"ITM_NULL")))</f>
        <v>ITM_0</v>
      </c>
      <c r="AM495" t="str">
        <f>IF(OR(ISBLANK(AF495)),VLOOKUP(AB495,Sheet3!$B:$C,2,0),VLOOKUP(AF495,Sheet3!$B:$C,2,0))</f>
        <v>ITM_0</v>
      </c>
      <c r="AN495" t="e">
        <f>IF(AM495="ITM_NULL","ITM_NULL",VLOOKUP(AM495,'C43 Code'!$G:$J,2,0))</f>
        <v>#N/A</v>
      </c>
      <c r="AO495" s="1" t="e">
        <f>IF(OR(AM495="ITM_NULL",AM495="KEY_fg",AM495="SHIFT_f",AM495="SHIFT_g"),"ITM_NULL",VLOOKUP(AM495,'C43 Code'!$G:$J,3,0))</f>
        <v>#N/A</v>
      </c>
      <c r="AP495" t="e">
        <f>IF(AM495="ITM_NULL","ITM_NULL",VLOOKUP(AM495,'C43 Code'!$G:$J,4,0))</f>
        <v>#N/A</v>
      </c>
      <c r="AR495" s="56" t="e">
        <f>AH495&amp;", "&amp;REPT(" ",$AI$5-LEN(AH495))&amp;
AI495&amp;", "&amp;REPT(" ",$AI$5-LEN(AI495))&amp;
AJ495&amp;", "&amp;REPT(" ",$AI$5-LEN(AJ495))&amp;
AK495&amp;", "&amp;REPT(" ",$AI$5-LEN(AK495))&amp;
AL495&amp;", "&amp;REPT(" ",$AI$5-LEN(AL495))&amp;
AM495&amp;", "&amp;REPT(" ",$AI$5-LEN(AM495))&amp;
AN495&amp;", "&amp;REPT(" ",$AI$5-LEN(AN495))&amp;
AO495&amp;", "&amp;REPT(" ",$AI$5-LEN(AO495))&amp;
AP495&amp;REPT(" ",$AI$5-LEN(AP495))&amp;
"}"</f>
        <v>#N/A</v>
      </c>
    </row>
    <row r="496" spans="24:44" ht="18" customHeight="1">
      <c r="X496" s="4">
        <v>0</v>
      </c>
      <c r="Y496" s="12">
        <v>0</v>
      </c>
      <c r="Z496" s="12">
        <v>0</v>
      </c>
      <c r="AA496" s="4" t="str">
        <f t="shared" si="51"/>
        <v>0.00</v>
      </c>
      <c r="AB496" s="4">
        <v>0</v>
      </c>
      <c r="AC496" s="4">
        <v>0</v>
      </c>
      <c r="AD496" s="4">
        <v>0</v>
      </c>
      <c r="AG496" s="21"/>
      <c r="AH496"/>
      <c r="AI496"/>
      <c r="AJ496"/>
      <c r="AK496"/>
      <c r="AL496" s="7"/>
      <c r="AM496"/>
      <c r="AN496"/>
      <c r="AP496"/>
      <c r="AR496" s="54" t="s">
        <v>406</v>
      </c>
    </row>
    <row r="497" spans="24:44" ht="18" customHeight="1">
      <c r="X497" s="4">
        <v>0</v>
      </c>
      <c r="Y497" s="12">
        <v>0</v>
      </c>
      <c r="Z497" s="12">
        <v>0</v>
      </c>
      <c r="AA497" s="4" t="str">
        <f t="shared" si="51"/>
        <v>0.00</v>
      </c>
      <c r="AB497" s="4">
        <v>0</v>
      </c>
      <c r="AC497" s="4">
        <v>0</v>
      </c>
      <c r="AD497" s="4">
        <v>0</v>
      </c>
      <c r="AG497" s="21"/>
      <c r="AH497"/>
      <c r="AI497"/>
      <c r="AJ497"/>
      <c r="AK497"/>
      <c r="AL497" s="7"/>
      <c r="AM497"/>
      <c r="AN497"/>
      <c r="AP497"/>
      <c r="AR497" s="41" t="s">
        <v>408</v>
      </c>
    </row>
    <row r="498" spans="24:44" ht="18" customHeight="1">
      <c r="X498" s="82" t="s">
        <v>426</v>
      </c>
      <c r="Y498" s="83">
        <v>1</v>
      </c>
      <c r="Z498" s="83">
        <v>1</v>
      </c>
      <c r="AA498" s="84" t="str">
        <f t="shared" si="51"/>
        <v>D47.11</v>
      </c>
      <c r="AB498" s="85" t="s">
        <v>427</v>
      </c>
      <c r="AC498" s="86">
        <v>0</v>
      </c>
      <c r="AD498" s="86">
        <v>0</v>
      </c>
      <c r="AE498" s="87"/>
      <c r="AF498" s="88"/>
      <c r="AG498" s="21"/>
      <c r="AH498"/>
      <c r="AI498"/>
      <c r="AJ498"/>
      <c r="AK498"/>
      <c r="AL498" s="7"/>
      <c r="AM498"/>
      <c r="AN498"/>
      <c r="AP498"/>
    </row>
    <row r="499" spans="24:44" ht="18" customHeight="1">
      <c r="X499" s="89" t="s">
        <v>426</v>
      </c>
      <c r="Y499" s="90">
        <v>1</v>
      </c>
      <c r="Z499" s="90">
        <v>2</v>
      </c>
      <c r="AA499" s="84" t="str">
        <f t="shared" si="51"/>
        <v>D47.12</v>
      </c>
      <c r="AB499" s="85" t="s">
        <v>428</v>
      </c>
      <c r="AC499" s="86">
        <v>0</v>
      </c>
      <c r="AD499" s="86">
        <v>0</v>
      </c>
      <c r="AE499" s="87"/>
      <c r="AF499" s="88"/>
      <c r="AG499" s="21"/>
      <c r="AH499"/>
      <c r="AI499"/>
      <c r="AJ499"/>
      <c r="AK499"/>
      <c r="AL499" s="7"/>
      <c r="AM499"/>
      <c r="AN499"/>
      <c r="AP499"/>
    </row>
    <row r="500" spans="24:44" ht="18" customHeight="1">
      <c r="X500" s="89" t="s">
        <v>426</v>
      </c>
      <c r="Y500" s="90">
        <v>1</v>
      </c>
      <c r="Z500" s="90">
        <v>3</v>
      </c>
      <c r="AA500" s="84" t="str">
        <f t="shared" si="51"/>
        <v>D47.13</v>
      </c>
      <c r="AB500" s="85" t="s">
        <v>429</v>
      </c>
      <c r="AC500" s="86">
        <v>0</v>
      </c>
      <c r="AD500" s="86">
        <v>0</v>
      </c>
      <c r="AE500" s="87"/>
      <c r="AF500" s="88"/>
      <c r="AG500" s="21"/>
      <c r="AH500"/>
      <c r="AI500"/>
      <c r="AJ500"/>
      <c r="AK500"/>
      <c r="AL500" s="7"/>
      <c r="AM500"/>
      <c r="AN500"/>
      <c r="AP500"/>
      <c r="AR500" s="55" t="str">
        <f>"// "&amp;X500&amp;" Layout from Layout_template_automation template: Do not change manually"</f>
        <v>// D47 Layout from Layout_template_automation template: Do not change manually</v>
      </c>
    </row>
    <row r="501" spans="24:44" ht="18" customHeight="1">
      <c r="X501" s="89" t="s">
        <v>426</v>
      </c>
      <c r="Y501" s="90">
        <v>1</v>
      </c>
      <c r="Z501" s="90">
        <v>4</v>
      </c>
      <c r="AA501" s="84" t="str">
        <f t="shared" si="51"/>
        <v>D47.14</v>
      </c>
      <c r="AB501" s="85" t="s">
        <v>430</v>
      </c>
      <c r="AC501" s="86">
        <v>0</v>
      </c>
      <c r="AD501" s="86">
        <v>0</v>
      </c>
      <c r="AE501" s="87"/>
      <c r="AF501" s="88"/>
      <c r="AG501" s="21"/>
      <c r="AH501"/>
      <c r="AI501"/>
      <c r="AJ501"/>
      <c r="AK501"/>
      <c r="AL501" s="7"/>
      <c r="AM501"/>
      <c r="AN501"/>
      <c r="AP501"/>
      <c r="AR501" s="54" t="s">
        <v>407</v>
      </c>
    </row>
    <row r="502" spans="24:44" ht="18" customHeight="1">
      <c r="X502" s="89" t="s">
        <v>426</v>
      </c>
      <c r="Y502" s="90">
        <v>1</v>
      </c>
      <c r="Z502" s="90">
        <v>5</v>
      </c>
      <c r="AA502" s="84" t="str">
        <f t="shared" si="51"/>
        <v>D47.15</v>
      </c>
      <c r="AB502" s="85" t="s">
        <v>430</v>
      </c>
      <c r="AC502" s="86">
        <v>0</v>
      </c>
      <c r="AD502" s="86">
        <v>0</v>
      </c>
      <c r="AE502" s="87"/>
      <c r="AF502" s="88"/>
      <c r="AG502" s="21"/>
      <c r="AH502"/>
      <c r="AI502"/>
      <c r="AJ502"/>
      <c r="AK502"/>
      <c r="AL502" s="7"/>
      <c r="AM502"/>
      <c r="AN502"/>
      <c r="AP502"/>
      <c r="AR502" s="54" t="str">
        <f>"TO_QSPI const calcKey_t kbd_std_"&amp;X503&amp;"[37] = {"</f>
        <v>TO_QSPI const calcKey_t kbd_std_D47[37] = {</v>
      </c>
    </row>
    <row r="503" spans="24:44" ht="18" customHeight="1" thickBot="1">
      <c r="X503" s="89" t="s">
        <v>426</v>
      </c>
      <c r="Y503" s="90">
        <v>1</v>
      </c>
      <c r="Z503" s="90">
        <v>6</v>
      </c>
      <c r="AA503" s="84" t="str">
        <f t="shared" si="51"/>
        <v>D47.16</v>
      </c>
      <c r="AB503" s="85" t="s">
        <v>431</v>
      </c>
      <c r="AC503" s="86">
        <v>0</v>
      </c>
      <c r="AD503" s="86">
        <v>0</v>
      </c>
      <c r="AE503" s="87"/>
      <c r="AF503" s="88"/>
      <c r="AG503" s="21"/>
      <c r="AH503"/>
      <c r="AI503"/>
      <c r="AJ503"/>
      <c r="AK503"/>
      <c r="AL503" s="7"/>
      <c r="AM503"/>
      <c r="AN503"/>
      <c r="AP503"/>
      <c r="AR503" s="54" t="s">
        <v>406</v>
      </c>
    </row>
    <row r="504" spans="24:44" ht="18" customHeight="1">
      <c r="X504" s="89" t="s">
        <v>426</v>
      </c>
      <c r="Y504" s="83">
        <v>2</v>
      </c>
      <c r="Z504" s="83">
        <v>1</v>
      </c>
      <c r="AA504" s="84" t="str">
        <f t="shared" si="51"/>
        <v>D47.21</v>
      </c>
      <c r="AB504" s="85" t="s">
        <v>5</v>
      </c>
      <c r="AC504" s="91" t="s">
        <v>31</v>
      </c>
      <c r="AD504" s="92" t="s">
        <v>24</v>
      </c>
      <c r="AE504" s="87"/>
      <c r="AF504" s="45" t="s">
        <v>33</v>
      </c>
      <c r="AG504" s="21"/>
      <c r="AH504" t="str">
        <f t="shared" si="53"/>
        <v>{21</v>
      </c>
      <c r="AI504" t="str">
        <f>VLOOKUP(AB504,Sheet3!$B:$C,2,0)</f>
        <v>ITM_LN</v>
      </c>
      <c r="AJ504" t="str">
        <f>VLOOKUP(AC504,Sheet3!$B:$C,2,0)</f>
        <v>ITM_EXP</v>
      </c>
      <c r="AK504" t="str">
        <f>VLOOKUP(AD504,Sheet3!$B:$C,2,0)</f>
        <v>ITM_TGLFRT</v>
      </c>
      <c r="AL504" s="7" t="str">
        <f>IF(NOT(ISNA(MATCH(AI504,Sheet3!F:F,))),VLOOKUP(AI504,Sheet3!F:G,2,0),
IF(NOT(ISNA(MATCH(AJ504,Sheet3!F:F,))),VLOOKUP(AJ504,Sheet3!F:G,2,0),
IF(NOT(ISNA(MATCH(AK504,Sheet3!F:F,))),VLOOKUP(AK504,Sheet3!F:G,2,0),"ITM_NULL")))</f>
        <v>ITM_NULL</v>
      </c>
      <c r="AM504" t="str">
        <f>IF(AND(AB504="XEQ",AC504="alpha",AF504=""),"ITM_NULL",IF(OR(ISBLANK(AF504)),VLOOKUP(AB504,Sheet3!$B:$C,2,0),VLOOKUP(AF504,Sheet3!$B:$C,2,0)))</f>
        <v>ITM_A</v>
      </c>
      <c r="AN504" t="str">
        <f>IF(AM504="ITM_NULL","ITM_NULL",VLOOKUP(AM504,'C43 Code'!$G:$J,2,0))</f>
        <v>ITM_a</v>
      </c>
      <c r="AO504" s="67" t="s">
        <v>151</v>
      </c>
      <c r="AP504" t="str">
        <f>IF(AND(AB504="XEQ",AC504="alpha"),"ITM_alpha",IF(AM504="ITM_NULL","ITM_NULL",VLOOKUP(AM504,'C43 Code'!$G:$J,4,0)))</f>
        <v>ITM_REG_A</v>
      </c>
      <c r="AR504" s="41" t="str">
        <f t="shared" ref="AR504:AR527" si="54">AH504&amp;", "&amp;REPT(" ",$AI$5-LEN(AH504))&amp;
AI504&amp;", "&amp;REPT(" ",$AI$5-LEN(AI504))&amp;
AJ504&amp;", "&amp;REPT(" ",$AI$5-LEN(AJ504))&amp;
AK504&amp;", "&amp;REPT(" ",$AI$5-LEN(AK504))&amp;
AL504&amp;", "&amp;REPT(" ",$AI$5-LEN(AL504))&amp;
AM504&amp;", "&amp;REPT(" ",$AI$5-LEN(AM504))&amp;
AN504&amp;", "&amp;REPT(" ",$AI$5-LEN(AN504))&amp;
AO504&amp;", "&amp;REPT(" ",$AI$5-LEN(AO504))&amp;
AP504&amp;REPT(" ",$AI$5-LEN(AP504))&amp;
"},"</f>
        <v>{21,                  ITM_LN,               ITM_EXP,              ITM_TGLFRT,           ITM_NULL,             ITM_A,                ITM_a,                ITM_NULL,             ITM_REG_A           },</v>
      </c>
    </row>
    <row r="505" spans="24:44" ht="18" customHeight="1">
      <c r="X505" s="89" t="s">
        <v>426</v>
      </c>
      <c r="Y505" s="90">
        <v>2</v>
      </c>
      <c r="Z505" s="90">
        <v>2</v>
      </c>
      <c r="AA505" s="84" t="str">
        <f t="shared" si="51"/>
        <v>D47.22</v>
      </c>
      <c r="AB505" s="85" t="s">
        <v>4</v>
      </c>
      <c r="AC505" s="91" t="s">
        <v>29</v>
      </c>
      <c r="AD505" s="92" t="s">
        <v>26</v>
      </c>
      <c r="AE505" s="87"/>
      <c r="AF505" s="45" t="s">
        <v>34</v>
      </c>
      <c r="AG505" s="21"/>
      <c r="AH505" t="str">
        <f t="shared" si="53"/>
        <v>{22</v>
      </c>
      <c r="AI505" t="str">
        <f>VLOOKUP(AB505,Sheet3!$B:$C,2,0)</f>
        <v>ITM_LOG10</v>
      </c>
      <c r="AJ505" t="str">
        <f>VLOOKUP(AC505,Sheet3!$B:$C,2,0)</f>
        <v>ITM_10x</v>
      </c>
      <c r="AK505" t="str">
        <f>VLOOKUP(AD505,Sheet3!$B:$C,2,0)</f>
        <v>ITM_HASH_JM</v>
      </c>
      <c r="AL505" s="7" t="str">
        <f>IF(NOT(ISNA(MATCH(AI505,Sheet3!F:F,))),VLOOKUP(AI505,Sheet3!F:G,2,0),
IF(NOT(ISNA(MATCH(AJ505,Sheet3!F:F,))),VLOOKUP(AJ505,Sheet3!F:G,2,0),
IF(NOT(ISNA(MATCH(AK505,Sheet3!F:F,))),VLOOKUP(AK505,Sheet3!F:G,2,0),"ITM_NULL")))</f>
        <v>ITM_NUMBER_SIGN</v>
      </c>
      <c r="AM505" t="str">
        <f>IF(AND(AB505="XEQ",AC505="alpha",AF505=""),"ITM_NULL",IF(OR(ISBLANK(AF505)),VLOOKUP(AB505,Sheet3!$B:$C,2,0),VLOOKUP(AF505,Sheet3!$B:$C,2,0)))</f>
        <v>ITM_B</v>
      </c>
      <c r="AN505" t="str">
        <f>IF(AM505="ITM_NULL","ITM_NULL",VLOOKUP(AM505,'C43 Code'!$G:$J,2,0))</f>
        <v>ITM_b</v>
      </c>
      <c r="AO505" s="68" t="s">
        <v>151</v>
      </c>
      <c r="AP505" t="str">
        <f>IF(AND(AB505="XEQ",AC505="alpha"),"ITM_alpha",IF(AM505="ITM_NULL","ITM_NULL",VLOOKUP(AM505,'C43 Code'!$G:$J,4,0)))</f>
        <v>ITM_REG_B</v>
      </c>
      <c r="AR505" s="41" t="str">
        <f t="shared" si="54"/>
        <v>{22,                  ITM_LOG10,            ITM_10x,              ITM_HASH_JM,          ITM_NUMBER_SIGN,      ITM_B,                ITM_b,                ITM_NULL,             ITM_REG_B           },</v>
      </c>
    </row>
    <row r="506" spans="24:44" ht="18" customHeight="1">
      <c r="X506" s="89" t="s">
        <v>426</v>
      </c>
      <c r="Y506" s="90">
        <v>2</v>
      </c>
      <c r="Z506" s="90">
        <v>3</v>
      </c>
      <c r="AA506" s="84" t="str">
        <f t="shared" si="51"/>
        <v>D47.23</v>
      </c>
      <c r="AB506" s="85" t="s">
        <v>3</v>
      </c>
      <c r="AC506" s="91" t="s">
        <v>27</v>
      </c>
      <c r="AD506" s="92" t="s">
        <v>28</v>
      </c>
      <c r="AE506" s="87"/>
      <c r="AF506" s="45" t="s">
        <v>35</v>
      </c>
      <c r="AG506" s="21"/>
      <c r="AH506" t="str">
        <f t="shared" si="53"/>
        <v>{23</v>
      </c>
      <c r="AI506" t="str">
        <f>VLOOKUP(AB506,Sheet3!$B:$C,2,0)</f>
        <v>ITM_SQUAREROOTX</v>
      </c>
      <c r="AJ506" t="str">
        <f>VLOOKUP(AC506,Sheet3!$B:$C,2,0)</f>
        <v>ITM_SQUARE</v>
      </c>
      <c r="AK506" t="str">
        <f>VLOOKUP(AD506,Sheet3!$B:$C,2,0)</f>
        <v>ITM_ms</v>
      </c>
      <c r="AL506" s="7" t="str">
        <f>IF(NOT(ISNA(MATCH(AI506,Sheet3!F:F,))),VLOOKUP(AI506,Sheet3!F:G,2,0),
IF(NOT(ISNA(MATCH(AJ506,Sheet3!F:F,))),VLOOKUP(AJ506,Sheet3!F:G,2,0),
IF(NOT(ISNA(MATCH(AK506,Sheet3!F:F,))),VLOOKUP(AK506,Sheet3!F:G,2,0),"ITM_NULL")))</f>
        <v>ITM_ROOT_SIGN</v>
      </c>
      <c r="AM506" t="str">
        <f>IF(AND(AB506="XEQ",AC506="alpha",AF506=""),"ITM_NULL",IF(OR(ISBLANK(AF506)),VLOOKUP(AB506,Sheet3!$B:$C,2,0),VLOOKUP(AF506,Sheet3!$B:$C,2,0)))</f>
        <v>ITM_C</v>
      </c>
      <c r="AN506" t="str">
        <f>IF(AM506="ITM_NULL","ITM_NULL",VLOOKUP(AM506,'C43 Code'!$G:$J,2,0))</f>
        <v>ITM_c</v>
      </c>
      <c r="AO506" s="68" t="s">
        <v>151</v>
      </c>
      <c r="AP506" t="str">
        <f>IF(AND(AB506="XEQ",AC506="alpha"),"ITM_alpha",IF(AM506="ITM_NULL","ITM_NULL",VLOOKUP(AM506,'C43 Code'!$G:$J,4,0)))</f>
        <v>ITM_REG_C</v>
      </c>
      <c r="AR506" s="41" t="str">
        <f t="shared" si="54"/>
        <v>{23,                  ITM_SQUAREROOTX,      ITM_SQUARE,           ITM_ms,               ITM_ROOT_SIGN,        ITM_C,                ITM_c,                ITM_NULL,             ITM_REG_C           },</v>
      </c>
    </row>
    <row r="507" spans="24:44" ht="18" customHeight="1">
      <c r="X507" s="89" t="s">
        <v>426</v>
      </c>
      <c r="Y507" s="90">
        <v>2</v>
      </c>
      <c r="Z507" s="90">
        <v>4</v>
      </c>
      <c r="AA507" s="84" t="str">
        <f t="shared" si="51"/>
        <v>D47.24</v>
      </c>
      <c r="AB507" s="85" t="s">
        <v>10</v>
      </c>
      <c r="AC507" s="91" t="s">
        <v>67</v>
      </c>
      <c r="AD507" s="92" t="s">
        <v>30</v>
      </c>
      <c r="AE507" s="87"/>
      <c r="AF507" s="45" t="s">
        <v>36</v>
      </c>
      <c r="AG507" s="21"/>
      <c r="AH507" t="str">
        <f t="shared" si="53"/>
        <v>{24</v>
      </c>
      <c r="AI507" t="str">
        <f>VLOOKUP(AB507,Sheet3!$B:$C,2,0)</f>
        <v>ITM_sin</v>
      </c>
      <c r="AJ507" t="str">
        <f>VLOOKUP(AC507,Sheet3!$B:$C,2,0)</f>
        <v>ITM_arcsin</v>
      </c>
      <c r="AK507" t="str">
        <f>VLOOKUP(AD507,Sheet3!$B:$C,2,0)</f>
        <v>ITM_dotD</v>
      </c>
      <c r="AL507" s="7" t="str">
        <f>IF(NOT(ISNA(MATCH(AI507,Sheet3!F:F,))),VLOOKUP(AI507,Sheet3!F:G,2,0),
IF(NOT(ISNA(MATCH(AJ507,Sheet3!F:F,))),VLOOKUP(AJ507,Sheet3!F:G,2,0),
IF(NOT(ISNA(MATCH(AK507,Sheet3!F:F,))),VLOOKUP(AK507,Sheet3!F:G,2,0),"ITM_NULL")))</f>
        <v>ITM_NULL</v>
      </c>
      <c r="AM507" t="str">
        <f>IF(AND(AB507="XEQ",AC507="alpha",AF507=""),"ITM_NULL",IF(OR(ISBLANK(AF507)),VLOOKUP(AB507,Sheet3!$B:$C,2,0),VLOOKUP(AF507,Sheet3!$B:$C,2,0)))</f>
        <v>ITM_D</v>
      </c>
      <c r="AN507" t="str">
        <f>IF(AM507="ITM_NULL","ITM_NULL",VLOOKUP(AM507,'C43 Code'!$G:$J,2,0))</f>
        <v>ITM_d</v>
      </c>
      <c r="AO507" s="68" t="s">
        <v>151</v>
      </c>
      <c r="AP507" t="str">
        <f>IF(AND(AB507="XEQ",AC507="alpha"),"ITM_alpha",IF(AM507="ITM_NULL","ITM_NULL",VLOOKUP(AM507,'C43 Code'!$G:$J,4,0)))</f>
        <v>ITM_REG_D</v>
      </c>
      <c r="AR507" s="41" t="str">
        <f t="shared" si="54"/>
        <v>{24,                  ITM_sin,              ITM_arcsin,           ITM_dotD,             ITM_NULL,             ITM_D,                ITM_d,                ITM_NULL,             ITM_REG_D           },</v>
      </c>
    </row>
    <row r="508" spans="24:44" ht="18" customHeight="1">
      <c r="X508" s="89" t="s">
        <v>426</v>
      </c>
      <c r="Y508" s="90">
        <v>2</v>
      </c>
      <c r="Z508" s="90">
        <v>5</v>
      </c>
      <c r="AA508" s="84" t="str">
        <f t="shared" si="51"/>
        <v>D47.25</v>
      </c>
      <c r="AB508" s="85" t="s">
        <v>11</v>
      </c>
      <c r="AC508" s="91" t="s">
        <v>69</v>
      </c>
      <c r="AD508" s="92" t="s">
        <v>135</v>
      </c>
      <c r="AE508" s="87"/>
      <c r="AF508" s="45" t="s">
        <v>37</v>
      </c>
      <c r="AG508" s="21"/>
      <c r="AH508" t="str">
        <f t="shared" si="53"/>
        <v>{25</v>
      </c>
      <c r="AI508" t="str">
        <f>VLOOKUP(AB508,Sheet3!$B:$C,2,0)</f>
        <v>ITM_cos</v>
      </c>
      <c r="AJ508" t="str">
        <f>VLOOKUP(AC508,Sheet3!$B:$C,2,0)</f>
        <v>ITM_arccos</v>
      </c>
      <c r="AK508" t="str">
        <f>VLOOKUP(AD508,Sheet3!$B:$C,2,0)</f>
        <v>ITM_toREC2</v>
      </c>
      <c r="AL508" s="7" t="str">
        <f>IF(NOT(ISNA(MATCH(AI508,Sheet3!F:F,))),VLOOKUP(AI508,Sheet3!F:G,2,0),
IF(NOT(ISNA(MATCH(AJ508,Sheet3!F:F,))),VLOOKUP(AJ508,Sheet3!F:G,2,0),
IF(NOT(ISNA(MATCH(AK508,Sheet3!F:F,))),VLOOKUP(AK508,Sheet3!F:G,2,0),"ITM_NULL")))</f>
        <v>ITM_NULL</v>
      </c>
      <c r="AM508" t="str">
        <f>IF(AND(AB508="XEQ",AC508="alpha",AF508=""),"ITM_NULL",IF(OR(ISBLANK(AF508)),VLOOKUP(AB508,Sheet3!$B:$C,2,0),VLOOKUP(AF508,Sheet3!$B:$C,2,0)))</f>
        <v>ITM_E</v>
      </c>
      <c r="AN508" t="str">
        <f>IF(AM508="ITM_NULL","ITM_NULL",VLOOKUP(AM508,'C43 Code'!$G:$J,2,0))</f>
        <v>ITM_e</v>
      </c>
      <c r="AO508" s="68" t="s">
        <v>151</v>
      </c>
      <c r="AP508" t="str">
        <f>IF(AND(AB508="XEQ",AC508="alpha"),"ITM_alpha",IF(AM508="ITM_NULL","ITM_NULL",VLOOKUP(AM508,'C43 Code'!$G:$J,4,0)))</f>
        <v>ITM_E</v>
      </c>
      <c r="AR508" s="41" t="str">
        <f t="shared" si="54"/>
        <v>{25,                  ITM_cos,              ITM_arccos,           ITM_toREC2,           ITM_NULL,             ITM_E,                ITM_e,                ITM_NULL,             ITM_E               },</v>
      </c>
    </row>
    <row r="509" spans="24:44" ht="18" customHeight="1">
      <c r="X509" s="89" t="s">
        <v>426</v>
      </c>
      <c r="Y509" s="90">
        <v>2</v>
      </c>
      <c r="Z509" s="90">
        <v>6</v>
      </c>
      <c r="AA509" s="84" t="str">
        <f t="shared" si="51"/>
        <v>D47.26</v>
      </c>
      <c r="AB509" s="85" t="s">
        <v>12</v>
      </c>
      <c r="AC509" s="91" t="s">
        <v>71</v>
      </c>
      <c r="AD509" s="92" t="s">
        <v>136</v>
      </c>
      <c r="AE509" s="87"/>
      <c r="AF509" s="45" t="s">
        <v>38</v>
      </c>
      <c r="AG509" s="21"/>
      <c r="AH509" t="str">
        <f t="shared" si="53"/>
        <v>{26</v>
      </c>
      <c r="AI509" t="str">
        <f>VLOOKUP(AB509,Sheet3!$B:$C,2,0)</f>
        <v>ITM_tan</v>
      </c>
      <c r="AJ509" t="str">
        <f>VLOOKUP(AC509,Sheet3!$B:$C,2,0)</f>
        <v>ITM_arctan</v>
      </c>
      <c r="AK509" t="str">
        <f>VLOOKUP(AD509,Sheet3!$B:$C,2,0)</f>
        <v>ITM_toPOL2</v>
      </c>
      <c r="AL509" s="7" t="str">
        <f>IF(NOT(ISNA(MATCH(AI509,Sheet3!F:F,))),VLOOKUP(AI509,Sheet3!F:G,2,0),
IF(NOT(ISNA(MATCH(AJ509,Sheet3!F:F,))),VLOOKUP(AJ509,Sheet3!F:G,2,0),
IF(NOT(ISNA(MATCH(AK509,Sheet3!F:F,))),VLOOKUP(AK509,Sheet3!F:G,2,0),"ITM_NULL")))</f>
        <v>ITM_NULL</v>
      </c>
      <c r="AM509" t="str">
        <f>IF(AND(AB509="XEQ",AC509="alpha",AF509=""),"ITM_NULL",IF(OR(ISBLANK(AF509)),VLOOKUP(AB509,Sheet3!$B:$C,2,0),VLOOKUP(AF509,Sheet3!$B:$C,2,0)))</f>
        <v>ITM_F</v>
      </c>
      <c r="AN509" t="str">
        <f>IF(AM509="ITM_NULL","ITM_NULL",VLOOKUP(AM509,'C43 Code'!$G:$J,2,0))</f>
        <v>ITM_f</v>
      </c>
      <c r="AO509" s="68" t="s">
        <v>151</v>
      </c>
      <c r="AP509" t="str">
        <f>IF(AND(AB509="XEQ",AC509="alpha"),"ITM_alpha",IF(AM509="ITM_NULL","ITM_NULL",VLOOKUP(AM509,'C43 Code'!$G:$J,4,0)))</f>
        <v>ITM_NULL</v>
      </c>
      <c r="AR509" s="41" t="str">
        <f t="shared" si="54"/>
        <v>{26,                  ITM_tan,              ITM_arctan,           ITM_toPOL2,           ITM_NULL,             ITM_F,                ITM_f,                ITM_NULL,             ITM_NULL            },</v>
      </c>
    </row>
    <row r="510" spans="24:44" ht="18" customHeight="1">
      <c r="X510" s="89" t="s">
        <v>426</v>
      </c>
      <c r="Y510" s="83">
        <v>3</v>
      </c>
      <c r="Z510" s="83">
        <v>1</v>
      </c>
      <c r="AA510" s="84" t="str">
        <f t="shared" si="51"/>
        <v>D47.31</v>
      </c>
      <c r="AB510" s="85" t="s">
        <v>7</v>
      </c>
      <c r="AC510" s="91" t="s">
        <v>137</v>
      </c>
      <c r="AD510" s="92" t="s">
        <v>63</v>
      </c>
      <c r="AE510" s="87"/>
      <c r="AF510" s="45" t="s">
        <v>39</v>
      </c>
      <c r="AG510" s="21"/>
      <c r="AH510" t="str">
        <f t="shared" si="53"/>
        <v>{31</v>
      </c>
      <c r="AI510" t="str">
        <f>VLOOKUP(AB510,Sheet3!$B:$C,2,0)</f>
        <v>ITM_STO</v>
      </c>
      <c r="AJ510" t="str">
        <f>VLOOKUP(AC510,Sheet3!$B:$C,2,0)</f>
        <v>ITM_RI</v>
      </c>
      <c r="AK510" t="str">
        <f>VLOOKUP(AD510,Sheet3!$B:$C,2,0)</f>
        <v>ITM_PC</v>
      </c>
      <c r="AL510" s="7" t="str">
        <f>IF(NOT(ISNA(MATCH(AI510,Sheet3!F:F,))),VLOOKUP(AI510,Sheet3!F:G,2,0),
IF(NOT(ISNA(MATCH(AJ510,Sheet3!F:F,))),VLOOKUP(AJ510,Sheet3!F:G,2,0),
IF(NOT(ISNA(MATCH(AK510,Sheet3!F:F,))),VLOOKUP(AK510,Sheet3!F:G,2,0),"ITM_NULL")))</f>
        <v>ITM_NULL</v>
      </c>
      <c r="AM510" t="str">
        <f>IF(AND(AB510="XEQ",AC510="alpha",AF510=""),"ITM_NULL",IF(OR(ISBLANK(AF510)),VLOOKUP(AB510,Sheet3!$B:$C,2,0),VLOOKUP(AF510,Sheet3!$B:$C,2,0)))</f>
        <v>ITM_G</v>
      </c>
      <c r="AN510" t="str">
        <f>IF(AM510="ITM_NULL","ITM_NULL",VLOOKUP(AM510,'C43 Code'!$G:$J,2,0))</f>
        <v>ITM_g</v>
      </c>
      <c r="AO510" s="68" t="s">
        <v>151</v>
      </c>
      <c r="AP510" t="str">
        <f>IF(AND(AB510="XEQ",AC510="alpha"),"ITM_alpha",IF(AM510="ITM_NULL","ITM_NULL",VLOOKUP(AM510,'C43 Code'!$G:$J,4,0)))</f>
        <v>ITM_NULL</v>
      </c>
      <c r="AR510" s="41" t="str">
        <f t="shared" si="54"/>
        <v>{31,                  ITM_STO,              ITM_RI,               ITM_PC,               ITM_NULL,             ITM_G,                ITM_g,                ITM_NULL,             ITM_NULL            },</v>
      </c>
    </row>
    <row r="511" spans="24:44" ht="18" customHeight="1">
      <c r="X511" s="89" t="s">
        <v>426</v>
      </c>
      <c r="Y511" s="90">
        <v>3</v>
      </c>
      <c r="Z511" s="90">
        <v>2</v>
      </c>
      <c r="AA511" s="84" t="str">
        <f t="shared" si="51"/>
        <v>D47.32</v>
      </c>
      <c r="AB511" s="85" t="s">
        <v>8</v>
      </c>
      <c r="AC511" s="91" t="s">
        <v>61</v>
      </c>
      <c r="AD511" s="92" t="s">
        <v>62</v>
      </c>
      <c r="AE511" s="87"/>
      <c r="AF511" s="45" t="s">
        <v>40</v>
      </c>
      <c r="AG511" s="21"/>
      <c r="AH511" t="str">
        <f t="shared" si="53"/>
        <v>{32</v>
      </c>
      <c r="AI511" t="str">
        <f>VLOOKUP(AB511,Sheet3!$B:$C,2,0)</f>
        <v>ITM_RCL</v>
      </c>
      <c r="AJ511" t="str">
        <f>VLOOKUP(AC511,Sheet3!$B:$C,2,0)</f>
        <v>ITM_MAGNITUDE</v>
      </c>
      <c r="AK511" t="str">
        <f>VLOOKUP(AD511,Sheet3!$B:$C,2,0)</f>
        <v>ITM_ARG</v>
      </c>
      <c r="AL511" s="7" t="str">
        <f>IF(NOT(ISNA(MATCH(AI511,Sheet3!F:F,))),VLOOKUP(AI511,Sheet3!F:G,2,0),
IF(NOT(ISNA(MATCH(AJ511,Sheet3!F:F,))),VLOOKUP(AJ511,Sheet3!F:G,2,0),
IF(NOT(ISNA(MATCH(AK511,Sheet3!F:F,))),VLOOKUP(AK511,Sheet3!F:G,2,0),"ITM_NULL")))</f>
        <v>ITM_NULL</v>
      </c>
      <c r="AM511" t="str">
        <f>IF(AND(AB511="XEQ",AC511="alpha",AF511=""),"ITM_NULL",IF(OR(ISBLANK(AF511)),VLOOKUP(AB511,Sheet3!$B:$C,2,0),VLOOKUP(AF511,Sheet3!$B:$C,2,0)))</f>
        <v>ITM_H</v>
      </c>
      <c r="AN511" t="str">
        <f>IF(AM511="ITM_NULL","ITM_NULL",VLOOKUP(AM511,'C43 Code'!$G:$J,2,0))</f>
        <v>ITM_h</v>
      </c>
      <c r="AO511" s="68" t="s">
        <v>151</v>
      </c>
      <c r="AP511" t="str">
        <f>IF(AND(AB511="XEQ",AC511="alpha"),"ITM_alpha",IF(AM511="ITM_NULL","ITM_NULL",VLOOKUP(AM511,'C43 Code'!$G:$J,4,0)))</f>
        <v>ITM_HEX</v>
      </c>
      <c r="AR511" s="41" t="str">
        <f t="shared" si="54"/>
        <v>{32,                  ITM_RCL,              ITM_MAGNITUDE,        ITM_ARG,              ITM_NULL,             ITM_H,                ITM_h,                ITM_NULL,             ITM_HEX             },</v>
      </c>
    </row>
    <row r="512" spans="24:44" ht="18" customHeight="1">
      <c r="X512" s="89" t="s">
        <v>426</v>
      </c>
      <c r="Y512" s="90">
        <v>3</v>
      </c>
      <c r="Z512" s="90">
        <v>3</v>
      </c>
      <c r="AA512" s="84" t="str">
        <f t="shared" si="51"/>
        <v>D47.33</v>
      </c>
      <c r="AB512" s="85" t="s">
        <v>9</v>
      </c>
      <c r="AC512" s="91" t="s">
        <v>66</v>
      </c>
      <c r="AD512" s="92" t="s">
        <v>102</v>
      </c>
      <c r="AE512" s="87"/>
      <c r="AF512" s="45" t="s">
        <v>41</v>
      </c>
      <c r="AG512" s="21"/>
      <c r="AH512" t="str">
        <f t="shared" si="53"/>
        <v>{33</v>
      </c>
      <c r="AI512" t="str">
        <f>VLOOKUP(AB512,Sheet3!$B:$C,2,0)</f>
        <v>ITM_Rdown</v>
      </c>
      <c r="AJ512" t="str">
        <f>VLOOKUP(AC512,Sheet3!$B:$C,2,0)</f>
        <v>ITM_XTHROOT</v>
      </c>
      <c r="AK512" t="str">
        <f>VLOOKUP(AD512,Sheet3!$B:$C,2,0)</f>
        <v>ITM_Rup</v>
      </c>
      <c r="AL512" s="7" t="str">
        <f>IF(NOT(ISNA(MATCH(AI512,Sheet3!F:F,))),VLOOKUP(AI512,Sheet3!F:G,2,0),
IF(NOT(ISNA(MATCH(AJ512,Sheet3!F:F,))),VLOOKUP(AJ512,Sheet3!F:G,2,0),
IF(NOT(ISNA(MATCH(AK512,Sheet3!F:F,))),VLOOKUP(AK512,Sheet3!F:G,2,0),"ITM_NULL")))</f>
        <v>ITM_NULL</v>
      </c>
      <c r="AM512" t="str">
        <f>IF(AND(AB512="XEQ",AC512="alpha",AF512=""),"ITM_NULL",IF(OR(ISBLANK(AF512)),VLOOKUP(AB512,Sheet3!$B:$C,2,0),VLOOKUP(AF512,Sheet3!$B:$C,2,0)))</f>
        <v>ITM_I</v>
      </c>
      <c r="AN512" t="str">
        <f>IF(AM512="ITM_NULL","ITM_NULL",VLOOKUP(AM512,'C43 Code'!$G:$J,2,0))</f>
        <v>ITM_i</v>
      </c>
      <c r="AO512" s="68" t="s">
        <v>151</v>
      </c>
      <c r="AP512" t="str">
        <f>IF(AND(AB512="XEQ",AC512="alpha"),"ITM_alpha",IF(AM512="ITM_NULL","ITM_NULL",VLOOKUP(AM512,'C43 Code'!$G:$J,4,0)))</f>
        <v>ITM_REG_I</v>
      </c>
      <c r="AR512" s="41" t="str">
        <f t="shared" si="54"/>
        <v>{33,                  ITM_Rdown,            ITM_XTHROOT,          ITM_Rup,              ITM_NULL,             ITM_I,                ITM_i,                ITM_NULL,             ITM_REG_I           },</v>
      </c>
    </row>
    <row r="513" spans="24:44" ht="18" customHeight="1" thickBot="1">
      <c r="X513" s="89" t="s">
        <v>426</v>
      </c>
      <c r="Y513" s="90">
        <v>3</v>
      </c>
      <c r="Z513" s="90">
        <v>4</v>
      </c>
      <c r="AA513" s="84" t="str">
        <f t="shared" si="51"/>
        <v>D47.34</v>
      </c>
      <c r="AB513" s="85" t="s">
        <v>2</v>
      </c>
      <c r="AC513" s="91" t="s">
        <v>25</v>
      </c>
      <c r="AD513" s="92" t="s">
        <v>65</v>
      </c>
      <c r="AE513" s="87"/>
      <c r="AF513" s="45" t="s">
        <v>42</v>
      </c>
      <c r="AG513" s="21"/>
      <c r="AH513" t="str">
        <f t="shared" si="53"/>
        <v>{34</v>
      </c>
      <c r="AI513" t="str">
        <f>VLOOKUP(AB513,Sheet3!$B:$C,2,0)</f>
        <v>ITM_1ONX</v>
      </c>
      <c r="AJ513" t="str">
        <f>VLOOKUP(AC513,Sheet3!$B:$C,2,0)</f>
        <v>ITM_YX</v>
      </c>
      <c r="AK513" t="str">
        <f>VLOOKUP(AD513,Sheet3!$B:$C,2,0)</f>
        <v>ITM_CONSTpi</v>
      </c>
      <c r="AL513" s="7" t="str">
        <f>IF(NOT(ISNA(MATCH(AI513,Sheet3!F:F,))),VLOOKUP(AI513,Sheet3!F:G,2,0),
IF(NOT(ISNA(MATCH(AJ513,Sheet3!F:F,))),VLOOKUP(AJ513,Sheet3!F:G,2,0),
IF(NOT(ISNA(MATCH(AK513,Sheet3!F:F,))),VLOOKUP(AK513,Sheet3!F:G,2,0),"ITM_NULL")))</f>
        <v>ITM_NULL</v>
      </c>
      <c r="AM513" t="str">
        <f>IF(AND(AB513="XEQ",AC513="alpha",AF513=""),"ITM_NULL",IF(OR(ISBLANK(AF513)),VLOOKUP(AB513,Sheet3!$B:$C,2,0),VLOOKUP(AF513,Sheet3!$B:$C,2,0)))</f>
        <v>ITM_J</v>
      </c>
      <c r="AN513" t="str">
        <f>IF(AM513="ITM_NULL","ITM_NULL",VLOOKUP(AM513,'C43 Code'!$G:$J,2,0))</f>
        <v>ITM_j</v>
      </c>
      <c r="AO513" s="69" t="s">
        <v>151</v>
      </c>
      <c r="AP513" t="str">
        <f>IF(AND(AB513="XEQ",AC513="alpha"),"ITM_alpha",IF(AM513="ITM_NULL","ITM_NULL",VLOOKUP(AM513,'C43 Code'!$G:$J,4,0)))</f>
        <v>ITM_REG_J</v>
      </c>
      <c r="AR513" s="41" t="str">
        <f t="shared" si="54"/>
        <v>{34,                  ITM_1ONX,             ITM_YX,               ITM_CONSTpi,          ITM_NULL,             ITM_J,                ITM_j,                ITM_NULL,             ITM_REG_J           },</v>
      </c>
    </row>
    <row r="514" spans="24:44" ht="18" customHeight="1">
      <c r="X514" s="89" t="s">
        <v>426</v>
      </c>
      <c r="Y514" s="90">
        <v>3</v>
      </c>
      <c r="Z514" s="90">
        <v>5</v>
      </c>
      <c r="AA514" s="84" t="str">
        <f t="shared" si="51"/>
        <v>D47.35</v>
      </c>
      <c r="AB514" s="93" t="s">
        <v>393</v>
      </c>
      <c r="AC514" s="94" t="s">
        <v>131</v>
      </c>
      <c r="AD514" s="94" t="s">
        <v>131</v>
      </c>
      <c r="AE514" s="87"/>
      <c r="AF514" s="95"/>
      <c r="AG514" s="21"/>
      <c r="AH514" t="str">
        <f t="shared" si="53"/>
        <v>{35</v>
      </c>
      <c r="AI514" t="str">
        <f>VLOOKUP(AB514,Sheet3!$B:$C,2,0)</f>
        <v>ITM_SHIFTf</v>
      </c>
      <c r="AJ514" t="str">
        <f>VLOOKUP(AC514,Sheet3!$B:$C,2,0)</f>
        <v>ITM_NULL</v>
      </c>
      <c r="AK514" t="str">
        <f>VLOOKUP(AD514,Sheet3!$B:$C,2,0)</f>
        <v>ITM_NULL</v>
      </c>
      <c r="AL514" s="7" t="str">
        <f>IF(NOT(ISNA(MATCH(AI514,Sheet3!F:F,))),VLOOKUP(AI514,Sheet3!F:G,2,0),
IF(NOT(ISNA(MATCH(AJ514,Sheet3!F:F,))),VLOOKUP(AJ514,Sheet3!F:G,2,0),
IF(NOT(ISNA(MATCH(AK514,Sheet3!F:F,))),VLOOKUP(AK514,Sheet3!F:G,2,0),"ITM_NULL")))</f>
        <v>ITM_SHIFTf</v>
      </c>
      <c r="AM514" t="str">
        <f>IF(AND(AB514="XEQ",AC514="alpha",AF514=""),"ITM_NULL",IF(OR(ISBLANK(AF514)),VLOOKUP(AB514,Sheet3!$B:$C,2,0),VLOOKUP(AF514,Sheet3!$B:$C,2,0)))</f>
        <v>ITM_SHIFTf</v>
      </c>
      <c r="AN514" t="str">
        <f>IF(AM514="ITM_NULL","ITM_NULL",VLOOKUP(AM514,'C43 Code'!$G:$J,2,0))</f>
        <v>ITM_NULL</v>
      </c>
      <c r="AO514" s="1" t="str">
        <f>IF(AND(AB514="XEQ",AC514="alpha"),"ITM_alpha",IF(AM514="ITM_NULL","ITM_NULL",VLOOKUP(AM514,'C43 Code'!$G:$J,3,0)))</f>
        <v>ITM_SHIFTf</v>
      </c>
      <c r="AP514" t="str">
        <f>IF(AND(AB514="XEQ",AC514="alpha"),"ITM_alpha",IF(AM514="ITM_NULL","ITM_NULL",VLOOKUP(AM514,'C43 Code'!$G:$J,4,0)))</f>
        <v>ITM_SHIFTf</v>
      </c>
      <c r="AR514" s="41" t="str">
        <f t="shared" si="54"/>
        <v>{35,                  ITM_SHIFTf,           ITM_NULL,             ITM_NULL,             ITM_SHIFTf,           ITM_SHIFTf,           ITM_NULL,             ITM_SHIFTf,           ITM_SHIFTf          },</v>
      </c>
    </row>
    <row r="515" spans="24:44" ht="18" customHeight="1" thickBot="1">
      <c r="X515" s="89" t="s">
        <v>426</v>
      </c>
      <c r="Y515" s="90">
        <v>3</v>
      </c>
      <c r="Z515" s="90">
        <v>6</v>
      </c>
      <c r="AA515" s="84" t="str">
        <f t="shared" si="51"/>
        <v>D47.36</v>
      </c>
      <c r="AB515" s="93" t="s">
        <v>394</v>
      </c>
      <c r="AC515" s="94" t="s">
        <v>131</v>
      </c>
      <c r="AD515" s="94" t="s">
        <v>131</v>
      </c>
      <c r="AE515" s="87"/>
      <c r="AF515" s="95"/>
      <c r="AG515" s="21"/>
      <c r="AH515" t="str">
        <f t="shared" si="53"/>
        <v>{36</v>
      </c>
      <c r="AI515" t="str">
        <f>VLOOKUP(AB515,Sheet3!$B:$C,2,0)</f>
        <v>ITM_SHIFTg</v>
      </c>
      <c r="AJ515" t="str">
        <f>VLOOKUP(AC515,Sheet3!$B:$C,2,0)</f>
        <v>ITM_NULL</v>
      </c>
      <c r="AK515" t="str">
        <f>VLOOKUP(AD515,Sheet3!$B:$C,2,0)</f>
        <v>ITM_NULL</v>
      </c>
      <c r="AL515" s="7" t="str">
        <f>IF(NOT(ISNA(MATCH(AI515,Sheet3!F:F,))),VLOOKUP(AI515,Sheet3!F:G,2,0),
IF(NOT(ISNA(MATCH(AJ515,Sheet3!F:F,))),VLOOKUP(AJ515,Sheet3!F:G,2,0),
IF(NOT(ISNA(MATCH(AK515,Sheet3!F:F,))),VLOOKUP(AK515,Sheet3!F:G,2,0),"ITM_NULL")))</f>
        <v>ITM_SHIFTg</v>
      </c>
      <c r="AM515" t="str">
        <f>IF(AND(AB515="XEQ",AC515="alpha",AF515=""),"ITM_NULL",IF(OR(ISBLANK(AF515)),VLOOKUP(AB515,Sheet3!$B:$C,2,0),VLOOKUP(AF515,Sheet3!$B:$C,2,0)))</f>
        <v>ITM_SHIFTg</v>
      </c>
      <c r="AN515" t="str">
        <f>IF(AM515="ITM_NULL","ITM_NULL",VLOOKUP(AM515,'C43 Code'!$G:$J,2,0))</f>
        <v>ITM_NULL</v>
      </c>
      <c r="AO515" s="1" t="str">
        <f>IF(AND(AB515="XEQ",AC515="alpha"),"ITM_alpha",IF(AM515="ITM_NULL","ITM_NULL",VLOOKUP(AM515,'C43 Code'!$G:$J,3,0)))</f>
        <v>ITM_SHIFTg</v>
      </c>
      <c r="AP515" t="str">
        <f>IF(AND(AB515="XEQ",AC515="alpha"),"ITM_alpha",IF(AM515="ITM_NULL","ITM_NULL",VLOOKUP(AM515,'C43 Code'!$G:$J,4,0)))</f>
        <v>ITM_SHIFTg</v>
      </c>
      <c r="AR515" s="41" t="str">
        <f t="shared" si="54"/>
        <v>{36,                  ITM_SHIFTg,           ITM_NULL,             ITM_NULL,             ITM_SHIFTg,           ITM_SHIFTg,           ITM_NULL,             ITM_SHIFTg,           ITM_SHIFTg          },</v>
      </c>
    </row>
    <row r="516" spans="24:44" ht="18" customHeight="1">
      <c r="X516" s="89" t="s">
        <v>426</v>
      </c>
      <c r="Y516" s="83">
        <v>4</v>
      </c>
      <c r="Z516" s="83">
        <v>1</v>
      </c>
      <c r="AA516" s="84" t="str">
        <f t="shared" ref="AA516:AA540" si="55">X516&amp;"."&amp;Y516&amp;Z516</f>
        <v>D47.41</v>
      </c>
      <c r="AB516" s="85" t="s">
        <v>13</v>
      </c>
      <c r="AC516" s="91" t="s">
        <v>73</v>
      </c>
      <c r="AD516" s="92" t="s">
        <v>97</v>
      </c>
      <c r="AE516" s="87"/>
      <c r="AF516" s="95"/>
      <c r="AG516" s="21"/>
      <c r="AH516" t="str">
        <f t="shared" si="53"/>
        <v>{41</v>
      </c>
      <c r="AI516" t="str">
        <f>VLOOKUP(AB516,Sheet3!$B:$C,2,0)</f>
        <v>ITM_ENTER</v>
      </c>
      <c r="AJ516" t="str">
        <f>VLOOKUP(AC516,Sheet3!$B:$C,2,0)</f>
        <v>KEY_COMPLEX</v>
      </c>
      <c r="AK516" t="str">
        <f>VLOOKUP(AD516,Sheet3!$B:$C,2,0)</f>
        <v>-MNU_CPX</v>
      </c>
      <c r="AL516" s="7" t="str">
        <f>IF(NOT(ISNA(MATCH(AI516,Sheet3!F:F,))),VLOOKUP(AI516,Sheet3!F:G,2,0),
IF(NOT(ISNA(MATCH(AJ516,Sheet3!F:F,))),VLOOKUP(AJ516,Sheet3!F:G,2,0),
IF(NOT(ISNA(MATCH(AK516,Sheet3!F:F,))),VLOOKUP(AK516,Sheet3!F:G,2,0),"ITM_NULL")))</f>
        <v>ITM_ENTER</v>
      </c>
      <c r="AM516" t="str">
        <f>IF(AND(AB516="XEQ",AC516="alpha",AF516=""),"ITM_NULL",IF(OR(ISBLANK(AF516)),VLOOKUP(AB516,Sheet3!$B:$C,2,0),VLOOKUP(AF516,Sheet3!$B:$C,2,0)))</f>
        <v>ITM_ENTER</v>
      </c>
      <c r="AN516" t="str">
        <f>IF(AM516="ITM_NULL","ITM_NULL",VLOOKUP(AM516,'C43 Code'!$G:$J,2,0))</f>
        <v>ITM_XSWAP</v>
      </c>
      <c r="AO516" s="64" t="str">
        <f>IF(AND(AB516="XEQ",AC516="alpha"),"ITM_alpha",IF(AM516="ITM_NULL","ITM_NULL",VLOOKUP(AI516,'C43 Code'!$C:$J,7,0)))</f>
        <v>ITM_XPARSE</v>
      </c>
      <c r="AP516" t="str">
        <f>IF(AND(AB516="XEQ",AC516="alpha"),"ITM_alpha",IF(AM516="ITM_NULL","ITM_NULL",VLOOKUP(AM516,'C43 Code'!$G:$J,4,0)))</f>
        <v>ITM_ENTER</v>
      </c>
      <c r="AR516" s="41" t="str">
        <f t="shared" si="54"/>
        <v>{41,                  ITM_ENTER,            KEY_COMPLEX,          -MNU_CPX,             ITM_ENTER,            ITM_ENTER,            ITM_XSWAP,            ITM_XPARSE,           ITM_ENTER           },</v>
      </c>
    </row>
    <row r="517" spans="24:44" ht="18" customHeight="1">
      <c r="X517" s="89" t="s">
        <v>426</v>
      </c>
      <c r="Y517" s="90">
        <v>4</v>
      </c>
      <c r="Z517" s="90">
        <v>2</v>
      </c>
      <c r="AA517" s="84" t="str">
        <f t="shared" si="55"/>
        <v>D47.42</v>
      </c>
      <c r="AB517" s="85" t="s">
        <v>133</v>
      </c>
      <c r="AC517" s="91" t="s">
        <v>74</v>
      </c>
      <c r="AD517" s="92" t="s">
        <v>99</v>
      </c>
      <c r="AE517" s="87"/>
      <c r="AF517" s="45" t="s">
        <v>43</v>
      </c>
      <c r="AG517" s="21"/>
      <c r="AH517" t="str">
        <f t="shared" si="53"/>
        <v>{42</v>
      </c>
      <c r="AI517" t="str">
        <f>VLOOKUP(AB517,Sheet3!$B:$C,2,0)</f>
        <v>ITM_XexY</v>
      </c>
      <c r="AJ517" t="str">
        <f>VLOOKUP(AC517,Sheet3!$B:$C,2,0)</f>
        <v>ITM_LASTX</v>
      </c>
      <c r="AK517" t="str">
        <f>VLOOKUP(AD517,Sheet3!$B:$C,2,0)</f>
        <v>-MNU_STK</v>
      </c>
      <c r="AL517" s="7" t="str">
        <f>IF(NOT(ISNA(MATCH(AI517,Sheet3!F:F,))),VLOOKUP(AI517,Sheet3!F:G,2,0),
IF(NOT(ISNA(MATCH(AJ517,Sheet3!F:F,))),VLOOKUP(AJ517,Sheet3!F:G,2,0),
IF(NOT(ISNA(MATCH(AK517,Sheet3!F:F,))),VLOOKUP(AK517,Sheet3!F:G,2,0),"ITM_NULL")))</f>
        <v>ITM_ex</v>
      </c>
      <c r="AM517" t="str">
        <f>IF(AND(AB517="XEQ",AC517="alpha",AF517=""),"ITM_NULL",IF(OR(ISBLANK(AF517)),VLOOKUP(AB517,Sheet3!$B:$C,2,0),VLOOKUP(AF517,Sheet3!$B:$C,2,0)))</f>
        <v>ITM_K</v>
      </c>
      <c r="AN517" t="str">
        <f>IF(AM517="ITM_NULL","ITM_NULL",VLOOKUP(AM517,'C43 Code'!$G:$J,2,0))</f>
        <v>ITM_k</v>
      </c>
      <c r="AO517" s="65" t="str">
        <f>IF(AND(AB517="XEQ",AC517="alpha"),"ITM_alpha",IF(AM517="ITM_NULL","ITM_NULL",VLOOKUP(AI517,'C43 Code'!$C:$J,7,0)))</f>
        <v>ITM_ex</v>
      </c>
      <c r="AP517" t="str">
        <f>IF(AND(AB517="XEQ",AC517="alpha"),"ITM_alpha",IF(AM517="ITM_NULL","ITM_NULL",VLOOKUP(AM517,'C43 Code'!$G:$J,4,0)))</f>
        <v>ITM_REG_K</v>
      </c>
      <c r="AR517" s="41" t="str">
        <f t="shared" si="54"/>
        <v>{42,                  ITM_XexY,             ITM_LASTX,            -MNU_STK,             ITM_ex,               ITM_K,                ITM_k,                ITM_ex,               ITM_REG_K           },</v>
      </c>
    </row>
    <row r="518" spans="24:44" ht="18" customHeight="1">
      <c r="X518" s="89" t="s">
        <v>426</v>
      </c>
      <c r="Y518" s="90">
        <v>4</v>
      </c>
      <c r="Z518" s="90">
        <v>3</v>
      </c>
      <c r="AA518" s="84" t="str">
        <f t="shared" si="55"/>
        <v>D47.43</v>
      </c>
      <c r="AB518" s="85" t="s">
        <v>14</v>
      </c>
      <c r="AC518" s="91" t="s">
        <v>134</v>
      </c>
      <c r="AD518" s="92" t="s">
        <v>395</v>
      </c>
      <c r="AE518" s="87"/>
      <c r="AF518" s="45" t="s">
        <v>44</v>
      </c>
      <c r="AG518" s="21"/>
      <c r="AH518" t="str">
        <f t="shared" si="53"/>
        <v>{43</v>
      </c>
      <c r="AI518" t="str">
        <f>VLOOKUP(AB518,Sheet3!$B:$C,2,0)</f>
        <v>ITM_CHS</v>
      </c>
      <c r="AJ518" t="str">
        <f>VLOOKUP(AC518,Sheet3!$B:$C,2,0)</f>
        <v>ITM_DRG</v>
      </c>
      <c r="AK518" t="str">
        <f>VLOOKUP(AD518,Sheet3!$B:$C,2,0)</f>
        <v>-MNU_TRG</v>
      </c>
      <c r="AL518" s="7" t="str">
        <f>IF(NOT(ISNA(MATCH(AI518,Sheet3!F:F,))),VLOOKUP(AI518,Sheet3!F:G,2,0),
IF(NOT(ISNA(MATCH(AJ518,Sheet3!F:F,))),VLOOKUP(AJ518,Sheet3!F:G,2,0),
IF(NOT(ISNA(MATCH(AK518,Sheet3!F:F,))),VLOOKUP(AK518,Sheet3!F:G,2,0),"ITM_NULL")))</f>
        <v>ITM_PLUS_MINUS</v>
      </c>
      <c r="AM518" t="str">
        <f>IF(AND(AB518="XEQ",AC518="alpha",AF518=""),"ITM_NULL",IF(OR(ISBLANK(AF518)),VLOOKUP(AB518,Sheet3!$B:$C,2,0),VLOOKUP(AF518,Sheet3!$B:$C,2,0)))</f>
        <v>ITM_L</v>
      </c>
      <c r="AN518" t="str">
        <f>IF(AM518="ITM_NULL","ITM_NULL",VLOOKUP(AM518,'C43 Code'!$G:$J,2,0))</f>
        <v>ITM_l</v>
      </c>
      <c r="AO518" s="65" t="str">
        <f>IF(AND(AB518="XEQ",AC518="alpha"),"ITM_alpha",IF(AM518="ITM_NULL","ITM_NULL",VLOOKUP(AI518,'C43 Code'!$C:$J,7,0)))</f>
        <v>ITM_PLUS_MINUS</v>
      </c>
      <c r="AP518" t="str">
        <f>IF(AND(AB518="XEQ",AC518="alpha"),"ITM_alpha",IF(AM518="ITM_NULL","ITM_NULL",VLOOKUP(AM518,'C43 Code'!$G:$J,4,0)))</f>
        <v>ITM_REG_L</v>
      </c>
      <c r="AR518" s="41" t="str">
        <f t="shared" si="54"/>
        <v>{43,                  ITM_CHS,              ITM_DRG,              -MNU_TRG,             ITM_PLUS_MINUS,       ITM_L,                ITM_l,                ITM_PLUS_MINUS,       ITM_REG_L           },</v>
      </c>
    </row>
    <row r="519" spans="24:44" ht="18" customHeight="1">
      <c r="X519" s="89" t="s">
        <v>426</v>
      </c>
      <c r="Y519" s="90">
        <v>4</v>
      </c>
      <c r="Z519" s="90">
        <v>4</v>
      </c>
      <c r="AA519" s="84" t="str">
        <f t="shared" si="55"/>
        <v>D47.44</v>
      </c>
      <c r="AB519" s="85" t="s">
        <v>15</v>
      </c>
      <c r="AC519" s="91" t="s">
        <v>101</v>
      </c>
      <c r="AD519" s="92" t="s">
        <v>100</v>
      </c>
      <c r="AE519" s="87"/>
      <c r="AF519" s="45" t="s">
        <v>45</v>
      </c>
      <c r="AG519" s="21"/>
      <c r="AH519" t="str">
        <f t="shared" si="53"/>
        <v>{44</v>
      </c>
      <c r="AI519" t="str">
        <f>VLOOKUP(AB519,Sheet3!$B:$C,2,0)</f>
        <v>ITM_EXPONENT</v>
      </c>
      <c r="AJ519" t="str">
        <f>VLOOKUP(AC519,Sheet3!$B:$C,2,0)</f>
        <v>-MNU_EXP</v>
      </c>
      <c r="AK519" t="str">
        <f>VLOOKUP(AD519,Sheet3!$B:$C,2,0)</f>
        <v>-MNU_DISP</v>
      </c>
      <c r="AL519" s="7" t="str">
        <f>IF(NOT(ISNA(MATCH(AI519,Sheet3!F:F,))),VLOOKUP(AI519,Sheet3!F:G,2,0),
IF(NOT(ISNA(MATCH(AJ519,Sheet3!F:F,))),VLOOKUP(AJ519,Sheet3!F:G,2,0),
IF(NOT(ISNA(MATCH(AK519,Sheet3!F:F,))),VLOOKUP(AK519,Sheet3!F:G,2,0),"ITM_NULL")))</f>
        <v>ITM_NULL</v>
      </c>
      <c r="AM519" t="str">
        <f>IF(AND(AB519="XEQ",AC519="alpha",AF519=""),"ITM_NULL",IF(OR(ISBLANK(AF519)),VLOOKUP(AB519,Sheet3!$B:$C,2,0),VLOOKUP(AF519,Sheet3!$B:$C,2,0)))</f>
        <v>ITM_M</v>
      </c>
      <c r="AN519" t="str">
        <f>IF(AM519="ITM_NULL","ITM_NULL",VLOOKUP(AM519,'C43 Code'!$G:$J,2,0))</f>
        <v>ITM_m</v>
      </c>
      <c r="AO519" s="65" t="str">
        <f>IF(AND(AB519="XEQ",AC519="alpha"),"ITM_alpha",IF(AM519="ITM_NULL","ITM_NULL",VLOOKUP(AI519,'C43 Code'!$C:$J,7,0)))</f>
        <v>ITM_SUB_E_OUTLINE</v>
      </c>
      <c r="AP519" t="str">
        <f>IF(AND(AB519="XEQ",AC519="alpha"),"ITM_alpha",IF(AM519="ITM_NULL","ITM_NULL",VLOOKUP(AM519,'C43 Code'!$G:$J,4,0)))</f>
        <v>ITM_NULL</v>
      </c>
      <c r="AR519" s="41" t="str">
        <f t="shared" si="54"/>
        <v>{44,                  ITM_EXPONENT,         -MNU_EXP,             -MNU_DISP,            ITM_NULL,             ITM_M,                ITM_m,                ITM_SUB_E_OUTLINE,    ITM_NULL            },</v>
      </c>
    </row>
    <row r="520" spans="24:44" ht="18" customHeight="1" thickBot="1">
      <c r="X520" s="89" t="s">
        <v>426</v>
      </c>
      <c r="Y520" s="90">
        <v>4</v>
      </c>
      <c r="Z520" s="90">
        <v>5</v>
      </c>
      <c r="AA520" s="84" t="str">
        <f t="shared" si="55"/>
        <v>D47.45</v>
      </c>
      <c r="AB520" s="85" t="s">
        <v>16</v>
      </c>
      <c r="AC520" s="91" t="s">
        <v>75</v>
      </c>
      <c r="AD520" s="92" t="s">
        <v>103</v>
      </c>
      <c r="AE520" s="87"/>
      <c r="AF520" s="95"/>
      <c r="AG520" s="21"/>
      <c r="AH520" t="str">
        <f t="shared" si="53"/>
        <v>{45</v>
      </c>
      <c r="AI520" t="str">
        <f>VLOOKUP(AB520,Sheet3!$B:$C,2,0)</f>
        <v>ITM_BACKSPACE</v>
      </c>
      <c r="AJ520" t="str">
        <f>VLOOKUP(AC520,Sheet3!$B:$C,2,0)</f>
        <v>ITM_UNDO</v>
      </c>
      <c r="AK520" t="str">
        <f>VLOOKUP(AD520,Sheet3!$B:$C,2,0)</f>
        <v>-MNU_CLR</v>
      </c>
      <c r="AL520" s="7" t="str">
        <f>IF(NOT(ISNA(MATCH(AI520,Sheet3!F:F,))),VLOOKUP(AI520,Sheet3!F:G,2,0),
IF(NOT(ISNA(MATCH(AJ520,Sheet3!F:F,))),VLOOKUP(AJ520,Sheet3!F:G,2,0),
IF(NOT(ISNA(MATCH(AK520,Sheet3!F:F,))),VLOOKUP(AK520,Sheet3!F:G,2,0),"ITM_NULL")))</f>
        <v>ITM_BACKSPACE</v>
      </c>
      <c r="AM520" t="str">
        <f>IF(AND(AB520="XEQ",AC520="alpha",AF520=""),"ITM_NULL",IF(OR(ISBLANK(AF520)),VLOOKUP(AB520,Sheet3!$B:$C,2,0),VLOOKUP(AF520,Sheet3!$B:$C,2,0)))</f>
        <v>ITM_BACKSPACE</v>
      </c>
      <c r="AN520" t="str">
        <f>IF(AM520="ITM_NULL","ITM_NULL",VLOOKUP(AM520,'C43 Code'!$G:$J,2,0))</f>
        <v>ITM_CLA</v>
      </c>
      <c r="AO520" s="66" t="str">
        <f>IF(AND(AB520="XEQ",AC520="alpha"),"ITM_alpha",IF(AM520="ITM_NULL","ITM_NULL",VLOOKUP(AI520,'C43 Code'!$C:$J,7,0)))</f>
        <v>ITM_CLA</v>
      </c>
      <c r="AP520" t="str">
        <f>IF(AND(AB520="XEQ",AC520="alpha"),"ITM_alpha",IF(AM520="ITM_NULL","ITM_NULL",VLOOKUP(AM520,'C43 Code'!$G:$J,4,0)))</f>
        <v>ITM_BACKSPACE</v>
      </c>
      <c r="AR520" s="41" t="str">
        <f t="shared" si="54"/>
        <v>{45,                  ITM_BACKSPACE,        ITM_UNDO,             -MNU_CLR,             ITM_BACKSPACE,        ITM_BACKSPACE,        ITM_CLA,              ITM_CLA,              ITM_BACKSPACE       },</v>
      </c>
    </row>
    <row r="521" spans="24:44" ht="18" customHeight="1">
      <c r="X521" s="89" t="s">
        <v>426</v>
      </c>
      <c r="Y521" s="83">
        <v>5</v>
      </c>
      <c r="Z521" s="83">
        <v>1</v>
      </c>
      <c r="AA521" s="84" t="str">
        <f t="shared" si="55"/>
        <v>D47.51</v>
      </c>
      <c r="AB521" s="85" t="s">
        <v>6</v>
      </c>
      <c r="AC521" s="91" t="s">
        <v>32</v>
      </c>
      <c r="AD521" s="92" t="s">
        <v>81</v>
      </c>
      <c r="AE521" s="87"/>
      <c r="AF521" s="95"/>
      <c r="AG521" s="21"/>
      <c r="AH521" t="str">
        <f t="shared" si="53"/>
        <v>{51</v>
      </c>
      <c r="AI521" t="str">
        <f>VLOOKUP(AB521,Sheet3!$B:$C,2,0)</f>
        <v>ITM_XEQ</v>
      </c>
      <c r="AJ521" t="str">
        <f>VLOOKUP(AC521,Sheet3!$B:$C,2,0)</f>
        <v>ITM_AIM</v>
      </c>
      <c r="AK521" t="str">
        <f>VLOOKUP(AD521,Sheet3!$B:$C,2,0)</f>
        <v>ITM_USERMODE</v>
      </c>
      <c r="AL521" s="7" t="str">
        <f>IF(NOT(ISNA(MATCH(AI521,Sheet3!F:F,))),VLOOKUP(AI521,Sheet3!F:G,2,0),
IF(NOT(ISNA(MATCH(AJ521,Sheet3!F:F,))),VLOOKUP(AJ521,Sheet3!F:G,2,0),
IF(NOT(ISNA(MATCH(AK521,Sheet3!F:F,))),VLOOKUP(AK521,Sheet3!F:G,2,0),"ITM_NULL")))</f>
        <v>ITM_NULL</v>
      </c>
      <c r="AM521" t="str">
        <f>IF(AND(AB521="XEQ",AC521="alpha",AF521=""),"ITM_NULL",IF(OR(ISBLANK(AF521)),VLOOKUP(AB521,Sheet3!$B:$C,2,0),VLOOKUP(AF521,Sheet3!$B:$C,2,0)))</f>
        <v>ITM_NULL</v>
      </c>
      <c r="AN521" t="str">
        <f>IF(AM521="ITM_NULL","ITM_NULL",VLOOKUP(AM521,'C43 Code'!$G:$J,2,0))</f>
        <v>ITM_NULL</v>
      </c>
      <c r="AO521" s="51" t="str">
        <f>IF(AND(AB521="XEQ",AC521="alpha"),"ITM_alpha",IF(AM521="ITM_NULL","ITM_NULL",VLOOKUP(AI521,'C43 Code'!$C:$J,7,0)))</f>
        <v>ITM_alpha</v>
      </c>
      <c r="AP521" s="61" t="str">
        <f>IF(AND(AB521="XEQ",AC521="alpha"),"ITM_alpha",IF(AM521="ITM_NULL","ITM_NULL",VLOOKUP(AI521,'C43 Code'!$C:$J,8,0)))</f>
        <v>ITM_alpha</v>
      </c>
      <c r="AR521" s="41" t="str">
        <f t="shared" si="54"/>
        <v>{51,                  ITM_XEQ,              ITM_AIM,              ITM_USERMODE,         ITM_NULL,             ITM_NULL,             ITM_NULL,             ITM_alpha,            ITM_alpha           },</v>
      </c>
    </row>
    <row r="522" spans="24:44" ht="18" customHeight="1">
      <c r="X522" s="89" t="s">
        <v>426</v>
      </c>
      <c r="Y522" s="90">
        <v>5</v>
      </c>
      <c r="Z522" s="90">
        <v>2</v>
      </c>
      <c r="AA522" s="84" t="str">
        <f t="shared" si="55"/>
        <v>D47.52</v>
      </c>
      <c r="AB522" s="85">
        <v>7</v>
      </c>
      <c r="AC522" s="91" t="s">
        <v>68</v>
      </c>
      <c r="AD522" s="92" t="s">
        <v>115</v>
      </c>
      <c r="AE522" s="87"/>
      <c r="AF522" s="45" t="s">
        <v>46</v>
      </c>
      <c r="AG522" s="21"/>
      <c r="AH522" t="str">
        <f t="shared" si="53"/>
        <v>{52</v>
      </c>
      <c r="AI522" t="str">
        <f>VLOOKUP(AB522,Sheet3!$B:$C,2,0)</f>
        <v>ITM_7</v>
      </c>
      <c r="AJ522" t="str">
        <f>VLOOKUP(AC522,Sheet3!$B:$C,2,0)</f>
        <v>ITM_GTO</v>
      </c>
      <c r="AK522" t="str">
        <f>VLOOKUP(AD522,Sheet3!$B:$C,2,0)</f>
        <v>-MNU_HOME</v>
      </c>
      <c r="AL522" s="7" t="str">
        <f>IF(NOT(ISNA(MATCH(AI522,Sheet3!F:F,))),VLOOKUP(AI522,Sheet3!F:G,2,0),
IF(NOT(ISNA(MATCH(AJ522,Sheet3!F:F,))),VLOOKUP(AJ522,Sheet3!F:G,2,0),
IF(NOT(ISNA(MATCH(AK522,Sheet3!F:F,))),VLOOKUP(AK522,Sheet3!F:G,2,0),"ITM_NULL")))</f>
        <v>ITM_7</v>
      </c>
      <c r="AM522" t="str">
        <f>IF(AND(AB522="XEQ",AC522="alpha",AF522=""),"ITM_NULL",IF(OR(ISBLANK(AF522)),VLOOKUP(AB522,Sheet3!$B:$C,2,0),VLOOKUP(AF522,Sheet3!$B:$C,2,0)))</f>
        <v>ITM_N</v>
      </c>
      <c r="AN522" t="str">
        <f>IF(AM522="ITM_NULL","ITM_NULL",VLOOKUP(AM522,'C43 Code'!$G:$J,2,0))</f>
        <v>ITM_n</v>
      </c>
      <c r="AO522" s="52" t="str">
        <f>IF(AND(AB522="XEQ",AC522="alpha"),"ITM_alpha",IF(AM522="ITM_NULL","ITM_NULL",VLOOKUP(AI522,'C43 Code'!$C:$J,7,0)))</f>
        <v>ITM_7</v>
      </c>
      <c r="AP522" s="62" t="str">
        <f>IF(AND(AB522="XEQ",AC522="alpha"),"ITM_alpha",IF(AM522="ITM_NULL","ITM_NULL",VLOOKUP(AI522,'C43 Code'!$C:$J,8,0)))</f>
        <v>ITM_7</v>
      </c>
      <c r="AR522" s="41" t="str">
        <f t="shared" si="54"/>
        <v>{52,                  ITM_7,                ITM_GTO,              -MNU_HOME,            ITM_7,                ITM_N,                ITM_n,                ITM_7,                ITM_7               },</v>
      </c>
    </row>
    <row r="523" spans="24:44" ht="18" customHeight="1">
      <c r="X523" s="89" t="s">
        <v>426</v>
      </c>
      <c r="Y523" s="90">
        <v>5</v>
      </c>
      <c r="Z523" s="90">
        <v>3</v>
      </c>
      <c r="AA523" s="84" t="str">
        <f t="shared" si="55"/>
        <v>D47.53</v>
      </c>
      <c r="AB523" s="85">
        <v>8</v>
      </c>
      <c r="AC523" s="96" t="s">
        <v>104</v>
      </c>
      <c r="AD523" s="92" t="s">
        <v>105</v>
      </c>
      <c r="AE523" s="87"/>
      <c r="AF523" s="45" t="s">
        <v>47</v>
      </c>
      <c r="AG523" s="21"/>
      <c r="AH523" t="str">
        <f t="shared" si="53"/>
        <v>{53</v>
      </c>
      <c r="AI523" t="str">
        <f>VLOOKUP(AB523,Sheet3!$B:$C,2,0)</f>
        <v>ITM_8</v>
      </c>
      <c r="AJ523" t="str">
        <f>VLOOKUP(AC523,Sheet3!$B:$C,2,0)</f>
        <v>-MNU_EQN</v>
      </c>
      <c r="AK523" t="str">
        <f>VLOOKUP(AD523,Sheet3!$B:$C,2,0)</f>
        <v>-MNU_ADV</v>
      </c>
      <c r="AL523" s="7" t="str">
        <f>IF(NOT(ISNA(MATCH(AI523,Sheet3!F:F,))),VLOOKUP(AI523,Sheet3!F:G,2,0),
IF(NOT(ISNA(MATCH(AJ523,Sheet3!F:F,))),VLOOKUP(AJ523,Sheet3!F:G,2,0),
IF(NOT(ISNA(MATCH(AK523,Sheet3!F:F,))),VLOOKUP(AK523,Sheet3!F:G,2,0),"ITM_NULL")))</f>
        <v>ITM_8</v>
      </c>
      <c r="AM523" t="str">
        <f>IF(AND(AB523="XEQ",AC523="alpha",AF523=""),"ITM_NULL",IF(OR(ISBLANK(AF523)),VLOOKUP(AB523,Sheet3!$B:$C,2,0),VLOOKUP(AF523,Sheet3!$B:$C,2,0)))</f>
        <v>ITM_O</v>
      </c>
      <c r="AN523" t="str">
        <f>IF(AM523="ITM_NULL","ITM_NULL",VLOOKUP(AM523,'C43 Code'!$G:$J,2,0))</f>
        <v>ITM_o</v>
      </c>
      <c r="AO523" s="52" t="str">
        <f>IF(AND(AB523="XEQ",AC523="alpha"),"ITM_alpha",IF(AM523="ITM_NULL","ITM_NULL",VLOOKUP(AI523,'C43 Code'!$C:$J,7,0)))</f>
        <v>ITM_8</v>
      </c>
      <c r="AP523" s="62" t="str">
        <f>IF(AND(AB523="XEQ",AC523="alpha"),"ITM_alpha",IF(AM523="ITM_NULL","ITM_NULL",VLOOKUP(AI523,'C43 Code'!$C:$J,8,0)))</f>
        <v>ITM_8</v>
      </c>
      <c r="AR523" s="41" t="str">
        <f t="shared" si="54"/>
        <v>{53,                  ITM_8,                -MNU_EQN,             -MNU_ADV,             ITM_8,                ITM_O,                ITM_o,                ITM_8,                ITM_8               },</v>
      </c>
    </row>
    <row r="524" spans="24:44" ht="18" customHeight="1">
      <c r="X524" s="89" t="s">
        <v>426</v>
      </c>
      <c r="Y524" s="90">
        <v>5</v>
      </c>
      <c r="Z524" s="90">
        <v>4</v>
      </c>
      <c r="AA524" s="84" t="str">
        <f t="shared" si="55"/>
        <v>D47.54</v>
      </c>
      <c r="AB524" s="85">
        <v>9</v>
      </c>
      <c r="AC524" s="91" t="s">
        <v>106</v>
      </c>
      <c r="AD524" s="92" t="s">
        <v>117</v>
      </c>
      <c r="AE524" s="87"/>
      <c r="AF524" s="45" t="s">
        <v>48</v>
      </c>
      <c r="AG524" s="21"/>
      <c r="AH524" t="str">
        <f t="shared" si="53"/>
        <v>{54</v>
      </c>
      <c r="AI524" t="str">
        <f>VLOOKUP(AB524,Sheet3!$B:$C,2,0)</f>
        <v>ITM_9</v>
      </c>
      <c r="AJ524" t="str">
        <f>VLOOKUP(AC524,Sheet3!$B:$C,2,0)</f>
        <v>-MNU_MATX</v>
      </c>
      <c r="AK524" t="str">
        <f>VLOOKUP(AD524,Sheet3!$B:$C,2,0)</f>
        <v>-MNU_XFN</v>
      </c>
      <c r="AL524" s="7" t="str">
        <f>IF(NOT(ISNA(MATCH(AI524,Sheet3!F:F,))),VLOOKUP(AI524,Sheet3!F:G,2,0),
IF(NOT(ISNA(MATCH(AJ524,Sheet3!F:F,))),VLOOKUP(AJ524,Sheet3!F:G,2,0),
IF(NOT(ISNA(MATCH(AK524,Sheet3!F:F,))),VLOOKUP(AK524,Sheet3!F:G,2,0),"ITM_NULL")))</f>
        <v>ITM_9</v>
      </c>
      <c r="AM524" t="str">
        <f>IF(AND(AB524="XEQ",AC524="alpha",AF524=""),"ITM_NULL",IF(OR(ISBLANK(AF524)),VLOOKUP(AB524,Sheet3!$B:$C,2,0),VLOOKUP(AF524,Sheet3!$B:$C,2,0)))</f>
        <v>ITM_P</v>
      </c>
      <c r="AN524" t="str">
        <f>IF(AM524="ITM_NULL","ITM_NULL",VLOOKUP(AM524,'C43 Code'!$G:$J,2,0))</f>
        <v>ITM_p</v>
      </c>
      <c r="AO524" s="52" t="str">
        <f>IF(AND(AB524="XEQ",AC524="alpha"),"ITM_alpha",IF(AM524="ITM_NULL","ITM_NULL",VLOOKUP(AI524,'C43 Code'!$C:$J,7,0)))</f>
        <v>ITM_9</v>
      </c>
      <c r="AP524" s="62" t="str">
        <f>IF(AND(AB524="XEQ",AC524="alpha"),"ITM_alpha",IF(AM524="ITM_NULL","ITM_NULL",VLOOKUP(AI524,'C43 Code'!$C:$J,8,0)))</f>
        <v>ITM_9</v>
      </c>
      <c r="AR524" s="41" t="str">
        <f t="shared" si="54"/>
        <v>{54,                  ITM_9,                -MNU_MATX,            -MNU_XFN,             ITM_9,                ITM_P,                ITM_p,                ITM_9,                ITM_9               },</v>
      </c>
    </row>
    <row r="525" spans="24:44" ht="18" customHeight="1">
      <c r="X525" s="89" t="s">
        <v>426</v>
      </c>
      <c r="Y525" s="90">
        <v>5</v>
      </c>
      <c r="Z525" s="90">
        <v>5</v>
      </c>
      <c r="AA525" s="84" t="str">
        <f t="shared" si="55"/>
        <v>D47.55</v>
      </c>
      <c r="AB525" s="93" t="s">
        <v>391</v>
      </c>
      <c r="AC525" s="91" t="s">
        <v>107</v>
      </c>
      <c r="AD525" s="92" t="s">
        <v>481</v>
      </c>
      <c r="AE525" s="87"/>
      <c r="AF525" s="45" t="s">
        <v>49</v>
      </c>
      <c r="AG525" s="21"/>
      <c r="AH525" t="str">
        <f t="shared" si="53"/>
        <v>{55</v>
      </c>
      <c r="AI525" t="str">
        <f>VLOOKUP(AB525,Sheet3!$B:$C,2,0)</f>
        <v>ITM_DIV</v>
      </c>
      <c r="AJ525" t="str">
        <f>VLOOKUP(AC525,Sheet3!$B:$C,2,0)</f>
        <v>-MNU_STAT</v>
      </c>
      <c r="AK525" t="str">
        <f>VLOOKUP(AD525,Sheet3!$B:$C,2,0)</f>
        <v>-MNU_PLOTTING</v>
      </c>
      <c r="AL525" s="7" t="str">
        <f>IF(NOT(ISNA(MATCH(AI525,Sheet3!F:F,))),VLOOKUP(AI525,Sheet3!F:G,2,0),
IF(NOT(ISNA(MATCH(AJ525,Sheet3!F:F,))),VLOOKUP(AJ525,Sheet3!F:G,2,0),
IF(NOT(ISNA(MATCH(AK525,Sheet3!F:F,))),VLOOKUP(AK525,Sheet3!F:G,2,0),"ITM_NULL")))</f>
        <v>ITM_OBELUS</v>
      </c>
      <c r="AM525" t="str">
        <f>IF(AND(AB525="XEQ",AC525="alpha",AF525=""),"ITM_NULL",IF(OR(ISBLANK(AF525)),VLOOKUP(AB525,Sheet3!$B:$C,2,0),VLOOKUP(AF525,Sheet3!$B:$C,2,0)))</f>
        <v>ITM_Q</v>
      </c>
      <c r="AN525" t="str">
        <f>IF(AM525="ITM_NULL","ITM_NULL",VLOOKUP(AM525,'C43 Code'!$G:$J,2,0))</f>
        <v>ITM_q</v>
      </c>
      <c r="AO525" s="52" t="str">
        <f>IF(AND(AB525="XEQ",AC525="alpha"),"ITM_alpha",IF(AM525="ITM_NULL","ITM_NULL",VLOOKUP(AI525,'C43 Code'!$C:$J,7,0)))</f>
        <v>ITM_OBELUS</v>
      </c>
      <c r="AP525" s="62" t="str">
        <f>IF(AND(AB525="XEQ",AC525="alpha"),"ITM_alpha",IF(AM525="ITM_NULL","ITM_NULL",VLOOKUP(AI525,'C43 Code'!$C:$J,8,0)))</f>
        <v>ITM_DIV</v>
      </c>
      <c r="AR525" s="41" t="str">
        <f t="shared" si="54"/>
        <v>{55,                  ITM_DIV,              -MNU_STAT,            -MNU_PLOTTING,        ITM_OBELUS,           ITM_Q,                ITM_q,                ITM_OBELUS,           ITM_DIV             },</v>
      </c>
    </row>
    <row r="526" spans="24:44" ht="18" customHeight="1">
      <c r="X526" s="89" t="s">
        <v>426</v>
      </c>
      <c r="Y526" s="83">
        <v>6</v>
      </c>
      <c r="Z526" s="83">
        <v>1</v>
      </c>
      <c r="AA526" s="84" t="str">
        <f t="shared" si="55"/>
        <v>D47.61</v>
      </c>
      <c r="AB526" s="85" t="s">
        <v>18</v>
      </c>
      <c r="AC526" s="91" t="s">
        <v>76</v>
      </c>
      <c r="AD526" s="92" t="s">
        <v>77</v>
      </c>
      <c r="AE526" s="87"/>
      <c r="AF526" s="95"/>
      <c r="AG526" s="21"/>
      <c r="AH526" t="str">
        <f t="shared" si="53"/>
        <v>{61</v>
      </c>
      <c r="AI526" t="str">
        <f>VLOOKUP(AB526,Sheet3!$B:$C,2,0)</f>
        <v>ITM_UP1</v>
      </c>
      <c r="AJ526" t="str">
        <f>VLOOKUP(AC526,Sheet3!$B:$C,2,0)</f>
        <v>ITM_BST</v>
      </c>
      <c r="AK526" t="str">
        <f>VLOOKUP(AD526,Sheet3!$B:$C,2,0)</f>
        <v>ITM_RBR</v>
      </c>
      <c r="AL526" s="7" t="str">
        <f>IF(NOT(ISNA(MATCH(AI526,Sheet3!F:F,))),VLOOKUP(AI526,Sheet3!F:G,2,0),
IF(NOT(ISNA(MATCH(AJ526,Sheet3!F:F,))),VLOOKUP(AJ526,Sheet3!F:G,2,0),
IF(NOT(ISNA(MATCH(AK526,Sheet3!F:F,))),VLOOKUP(AK526,Sheet3!F:G,2,0),"ITM_NULL")))</f>
        <v>ITM_UP1</v>
      </c>
      <c r="AM526" t="str">
        <f>IF(AND(AB526="XEQ",AC526="alpha",AF526=""),"ITM_NULL",IF(OR(ISBLANK(AF526)),VLOOKUP(AB526,Sheet3!$B:$C,2,0),VLOOKUP(AF526,Sheet3!$B:$C,2,0)))</f>
        <v>ITM_UP1</v>
      </c>
      <c r="AN526" t="str">
        <f>IF(AM526="ITM_NULL","ITM_NULL",VLOOKUP(AM526,'C43 Code'!$G:$J,2,0))</f>
        <v>CHR_caseUP</v>
      </c>
      <c r="AO526" s="52" t="str">
        <f>IF(AND(AB526="XEQ",AC526="alpha"),"ITM_alpha",IF(AM526="ITM_NULL","ITM_NULL",VLOOKUP(AI526,'C43 Code'!$C:$J,7,0)))</f>
        <v>ITM_UP_ARROW</v>
      </c>
      <c r="AP526" s="62" t="str">
        <f>IF(AND(AB526="XEQ",AC526="alpha"),"ITM_alpha",IF(AM526="ITM_NULL","ITM_NULL",VLOOKUP(AI526,'C43 Code'!$C:$J,8,0)))</f>
        <v>ITM_UP1</v>
      </c>
      <c r="AR526" s="41" t="str">
        <f t="shared" si="54"/>
        <v>{61,                  ITM_UP1,              ITM_BST,              ITM_RBR,              ITM_UP1,              ITM_UP1,              CHR_caseUP,           ITM_UP_ARROW,         ITM_UP1             },</v>
      </c>
    </row>
    <row r="527" spans="24:44" ht="18" customHeight="1">
      <c r="X527" s="89" t="s">
        <v>426</v>
      </c>
      <c r="Y527" s="90">
        <v>6</v>
      </c>
      <c r="Z527" s="90">
        <v>2</v>
      </c>
      <c r="AA527" s="84" t="str">
        <f t="shared" si="55"/>
        <v>D47.62</v>
      </c>
      <c r="AB527" s="85">
        <v>4</v>
      </c>
      <c r="AC527" s="91" t="s">
        <v>108</v>
      </c>
      <c r="AD527" s="92" t="s">
        <v>121</v>
      </c>
      <c r="AE527" s="87"/>
      <c r="AF527" s="45" t="s">
        <v>50</v>
      </c>
      <c r="AG527" s="21"/>
      <c r="AH527" t="str">
        <f t="shared" si="53"/>
        <v>{62</v>
      </c>
      <c r="AI527" t="str">
        <f>VLOOKUP(AB527,Sheet3!$B:$C,2,0)</f>
        <v>ITM_4</v>
      </c>
      <c r="AJ527" t="str">
        <f>VLOOKUP(AC527,Sheet3!$B:$C,2,0)</f>
        <v>-MNU_BASE</v>
      </c>
      <c r="AK527" t="str">
        <f>VLOOKUP(AD527,Sheet3!$B:$C,2,0)</f>
        <v>-MNU_BITS</v>
      </c>
      <c r="AL527" s="7" t="str">
        <f>IF(NOT(ISNA(MATCH(AI527,Sheet3!F:F,))),VLOOKUP(AI527,Sheet3!F:G,2,0),
IF(NOT(ISNA(MATCH(AJ527,Sheet3!F:F,))),VLOOKUP(AJ527,Sheet3!F:G,2,0),
IF(NOT(ISNA(MATCH(AK527,Sheet3!F:F,))),VLOOKUP(AK527,Sheet3!F:G,2,0),"ITM_NULL")))</f>
        <v>ITM_4</v>
      </c>
      <c r="AM527" t="str">
        <f>IF(AND(AB527="XEQ",AC527="alpha",AF527=""),"ITM_NULL",IF(OR(ISBLANK(AF527)),VLOOKUP(AB527,Sheet3!$B:$C,2,0),VLOOKUP(AF527,Sheet3!$B:$C,2,0)))</f>
        <v>ITM_R</v>
      </c>
      <c r="AN527" t="str">
        <f>IF(AM527="ITM_NULL","ITM_NULL",VLOOKUP(AM527,'C43 Code'!$G:$J,2,0))</f>
        <v>ITM_r</v>
      </c>
      <c r="AO527" s="52" t="str">
        <f>IF(AND(AB527="XEQ",AC527="alpha"),"ITM_alpha",IF(AM527="ITM_NULL","ITM_NULL",VLOOKUP(AI527,'C43 Code'!$C:$J,7,0)))</f>
        <v>ITM_4</v>
      </c>
      <c r="AP527" s="62" t="str">
        <f>IF(AND(AB527="XEQ",AC527="alpha"),"ITM_alpha",IF(AM527="ITM_NULL","ITM_NULL",VLOOKUP(AI527,'C43 Code'!$C:$J,8,0)))</f>
        <v>ITM_4</v>
      </c>
      <c r="AR527" s="41" t="str">
        <f t="shared" si="54"/>
        <v>{62,                  ITM_4,                -MNU_BASE,            -MNU_BITS,            ITM_4,                ITM_R,                ITM_r,                ITM_4,                ITM_4               },</v>
      </c>
    </row>
    <row r="528" spans="24:44" ht="18" customHeight="1">
      <c r="X528" s="89" t="s">
        <v>426</v>
      </c>
      <c r="Y528" s="90">
        <v>6</v>
      </c>
      <c r="Z528" s="90">
        <v>3</v>
      </c>
      <c r="AA528" s="84" t="str">
        <f t="shared" si="55"/>
        <v>D47.63</v>
      </c>
      <c r="AB528" s="85">
        <v>5</v>
      </c>
      <c r="AC528" s="91" t="s">
        <v>109</v>
      </c>
      <c r="AD528" s="92" t="s">
        <v>119</v>
      </c>
      <c r="AE528" s="87"/>
      <c r="AF528" s="45" t="s">
        <v>51</v>
      </c>
      <c r="AG528" s="21"/>
      <c r="AH528" t="str">
        <f t="shared" ref="AH528:AH539" si="56">"{"&amp;Y528*10+Z528</f>
        <v>{63</v>
      </c>
      <c r="AI528" t="str">
        <f>VLOOKUP(AB528,Sheet3!$B:$C,2,0)</f>
        <v>ITM_5</v>
      </c>
      <c r="AJ528" t="str">
        <f>VLOOKUP(AC528,Sheet3!$B:$C,2,0)</f>
        <v>-MNU_UNITCONV</v>
      </c>
      <c r="AK528" t="str">
        <f>VLOOKUP(AD528,Sheet3!$B:$C,2,0)</f>
        <v>-MNU_CLK</v>
      </c>
      <c r="AL528" s="7" t="str">
        <f>IF(NOT(ISNA(MATCH(AI528,Sheet3!F:F,))),VLOOKUP(AI528,Sheet3!F:G,2,0),
IF(NOT(ISNA(MATCH(AJ528,Sheet3!F:F,))),VLOOKUP(AJ528,Sheet3!F:G,2,0),
IF(NOT(ISNA(MATCH(AK528,Sheet3!F:F,))),VLOOKUP(AK528,Sheet3!F:G,2,0),"ITM_NULL")))</f>
        <v>ITM_5</v>
      </c>
      <c r="AM528" t="str">
        <f>IF(AND(AB528="XEQ",AC528="alpha",AF528=""),"ITM_NULL",IF(OR(ISBLANK(AF528)),VLOOKUP(AB528,Sheet3!$B:$C,2,0),VLOOKUP(AF528,Sheet3!$B:$C,2,0)))</f>
        <v>ITM_S</v>
      </c>
      <c r="AN528" t="str">
        <f>IF(AM528="ITM_NULL","ITM_NULL",VLOOKUP(AM528,'C43 Code'!$G:$J,2,0))</f>
        <v>ITM_s</v>
      </c>
      <c r="AO528" s="52" t="str">
        <f>IF(AND(AB528="XEQ",AC528="alpha"),"ITM_alpha",IF(AM528="ITM_NULL","ITM_NULL",VLOOKUP(AI528,'C43 Code'!$C:$J,7,0)))</f>
        <v>ITM_5</v>
      </c>
      <c r="AP528" s="62" t="str">
        <f>IF(AND(AB528="XEQ",AC528="alpha"),"ITM_alpha",IF(AM528="ITM_NULL","ITM_NULL",VLOOKUP(AI528,'C43 Code'!$C:$J,8,0)))</f>
        <v>ITM_5</v>
      </c>
      <c r="AR528" s="41" t="str">
        <f t="shared" ref="AR528:AR539" si="57">AH528&amp;", "&amp;REPT(" ",$AI$5-LEN(AH528))&amp;
AI528&amp;", "&amp;REPT(" ",$AI$5-LEN(AI528))&amp;
AJ528&amp;", "&amp;REPT(" ",$AI$5-LEN(AJ528))&amp;
AK528&amp;", "&amp;REPT(" ",$AI$5-LEN(AK528))&amp;
AL528&amp;", "&amp;REPT(" ",$AI$5-LEN(AL528))&amp;
AM528&amp;", "&amp;REPT(" ",$AI$5-LEN(AM528))&amp;
AN528&amp;", "&amp;REPT(" ",$AI$5-LEN(AN528))&amp;
AO528&amp;", "&amp;REPT(" ",$AI$5-LEN(AO528))&amp;
AP528&amp;REPT(" ",$AI$5-LEN(AP528))&amp;
"},"</f>
        <v>{63,                  ITM_5,                -MNU_UNITCONV,        -MNU_CLK,             ITM_5,                ITM_S,                ITM_s,                ITM_5,                ITM_5               },</v>
      </c>
    </row>
    <row r="529" spans="24:44" ht="18" customHeight="1">
      <c r="X529" s="89" t="s">
        <v>426</v>
      </c>
      <c r="Y529" s="90">
        <v>6</v>
      </c>
      <c r="Z529" s="90">
        <v>4</v>
      </c>
      <c r="AA529" s="84" t="str">
        <f t="shared" si="55"/>
        <v>D47.64</v>
      </c>
      <c r="AB529" s="85">
        <v>6</v>
      </c>
      <c r="AC529" s="91" t="s">
        <v>110</v>
      </c>
      <c r="AD529" s="92" t="s">
        <v>466</v>
      </c>
      <c r="AE529" s="87"/>
      <c r="AF529" s="45" t="s">
        <v>52</v>
      </c>
      <c r="AG529" s="21"/>
      <c r="AH529" t="str">
        <f t="shared" si="56"/>
        <v>{64</v>
      </c>
      <c r="AI529" t="str">
        <f>VLOOKUP(AB529,Sheet3!$B:$C,2,0)</f>
        <v>ITM_6</v>
      </c>
      <c r="AJ529" t="str">
        <f>VLOOKUP(AC529,Sheet3!$B:$C,2,0)</f>
        <v>-MNU_FLAGS</v>
      </c>
      <c r="AK529" t="str">
        <f>VLOOKUP(AD529,Sheet3!$B:$C,2,0)</f>
        <v>-MNU_PARTS</v>
      </c>
      <c r="AL529" s="7" t="str">
        <f>IF(NOT(ISNA(MATCH(AI529,Sheet3!F:F,))),VLOOKUP(AI529,Sheet3!F:G,2,0),
IF(NOT(ISNA(MATCH(AJ529,Sheet3!F:F,))),VLOOKUP(AJ529,Sheet3!F:G,2,0),
IF(NOT(ISNA(MATCH(AK529,Sheet3!F:F,))),VLOOKUP(AK529,Sheet3!F:G,2,0),"ITM_NULL")))</f>
        <v>ITM_6</v>
      </c>
      <c r="AM529" t="str">
        <f>IF(AND(AB529="XEQ",AC529="alpha",AF529=""),"ITM_NULL",IF(OR(ISBLANK(AF529)),VLOOKUP(AB529,Sheet3!$B:$C,2,0),VLOOKUP(AF529,Sheet3!$B:$C,2,0)))</f>
        <v>ITM_T</v>
      </c>
      <c r="AN529" t="str">
        <f>IF(AM529="ITM_NULL","ITM_NULL",VLOOKUP(AM529,'C43 Code'!$G:$J,2,0))</f>
        <v>ITM_t</v>
      </c>
      <c r="AO529" s="52" t="str">
        <f>IF(AND(AB529="XEQ",AC529="alpha"),"ITM_alpha",IF(AM529="ITM_NULL","ITM_NULL",VLOOKUP(AI529,'C43 Code'!$C:$J,7,0)))</f>
        <v>ITM_6</v>
      </c>
      <c r="AP529" s="62" t="str">
        <f>IF(AND(AB529="XEQ",AC529="alpha"),"ITM_alpha",IF(AM529="ITM_NULL","ITM_NULL",VLOOKUP(AI529,'C43 Code'!$C:$J,8,0)))</f>
        <v>ITM_6</v>
      </c>
      <c r="AR529" s="41" t="str">
        <f t="shared" si="57"/>
        <v>{64,                  ITM_6,                -MNU_FLAGS,           -MNU_PARTS,           ITM_6,                ITM_T,                ITM_t,                ITM_6,                ITM_6               },</v>
      </c>
    </row>
    <row r="530" spans="24:44" ht="18" customHeight="1">
      <c r="X530" s="89" t="s">
        <v>426</v>
      </c>
      <c r="Y530" s="90">
        <v>6</v>
      </c>
      <c r="Z530" s="90">
        <v>5</v>
      </c>
      <c r="AA530" s="84" t="str">
        <f t="shared" si="55"/>
        <v>D47.65</v>
      </c>
      <c r="AB530" s="93" t="s">
        <v>390</v>
      </c>
      <c r="AC530" s="91" t="s">
        <v>111</v>
      </c>
      <c r="AD530" s="92" t="s">
        <v>122</v>
      </c>
      <c r="AE530" s="87"/>
      <c r="AF530" s="45" t="s">
        <v>53</v>
      </c>
      <c r="AG530" s="21"/>
      <c r="AH530" t="str">
        <f t="shared" si="56"/>
        <v>{65</v>
      </c>
      <c r="AI530" t="str">
        <f>VLOOKUP(AB530,Sheet3!$B:$C,2,0)</f>
        <v>ITM_MULT</v>
      </c>
      <c r="AJ530" t="str">
        <f>VLOOKUP(AC530,Sheet3!$B:$C,2,0)</f>
        <v>-MNU_PROB</v>
      </c>
      <c r="AK530" t="str">
        <f>VLOOKUP(AD530,Sheet3!$B:$C,2,0)</f>
        <v>-MNU_INTS</v>
      </c>
      <c r="AL530" s="7" t="str">
        <f>IF(NOT(ISNA(MATCH(AI530,Sheet3!F:F,))),VLOOKUP(AI530,Sheet3!F:G,2,0),
IF(NOT(ISNA(MATCH(AJ530,Sheet3!F:F,))),VLOOKUP(AJ530,Sheet3!F:G,2,0),
IF(NOT(ISNA(MATCH(AK530,Sheet3!F:F,))),VLOOKUP(AK530,Sheet3!F:G,2,0),"ITM_NULL")))</f>
        <v>ITM_CROSS</v>
      </c>
      <c r="AM530" t="str">
        <f>IF(AND(AB530="XEQ",AC530="alpha",AF530=""),"ITM_NULL",IF(OR(ISBLANK(AF530)),VLOOKUP(AB530,Sheet3!$B:$C,2,0),VLOOKUP(AF530,Sheet3!$B:$C,2,0)))</f>
        <v>ITM_U</v>
      </c>
      <c r="AN530" t="str">
        <f>IF(AM530="ITM_NULL","ITM_NULL",VLOOKUP(AM530,'C43 Code'!$G:$J,2,0))</f>
        <v>ITM_u</v>
      </c>
      <c r="AO530" s="52" t="str">
        <f>IF(AND(AB530="XEQ",AC530="alpha"),"ITM_alpha",IF(AM530="ITM_NULL","ITM_NULL",VLOOKUP(AI530,'C43 Code'!$C:$J,7,0)))</f>
        <v>ITM_CROSS</v>
      </c>
      <c r="AP530" s="62" t="str">
        <f>IF(AND(AB530="XEQ",AC530="alpha"),"ITM_alpha",IF(AM530="ITM_NULL","ITM_NULL",VLOOKUP(AI530,'C43 Code'!$C:$J,8,0)))</f>
        <v>ITM_MULT</v>
      </c>
      <c r="AR530" s="41" t="str">
        <f t="shared" si="57"/>
        <v>{65,                  ITM_MULT,             -MNU_PROB,            -MNU_INTS,            ITM_CROSS,            ITM_U,                ITM_u,                ITM_CROSS,            ITM_MULT            },</v>
      </c>
    </row>
    <row r="531" spans="24:44" ht="18" customHeight="1">
      <c r="X531" s="89" t="s">
        <v>426</v>
      </c>
      <c r="Y531" s="83">
        <v>7</v>
      </c>
      <c r="Z531" s="83">
        <v>1</v>
      </c>
      <c r="AA531" s="84" t="str">
        <f t="shared" si="55"/>
        <v>D47.71</v>
      </c>
      <c r="AB531" s="85" t="s">
        <v>19</v>
      </c>
      <c r="AC531" s="91" t="s">
        <v>78</v>
      </c>
      <c r="AD531" s="92" t="s">
        <v>79</v>
      </c>
      <c r="AE531" s="87"/>
      <c r="AF531" s="95"/>
      <c r="AG531" s="21"/>
      <c r="AH531" t="str">
        <f t="shared" si="56"/>
        <v>{71</v>
      </c>
      <c r="AI531" t="str">
        <f>VLOOKUP(AB531,Sheet3!$B:$C,2,0)</f>
        <v>ITM_DOWN1</v>
      </c>
      <c r="AJ531" t="str">
        <f>VLOOKUP(AC531,Sheet3!$B:$C,2,0)</f>
        <v>ITM_SST</v>
      </c>
      <c r="AK531" t="str">
        <f>VLOOKUP(AD531,Sheet3!$B:$C,2,0)</f>
        <v>ITM_FLGSV</v>
      </c>
      <c r="AL531" s="7" t="str">
        <f>IF(NOT(ISNA(MATCH(AI531,Sheet3!F:F,))),VLOOKUP(AI531,Sheet3!F:G,2,0),
IF(NOT(ISNA(MATCH(AJ531,Sheet3!F:F,))),VLOOKUP(AJ531,Sheet3!F:G,2,0),
IF(NOT(ISNA(MATCH(AK531,Sheet3!F:F,))),VLOOKUP(AK531,Sheet3!F:G,2,0),"ITM_NULL")))</f>
        <v>ITM_DOWN1</v>
      </c>
      <c r="AM531" t="str">
        <f>IF(AND(AB531="XEQ",AC531="alpha",AF531=""),"ITM_NULL",IF(OR(ISBLANK(AF531)),VLOOKUP(AB531,Sheet3!$B:$C,2,0),VLOOKUP(AF531,Sheet3!$B:$C,2,0)))</f>
        <v>ITM_DOWN1</v>
      </c>
      <c r="AN531" t="str">
        <f>IF(AM531="ITM_NULL","ITM_NULL",VLOOKUP(AM531,'C43 Code'!$G:$J,2,0))</f>
        <v>CHR_caseDN</v>
      </c>
      <c r="AO531" s="52" t="str">
        <f>IF(AND(AB531="XEQ",AC531="alpha"),"ITM_alpha",IF(AM531="ITM_NULL","ITM_NULL",VLOOKUP(AI531,'C43 Code'!$C:$J,7,0)))</f>
        <v>ITM_DOWN_ARROW</v>
      </c>
      <c r="AP531" s="62" t="str">
        <f>IF(AND(AB531="XEQ",AC531="alpha"),"ITM_alpha",IF(AM531="ITM_NULL","ITM_NULL",VLOOKUP(AI531,'C43 Code'!$C:$J,8,0)))</f>
        <v>ITM_DOWN1</v>
      </c>
      <c r="AR531" s="41" t="str">
        <f t="shared" si="57"/>
        <v>{71,                  ITM_DOWN1,            ITM_SST,              ITM_FLGSV,            ITM_DOWN1,            ITM_DOWN1,            CHR_caseDN,           ITM_DOWN_ARROW,       ITM_DOWN1           },</v>
      </c>
    </row>
    <row r="532" spans="24:44" ht="18" customHeight="1">
      <c r="X532" s="89" t="s">
        <v>426</v>
      </c>
      <c r="Y532" s="90">
        <v>7</v>
      </c>
      <c r="Z532" s="90">
        <v>2</v>
      </c>
      <c r="AA532" s="84" t="str">
        <f t="shared" si="55"/>
        <v>D47.72</v>
      </c>
      <c r="AB532" s="85">
        <v>1</v>
      </c>
      <c r="AC532" s="91" t="s">
        <v>80</v>
      </c>
      <c r="AD532" s="92" t="s">
        <v>123</v>
      </c>
      <c r="AE532" s="87"/>
      <c r="AF532" s="45" t="s">
        <v>54</v>
      </c>
      <c r="AG532" s="21"/>
      <c r="AH532" t="str">
        <f t="shared" si="56"/>
        <v>{72</v>
      </c>
      <c r="AI532" t="str">
        <f>VLOOKUP(AB532,Sheet3!$B:$C,2,0)</f>
        <v>ITM_1</v>
      </c>
      <c r="AJ532" t="str">
        <f>VLOOKUP(AC532,Sheet3!$B:$C,2,0)</f>
        <v>ITM_ASSIGN</v>
      </c>
      <c r="AK532" t="str">
        <f>VLOOKUP(AD532,Sheet3!$B:$C,2,0)</f>
        <v>-MNU_ASN</v>
      </c>
      <c r="AL532" s="7" t="str">
        <f>IF(NOT(ISNA(MATCH(AI532,Sheet3!F:F,))),VLOOKUP(AI532,Sheet3!F:G,2,0),
IF(NOT(ISNA(MATCH(AJ532,Sheet3!F:F,))),VLOOKUP(AJ532,Sheet3!F:G,2,0),
IF(NOT(ISNA(MATCH(AK532,Sheet3!F:F,))),VLOOKUP(AK532,Sheet3!F:G,2,0),"ITM_NULL")))</f>
        <v>ITM_1</v>
      </c>
      <c r="AM532" t="str">
        <f>IF(AND(AB532="XEQ",AC532="alpha",AF532=""),"ITM_NULL",IF(OR(ISBLANK(AF532)),VLOOKUP(AB532,Sheet3!$B:$C,2,0),VLOOKUP(AF532,Sheet3!$B:$C,2,0)))</f>
        <v>ITM_V</v>
      </c>
      <c r="AN532" t="str">
        <f>IF(AM532="ITM_NULL","ITM_NULL",VLOOKUP(AM532,'C43 Code'!$G:$J,2,0))</f>
        <v>ITM_v</v>
      </c>
      <c r="AO532" s="52" t="str">
        <f>IF(AND(AB532="XEQ",AC532="alpha"),"ITM_alpha",IF(AM532="ITM_NULL","ITM_NULL",VLOOKUP(AI532,'C43 Code'!$C:$J,7,0)))</f>
        <v>ITM_1</v>
      </c>
      <c r="AP532" s="62" t="str">
        <f>IF(AND(AB532="XEQ",AC532="alpha"),"ITM_alpha",IF(AM532="ITM_NULL","ITM_NULL",VLOOKUP(AI532,'C43 Code'!$C:$J,8,0)))</f>
        <v>ITM_1</v>
      </c>
      <c r="AR532" s="41" t="str">
        <f t="shared" si="57"/>
        <v>{72,                  ITM_1,                ITM_ASSIGN,           -MNU_ASN,             ITM_1,                ITM_V,                ITM_v,                ITM_1,                ITM_1               },</v>
      </c>
    </row>
    <row r="533" spans="24:44" ht="18" customHeight="1">
      <c r="X533" s="89" t="s">
        <v>426</v>
      </c>
      <c r="Y533" s="90">
        <v>7</v>
      </c>
      <c r="Z533" s="90">
        <v>3</v>
      </c>
      <c r="AA533" s="84" t="str">
        <f t="shared" si="55"/>
        <v>D47.73</v>
      </c>
      <c r="AB533" s="85">
        <v>2</v>
      </c>
      <c r="AC533" s="96" t="s">
        <v>396</v>
      </c>
      <c r="AD533" s="92" t="s">
        <v>126</v>
      </c>
      <c r="AE533" s="87"/>
      <c r="AF533" s="45" t="s">
        <v>130</v>
      </c>
      <c r="AG533" s="21"/>
      <c r="AH533" t="str">
        <f t="shared" si="56"/>
        <v>{73</v>
      </c>
      <c r="AI533" t="str">
        <f>VLOOKUP(AB533,Sheet3!$B:$C,2,0)</f>
        <v>ITM_2</v>
      </c>
      <c r="AJ533" t="str">
        <f>VLOOKUP(AC533,Sheet3!$B:$C,2,0)</f>
        <v>-MNU_SETUP</v>
      </c>
      <c r="AK533" t="str">
        <f>VLOOKUP(AD533,Sheet3!$B:$C,2,0)</f>
        <v>-MNU_ALPHAFN_C43</v>
      </c>
      <c r="AL533" s="7" t="str">
        <f>IF(NOT(ISNA(MATCH(AI533,Sheet3!F:F,))),VLOOKUP(AI533,Sheet3!F:G,2,0),
IF(NOT(ISNA(MATCH(AJ533,Sheet3!F:F,))),VLOOKUP(AJ533,Sheet3!F:G,2,0),
IF(NOT(ISNA(MATCH(AK533,Sheet3!F:F,))),VLOOKUP(AK533,Sheet3!F:G,2,0),"ITM_NULL")))</f>
        <v>ITM_2</v>
      </c>
      <c r="AM533" t="str">
        <f>IF(AND(AB533="XEQ",AC533="alpha",AF533=""),"ITM_NULL",IF(OR(ISBLANK(AF533)),VLOOKUP(AB533,Sheet3!$B:$C,2,0),VLOOKUP(AF533,Sheet3!$B:$C,2,0)))</f>
        <v>ITM_W</v>
      </c>
      <c r="AN533" t="str">
        <f>IF(AM533="ITM_NULL","ITM_NULL",VLOOKUP(AM533,'C43 Code'!$G:$J,2,0))</f>
        <v>ITM_w</v>
      </c>
      <c r="AO533" s="52" t="str">
        <f>IF(AND(AB533="XEQ",AC533="alpha"),"ITM_alpha",IF(AM533="ITM_NULL","ITM_NULL",VLOOKUP(AI533,'C43 Code'!$C:$J,7,0)))</f>
        <v>ITM_2</v>
      </c>
      <c r="AP533" s="62" t="str">
        <f>IF(AND(AB533="XEQ",AC533="alpha"),"ITM_alpha",IF(AM533="ITM_NULL","ITM_NULL",VLOOKUP(AI533,'C43 Code'!$C:$J,8,0)))</f>
        <v>ITM_2</v>
      </c>
      <c r="AR533" s="41" t="str">
        <f t="shared" si="57"/>
        <v>{73,                  ITM_2,                -MNU_SETUP,           -MNU_ALPHAFN_C43,     ITM_2,                ITM_W,                ITM_w,                ITM_2,                ITM_2               },</v>
      </c>
    </row>
    <row r="534" spans="24:44" ht="18" customHeight="1">
      <c r="X534" s="89" t="s">
        <v>426</v>
      </c>
      <c r="Y534" s="90">
        <v>7</v>
      </c>
      <c r="Z534" s="90">
        <v>4</v>
      </c>
      <c r="AA534" s="84" t="str">
        <f t="shared" si="55"/>
        <v>D47.74</v>
      </c>
      <c r="AB534" s="85">
        <v>3</v>
      </c>
      <c r="AC534" s="91" t="s">
        <v>128</v>
      </c>
      <c r="AD534" s="92" t="s">
        <v>124</v>
      </c>
      <c r="AE534" s="87"/>
      <c r="AF534" s="45" t="s">
        <v>55</v>
      </c>
      <c r="AG534" s="21"/>
      <c r="AH534" t="str">
        <f t="shared" si="56"/>
        <v>{74</v>
      </c>
      <c r="AI534" t="str">
        <f>VLOOKUP(AB534,Sheet3!$B:$C,2,0)</f>
        <v>ITM_3</v>
      </c>
      <c r="AJ534" t="str">
        <f>VLOOKUP(AC534,Sheet3!$B:$C,2,0)</f>
        <v>-MNU_PFN</v>
      </c>
      <c r="AK534" t="str">
        <f>VLOOKUP(AD534,Sheet3!$B:$C,2,0)</f>
        <v>-MNU_LOOP</v>
      </c>
      <c r="AL534" s="7" t="str">
        <f>IF(NOT(ISNA(MATCH(AI534,Sheet3!F:F,))),VLOOKUP(AI534,Sheet3!F:G,2,0),
IF(NOT(ISNA(MATCH(AJ534,Sheet3!F:F,))),VLOOKUP(AJ534,Sheet3!F:G,2,0),
IF(NOT(ISNA(MATCH(AK534,Sheet3!F:F,))),VLOOKUP(AK534,Sheet3!F:G,2,0),"ITM_NULL")))</f>
        <v>ITM_3</v>
      </c>
      <c r="AM534" t="str">
        <f>IF(AND(AB534="XEQ",AC534="alpha",AF534=""),"ITM_NULL",IF(OR(ISBLANK(AF534)),VLOOKUP(AB534,Sheet3!$B:$C,2,0),VLOOKUP(AF534,Sheet3!$B:$C,2,0)))</f>
        <v>ITM_X</v>
      </c>
      <c r="AN534" t="str">
        <f>IF(AM534="ITM_NULL","ITM_NULL",VLOOKUP(AM534,'C43 Code'!$G:$J,2,0))</f>
        <v>ITM_x</v>
      </c>
      <c r="AO534" s="52" t="str">
        <f>IF(AND(AB534="XEQ",AC534="alpha"),"ITM_alpha",IF(AM534="ITM_NULL","ITM_NULL",VLOOKUP(AI534,'C43 Code'!$C:$J,7,0)))</f>
        <v>ITM_3</v>
      </c>
      <c r="AP534" s="62" t="str">
        <f>IF(AND(AB534="XEQ",AC534="alpha"),"ITM_alpha",IF(AM534="ITM_NULL","ITM_NULL",VLOOKUP(AI534,'C43 Code'!$C:$J,8,0)))</f>
        <v>ITM_3</v>
      </c>
      <c r="AR534" s="41" t="str">
        <f t="shared" si="57"/>
        <v>{74,                  ITM_3,                -MNU_PFN,             -MNU_LOOP,            ITM_3,                ITM_X,                ITM_x,                ITM_3,                ITM_3               },</v>
      </c>
    </row>
    <row r="535" spans="24:44" ht="18" customHeight="1">
      <c r="X535" s="89" t="s">
        <v>426</v>
      </c>
      <c r="Y535" s="90">
        <v>7</v>
      </c>
      <c r="Z535" s="90">
        <v>5</v>
      </c>
      <c r="AA535" s="84" t="str">
        <f t="shared" si="55"/>
        <v>D47.75</v>
      </c>
      <c r="AB535" s="85" t="s">
        <v>96</v>
      </c>
      <c r="AC535" s="91" t="s">
        <v>113</v>
      </c>
      <c r="AD535" s="92" t="s">
        <v>129</v>
      </c>
      <c r="AE535" s="87"/>
      <c r="AF535" s="45" t="s">
        <v>56</v>
      </c>
      <c r="AG535" s="21"/>
      <c r="AH535" t="str">
        <f t="shared" si="56"/>
        <v>{75</v>
      </c>
      <c r="AI535" t="str">
        <f>VLOOKUP(AB535,Sheet3!$B:$C,2,0)</f>
        <v>ITM_SUB</v>
      </c>
      <c r="AJ535" t="str">
        <f>VLOOKUP(AC535,Sheet3!$B:$C,2,0)</f>
        <v>-MNU_FIN</v>
      </c>
      <c r="AK535" t="str">
        <f>VLOOKUP(AD535,Sheet3!$B:$C,2,0)</f>
        <v>-MNU_IO</v>
      </c>
      <c r="AL535" s="7" t="str">
        <f>IF(NOT(ISNA(MATCH(AI535,Sheet3!F:F,))),VLOOKUP(AI535,Sheet3!F:G,2,0),
IF(NOT(ISNA(MATCH(AJ535,Sheet3!F:F,))),VLOOKUP(AJ535,Sheet3!F:G,2,0),
IF(NOT(ISNA(MATCH(AK535,Sheet3!F:F,))),VLOOKUP(AK535,Sheet3!F:G,2,0),"ITM_NULL")))</f>
        <v>ITM_MINUS</v>
      </c>
      <c r="AM535" t="str">
        <f>IF(AND(AB535="XEQ",AC535="alpha",AF535=""),"ITM_NULL",IF(OR(ISBLANK(AF535)),VLOOKUP(AB535,Sheet3!$B:$C,2,0),VLOOKUP(AF535,Sheet3!$B:$C,2,0)))</f>
        <v>ITM_Y</v>
      </c>
      <c r="AN535" t="str">
        <f>IF(AM535="ITM_NULL","ITM_NULL",VLOOKUP(AM535,'C43 Code'!$G:$J,2,0))</f>
        <v>ITM_y</v>
      </c>
      <c r="AO535" s="52" t="str">
        <f>IF(AND(AB535="XEQ",AC535="alpha"),"ITM_alpha",IF(AM535="ITM_NULL","ITM_NULL",VLOOKUP(AI535,'C43 Code'!$C:$J,7,0)))</f>
        <v>ITM_MINUS</v>
      </c>
      <c r="AP535" s="62" t="str">
        <f>IF(AND(AB535="XEQ",AC535="alpha"),"ITM_alpha",IF(AM535="ITM_NULL","ITM_NULL",VLOOKUP(AI535,'C43 Code'!$C:$J,8,0)))</f>
        <v>ITM_SUB</v>
      </c>
      <c r="AR535" s="41" t="str">
        <f t="shared" si="57"/>
        <v>{75,                  ITM_SUB,              -MNU_FIN,             -MNU_IO,              ITM_MINUS,            ITM_Y,                ITM_y,                ITM_MINUS,            ITM_SUB             },</v>
      </c>
    </row>
    <row r="536" spans="24:44" ht="18" customHeight="1">
      <c r="X536" s="89" t="s">
        <v>426</v>
      </c>
      <c r="Y536" s="83">
        <v>8</v>
      </c>
      <c r="Z536" s="83">
        <v>1</v>
      </c>
      <c r="AA536" s="84" t="str">
        <f t="shared" si="55"/>
        <v>D47.81</v>
      </c>
      <c r="AB536" s="85" t="s">
        <v>21</v>
      </c>
      <c r="AC536" s="91" t="s">
        <v>82</v>
      </c>
      <c r="AD536" s="92" t="s">
        <v>444</v>
      </c>
      <c r="AE536" s="87"/>
      <c r="AF536" s="95"/>
      <c r="AG536" s="21"/>
      <c r="AH536" t="str">
        <f t="shared" ref="AH536" si="58">"{"&amp;Y536*10+Z536</f>
        <v>{81</v>
      </c>
      <c r="AI536" t="str">
        <f>VLOOKUP(AB536,Sheet3!$B:$C,2,0)</f>
        <v>ITM_EXIT1</v>
      </c>
      <c r="AJ536" t="str">
        <f>VLOOKUP(AC536,Sheet3!$B:$C,2,0)</f>
        <v>ITM_OFF</v>
      </c>
      <c r="AK536" t="str">
        <f>VLOOKUP(AD536,Sheet3!$B:$C,2,0)</f>
        <v>ITM_SNAP</v>
      </c>
      <c r="AL536" s="7" t="str">
        <f>IF(NOT(ISNA(MATCH(AI536,Sheet3!F:F,))),VLOOKUP(AI536,Sheet3!F:G,2,0),
IF(NOT(ISNA(MATCH(AJ536,Sheet3!F:F,))),VLOOKUP(AJ536,Sheet3!F:G,2,0),
IF(NOT(ISNA(MATCH(AK536,Sheet3!F:F,))),VLOOKUP(AK536,Sheet3!F:G,2,0),"ITM_NULL")))</f>
        <v>ITM_EXIT1</v>
      </c>
      <c r="AM536" t="str">
        <f>IF(AND(AB536="XEQ",AC536="alpha",AF536=""),"ITM_NULL",IF(OR(ISBLANK(AF536)),VLOOKUP(AB536,Sheet3!$B:$C,2,0),VLOOKUP(AF536,Sheet3!$B:$C,2,0)))</f>
        <v>ITM_EXIT1</v>
      </c>
      <c r="AN536" t="str">
        <f>IF(AM536="ITM_NULL","ITM_NULL",VLOOKUP(AM536,'C43 Code'!$G:$J,2,0))</f>
        <v>ITM_OFF</v>
      </c>
      <c r="AO536" s="52" t="str">
        <f>IF(AND(AB536="XEQ",AC536="alpha"),"ITM_alpha",IF(AM536="ITM_NULL","ITM_NULL",VLOOKUP(AI536,'C43 Code'!$C:$J,7,0)))</f>
        <v>ITM_PRN</v>
      </c>
      <c r="AP536" s="62" t="str">
        <f>IF(AND(AB536="XEQ",AC536="alpha"),"ITM_alpha",IF(AM536="ITM_NULL","ITM_NULL",VLOOKUP(AI536,'C43 Code'!$C:$J,8,0)))</f>
        <v>ITM_EXIT1</v>
      </c>
      <c r="AR536" s="41" t="str">
        <f t="shared" ref="AR536" si="59">AH536&amp;", "&amp;REPT(" ",$AI$5-LEN(AH536))&amp;
AI536&amp;", "&amp;REPT(" ",$AI$5-LEN(AI536))&amp;
AJ536&amp;", "&amp;REPT(" ",$AI$5-LEN(AJ536))&amp;
AK536&amp;", "&amp;REPT(" ",$AI$5-LEN(AK536))&amp;
AL536&amp;", "&amp;REPT(" ",$AI$5-LEN(AL536))&amp;
AM536&amp;", "&amp;REPT(" ",$AI$5-LEN(AM536))&amp;
AN536&amp;", "&amp;REPT(" ",$AI$5-LEN(AN536))&amp;
AO536&amp;", "&amp;REPT(" ",$AI$5-LEN(AO536))&amp;
AP536&amp;REPT(" ",$AI$5-LEN(AP536))&amp;
"},"</f>
        <v>{81,                  ITM_EXIT1,            ITM_OFF,              ITM_SNAP,             ITM_EXIT1,            ITM_EXIT1,            ITM_OFF,              ITM_PRN,              ITM_EXIT1           },</v>
      </c>
    </row>
    <row r="537" spans="24:44" ht="18" customHeight="1" thickBot="1">
      <c r="X537" s="89" t="s">
        <v>426</v>
      </c>
      <c r="Y537" s="90">
        <v>8</v>
      </c>
      <c r="Z537" s="90">
        <v>2</v>
      </c>
      <c r="AA537" s="84" t="str">
        <f t="shared" si="55"/>
        <v>D47.82</v>
      </c>
      <c r="AB537" s="85">
        <v>0</v>
      </c>
      <c r="AC537" s="91" t="s">
        <v>84</v>
      </c>
      <c r="AD537" s="92" t="s">
        <v>85</v>
      </c>
      <c r="AE537" s="87"/>
      <c r="AF537" s="45" t="s">
        <v>57</v>
      </c>
      <c r="AG537" s="21"/>
      <c r="AH537" t="str">
        <f t="shared" si="56"/>
        <v>{82</v>
      </c>
      <c r="AI537" t="str">
        <f>VLOOKUP(AB537,Sheet3!$B:$C,2,0)</f>
        <v>ITM_0</v>
      </c>
      <c r="AJ537" t="str">
        <f>VLOOKUP(AC537,Sheet3!$B:$C,2,0)</f>
        <v>ITM_VIEW</v>
      </c>
      <c r="AK537" t="str">
        <f>VLOOKUP(AD537,Sheet3!$B:$C,2,0)</f>
        <v>ITM_TIMER</v>
      </c>
      <c r="AL537" s="7" t="str">
        <f>IF(NOT(ISNA(MATCH(AI537,Sheet3!F:F,))),VLOOKUP(AI537,Sheet3!F:G,2,0),
IF(NOT(ISNA(MATCH(AJ537,Sheet3!F:F,))),VLOOKUP(AJ537,Sheet3!F:G,2,0),
IF(NOT(ISNA(MATCH(AK537,Sheet3!F:F,))),VLOOKUP(AK537,Sheet3!F:G,2,0),"ITM_NULL")))</f>
        <v>ITM_0</v>
      </c>
      <c r="AM537" t="str">
        <f>IF(AND(AB537="XEQ",AC537="alpha",AF537=""),"ITM_NULL",IF(OR(ISBLANK(AF537)),VLOOKUP(AB537,Sheet3!$B:$C,2,0),VLOOKUP(AF537,Sheet3!$B:$C,2,0)))</f>
        <v>ITM_Z</v>
      </c>
      <c r="AN537" t="str">
        <f>IF(AM537="ITM_NULL","ITM_NULL",VLOOKUP(AM537,'C43 Code'!$G:$J,2,0))</f>
        <v>ITM_z</v>
      </c>
      <c r="AO537" s="53" t="str">
        <f>IF(AND(AB537="XEQ",AC537="alpha"),"ITM_alpha",IF(AM537="ITM_NULL","ITM_NULL",VLOOKUP(AI537,'C43 Code'!$C:$J,7,0)))</f>
        <v>ITM_0</v>
      </c>
      <c r="AP537" s="63" t="str">
        <f>IF(AND(AB537="XEQ",AC537="alpha"),"ITM_alpha",IF(AM537="ITM_NULL","ITM_NULL",VLOOKUP(AI537,'C43 Code'!$C:$J,8,0)))</f>
        <v>ITM_0</v>
      </c>
      <c r="AR537" s="41" t="str">
        <f t="shared" si="57"/>
        <v>{82,                  ITM_0,                ITM_VIEW,             ITM_TIMER,            ITM_0,                ITM_Z,                ITM_z,                ITM_0,                ITM_0               },</v>
      </c>
    </row>
    <row r="538" spans="24:44" ht="18" customHeight="1">
      <c r="X538" s="89" t="s">
        <v>426</v>
      </c>
      <c r="Y538" s="90">
        <v>8</v>
      </c>
      <c r="Z538" s="90">
        <v>3</v>
      </c>
      <c r="AA538" s="84" t="str">
        <f t="shared" si="55"/>
        <v>D47.83</v>
      </c>
      <c r="AB538" s="85" t="s">
        <v>22</v>
      </c>
      <c r="AC538" s="91" t="s">
        <v>86</v>
      </c>
      <c r="AD538" s="92" t="s">
        <v>127</v>
      </c>
      <c r="AE538" s="87"/>
      <c r="AF538" s="45" t="s">
        <v>59</v>
      </c>
      <c r="AG538" s="21"/>
      <c r="AH538" t="str">
        <f t="shared" si="56"/>
        <v>{83</v>
      </c>
      <c r="AI538" t="str">
        <f>VLOOKUP(AB538,Sheet3!$B:$C,2,0)</f>
        <v>ITM_PERIOD</v>
      </c>
      <c r="AJ538" t="str">
        <f>VLOOKUP(AC538,Sheet3!$B:$C,2,0)</f>
        <v>ITM_SHOW</v>
      </c>
      <c r="AK538" t="str">
        <f>VLOOKUP(AD538,Sheet3!$B:$C,2,0)</f>
        <v>-MNU_INFO</v>
      </c>
      <c r="AL538" s="7" t="str">
        <f>IF(NOT(ISNA(MATCH(AI538,Sheet3!F:F,))),VLOOKUP(AI538,Sheet3!F:G,2,0),
IF(NOT(ISNA(MATCH(AJ538,Sheet3!F:F,))),VLOOKUP(AJ538,Sheet3!F:G,2,0),
IF(NOT(ISNA(MATCH(AK538,Sheet3!F:F,))),VLOOKUP(AK538,Sheet3!F:G,2,0),"ITM_NULL")))</f>
        <v>ITM_PERIOD</v>
      </c>
      <c r="AM538" t="str">
        <f>IF(AND(AB538="XEQ",AC538="alpha",AF538=""),"ITM_NULL",IF(OR(ISBLANK(AF538)),VLOOKUP(AB538,Sheet3!$B:$C,2,0),VLOOKUP(AF538,Sheet3!$B:$C,2,0)))</f>
        <v>ITM_COMMA</v>
      </c>
      <c r="AN538" t="str">
        <f>IF(AM538="ITM_NULL","ITM_NULL",VLOOKUP(AM538,'C43 Code'!$G:$J,2,0))</f>
        <v>ITM_PERIOD</v>
      </c>
      <c r="AO538" s="1" t="str">
        <f>IF(AND(AB538="XEQ",AC538="alpha"),"ITM_alpha",IF(AM538="ITM_NULL","ITM_NULL",VLOOKUP(AM538,'C43 Code'!$G:$J,3,0)))</f>
        <v>ITM_PERIOD</v>
      </c>
      <c r="AP538" t="str">
        <f>IF(AND(AB538="XEQ",AC538="alpha"),"ITM_alpha",IF(AM538="ITM_NULL","ITM_NULL",VLOOKUP(AM538,'C43 Code'!$G:$J,4,0)))</f>
        <v>ITM_PERIOD</v>
      </c>
      <c r="AR538" s="41" t="str">
        <f t="shared" si="57"/>
        <v>{83,                  ITM_PERIOD,           ITM_SHOW,             -MNU_INFO,            ITM_PERIOD,           ITM_COMMA,            ITM_PERIOD,           ITM_PERIOD,           ITM_PERIOD          },</v>
      </c>
    </row>
    <row r="539" spans="24:44" ht="18" customHeight="1">
      <c r="X539" s="89" t="s">
        <v>426</v>
      </c>
      <c r="Y539" s="90">
        <v>8</v>
      </c>
      <c r="Z539" s="90">
        <v>4</v>
      </c>
      <c r="AA539" s="84" t="str">
        <f t="shared" si="55"/>
        <v>D47.84</v>
      </c>
      <c r="AB539" s="85" t="s">
        <v>23</v>
      </c>
      <c r="AC539" s="91" t="s">
        <v>87</v>
      </c>
      <c r="AD539" s="92" t="s">
        <v>125</v>
      </c>
      <c r="AE539" s="87"/>
      <c r="AF539" s="97" t="s">
        <v>392</v>
      </c>
      <c r="AG539" s="21"/>
      <c r="AH539" t="str">
        <f t="shared" si="56"/>
        <v>{84</v>
      </c>
      <c r="AI539" t="str">
        <f>VLOOKUP(AB539,Sheet3!$B:$C,2,0)</f>
        <v>ITM_RS</v>
      </c>
      <c r="AJ539" t="str">
        <f>VLOOKUP(AC539,Sheet3!$B:$C,2,0)</f>
        <v>ITM_PR</v>
      </c>
      <c r="AK539" t="str">
        <f>VLOOKUP(AD539,Sheet3!$B:$C,2,0)</f>
        <v>-MNU_TEST</v>
      </c>
      <c r="AL539" s="7" t="str">
        <f>IF(NOT(ISNA(MATCH(AI539,Sheet3!F:F,))),VLOOKUP(AI539,Sheet3!F:G,2,0),
IF(NOT(ISNA(MATCH(AJ539,Sheet3!F:F,))),VLOOKUP(AJ539,Sheet3!F:G,2,0),
IF(NOT(ISNA(MATCH(AK539,Sheet3!F:F,))),VLOOKUP(AK539,Sheet3!F:G,2,0),"ITM_NULL")))</f>
        <v>ITM_NULL</v>
      </c>
      <c r="AM539" t="str">
        <f>IF(AND(AB539="XEQ",AC539="alpha",AF539=""),"ITM_NULL",IF(OR(ISBLANK(AF539)),VLOOKUP(AB539,Sheet3!$B:$C,2,0),VLOOKUP(AF539,Sheet3!$B:$C,2,0)))</f>
        <v>ITM_QUESTION_MARK</v>
      </c>
      <c r="AN539" t="str">
        <f>IF(AM539="ITM_NULL","ITM_NULL",VLOOKUP(AM539,'C43 Code'!$G:$J,2,0))</f>
        <v>ITM_SLASH</v>
      </c>
      <c r="AO539" s="1" t="str">
        <f>IF(AND(AB539="XEQ",AC539="alpha"),"ITM_alpha",IF(AM539="ITM_NULL","ITM_NULL",VLOOKUP(AM539,'C43 Code'!$G:$J,3,0)))</f>
        <v>ITM_SLASH</v>
      </c>
      <c r="AP539" t="str">
        <f>IF(AND(AB539="XEQ",AC539="alpha"),"ITM_alpha",IF(AM539="ITM_NULL","ITM_NULL",VLOOKUP(AM539,'C43 Code'!$G:$J,4,0)))</f>
        <v>ITM_NULL</v>
      </c>
      <c r="AR539" s="41" t="str">
        <f t="shared" si="57"/>
        <v>{84,                  ITM_RS,               ITM_PR,               -MNU_TEST,            ITM_NULL,             ITM_QUESTION_MARK,    ITM_SLASH,            ITM_SLASH,            ITM_NULL            },</v>
      </c>
    </row>
    <row r="540" spans="24:44" ht="18" customHeight="1">
      <c r="X540" s="89" t="s">
        <v>426</v>
      </c>
      <c r="Y540" s="90">
        <v>8</v>
      </c>
      <c r="Z540" s="90">
        <v>5</v>
      </c>
      <c r="AA540" s="84" t="str">
        <f t="shared" si="55"/>
        <v>D47.85</v>
      </c>
      <c r="AB540" s="85" t="s">
        <v>1</v>
      </c>
      <c r="AC540" s="91" t="s">
        <v>114</v>
      </c>
      <c r="AD540" s="92" t="s">
        <v>116</v>
      </c>
      <c r="AE540" s="87"/>
      <c r="AF540" s="45" t="s">
        <v>60</v>
      </c>
      <c r="AG540" s="21"/>
      <c r="AH540" t="str">
        <f t="shared" ref="AH540" si="60">"{"&amp;Y540*10+Z540</f>
        <v>{85</v>
      </c>
      <c r="AI540" t="str">
        <f>VLOOKUP(AB540,Sheet3!$B:$C,2,0)</f>
        <v>ITM_ADD</v>
      </c>
      <c r="AJ540" t="str">
        <f>VLOOKUP(AC540,Sheet3!$B:$C,2,0)</f>
        <v>-MNU_CATALOG</v>
      </c>
      <c r="AK540" t="str">
        <f>VLOOKUP(AD540,Sheet3!$B:$C,2,0)</f>
        <v>-MNU_CONST</v>
      </c>
      <c r="AL540" s="7" t="str">
        <f>IF(NOT(ISNA(MATCH(AI540,Sheet3!F:F,))),VLOOKUP(AI540,Sheet3!F:G,2,0),
IF(NOT(ISNA(MATCH(AJ540,Sheet3!F:F,))),VLOOKUP(AJ540,Sheet3!F:G,2,0),
IF(NOT(ISNA(MATCH(AK540,Sheet3!F:F,))),VLOOKUP(AK540,Sheet3!F:G,2,0),"ITM_NULL")))</f>
        <v>ITM_PLUS</v>
      </c>
      <c r="AM540" t="str">
        <f>IF(AND(AB540="XEQ",AC540="alpha",AF540=""),"ITM_NULL",IF(OR(ISBLANK(AF540)),VLOOKUP(AB540,Sheet3!$B:$C,2,0),VLOOKUP(AF540,Sheet3!$B:$C,2,0)))</f>
        <v>ITM_SPACE</v>
      </c>
      <c r="AN540" t="str">
        <f>IF(AM540="ITM_NULL","ITM_NULL",VLOOKUP(AM540,'C43 Code'!$G:$J,2,0))</f>
        <v>ITM_PLUS</v>
      </c>
      <c r="AO540" s="1" t="str">
        <f>IF(AND(AB540="XEQ",AC540="alpha"),"ITM_alpha",IF(AM540="ITM_NULL","ITM_NULL",VLOOKUP(AM540,'C43 Code'!$G:$J,3,0)))</f>
        <v>ITM_PLUS</v>
      </c>
      <c r="AP540" t="str">
        <f>IF(AND(AB540="XEQ",AC540="alpha"),"ITM_alpha",IF(AM540="ITM_NULL","ITM_NULL",VLOOKUP(AM540,'C43 Code'!$G:$J,4,0)))</f>
        <v>ITM_ADD</v>
      </c>
      <c r="AR540" s="70" t="str">
        <f>AH540&amp;", "&amp;REPT(" ",$AI$5-LEN(AH540))&amp;
AI540&amp;", "&amp;REPT(" ",$AI$5-LEN(AI540))&amp;
AJ540&amp;", "&amp;REPT(" ",$AI$5-LEN(AJ540))&amp;
AK540&amp;", "&amp;REPT(" ",$AI$5-LEN(AK540))&amp;
AL540&amp;", "&amp;REPT(" ",$AI$5-LEN(AL540))&amp;
AM540&amp;", "&amp;REPT(" ",$AI$5-LEN(AM540))&amp;
AN540&amp;", "&amp;REPT(" ",$AI$5-LEN(AN540))&amp;
AO540&amp;", "&amp;REPT(" ",$AI$5-LEN(AO540))&amp;
AP540&amp;REPT(" ",$AI$5-LEN(AP540))&amp;
"}"</f>
        <v>{85,                  ITM_ADD,              -MNU_CATALOG,         -MNU_CONST,           ITM_PLUS,             ITM_SPACE,            ITM_PLUS,             ITM_PLUS,             ITM_ADD             }</v>
      </c>
    </row>
    <row r="541" spans="24:44" ht="18" customHeight="1">
      <c r="AG541" s="21"/>
      <c r="AH541"/>
      <c r="AI541"/>
      <c r="AJ541"/>
      <c r="AK541"/>
      <c r="AL541" s="7"/>
      <c r="AM541"/>
      <c r="AN541"/>
      <c r="AP541"/>
      <c r="AR541" s="54" t="s">
        <v>406</v>
      </c>
    </row>
    <row r="542" spans="24:44" ht="18" customHeight="1">
      <c r="AH542"/>
      <c r="AI542"/>
      <c r="AJ542"/>
      <c r="AK542"/>
      <c r="AL542" s="7"/>
      <c r="AM542"/>
      <c r="AN542"/>
      <c r="AP542"/>
      <c r="AR542" s="41" t="s">
        <v>408</v>
      </c>
    </row>
    <row r="543" spans="24:44" ht="18" customHeight="1">
      <c r="X543" s="4">
        <v>0</v>
      </c>
      <c r="Y543" s="12">
        <v>0</v>
      </c>
      <c r="Z543" s="12">
        <v>0</v>
      </c>
      <c r="AA543" s="4" t="str">
        <f t="shared" ref="AA543:AA587" si="61">X543&amp;"."&amp;Y543&amp;Z543</f>
        <v>0.00</v>
      </c>
      <c r="AB543" s="4">
        <v>0</v>
      </c>
      <c r="AC543" s="4">
        <v>0</v>
      </c>
      <c r="AD543" s="4">
        <v>0</v>
      </c>
      <c r="AG543" s="21"/>
      <c r="AH543"/>
      <c r="AI543"/>
      <c r="AJ543"/>
      <c r="AK543"/>
      <c r="AL543" s="7"/>
      <c r="AM543"/>
      <c r="AN543"/>
      <c r="AP543"/>
      <c r="AR543" s="54" t="s">
        <v>406</v>
      </c>
    </row>
    <row r="544" spans="24:44" ht="18" customHeight="1">
      <c r="X544" s="4">
        <v>0</v>
      </c>
      <c r="Y544" s="12">
        <v>0</v>
      </c>
      <c r="Z544" s="12">
        <v>0</v>
      </c>
      <c r="AA544" s="4" t="str">
        <f t="shared" si="61"/>
        <v>0.00</v>
      </c>
      <c r="AB544" s="4">
        <v>0</v>
      </c>
      <c r="AC544" s="4">
        <v>0</v>
      </c>
      <c r="AD544" s="4">
        <v>0</v>
      </c>
      <c r="AG544" s="21"/>
      <c r="AH544"/>
      <c r="AI544"/>
      <c r="AJ544"/>
      <c r="AK544"/>
      <c r="AL544" s="7"/>
      <c r="AM544"/>
      <c r="AN544"/>
      <c r="AP544"/>
      <c r="AR544" s="41" t="s">
        <v>408</v>
      </c>
    </row>
    <row r="545" spans="24:44" ht="18" customHeight="1">
      <c r="X545" s="82" t="s">
        <v>486</v>
      </c>
      <c r="Y545" s="83">
        <v>1</v>
      </c>
      <c r="Z545" s="83">
        <v>1</v>
      </c>
      <c r="AA545" s="84" t="str">
        <f t="shared" si="61"/>
        <v>DM42.11</v>
      </c>
      <c r="AB545" s="85" t="s">
        <v>427</v>
      </c>
      <c r="AC545" s="86">
        <v>0</v>
      </c>
      <c r="AD545" s="86">
        <v>0</v>
      </c>
      <c r="AE545" s="87"/>
      <c r="AF545" s="88"/>
      <c r="AG545" s="21"/>
      <c r="AH545"/>
      <c r="AI545"/>
      <c r="AJ545"/>
      <c r="AK545"/>
      <c r="AL545" s="7"/>
      <c r="AM545"/>
      <c r="AN545"/>
      <c r="AP545"/>
    </row>
    <row r="546" spans="24:44" ht="18" customHeight="1">
      <c r="X546" s="82" t="s">
        <v>486</v>
      </c>
      <c r="Y546" s="90">
        <v>1</v>
      </c>
      <c r="Z546" s="90">
        <v>2</v>
      </c>
      <c r="AA546" s="84" t="str">
        <f t="shared" si="61"/>
        <v>DM42.12</v>
      </c>
      <c r="AB546" s="85" t="s">
        <v>428</v>
      </c>
      <c r="AC546" s="86">
        <v>0</v>
      </c>
      <c r="AD546" s="86">
        <v>0</v>
      </c>
      <c r="AE546" s="87"/>
      <c r="AF546" s="88"/>
      <c r="AG546" s="21"/>
      <c r="AH546"/>
      <c r="AI546"/>
      <c r="AJ546"/>
      <c r="AK546"/>
      <c r="AL546" s="7"/>
      <c r="AM546"/>
      <c r="AN546"/>
      <c r="AP546"/>
    </row>
    <row r="547" spans="24:44" ht="18" customHeight="1">
      <c r="X547" s="82" t="s">
        <v>486</v>
      </c>
      <c r="Y547" s="90">
        <v>1</v>
      </c>
      <c r="Z547" s="90">
        <v>3</v>
      </c>
      <c r="AA547" s="84" t="str">
        <f t="shared" si="61"/>
        <v>DM42.13</v>
      </c>
      <c r="AB547" s="85" t="s">
        <v>429</v>
      </c>
      <c r="AC547" s="86">
        <v>0</v>
      </c>
      <c r="AD547" s="86">
        <v>0</v>
      </c>
      <c r="AE547" s="87"/>
      <c r="AF547" s="88"/>
      <c r="AG547" s="21"/>
      <c r="AH547"/>
      <c r="AI547"/>
      <c r="AJ547"/>
      <c r="AK547"/>
      <c r="AL547" s="7"/>
      <c r="AM547"/>
      <c r="AN547"/>
      <c r="AP547"/>
      <c r="AR547" s="55" t="str">
        <f>"// "&amp;X547&amp;" Layout from Layout_template_automation template: Do not change manually"</f>
        <v>// DM42 Layout from Layout_template_automation template: Do not change manually</v>
      </c>
    </row>
    <row r="548" spans="24:44" ht="18" customHeight="1">
      <c r="X548" s="82" t="s">
        <v>486</v>
      </c>
      <c r="Y548" s="90">
        <v>1</v>
      </c>
      <c r="Z548" s="90">
        <v>4</v>
      </c>
      <c r="AA548" s="84" t="str">
        <f t="shared" si="61"/>
        <v>DM42.14</v>
      </c>
      <c r="AB548" s="85" t="s">
        <v>430</v>
      </c>
      <c r="AC548" s="86">
        <v>0</v>
      </c>
      <c r="AD548" s="86">
        <v>0</v>
      </c>
      <c r="AE548" s="87"/>
      <c r="AF548" s="88"/>
      <c r="AG548" s="21"/>
      <c r="AH548"/>
      <c r="AI548"/>
      <c r="AJ548"/>
      <c r="AK548"/>
      <c r="AL548" s="7"/>
      <c r="AM548"/>
      <c r="AN548"/>
      <c r="AP548"/>
      <c r="AR548" s="54" t="s">
        <v>407</v>
      </c>
    </row>
    <row r="549" spans="24:44" ht="18" customHeight="1">
      <c r="X549" s="82" t="s">
        <v>486</v>
      </c>
      <c r="Y549" s="90">
        <v>1</v>
      </c>
      <c r="Z549" s="90">
        <v>5</v>
      </c>
      <c r="AA549" s="84" t="str">
        <f t="shared" si="61"/>
        <v>DM42.15</v>
      </c>
      <c r="AB549" s="85" t="s">
        <v>430</v>
      </c>
      <c r="AC549" s="86">
        <v>0</v>
      </c>
      <c r="AD549" s="86">
        <v>0</v>
      </c>
      <c r="AE549" s="87"/>
      <c r="AF549" s="88"/>
      <c r="AG549" s="21"/>
      <c r="AH549"/>
      <c r="AI549"/>
      <c r="AJ549"/>
      <c r="AK549"/>
      <c r="AL549" s="7"/>
      <c r="AM549"/>
      <c r="AN549"/>
      <c r="AP549"/>
      <c r="AR549" s="54" t="str">
        <f>"TO_QSPI const calcKey_t kbd_std_"&amp;X550&amp;"[37] = {"</f>
        <v>TO_QSPI const calcKey_t kbd_std_DM42[37] = {</v>
      </c>
    </row>
    <row r="550" spans="24:44" ht="18" customHeight="1" thickBot="1">
      <c r="X550" s="82" t="s">
        <v>486</v>
      </c>
      <c r="Y550" s="90">
        <v>1</v>
      </c>
      <c r="Z550" s="90">
        <v>6</v>
      </c>
      <c r="AA550" s="84" t="str">
        <f t="shared" si="61"/>
        <v>DM42.16</v>
      </c>
      <c r="AB550" s="85" t="s">
        <v>431</v>
      </c>
      <c r="AC550" s="86">
        <v>0</v>
      </c>
      <c r="AD550" s="86">
        <v>0</v>
      </c>
      <c r="AE550" s="87"/>
      <c r="AF550" s="88"/>
      <c r="AG550" s="21"/>
      <c r="AH550"/>
      <c r="AI550"/>
      <c r="AJ550"/>
      <c r="AK550"/>
      <c r="AL550" s="7"/>
      <c r="AM550"/>
      <c r="AN550"/>
      <c r="AP550"/>
      <c r="AR550" s="54" t="s">
        <v>406</v>
      </c>
    </row>
    <row r="551" spans="24:44" ht="18" customHeight="1">
      <c r="X551" s="82" t="s">
        <v>486</v>
      </c>
      <c r="Y551" s="83">
        <v>2</v>
      </c>
      <c r="Z551" s="83">
        <v>1</v>
      </c>
      <c r="AA551" s="84" t="str">
        <f t="shared" si="61"/>
        <v>DM42.21</v>
      </c>
      <c r="AB551" s="85" t="s">
        <v>5</v>
      </c>
      <c r="AC551" s="91" t="s">
        <v>31</v>
      </c>
      <c r="AD551" s="92" t="s">
        <v>24</v>
      </c>
      <c r="AE551" s="87"/>
      <c r="AF551" s="45" t="s">
        <v>33</v>
      </c>
      <c r="AG551" s="21"/>
      <c r="AH551" s="4" t="s">
        <v>147</v>
      </c>
      <c r="AI551" t="s">
        <v>148</v>
      </c>
      <c r="AJ551" t="s">
        <v>487</v>
      </c>
      <c r="AK551" t="s">
        <v>150</v>
      </c>
      <c r="AL551" s="7" t="s">
        <v>151</v>
      </c>
      <c r="AM551" t="s">
        <v>152</v>
      </c>
      <c r="AN551" t="s">
        <v>153</v>
      </c>
      <c r="AO551" s="67" t="s">
        <v>154</v>
      </c>
      <c r="AP551" t="s">
        <v>155</v>
      </c>
      <c r="AR551" s="41" t="str">
        <f t="shared" ref="AR551:AR586" si="62">AH551&amp;", "&amp;REPT(" ",$AI$5-LEN(AH551))&amp;
AI551&amp;", "&amp;REPT(" ",$AI$5-LEN(AI551))&amp;
AJ551&amp;", "&amp;REPT(" ",$AI$5-LEN(AJ551))&amp;
AK551&amp;", "&amp;REPT(" ",$AI$5-LEN(AK551))&amp;
AL551&amp;", "&amp;REPT(" ",$AI$5-LEN(AL551))&amp;
AM551&amp;", "&amp;REPT(" ",$AI$5-LEN(AM551))&amp;
AN551&amp;", "&amp;REPT(" ",$AI$5-LEN(AN551))&amp;
AO551&amp;", "&amp;REPT(" ",$AI$5-LEN(AO551))&amp;
AP551&amp;REPT(" ",$AI$5-LEN(AP551))&amp;
"},"</f>
        <v>{21,                  ITM_SIGMAPLUS,        ITM_SIGMAMINUS,       ITM_TGLFRT,           ITM_NULL,             ITM_A,                ITM_a,                ITM_SIGMA,            ITM_REG_A           },</v>
      </c>
    </row>
    <row r="552" spans="24:44" ht="18" customHeight="1">
      <c r="X552" s="82" t="s">
        <v>486</v>
      </c>
      <c r="Y552" s="90">
        <v>2</v>
      </c>
      <c r="Z552" s="90">
        <v>2</v>
      </c>
      <c r="AA552" s="84" t="str">
        <f t="shared" si="61"/>
        <v>DM42.22</v>
      </c>
      <c r="AB552" s="85" t="s">
        <v>4</v>
      </c>
      <c r="AC552" s="91" t="s">
        <v>29</v>
      </c>
      <c r="AD552" s="92" t="s">
        <v>26</v>
      </c>
      <c r="AE552" s="87"/>
      <c r="AF552" s="45" t="s">
        <v>34</v>
      </c>
      <c r="AG552" s="21"/>
      <c r="AH552" t="s">
        <v>157</v>
      </c>
      <c r="AI552" t="s">
        <v>158</v>
      </c>
      <c r="AJ552" t="s">
        <v>159</v>
      </c>
      <c r="AK552" t="s">
        <v>160</v>
      </c>
      <c r="AL552" s="7" t="s">
        <v>161</v>
      </c>
      <c r="AM552" t="s">
        <v>162</v>
      </c>
      <c r="AN552" t="s">
        <v>163</v>
      </c>
      <c r="AO552" s="68" t="s">
        <v>164</v>
      </c>
      <c r="AP552" t="s">
        <v>165</v>
      </c>
      <c r="AR552" s="41" t="str">
        <f t="shared" si="62"/>
        <v>{22,                  ITM_1ONX,             ITM_YX,               ITM_HASH_JM,          ITM_NUMBER_SIGN,      ITM_B,                ITM_b,                ITM_CIRCUMFLEX,       ITM_REG_B           },</v>
      </c>
    </row>
    <row r="553" spans="24:44" ht="18" customHeight="1">
      <c r="X553" s="82" t="s">
        <v>486</v>
      </c>
      <c r="Y553" s="90">
        <v>2</v>
      </c>
      <c r="Z553" s="90">
        <v>3</v>
      </c>
      <c r="AA553" s="84" t="str">
        <f t="shared" si="61"/>
        <v>DM42.23</v>
      </c>
      <c r="AB553" s="85" t="s">
        <v>3</v>
      </c>
      <c r="AC553" s="91" t="s">
        <v>27</v>
      </c>
      <c r="AD553" s="92" t="s">
        <v>28</v>
      </c>
      <c r="AE553" s="87"/>
      <c r="AF553" s="45" t="s">
        <v>35</v>
      </c>
      <c r="AG553" s="21"/>
      <c r="AH553" t="s">
        <v>166</v>
      </c>
      <c r="AI553" t="s">
        <v>167</v>
      </c>
      <c r="AJ553" t="s">
        <v>168</v>
      </c>
      <c r="AK553" t="s">
        <v>169</v>
      </c>
      <c r="AL553" s="7" t="s">
        <v>170</v>
      </c>
      <c r="AM553" t="s">
        <v>171</v>
      </c>
      <c r="AN553" t="s">
        <v>172</v>
      </c>
      <c r="AO553" s="68" t="s">
        <v>170</v>
      </c>
      <c r="AP553" t="s">
        <v>173</v>
      </c>
      <c r="AR553" s="41" t="str">
        <f t="shared" si="62"/>
        <v>{23,                  ITM_SQUAREROOTX,      ITM_SQUARE,           ITM_ms,               ITM_ROOT_SIGN,        ITM_C,                ITM_c,                ITM_ROOT_SIGN,        ITM_REG_C           },</v>
      </c>
    </row>
    <row r="554" spans="24:44" ht="18" customHeight="1">
      <c r="X554" s="82" t="s">
        <v>486</v>
      </c>
      <c r="Y554" s="90">
        <v>2</v>
      </c>
      <c r="Z554" s="90">
        <v>4</v>
      </c>
      <c r="AA554" s="84" t="str">
        <f t="shared" si="61"/>
        <v>DM42.24</v>
      </c>
      <c r="AB554" s="85" t="s">
        <v>10</v>
      </c>
      <c r="AC554" s="91" t="s">
        <v>67</v>
      </c>
      <c r="AD554" s="92" t="s">
        <v>30</v>
      </c>
      <c r="AE554" s="87"/>
      <c r="AF554" s="45" t="s">
        <v>36</v>
      </c>
      <c r="AG554" s="21"/>
      <c r="AH554" t="s">
        <v>174</v>
      </c>
      <c r="AI554" t="s">
        <v>175</v>
      </c>
      <c r="AJ554" t="s">
        <v>176</v>
      </c>
      <c r="AK554" t="s">
        <v>177</v>
      </c>
      <c r="AL554" s="7" t="s">
        <v>151</v>
      </c>
      <c r="AM554" t="s">
        <v>178</v>
      </c>
      <c r="AN554" t="s">
        <v>179</v>
      </c>
      <c r="AO554" s="68" t="s">
        <v>180</v>
      </c>
      <c r="AP554" t="s">
        <v>181</v>
      </c>
      <c r="AR554" s="41" t="str">
        <f t="shared" si="62"/>
        <v>{24,                  ITM_LOG10,            ITM_10x,              ITM_dotD,             ITM_NULL,             ITM_D,                ITM_d,                ITM_LG_SIGN,          ITM_REG_D           },</v>
      </c>
    </row>
    <row r="555" spans="24:44" ht="18" customHeight="1">
      <c r="X555" s="82" t="s">
        <v>486</v>
      </c>
      <c r="Y555" s="90">
        <v>2</v>
      </c>
      <c r="Z555" s="90">
        <v>5</v>
      </c>
      <c r="AA555" s="84" t="str">
        <f t="shared" si="61"/>
        <v>DM42.25</v>
      </c>
      <c r="AB555" s="85" t="s">
        <v>11</v>
      </c>
      <c r="AC555" s="91" t="s">
        <v>69</v>
      </c>
      <c r="AD555" s="92" t="s">
        <v>135</v>
      </c>
      <c r="AE555" s="87"/>
      <c r="AF555" s="45" t="s">
        <v>37</v>
      </c>
      <c r="AG555" s="21"/>
      <c r="AH555" t="s">
        <v>182</v>
      </c>
      <c r="AI555" t="s">
        <v>183</v>
      </c>
      <c r="AJ555" t="s">
        <v>184</v>
      </c>
      <c r="AK555" t="s">
        <v>229</v>
      </c>
      <c r="AL555" s="7" t="s">
        <v>151</v>
      </c>
      <c r="AM555" t="s">
        <v>186</v>
      </c>
      <c r="AN555" t="s">
        <v>187</v>
      </c>
      <c r="AO555" s="68" t="s">
        <v>188</v>
      </c>
      <c r="AP555" s="26" t="s">
        <v>151</v>
      </c>
      <c r="AR555" s="41" t="str">
        <f t="shared" si="62"/>
        <v>{25,                  ITM_LN,               ITM_EXP,              ITM_LBL,              ITM_NULL,             ITM_E,                ITM_e,                ITM_LN_SIGN,          ITM_NULL            },</v>
      </c>
    </row>
    <row r="556" spans="24:44" ht="18" customHeight="1">
      <c r="X556" s="82" t="s">
        <v>486</v>
      </c>
      <c r="Y556" s="90">
        <v>2</v>
      </c>
      <c r="Z556" s="90">
        <v>6</v>
      </c>
      <c r="AA556" s="84" t="str">
        <f t="shared" si="61"/>
        <v>DM42.26</v>
      </c>
      <c r="AB556" s="85" t="s">
        <v>12</v>
      </c>
      <c r="AC556" s="91" t="s">
        <v>71</v>
      </c>
      <c r="AD556" s="92" t="s">
        <v>136</v>
      </c>
      <c r="AE556" s="87"/>
      <c r="AF556" s="45" t="s">
        <v>38</v>
      </c>
      <c r="AG556" s="21"/>
      <c r="AH556" t="s">
        <v>189</v>
      </c>
      <c r="AI556" t="s">
        <v>190</v>
      </c>
      <c r="AJ556" t="s">
        <v>221</v>
      </c>
      <c r="AK556" t="s">
        <v>237</v>
      </c>
      <c r="AL556" s="7" t="s">
        <v>151</v>
      </c>
      <c r="AM556" t="s">
        <v>193</v>
      </c>
      <c r="AN556" t="s">
        <v>194</v>
      </c>
      <c r="AO556" s="68" t="s">
        <v>488</v>
      </c>
      <c r="AP556" t="s">
        <v>488</v>
      </c>
      <c r="AR556" s="41" t="str">
        <f t="shared" si="62"/>
        <v>{26,                  ITM_XEQ,              ITM_GTO,              ITM_RTN,              ITM_NULL,             ITM_F,                ITM_f,                ITM_alpha,            ITM_alpha           },</v>
      </c>
    </row>
    <row r="557" spans="24:44" ht="18" customHeight="1">
      <c r="X557" s="82" t="s">
        <v>486</v>
      </c>
      <c r="Y557" s="83">
        <v>3</v>
      </c>
      <c r="Z557" s="83">
        <v>1</v>
      </c>
      <c r="AA557" s="84" t="str">
        <f t="shared" si="61"/>
        <v>DM42.31</v>
      </c>
      <c r="AB557" s="85" t="s">
        <v>7</v>
      </c>
      <c r="AC557" s="91" t="s">
        <v>137</v>
      </c>
      <c r="AD557" s="92" t="s">
        <v>63</v>
      </c>
      <c r="AE557" s="87"/>
      <c r="AF557" s="45" t="s">
        <v>39</v>
      </c>
      <c r="AG557" s="21"/>
      <c r="AH557" t="s">
        <v>195</v>
      </c>
      <c r="AI557" t="s">
        <v>196</v>
      </c>
      <c r="AJ557" t="s">
        <v>244</v>
      </c>
      <c r="AK557" t="s">
        <v>198</v>
      </c>
      <c r="AL557" s="7" t="s">
        <v>151</v>
      </c>
      <c r="AM557" t="s">
        <v>199</v>
      </c>
      <c r="AN557" t="s">
        <v>200</v>
      </c>
      <c r="AO557" s="68" t="s">
        <v>201</v>
      </c>
      <c r="AP557" t="s">
        <v>151</v>
      </c>
      <c r="AR557" s="41" t="str">
        <f t="shared" si="62"/>
        <v>{31,                  ITM_STO,              KEY_COMPLEX,          ITM_ARG,              ITM_NULL,             ITM_G,                ITM_g,                ITM_VERTICAL_BAR,     ITM_NULL            },</v>
      </c>
    </row>
    <row r="558" spans="24:44" ht="18" customHeight="1">
      <c r="X558" s="82" t="s">
        <v>486</v>
      </c>
      <c r="Y558" s="90">
        <v>3</v>
      </c>
      <c r="Z558" s="90">
        <v>2</v>
      </c>
      <c r="AA558" s="84" t="str">
        <f t="shared" si="61"/>
        <v>DM42.32</v>
      </c>
      <c r="AB558" s="85" t="s">
        <v>8</v>
      </c>
      <c r="AC558" s="91" t="s">
        <v>61</v>
      </c>
      <c r="AD558" s="92" t="s">
        <v>62</v>
      </c>
      <c r="AE558" s="87"/>
      <c r="AF558" s="45" t="s">
        <v>40</v>
      </c>
      <c r="AG558" s="21"/>
      <c r="AH558" t="s">
        <v>202</v>
      </c>
      <c r="AI558" t="s">
        <v>203</v>
      </c>
      <c r="AJ558" t="s">
        <v>204</v>
      </c>
      <c r="AK558" t="s">
        <v>205</v>
      </c>
      <c r="AL558" s="7" t="s">
        <v>151</v>
      </c>
      <c r="AM558" t="s">
        <v>206</v>
      </c>
      <c r="AN558" t="s">
        <v>207</v>
      </c>
      <c r="AO558" s="68" t="s">
        <v>208</v>
      </c>
      <c r="AP558" t="s">
        <v>209</v>
      </c>
      <c r="AR558" s="41" t="str">
        <f t="shared" si="62"/>
        <v>{32,                  ITM_RCL,              ITM_PC,               ITM_DELTAPC,          ITM_NULL,             ITM_H,                ITM_h,                ITM_DELTA,            ITM_HEX             },</v>
      </c>
    </row>
    <row r="559" spans="24:44" ht="18" customHeight="1">
      <c r="X559" s="82" t="s">
        <v>486</v>
      </c>
      <c r="Y559" s="90">
        <v>3</v>
      </c>
      <c r="Z559" s="90">
        <v>3</v>
      </c>
      <c r="AA559" s="84" t="str">
        <f t="shared" si="61"/>
        <v>DM42.33</v>
      </c>
      <c r="AB559" s="85" t="s">
        <v>9</v>
      </c>
      <c r="AC559" s="91" t="s">
        <v>66</v>
      </c>
      <c r="AD559" s="92" t="s">
        <v>102</v>
      </c>
      <c r="AE559" s="87"/>
      <c r="AF559" s="45" t="s">
        <v>41</v>
      </c>
      <c r="AG559" s="21"/>
      <c r="AH559" t="s">
        <v>210</v>
      </c>
      <c r="AI559" t="s">
        <v>211</v>
      </c>
      <c r="AJ559" t="s">
        <v>212</v>
      </c>
      <c r="AK559" t="s">
        <v>213</v>
      </c>
      <c r="AL559" s="7" t="s">
        <v>151</v>
      </c>
      <c r="AM559" t="s">
        <v>214</v>
      </c>
      <c r="AN559" t="s">
        <v>215</v>
      </c>
      <c r="AO559" s="68" t="s">
        <v>216</v>
      </c>
      <c r="AP559" t="s">
        <v>217</v>
      </c>
      <c r="AR559" s="41" t="str">
        <f t="shared" si="62"/>
        <v>{33,                  ITM_Rdown,            ITM_CONSTpi,          ITM_XTHROOT,          ITM_NULL,             ITM_I,                ITM_i,                ITM_pi,               ITM_REG_I           },</v>
      </c>
    </row>
    <row r="560" spans="24:44" ht="18" customHeight="1" thickBot="1">
      <c r="X560" s="82" t="s">
        <v>486</v>
      </c>
      <c r="Y560" s="90">
        <v>3</v>
      </c>
      <c r="Z560" s="90">
        <v>4</v>
      </c>
      <c r="AA560" s="84" t="str">
        <f t="shared" si="61"/>
        <v>DM42.34</v>
      </c>
      <c r="AB560" s="85" t="s">
        <v>2</v>
      </c>
      <c r="AC560" s="91" t="s">
        <v>25</v>
      </c>
      <c r="AD560" s="92" t="s">
        <v>65</v>
      </c>
      <c r="AE560" s="87"/>
      <c r="AF560" s="45" t="s">
        <v>42</v>
      </c>
      <c r="AG560" s="21"/>
      <c r="AH560" t="s">
        <v>218</v>
      </c>
      <c r="AI560" t="s">
        <v>219</v>
      </c>
      <c r="AJ560" t="s">
        <v>220</v>
      </c>
      <c r="AK560" t="s">
        <v>484</v>
      </c>
      <c r="AL560" s="7" t="s">
        <v>151</v>
      </c>
      <c r="AM560" t="s">
        <v>222</v>
      </c>
      <c r="AN560" t="s">
        <v>223</v>
      </c>
      <c r="AO560" s="69" t="s">
        <v>224</v>
      </c>
      <c r="AP560" t="s">
        <v>225</v>
      </c>
      <c r="AR560" s="41" t="str">
        <f t="shared" si="62"/>
        <v>{34,                  ITM_sin,              ITM_arcsin,           ITM_op_j,             ITM_NULL,             ITM_J,                ITM_j,                ITM_SIN_SIGN,         ITM_REG_J           },</v>
      </c>
    </row>
    <row r="561" spans="24:44" ht="18" customHeight="1">
      <c r="X561" s="82" t="s">
        <v>486</v>
      </c>
      <c r="Y561" s="90">
        <v>3</v>
      </c>
      <c r="Z561" s="90">
        <v>5</v>
      </c>
      <c r="AA561" s="84" t="str">
        <f t="shared" si="61"/>
        <v>DM42.35</v>
      </c>
      <c r="AB561" s="93" t="s">
        <v>393</v>
      </c>
      <c r="AC561" s="94" t="s">
        <v>131</v>
      </c>
      <c r="AD561" s="94" t="s">
        <v>131</v>
      </c>
      <c r="AE561" s="87"/>
      <c r="AF561" s="95"/>
      <c r="AG561" s="21"/>
      <c r="AH561" t="s">
        <v>226</v>
      </c>
      <c r="AI561" t="s">
        <v>227</v>
      </c>
      <c r="AJ561" t="s">
        <v>228</v>
      </c>
      <c r="AK561" t="s">
        <v>185</v>
      </c>
      <c r="AL561" s="7" t="s">
        <v>151</v>
      </c>
      <c r="AM561" t="s">
        <v>230</v>
      </c>
      <c r="AN561" t="s">
        <v>231</v>
      </c>
      <c r="AO561" s="1" t="s">
        <v>232</v>
      </c>
      <c r="AP561" t="s">
        <v>233</v>
      </c>
      <c r="AR561" s="41" t="str">
        <f t="shared" si="62"/>
        <v>{35,                  ITM_cos,              ITM_arccos,           ITM_toREC2,           ITM_NULL,             ITM_K,                ITM_k,                ITM_COS_SIGN,         ITM_REG_K           },</v>
      </c>
    </row>
    <row r="562" spans="24:44" ht="18" customHeight="1" thickBot="1">
      <c r="X562" s="82" t="s">
        <v>486</v>
      </c>
      <c r="Y562" s="90">
        <v>3</v>
      </c>
      <c r="Z562" s="90">
        <v>6</v>
      </c>
      <c r="AA562" s="84" t="str">
        <f t="shared" si="61"/>
        <v>DM42.36</v>
      </c>
      <c r="AB562" s="93" t="s">
        <v>394</v>
      </c>
      <c r="AC562" s="94" t="s">
        <v>131</v>
      </c>
      <c r="AD562" s="94" t="s">
        <v>131</v>
      </c>
      <c r="AE562" s="87"/>
      <c r="AF562" s="95"/>
      <c r="AG562" s="21"/>
      <c r="AH562" t="s">
        <v>234</v>
      </c>
      <c r="AI562" t="s">
        <v>235</v>
      </c>
      <c r="AJ562" t="s">
        <v>236</v>
      </c>
      <c r="AK562" t="s">
        <v>192</v>
      </c>
      <c r="AL562" s="7" t="s">
        <v>151</v>
      </c>
      <c r="AM562" t="s">
        <v>238</v>
      </c>
      <c r="AN562" t="s">
        <v>239</v>
      </c>
      <c r="AO562" s="1" t="s">
        <v>240</v>
      </c>
      <c r="AP562" t="s">
        <v>241</v>
      </c>
      <c r="AR562" s="41" t="str">
        <f t="shared" si="62"/>
        <v>{36,                  ITM_tan,              ITM_arctan,           ITM_toPOL2,           ITM_NULL,             ITM_L,                ITM_l,                ITM_TAN_SIGN,         ITM_REG_L           },</v>
      </c>
    </row>
    <row r="563" spans="24:44" ht="18" customHeight="1">
      <c r="X563" s="82" t="s">
        <v>486</v>
      </c>
      <c r="Y563" s="83">
        <v>4</v>
      </c>
      <c r="Z563" s="83">
        <v>1</v>
      </c>
      <c r="AA563" s="84" t="str">
        <f t="shared" si="61"/>
        <v>DM42.41</v>
      </c>
      <c r="AB563" s="85" t="s">
        <v>13</v>
      </c>
      <c r="AC563" s="91" t="s">
        <v>73</v>
      </c>
      <c r="AD563" s="92" t="s">
        <v>97</v>
      </c>
      <c r="AE563" s="87"/>
      <c r="AF563" s="95"/>
      <c r="AG563" s="21"/>
      <c r="AH563" t="s">
        <v>242</v>
      </c>
      <c r="AI563" t="s">
        <v>243</v>
      </c>
      <c r="AJ563" t="s">
        <v>191</v>
      </c>
      <c r="AK563" t="s">
        <v>355</v>
      </c>
      <c r="AL563" s="7" t="s">
        <v>243</v>
      </c>
      <c r="AM563" t="s">
        <v>243</v>
      </c>
      <c r="AN563" t="s">
        <v>495</v>
      </c>
      <c r="AO563" s="64" t="s">
        <v>495</v>
      </c>
      <c r="AP563" t="s">
        <v>243</v>
      </c>
      <c r="AR563" s="41" t="str">
        <f t="shared" si="62"/>
        <v>{41,                  ITM_ENTER,            ITM_AIM,              -MNU_CPX,             ITM_ENTER,            ITM_ENTER,            ITM_XSWAP,            ITM_XSWAP,            ITM_ENTER           },</v>
      </c>
    </row>
    <row r="564" spans="24:44" ht="18" customHeight="1">
      <c r="X564" s="82" t="s">
        <v>486</v>
      </c>
      <c r="Y564" s="90">
        <v>4</v>
      </c>
      <c r="Z564" s="90">
        <v>2</v>
      </c>
      <c r="AA564" s="84" t="str">
        <f t="shared" si="61"/>
        <v>DM42.42</v>
      </c>
      <c r="AB564" s="85" t="s">
        <v>133</v>
      </c>
      <c r="AC564" s="91" t="s">
        <v>74</v>
      </c>
      <c r="AD564" s="92" t="s">
        <v>99</v>
      </c>
      <c r="AE564" s="87"/>
      <c r="AF564" s="45" t="s">
        <v>43</v>
      </c>
      <c r="AG564" s="21"/>
      <c r="AH564" t="s">
        <v>246</v>
      </c>
      <c r="AI564" t="s">
        <v>247</v>
      </c>
      <c r="AJ564" t="s">
        <v>248</v>
      </c>
      <c r="AK564" t="s">
        <v>357</v>
      </c>
      <c r="AL564" s="7" t="s">
        <v>250</v>
      </c>
      <c r="AM564" t="s">
        <v>251</v>
      </c>
      <c r="AN564" t="s">
        <v>252</v>
      </c>
      <c r="AO564" s="65" t="s">
        <v>250</v>
      </c>
      <c r="AP564" t="s">
        <v>151</v>
      </c>
      <c r="AR564" s="41" t="str">
        <f t="shared" si="62"/>
        <v>{42,                  ITM_XexY,             ITM_LASTX,            -MNU_STK,             ITM_ex,               ITM_M,                ITM_m,                ITM_ex,               ITM_NULL            },</v>
      </c>
    </row>
    <row r="565" spans="24:44" ht="18" customHeight="1">
      <c r="X565" s="82" t="s">
        <v>486</v>
      </c>
      <c r="Y565" s="90">
        <v>4</v>
      </c>
      <c r="Z565" s="90">
        <v>3</v>
      </c>
      <c r="AA565" s="84" t="str">
        <f t="shared" si="61"/>
        <v>DM42.43</v>
      </c>
      <c r="AB565" s="85" t="s">
        <v>14</v>
      </c>
      <c r="AC565" s="91" t="s">
        <v>134</v>
      </c>
      <c r="AD565" s="92" t="s">
        <v>395</v>
      </c>
      <c r="AE565" s="87"/>
      <c r="AF565" s="45" t="s">
        <v>44</v>
      </c>
      <c r="AG565" s="21"/>
      <c r="AH565" t="s">
        <v>253</v>
      </c>
      <c r="AI565" t="s">
        <v>254</v>
      </c>
      <c r="AJ565" t="s">
        <v>356</v>
      </c>
      <c r="AK565" t="s">
        <v>477</v>
      </c>
      <c r="AL565" s="7" t="s">
        <v>255</v>
      </c>
      <c r="AM565" t="s">
        <v>256</v>
      </c>
      <c r="AN565" t="s">
        <v>257</v>
      </c>
      <c r="AO565" s="65" t="s">
        <v>255</v>
      </c>
      <c r="AP565" t="s">
        <v>151</v>
      </c>
      <c r="AR565" s="41" t="str">
        <f t="shared" si="62"/>
        <v>{43,                  ITM_CHS,              -MNU_MODE,            -MNU_TRG_C47,         ITM_PLUS_MINUS,       ITM_N,                ITM_n,                ITM_PLUS_MINUS,       ITM_NULL            },</v>
      </c>
    </row>
    <row r="566" spans="24:44" ht="18" customHeight="1">
      <c r="X566" s="82" t="s">
        <v>486</v>
      </c>
      <c r="Y566" s="90">
        <v>4</v>
      </c>
      <c r="Z566" s="90">
        <v>4</v>
      </c>
      <c r="AA566" s="84" t="str">
        <f t="shared" si="61"/>
        <v>DM42.44</v>
      </c>
      <c r="AB566" s="85" t="s">
        <v>15</v>
      </c>
      <c r="AC566" s="91" t="s">
        <v>101</v>
      </c>
      <c r="AD566" s="92" t="s">
        <v>100</v>
      </c>
      <c r="AE566" s="87"/>
      <c r="AF566" s="45" t="s">
        <v>45</v>
      </c>
      <c r="AG566" s="21"/>
      <c r="AH566" t="s">
        <v>258</v>
      </c>
      <c r="AI566" t="s">
        <v>259</v>
      </c>
      <c r="AJ566" t="s">
        <v>358</v>
      </c>
      <c r="AK566" t="s">
        <v>359</v>
      </c>
      <c r="AL566" s="7" t="s">
        <v>151</v>
      </c>
      <c r="AM566" t="s">
        <v>260</v>
      </c>
      <c r="AN566" t="s">
        <v>261</v>
      </c>
      <c r="AO566" s="65" t="s">
        <v>151</v>
      </c>
      <c r="AP566" t="s">
        <v>262</v>
      </c>
      <c r="AR566" s="41" t="str">
        <f t="shared" si="62"/>
        <v>{44,                  ITM_EXPONENT,         -MNU_DISP,            -MNU_EXP,             ITM_NULL,             ITM_O,                ITM_o,                ITM_NULL,             ITM_OCT             },</v>
      </c>
    </row>
    <row r="567" spans="24:44" ht="18" customHeight="1" thickBot="1">
      <c r="X567" s="82" t="s">
        <v>486</v>
      </c>
      <c r="Y567" s="90">
        <v>4</v>
      </c>
      <c r="Z567" s="90">
        <v>5</v>
      </c>
      <c r="AA567" s="84" t="str">
        <f t="shared" si="61"/>
        <v>DM42.45</v>
      </c>
      <c r="AB567" s="85" t="s">
        <v>16</v>
      </c>
      <c r="AC567" s="91" t="s">
        <v>75</v>
      </c>
      <c r="AD567" s="92" t="s">
        <v>103</v>
      </c>
      <c r="AE567" s="87"/>
      <c r="AF567" s="95"/>
      <c r="AG567" s="21"/>
      <c r="AH567" t="s">
        <v>263</v>
      </c>
      <c r="AI567" t="s">
        <v>264</v>
      </c>
      <c r="AJ567" t="s">
        <v>360</v>
      </c>
      <c r="AK567" t="s">
        <v>265</v>
      </c>
      <c r="AL567" s="7" t="s">
        <v>264</v>
      </c>
      <c r="AM567" t="s">
        <v>264</v>
      </c>
      <c r="AN567" t="s">
        <v>266</v>
      </c>
      <c r="AO567" s="66" t="s">
        <v>266</v>
      </c>
      <c r="AP567" t="s">
        <v>264</v>
      </c>
      <c r="AR567" s="41" t="str">
        <f t="shared" si="62"/>
        <v>{45,                  ITM_BACKSPACE,        -MNU_CLR,             ITM_UNDO,             ITM_BACKSPACE,        ITM_BACKSPACE,        ITM_CLA,              ITM_CLA,              ITM_BACKSPACE       },</v>
      </c>
    </row>
    <row r="568" spans="24:44" ht="18" customHeight="1">
      <c r="X568" s="82" t="s">
        <v>486</v>
      </c>
      <c r="Y568" s="83">
        <v>5</v>
      </c>
      <c r="Z568" s="83">
        <v>1</v>
      </c>
      <c r="AA568" s="84" t="str">
        <f t="shared" si="61"/>
        <v>DM42.51</v>
      </c>
      <c r="AB568" s="85" t="s">
        <v>6</v>
      </c>
      <c r="AC568" s="91" t="s">
        <v>32</v>
      </c>
      <c r="AD568" s="92" t="s">
        <v>81</v>
      </c>
      <c r="AE568" s="87"/>
      <c r="AF568" s="95"/>
      <c r="AG568" s="21"/>
      <c r="AH568" t="s">
        <v>267</v>
      </c>
      <c r="AI568" t="s">
        <v>268</v>
      </c>
      <c r="AJ568" t="s">
        <v>269</v>
      </c>
      <c r="AK568" t="s">
        <v>270</v>
      </c>
      <c r="AL568" s="7" t="s">
        <v>268</v>
      </c>
      <c r="AM568" t="s">
        <v>268</v>
      </c>
      <c r="AN568" t="s">
        <v>271</v>
      </c>
      <c r="AO568" s="51" t="s">
        <v>272</v>
      </c>
      <c r="AP568" s="61" t="s">
        <v>268</v>
      </c>
      <c r="AR568" s="41" t="str">
        <f t="shared" si="62"/>
        <v>{51,                  ITM_UP1,              ITM_BST,              ITM_RBR,              ITM_UP1,              ITM_UP1,              CHR_caseUP,           ITM_UP_ARROW,         ITM_UP1             },</v>
      </c>
    </row>
    <row r="569" spans="24:44" ht="18" customHeight="1">
      <c r="X569" s="82" t="s">
        <v>486</v>
      </c>
      <c r="Y569" s="90">
        <v>5</v>
      </c>
      <c r="Z569" s="90">
        <v>2</v>
      </c>
      <c r="AA569" s="84" t="str">
        <f t="shared" si="61"/>
        <v>DM42.52</v>
      </c>
      <c r="AB569" s="85">
        <v>7</v>
      </c>
      <c r="AC569" s="91" t="s">
        <v>68</v>
      </c>
      <c r="AD569" s="92" t="s">
        <v>115</v>
      </c>
      <c r="AE569" s="87"/>
      <c r="AF569" s="45" t="s">
        <v>46</v>
      </c>
      <c r="AG569" s="21"/>
      <c r="AH569" t="s">
        <v>273</v>
      </c>
      <c r="AI569" t="s">
        <v>274</v>
      </c>
      <c r="AJ569" t="s">
        <v>361</v>
      </c>
      <c r="AK569" t="s">
        <v>362</v>
      </c>
      <c r="AL569" s="7" t="s">
        <v>274</v>
      </c>
      <c r="AM569" t="s">
        <v>275</v>
      </c>
      <c r="AN569" t="s">
        <v>276</v>
      </c>
      <c r="AO569" s="52" t="s">
        <v>274</v>
      </c>
      <c r="AP569" s="62" t="s">
        <v>274</v>
      </c>
      <c r="AR569" s="41" t="str">
        <f t="shared" si="62"/>
        <v>{52,                  ITM_7,                -MNU_EQN,             -MNU_HOME,            ITM_7,                ITM_P,                ITM_p,                ITM_7,                ITM_7               },</v>
      </c>
    </row>
    <row r="570" spans="24:44" ht="18" customHeight="1">
      <c r="X570" s="82" t="s">
        <v>486</v>
      </c>
      <c r="Y570" s="90">
        <v>5</v>
      </c>
      <c r="Z570" s="90">
        <v>3</v>
      </c>
      <c r="AA570" s="84" t="str">
        <f t="shared" si="61"/>
        <v>DM42.53</v>
      </c>
      <c r="AB570" s="85">
        <v>8</v>
      </c>
      <c r="AC570" s="96" t="s">
        <v>104</v>
      </c>
      <c r="AD570" s="92" t="s">
        <v>105</v>
      </c>
      <c r="AE570" s="87"/>
      <c r="AF570" s="45" t="s">
        <v>47</v>
      </c>
      <c r="AG570" s="21"/>
      <c r="AH570" t="s">
        <v>277</v>
      </c>
      <c r="AI570" t="s">
        <v>278</v>
      </c>
      <c r="AJ570" t="s">
        <v>363</v>
      </c>
      <c r="AK570" t="s">
        <v>381</v>
      </c>
      <c r="AL570" s="7" t="s">
        <v>278</v>
      </c>
      <c r="AM570" t="s">
        <v>279</v>
      </c>
      <c r="AN570" t="s">
        <v>280</v>
      </c>
      <c r="AO570" s="52" t="s">
        <v>278</v>
      </c>
      <c r="AP570" s="62" t="s">
        <v>278</v>
      </c>
      <c r="AR570" s="41" t="str">
        <f t="shared" si="62"/>
        <v>{53,                  ITM_8,                -MNU_ADV,             -MNU_FIN,             ITM_8,                ITM_Q,                ITM_q,                ITM_8,                ITM_8               },</v>
      </c>
    </row>
    <row r="571" spans="24:44" ht="18" customHeight="1">
      <c r="X571" s="82" t="s">
        <v>486</v>
      </c>
      <c r="Y571" s="90">
        <v>5</v>
      </c>
      <c r="Z571" s="90">
        <v>4</v>
      </c>
      <c r="AA571" s="84" t="str">
        <f t="shared" si="61"/>
        <v>DM42.54</v>
      </c>
      <c r="AB571" s="85">
        <v>9</v>
      </c>
      <c r="AC571" s="91" t="s">
        <v>106</v>
      </c>
      <c r="AD571" s="92" t="s">
        <v>117</v>
      </c>
      <c r="AE571" s="87"/>
      <c r="AF571" s="45" t="s">
        <v>48</v>
      </c>
      <c r="AG571" s="21"/>
      <c r="AH571" t="s">
        <v>281</v>
      </c>
      <c r="AI571" t="s">
        <v>282</v>
      </c>
      <c r="AJ571" t="s">
        <v>365</v>
      </c>
      <c r="AK571" t="s">
        <v>366</v>
      </c>
      <c r="AL571" s="7" t="s">
        <v>282</v>
      </c>
      <c r="AM571" t="s">
        <v>283</v>
      </c>
      <c r="AN571" t="s">
        <v>284</v>
      </c>
      <c r="AO571" s="52" t="s">
        <v>282</v>
      </c>
      <c r="AP571" s="62" t="s">
        <v>282</v>
      </c>
      <c r="AR571" s="41" t="str">
        <f t="shared" si="62"/>
        <v>{54,                  ITM_9,                -MNU_MATX,            -MNU_XFN,             ITM_9,                ITM_R,                ITM_r,                ITM_9,                ITM_9               },</v>
      </c>
    </row>
    <row r="572" spans="24:44" ht="18" customHeight="1">
      <c r="X572" s="82" t="s">
        <v>486</v>
      </c>
      <c r="Y572" s="90">
        <v>5</v>
      </c>
      <c r="Z572" s="90">
        <v>5</v>
      </c>
      <c r="AA572" s="84" t="str">
        <f t="shared" si="61"/>
        <v>DM42.55</v>
      </c>
      <c r="AB572" s="93" t="s">
        <v>391</v>
      </c>
      <c r="AC572" s="91" t="s">
        <v>107</v>
      </c>
      <c r="AD572" s="92" t="s">
        <v>481</v>
      </c>
      <c r="AE572" s="87"/>
      <c r="AF572" s="45" t="s">
        <v>49</v>
      </c>
      <c r="AG572" s="21"/>
      <c r="AH572" t="s">
        <v>285</v>
      </c>
      <c r="AI572" t="s">
        <v>286</v>
      </c>
      <c r="AJ572" t="s">
        <v>367</v>
      </c>
      <c r="AK572" t="s">
        <v>482</v>
      </c>
      <c r="AL572" s="7" t="s">
        <v>287</v>
      </c>
      <c r="AM572" t="s">
        <v>288</v>
      </c>
      <c r="AN572" t="s">
        <v>289</v>
      </c>
      <c r="AO572" s="52" t="s">
        <v>287</v>
      </c>
      <c r="AP572" s="62" t="s">
        <v>286</v>
      </c>
      <c r="AR572" s="41" t="str">
        <f t="shared" si="62"/>
        <v>{55,                  ITM_DIV,              -MNU_STAT,            -MNU_PLOTTING,        ITM_OBELUS,           ITM_S,                ITM_s,                ITM_OBELUS,           ITM_DIV             },</v>
      </c>
    </row>
    <row r="573" spans="24:44" ht="18" customHeight="1">
      <c r="X573" s="82" t="s">
        <v>486</v>
      </c>
      <c r="Y573" s="83">
        <v>6</v>
      </c>
      <c r="Z573" s="83">
        <v>1</v>
      </c>
      <c r="AA573" s="84" t="str">
        <f t="shared" si="61"/>
        <v>DM42.61</v>
      </c>
      <c r="AB573" s="85" t="s">
        <v>18</v>
      </c>
      <c r="AC573" s="91" t="s">
        <v>76</v>
      </c>
      <c r="AD573" s="92" t="s">
        <v>77</v>
      </c>
      <c r="AE573" s="87"/>
      <c r="AF573" s="95"/>
      <c r="AG573" s="21"/>
      <c r="AH573" t="s">
        <v>290</v>
      </c>
      <c r="AI573" t="s">
        <v>291</v>
      </c>
      <c r="AJ573" t="s">
        <v>292</v>
      </c>
      <c r="AK573" t="s">
        <v>293</v>
      </c>
      <c r="AL573" s="7" t="s">
        <v>291</v>
      </c>
      <c r="AM573" t="s">
        <v>291</v>
      </c>
      <c r="AN573" t="s">
        <v>294</v>
      </c>
      <c r="AO573" s="52" t="s">
        <v>295</v>
      </c>
      <c r="AP573" s="62" t="s">
        <v>291</v>
      </c>
      <c r="AR573" s="41" t="str">
        <f t="shared" si="62"/>
        <v>{61,                  ITM_DOWN1,            ITM_SST,              ITM_FLGSV,            ITM_DOWN1,            ITM_DOWN1,            CHR_caseDN,           ITM_DOWN_ARROW,       ITM_DOWN1           },</v>
      </c>
    </row>
    <row r="574" spans="24:44" ht="18" customHeight="1">
      <c r="X574" s="82" t="s">
        <v>486</v>
      </c>
      <c r="Y574" s="90">
        <v>6</v>
      </c>
      <c r="Z574" s="90">
        <v>2</v>
      </c>
      <c r="AA574" s="84" t="str">
        <f t="shared" si="61"/>
        <v>DM42.62</v>
      </c>
      <c r="AB574" s="85">
        <v>4</v>
      </c>
      <c r="AC574" s="91" t="s">
        <v>126</v>
      </c>
      <c r="AD574" s="92" t="s">
        <v>112</v>
      </c>
      <c r="AE574" s="87"/>
      <c r="AF574" s="45" t="s">
        <v>50</v>
      </c>
      <c r="AG574" s="21"/>
      <c r="AH574" t="s">
        <v>296</v>
      </c>
      <c r="AI574" t="s">
        <v>297</v>
      </c>
      <c r="AJ574" t="s">
        <v>369</v>
      </c>
      <c r="AK574" t="s">
        <v>374</v>
      </c>
      <c r="AL574" s="7" t="s">
        <v>297</v>
      </c>
      <c r="AM574" t="s">
        <v>298</v>
      </c>
      <c r="AN574" t="s">
        <v>299</v>
      </c>
      <c r="AO574" s="52" t="s">
        <v>297</v>
      </c>
      <c r="AP574" s="62" t="s">
        <v>297</v>
      </c>
      <c r="AR574" s="41" t="str">
        <f t="shared" si="62"/>
        <v>{62,                  ITM_4,                -MNU_BASE,            -MNU_BITS,            ITM_4,                ITM_T,                ITM_t,                ITM_4,                ITM_4               },</v>
      </c>
    </row>
    <row r="575" spans="24:44" ht="18" customHeight="1">
      <c r="X575" s="82" t="s">
        <v>486</v>
      </c>
      <c r="Y575" s="90">
        <v>6</v>
      </c>
      <c r="Z575" s="90">
        <v>3</v>
      </c>
      <c r="AA575" s="84" t="str">
        <f t="shared" si="61"/>
        <v>DM42.63</v>
      </c>
      <c r="AB575" s="85">
        <v>5</v>
      </c>
      <c r="AC575" s="91" t="s">
        <v>122</v>
      </c>
      <c r="AD575" s="92" t="s">
        <v>121</v>
      </c>
      <c r="AE575" s="87"/>
      <c r="AF575" s="45" t="s">
        <v>51</v>
      </c>
      <c r="AG575" s="21"/>
      <c r="AH575" t="s">
        <v>300</v>
      </c>
      <c r="AI575" t="s">
        <v>301</v>
      </c>
      <c r="AJ575" s="20" t="s">
        <v>372</v>
      </c>
      <c r="AK575" t="s">
        <v>370</v>
      </c>
      <c r="AL575" s="7" t="s">
        <v>301</v>
      </c>
      <c r="AM575" t="s">
        <v>302</v>
      </c>
      <c r="AN575" t="s">
        <v>303</v>
      </c>
      <c r="AO575" s="52" t="s">
        <v>301</v>
      </c>
      <c r="AP575" s="62" t="s">
        <v>301</v>
      </c>
      <c r="AR575" s="41" t="str">
        <f t="shared" si="62"/>
        <v>{63,                  ITM_5,                -MNU_UNITCONV,        -MNU_CLK,             ITM_5,                ITM_U,                ITM_u,                ITM_5,                ITM_5               },</v>
      </c>
    </row>
    <row r="576" spans="24:44" ht="18" customHeight="1">
      <c r="X576" s="82" t="s">
        <v>486</v>
      </c>
      <c r="Y576" s="90">
        <v>6</v>
      </c>
      <c r="Z576" s="90">
        <v>4</v>
      </c>
      <c r="AA576" s="84" t="str">
        <f t="shared" si="61"/>
        <v>DM42.64</v>
      </c>
      <c r="AB576" s="85">
        <v>6</v>
      </c>
      <c r="AC576" s="91" t="s">
        <v>108</v>
      </c>
      <c r="AD576" s="92" t="s">
        <v>110</v>
      </c>
      <c r="AE576" s="87"/>
      <c r="AF576" s="45" t="s">
        <v>52</v>
      </c>
      <c r="AG576" s="21"/>
      <c r="AH576" t="s">
        <v>304</v>
      </c>
      <c r="AI576" t="s">
        <v>305</v>
      </c>
      <c r="AJ576" t="s">
        <v>373</v>
      </c>
      <c r="AK576" t="s">
        <v>379</v>
      </c>
      <c r="AL576" s="7" t="s">
        <v>305</v>
      </c>
      <c r="AM576" t="s">
        <v>306</v>
      </c>
      <c r="AN576" t="s">
        <v>307</v>
      </c>
      <c r="AO576" s="52" t="s">
        <v>305</v>
      </c>
      <c r="AP576" s="62" t="s">
        <v>305</v>
      </c>
      <c r="AR576" s="41" t="str">
        <f t="shared" si="62"/>
        <v>{64,                  ITM_6,                -MNU_FLAGS,           -MNU_PARTS,           ITM_6,                ITM_V,                ITM_v,                ITM_6,                ITM_6               },</v>
      </c>
    </row>
    <row r="577" spans="24:44" ht="18" customHeight="1">
      <c r="X577" s="82" t="s">
        <v>486</v>
      </c>
      <c r="Y577" s="90">
        <v>6</v>
      </c>
      <c r="Z577" s="90">
        <v>5</v>
      </c>
      <c r="AA577" s="84" t="str">
        <f t="shared" si="61"/>
        <v>DM42.65</v>
      </c>
      <c r="AB577" s="93" t="s">
        <v>390</v>
      </c>
      <c r="AC577" s="91" t="s">
        <v>111</v>
      </c>
      <c r="AD577" s="92" t="s">
        <v>113</v>
      </c>
      <c r="AE577" s="87"/>
      <c r="AF577" s="45" t="s">
        <v>53</v>
      </c>
      <c r="AG577" s="21"/>
      <c r="AH577" t="s">
        <v>308</v>
      </c>
      <c r="AI577" t="s">
        <v>309</v>
      </c>
      <c r="AJ577" t="s">
        <v>375</v>
      </c>
      <c r="AK577" t="s">
        <v>376</v>
      </c>
      <c r="AL577" s="7" t="s">
        <v>310</v>
      </c>
      <c r="AM577" t="s">
        <v>311</v>
      </c>
      <c r="AN577" t="s">
        <v>312</v>
      </c>
      <c r="AO577" s="52" t="s">
        <v>310</v>
      </c>
      <c r="AP577" s="62" t="s">
        <v>309</v>
      </c>
      <c r="AR577" s="41" t="str">
        <f t="shared" si="62"/>
        <v>{65,                  ITM_MULT,             -MNU_PROB,            -MNU_INTS,            ITM_CROSS,            ITM_W,                ITM_w,                ITM_CROSS,            ITM_MULT            },</v>
      </c>
    </row>
    <row r="578" spans="24:44" ht="18" customHeight="1">
      <c r="X578" s="82" t="s">
        <v>486</v>
      </c>
      <c r="Y578" s="83">
        <v>7</v>
      </c>
      <c r="Z578" s="83">
        <v>1</v>
      </c>
      <c r="AA578" s="84" t="str">
        <f t="shared" si="61"/>
        <v>DM42.71</v>
      </c>
      <c r="AB578" s="85" t="s">
        <v>19</v>
      </c>
      <c r="AC578" s="91" t="s">
        <v>78</v>
      </c>
      <c r="AD578" s="92" t="s">
        <v>79</v>
      </c>
      <c r="AE578" s="87"/>
      <c r="AF578" s="95"/>
      <c r="AG578" s="21"/>
      <c r="AH578" t="s">
        <v>313</v>
      </c>
      <c r="AI578" t="s">
        <v>314</v>
      </c>
      <c r="AJ578" t="s">
        <v>151</v>
      </c>
      <c r="AK578" t="s">
        <v>151</v>
      </c>
      <c r="AL578" s="7" t="s">
        <v>314</v>
      </c>
      <c r="AM578" t="s">
        <v>314</v>
      </c>
      <c r="AN578" t="s">
        <v>151</v>
      </c>
      <c r="AO578" s="52" t="s">
        <v>314</v>
      </c>
      <c r="AP578" s="62" t="s">
        <v>314</v>
      </c>
      <c r="AR578" s="41" t="str">
        <f t="shared" si="62"/>
        <v>{71,                  KEY_fg,               ITM_NULL,             ITM_NULL,             KEY_fg,               KEY_fg,               ITM_NULL,             KEY_fg,               KEY_fg              },</v>
      </c>
    </row>
    <row r="579" spans="24:44" ht="18" customHeight="1">
      <c r="X579" s="82" t="s">
        <v>486</v>
      </c>
      <c r="Y579" s="90">
        <v>7</v>
      </c>
      <c r="Z579" s="90">
        <v>2</v>
      </c>
      <c r="AA579" s="84" t="str">
        <f t="shared" si="61"/>
        <v>DM42.72</v>
      </c>
      <c r="AB579" s="85">
        <v>1</v>
      </c>
      <c r="AC579" s="91" t="s">
        <v>80</v>
      </c>
      <c r="AD579" s="92" t="s">
        <v>123</v>
      </c>
      <c r="AE579" s="87"/>
      <c r="AF579" s="45" t="s">
        <v>54</v>
      </c>
      <c r="AG579" s="21"/>
      <c r="AH579" t="s">
        <v>315</v>
      </c>
      <c r="AI579" t="s">
        <v>316</v>
      </c>
      <c r="AJ579" t="s">
        <v>317</v>
      </c>
      <c r="AK579" t="s">
        <v>377</v>
      </c>
      <c r="AL579" s="7" t="s">
        <v>316</v>
      </c>
      <c r="AM579" t="s">
        <v>318</v>
      </c>
      <c r="AN579" t="s">
        <v>319</v>
      </c>
      <c r="AO579" s="52" t="s">
        <v>316</v>
      </c>
      <c r="AP579" s="62" t="s">
        <v>316</v>
      </c>
      <c r="AR579" s="41" t="str">
        <f t="shared" si="62"/>
        <v>{72,                  ITM_1,                ITM_ASSIGN,           -MNU_ASN,             ITM_1,                ITM_X,                ITM_x,                ITM_1,                ITM_1               },</v>
      </c>
    </row>
    <row r="580" spans="24:44" ht="18" customHeight="1">
      <c r="X580" s="82" t="s">
        <v>486</v>
      </c>
      <c r="Y580" s="90">
        <v>7</v>
      </c>
      <c r="Z580" s="90">
        <v>3</v>
      </c>
      <c r="AA580" s="84" t="str">
        <f t="shared" si="61"/>
        <v>DM42.73</v>
      </c>
      <c r="AB580" s="85">
        <v>2</v>
      </c>
      <c r="AC580" s="96" t="s">
        <v>396</v>
      </c>
      <c r="AD580" s="92" t="s">
        <v>119</v>
      </c>
      <c r="AE580" s="87"/>
      <c r="AF580" s="45" t="s">
        <v>130</v>
      </c>
      <c r="AG580" s="21"/>
      <c r="AH580" t="s">
        <v>320</v>
      </c>
      <c r="AI580" t="s">
        <v>321</v>
      </c>
      <c r="AJ580" t="s">
        <v>322</v>
      </c>
      <c r="AK580" t="s">
        <v>382</v>
      </c>
      <c r="AL580" s="7" t="s">
        <v>321</v>
      </c>
      <c r="AM580" t="s">
        <v>323</v>
      </c>
      <c r="AN580" t="s">
        <v>324</v>
      </c>
      <c r="AO580" s="52" t="s">
        <v>321</v>
      </c>
      <c r="AP580" s="62" t="s">
        <v>321</v>
      </c>
      <c r="AR580" s="41" t="str">
        <f t="shared" si="62"/>
        <v>{73,                  ITM_2,                ITM_USERMODE,         -MNU_ALPHAFN,         ITM_2,                ITM_Y,                ITM_y,                ITM_2,                ITM_2               },</v>
      </c>
    </row>
    <row r="581" spans="24:44" ht="18" customHeight="1">
      <c r="X581" s="82" t="s">
        <v>486</v>
      </c>
      <c r="Y581" s="90">
        <v>7</v>
      </c>
      <c r="Z581" s="90">
        <v>4</v>
      </c>
      <c r="AA581" s="84" t="str">
        <f t="shared" si="61"/>
        <v>DM42.74</v>
      </c>
      <c r="AB581" s="85">
        <v>3</v>
      </c>
      <c r="AC581" s="91" t="s">
        <v>124</v>
      </c>
      <c r="AD581" s="92" t="s">
        <v>125</v>
      </c>
      <c r="AE581" s="87"/>
      <c r="AF581" s="45" t="s">
        <v>55</v>
      </c>
      <c r="AG581" s="21"/>
      <c r="AH581" t="s">
        <v>325</v>
      </c>
      <c r="AI581" t="s">
        <v>326</v>
      </c>
      <c r="AJ581" t="s">
        <v>384</v>
      </c>
      <c r="AK581" t="s">
        <v>378</v>
      </c>
      <c r="AL581" s="7" t="s">
        <v>326</v>
      </c>
      <c r="AM581" t="s">
        <v>327</v>
      </c>
      <c r="AN581" t="s">
        <v>328</v>
      </c>
      <c r="AO581" s="52" t="s">
        <v>326</v>
      </c>
      <c r="AP581" s="62" t="s">
        <v>326</v>
      </c>
      <c r="AR581" s="41" t="str">
        <f t="shared" si="62"/>
        <v>{74,                  ITM_3,                -MNU_PFN,             -MNU_LOOP,            ITM_3,                ITM_Z,                ITM_z,                ITM_3,                ITM_3               },</v>
      </c>
    </row>
    <row r="582" spans="24:44" ht="18" customHeight="1">
      <c r="X582" s="82" t="s">
        <v>486</v>
      </c>
      <c r="Y582" s="90">
        <v>7</v>
      </c>
      <c r="Z582" s="90">
        <v>5</v>
      </c>
      <c r="AA582" s="84" t="str">
        <f t="shared" si="61"/>
        <v>DM42.75</v>
      </c>
      <c r="AB582" s="85" t="s">
        <v>96</v>
      </c>
      <c r="AC582" s="91" t="s">
        <v>120</v>
      </c>
      <c r="AD582" s="92" t="s">
        <v>116</v>
      </c>
      <c r="AE582" s="87"/>
      <c r="AF582" s="45" t="s">
        <v>56</v>
      </c>
      <c r="AG582" s="21"/>
      <c r="AH582" t="s">
        <v>329</v>
      </c>
      <c r="AI582" t="s">
        <v>330</v>
      </c>
      <c r="AJ582" t="s">
        <v>471</v>
      </c>
      <c r="AK582" t="s">
        <v>386</v>
      </c>
      <c r="AL582" s="7" t="s">
        <v>331</v>
      </c>
      <c r="AM582" t="s">
        <v>332</v>
      </c>
      <c r="AN582" t="s">
        <v>331</v>
      </c>
      <c r="AO582" s="52" t="s">
        <v>331</v>
      </c>
      <c r="AP582" s="62" t="s">
        <v>330</v>
      </c>
      <c r="AR582" s="41" t="str">
        <f t="shared" si="62"/>
        <v>{75,                  ITM_SUB,              -MNU_PRINT,           -MNU_IO,              ITM_MINUS,            ITM_UNDERSCORE,       ITM_MINUS,            ITM_MINUS,            ITM_SUB             },</v>
      </c>
    </row>
    <row r="583" spans="24:44" ht="18" customHeight="1">
      <c r="X583" s="82" t="s">
        <v>486</v>
      </c>
      <c r="Y583" s="83">
        <v>8</v>
      </c>
      <c r="Z583" s="83">
        <v>1</v>
      </c>
      <c r="AA583" s="84" t="str">
        <f t="shared" si="61"/>
        <v>DM42.81</v>
      </c>
      <c r="AB583" s="85" t="s">
        <v>21</v>
      </c>
      <c r="AC583" s="91" t="s">
        <v>82</v>
      </c>
      <c r="AD583" s="92" t="s">
        <v>83</v>
      </c>
      <c r="AE583" s="87"/>
      <c r="AF583" s="95"/>
      <c r="AG583" s="21"/>
      <c r="AH583" t="s">
        <v>333</v>
      </c>
      <c r="AI583" t="s">
        <v>334</v>
      </c>
      <c r="AJ583" t="s">
        <v>335</v>
      </c>
      <c r="AK583" t="s">
        <v>467</v>
      </c>
      <c r="AL583" s="7" t="s">
        <v>334</v>
      </c>
      <c r="AM583" t="s">
        <v>334</v>
      </c>
      <c r="AN583" t="s">
        <v>335</v>
      </c>
      <c r="AO583" s="52" t="s">
        <v>336</v>
      </c>
      <c r="AP583" s="62" t="s">
        <v>334</v>
      </c>
      <c r="AR583" s="41" t="str">
        <f t="shared" si="62"/>
        <v>{81,                  ITM_EXIT1,            ITM_OFF,              ITM_SNAP,             ITM_EXIT1,            ITM_EXIT1,            ITM_OFF,              ITM_PRN,              ITM_EXIT1           },</v>
      </c>
    </row>
    <row r="584" spans="24:44" ht="18" customHeight="1" thickBot="1">
      <c r="X584" s="82" t="s">
        <v>486</v>
      </c>
      <c r="Y584" s="90">
        <v>8</v>
      </c>
      <c r="Z584" s="90">
        <v>2</v>
      </c>
      <c r="AA584" s="84" t="str">
        <f t="shared" si="61"/>
        <v>DM42.82</v>
      </c>
      <c r="AB584" s="85">
        <v>0</v>
      </c>
      <c r="AC584" s="91" t="s">
        <v>84</v>
      </c>
      <c r="AD584" s="92" t="s">
        <v>85</v>
      </c>
      <c r="AE584" s="87"/>
      <c r="AF584" s="45" t="s">
        <v>57</v>
      </c>
      <c r="AG584" s="21"/>
      <c r="AH584" t="s">
        <v>337</v>
      </c>
      <c r="AI584" t="s">
        <v>338</v>
      </c>
      <c r="AJ584" t="s">
        <v>489</v>
      </c>
      <c r="AK584" t="s">
        <v>340</v>
      </c>
      <c r="AL584" s="7" t="s">
        <v>338</v>
      </c>
      <c r="AM584" t="s">
        <v>341</v>
      </c>
      <c r="AN584" t="s">
        <v>338</v>
      </c>
      <c r="AO584" s="53" t="s">
        <v>338</v>
      </c>
      <c r="AP584" s="63" t="s">
        <v>338</v>
      </c>
      <c r="AR584" s="41" t="str">
        <f t="shared" si="62"/>
        <v>{82,                  ITM_0,                -MNU_BLUE_C47,        ITM_TIMER,            ITM_0,                ITM_COLON,            ITM_0,                ITM_0,                ITM_0               },</v>
      </c>
    </row>
    <row r="585" spans="24:44" ht="18" customHeight="1">
      <c r="X585" s="82" t="s">
        <v>486</v>
      </c>
      <c r="Y585" s="90">
        <v>8</v>
      </c>
      <c r="Z585" s="90">
        <v>3</v>
      </c>
      <c r="AA585" s="84" t="str">
        <f t="shared" si="61"/>
        <v>DM42.83</v>
      </c>
      <c r="AB585" s="85" t="s">
        <v>22</v>
      </c>
      <c r="AC585" s="91" t="s">
        <v>86</v>
      </c>
      <c r="AD585" s="92" t="s">
        <v>127</v>
      </c>
      <c r="AE585" s="87"/>
      <c r="AF585" s="45" t="s">
        <v>59</v>
      </c>
      <c r="AG585" s="21"/>
      <c r="AH585" t="s">
        <v>342</v>
      </c>
      <c r="AI585" t="s">
        <v>343</v>
      </c>
      <c r="AJ585" t="s">
        <v>344</v>
      </c>
      <c r="AK585" t="s">
        <v>383</v>
      </c>
      <c r="AL585" s="7" t="s">
        <v>343</v>
      </c>
      <c r="AM585" t="s">
        <v>345</v>
      </c>
      <c r="AN585" t="s">
        <v>343</v>
      </c>
      <c r="AO585" s="1" t="s">
        <v>343</v>
      </c>
      <c r="AP585" t="s">
        <v>343</v>
      </c>
      <c r="AR585" s="41" t="str">
        <f t="shared" si="62"/>
        <v>{83,                  ITM_PERIOD,           ITM_SHOW,             -MNU_INFO,            ITM_PERIOD,           ITM_COMMA,            ITM_PERIOD,           ITM_PERIOD,           ITM_PERIOD          },</v>
      </c>
    </row>
    <row r="586" spans="24:44" ht="18" customHeight="1">
      <c r="X586" s="82" t="s">
        <v>486</v>
      </c>
      <c r="Y586" s="90">
        <v>8</v>
      </c>
      <c r="Z586" s="90">
        <v>4</v>
      </c>
      <c r="AA586" s="84" t="str">
        <f t="shared" si="61"/>
        <v>DM42.84</v>
      </c>
      <c r="AB586" s="85" t="s">
        <v>23</v>
      </c>
      <c r="AC586" s="91" t="s">
        <v>87</v>
      </c>
      <c r="AD586" s="92" t="s">
        <v>128</v>
      </c>
      <c r="AE586" s="87"/>
      <c r="AF586" s="97" t="s">
        <v>392</v>
      </c>
      <c r="AG586" s="21"/>
      <c r="AH586" t="s">
        <v>346</v>
      </c>
      <c r="AI586" t="s">
        <v>347</v>
      </c>
      <c r="AJ586" t="s">
        <v>348</v>
      </c>
      <c r="AK586" t="s">
        <v>380</v>
      </c>
      <c r="AL586" s="7" t="s">
        <v>151</v>
      </c>
      <c r="AM586" t="s">
        <v>349</v>
      </c>
      <c r="AN586" t="s">
        <v>350</v>
      </c>
      <c r="AO586" s="1" t="s">
        <v>350</v>
      </c>
      <c r="AP586" t="s">
        <v>151</v>
      </c>
      <c r="AR586" s="41" t="str">
        <f t="shared" si="62"/>
        <v>{84,                  ITM_RS,               ITM_PR,               -MNU_TEST,            ITM_NULL,             ITM_QUESTION_MARK,    ITM_SLASH,            ITM_SLASH,            ITM_NULL            },</v>
      </c>
    </row>
    <row r="587" spans="24:44" ht="18" customHeight="1">
      <c r="X587" s="82" t="s">
        <v>486</v>
      </c>
      <c r="Y587" s="90">
        <v>8</v>
      </c>
      <c r="Z587" s="90">
        <v>5</v>
      </c>
      <c r="AA587" s="84" t="str">
        <f t="shared" si="61"/>
        <v>DM42.85</v>
      </c>
      <c r="AB587" s="85" t="s">
        <v>1</v>
      </c>
      <c r="AC587" s="91" t="s">
        <v>114</v>
      </c>
      <c r="AD587" s="92" t="s">
        <v>129</v>
      </c>
      <c r="AE587" s="87"/>
      <c r="AF587" s="45" t="s">
        <v>60</v>
      </c>
      <c r="AG587" s="21"/>
      <c r="AH587" t="s">
        <v>351</v>
      </c>
      <c r="AI587" t="s">
        <v>352</v>
      </c>
      <c r="AJ587" t="s">
        <v>385</v>
      </c>
      <c r="AK587" t="s">
        <v>364</v>
      </c>
      <c r="AL587" s="7" t="s">
        <v>353</v>
      </c>
      <c r="AM587" t="s">
        <v>354</v>
      </c>
      <c r="AN587" t="s">
        <v>353</v>
      </c>
      <c r="AO587" s="1" t="s">
        <v>353</v>
      </c>
      <c r="AP587" t="s">
        <v>352</v>
      </c>
      <c r="AR587" s="70" t="str">
        <f>AH587&amp;", "&amp;REPT(" ",$AI$5-LEN(AH587))&amp;
AI587&amp;", "&amp;REPT(" ",$AI$5-LEN(AI587))&amp;
AJ587&amp;", "&amp;REPT(" ",$AI$5-LEN(AJ587))&amp;
AK587&amp;", "&amp;REPT(" ",$AI$5-LEN(AK587))&amp;
AL587&amp;", "&amp;REPT(" ",$AI$5-LEN(AL587))&amp;
AM587&amp;", "&amp;REPT(" ",$AI$5-LEN(AM587))&amp;
AN587&amp;", "&amp;REPT(" ",$AI$5-LEN(AN587))&amp;
AO587&amp;", "&amp;REPT(" ",$AI$5-LEN(AO587))&amp;
AP587&amp;REPT(" ",$AI$5-LEN(AP587))&amp;
"}"</f>
        <v>{85,                  ITM_ADD,              -MNU_CATALOG,         -MNU_CONST,           ITM_PLUS,             ITM_SPACE,            ITM_PLUS,             ITM_PLUS,             ITM_ADD             }</v>
      </c>
    </row>
    <row r="588" spans="24:44" ht="18" customHeight="1">
      <c r="AG588" s="21"/>
      <c r="AH588"/>
      <c r="AI588"/>
      <c r="AJ588"/>
      <c r="AK588"/>
      <c r="AL588" s="7"/>
      <c r="AM588"/>
      <c r="AN588"/>
      <c r="AP588"/>
      <c r="AR588" s="54" t="s">
        <v>406</v>
      </c>
    </row>
    <row r="589" spans="24:44" ht="18" customHeight="1">
      <c r="AH589"/>
      <c r="AI589"/>
      <c r="AJ589"/>
      <c r="AK589"/>
      <c r="AL589" s="7"/>
      <c r="AM589"/>
      <c r="AN589"/>
      <c r="AP589"/>
      <c r="AR589" s="41" t="s">
        <v>408</v>
      </c>
    </row>
    <row r="590" spans="24:44" ht="18" customHeight="1">
      <c r="AH590"/>
      <c r="AI590"/>
      <c r="AJ590"/>
      <c r="AK590"/>
      <c r="AL590" s="7"/>
      <c r="AM590"/>
      <c r="AN590"/>
      <c r="AP590"/>
      <c r="AR590" s="41"/>
    </row>
    <row r="591" spans="24:44" ht="18" customHeight="1">
      <c r="AH591"/>
      <c r="AI591"/>
      <c r="AJ591"/>
      <c r="AK591"/>
      <c r="AL591" s="7"/>
      <c r="AM591"/>
      <c r="AN591"/>
      <c r="AP591"/>
      <c r="AR591" s="41"/>
    </row>
    <row r="592" spans="24:44" ht="18" customHeight="1">
      <c r="AH592"/>
      <c r="AI592"/>
      <c r="AJ592"/>
      <c r="AK592"/>
      <c r="AL592" s="7"/>
      <c r="AM592"/>
      <c r="AN592"/>
      <c r="AP592"/>
      <c r="AR592" s="41"/>
    </row>
    <row r="593" spans="34:44" ht="18" customHeight="1">
      <c r="AH593"/>
      <c r="AI593"/>
      <c r="AJ593"/>
      <c r="AK593"/>
      <c r="AL593" s="7"/>
      <c r="AM593"/>
      <c r="AN593"/>
      <c r="AP593"/>
      <c r="AR593" s="41"/>
    </row>
    <row r="594" spans="34:44" ht="18" customHeight="1">
      <c r="AH594"/>
      <c r="AI594"/>
      <c r="AJ594"/>
      <c r="AK594"/>
      <c r="AL594" s="7"/>
      <c r="AM594"/>
      <c r="AN594"/>
      <c r="AP594"/>
      <c r="AR594" s="41"/>
    </row>
    <row r="595" spans="34:44" ht="18" customHeight="1">
      <c r="AH595"/>
      <c r="AI595"/>
      <c r="AJ595"/>
      <c r="AK595"/>
      <c r="AL595" s="7"/>
      <c r="AM595"/>
      <c r="AN595"/>
      <c r="AP595"/>
      <c r="AR595" s="41"/>
    </row>
    <row r="596" spans="34:44" ht="18" customHeight="1">
      <c r="AH596"/>
      <c r="AI596"/>
      <c r="AJ596"/>
      <c r="AK596"/>
      <c r="AL596" s="7"/>
      <c r="AM596"/>
      <c r="AN596"/>
      <c r="AP596"/>
      <c r="AR596" s="41"/>
    </row>
    <row r="597" spans="34:44" ht="18" customHeight="1">
      <c r="AH597"/>
      <c r="AI597"/>
      <c r="AJ597"/>
      <c r="AK597"/>
      <c r="AL597" s="7"/>
      <c r="AM597"/>
      <c r="AN597"/>
      <c r="AP597"/>
      <c r="AR597" s="41"/>
    </row>
    <row r="598" spans="34:44" ht="18" customHeight="1">
      <c r="AH598"/>
      <c r="AI598"/>
      <c r="AJ598"/>
      <c r="AK598"/>
      <c r="AL598" s="7"/>
      <c r="AM598"/>
      <c r="AN598"/>
      <c r="AP598"/>
      <c r="AR598" s="41"/>
    </row>
    <row r="599" spans="34:44" ht="18" customHeight="1">
      <c r="AH599"/>
      <c r="AI599"/>
      <c r="AJ599"/>
      <c r="AK599"/>
      <c r="AL599" s="7"/>
      <c r="AM599"/>
      <c r="AN599"/>
      <c r="AP599"/>
      <c r="AR599" s="41"/>
    </row>
    <row r="600" spans="34:44" ht="18" customHeight="1">
      <c r="AH600"/>
      <c r="AI600"/>
      <c r="AJ600"/>
      <c r="AK600"/>
      <c r="AL600" s="7"/>
      <c r="AM600"/>
      <c r="AN600"/>
      <c r="AP600"/>
      <c r="AR600" s="41"/>
    </row>
    <row r="601" spans="34:44" ht="18" customHeight="1">
      <c r="AH601"/>
      <c r="AI601"/>
      <c r="AJ601"/>
      <c r="AK601"/>
      <c r="AL601" s="7"/>
      <c r="AM601"/>
      <c r="AN601"/>
      <c r="AP601"/>
      <c r="AR601" s="41"/>
    </row>
    <row r="602" spans="34:44" ht="18" customHeight="1">
      <c r="AH602"/>
      <c r="AI602"/>
      <c r="AJ602"/>
      <c r="AK602"/>
      <c r="AL602" s="7"/>
      <c r="AM602"/>
      <c r="AN602"/>
      <c r="AP602"/>
      <c r="AR602" s="41"/>
    </row>
    <row r="603" spans="34:44" ht="18" customHeight="1">
      <c r="AH603"/>
      <c r="AI603"/>
      <c r="AJ603"/>
      <c r="AK603"/>
      <c r="AL603" s="7"/>
      <c r="AM603"/>
      <c r="AN603"/>
      <c r="AP603"/>
      <c r="AR603" s="41"/>
    </row>
    <row r="604" spans="34:44" ht="18" customHeight="1">
      <c r="AH604"/>
      <c r="AI604"/>
      <c r="AJ604"/>
      <c r="AK604"/>
      <c r="AL604" s="7"/>
      <c r="AM604"/>
      <c r="AN604"/>
      <c r="AP604"/>
      <c r="AR604" s="41"/>
    </row>
    <row r="605" spans="34:44" ht="18" customHeight="1">
      <c r="AH605"/>
      <c r="AI605"/>
      <c r="AJ605"/>
      <c r="AK605"/>
      <c r="AL605" s="7"/>
      <c r="AM605"/>
      <c r="AN605"/>
      <c r="AP605"/>
      <c r="AR605" s="41"/>
    </row>
    <row r="606" spans="34:44" ht="18" customHeight="1">
      <c r="AH606"/>
      <c r="AI606"/>
      <c r="AJ606"/>
      <c r="AK606"/>
      <c r="AL606" s="7"/>
      <c r="AM606"/>
      <c r="AN606"/>
      <c r="AP606"/>
      <c r="AR606" s="41"/>
    </row>
    <row r="607" spans="34:44" ht="18" customHeight="1">
      <c r="AH607"/>
      <c r="AI607"/>
      <c r="AJ607"/>
      <c r="AK607"/>
      <c r="AL607" s="7"/>
      <c r="AM607"/>
      <c r="AN607"/>
      <c r="AP607"/>
      <c r="AR607" s="41"/>
    </row>
    <row r="608" spans="34:44" ht="18" customHeight="1">
      <c r="AH608"/>
      <c r="AI608"/>
      <c r="AJ608"/>
      <c r="AK608"/>
      <c r="AL608" s="7"/>
      <c r="AM608"/>
      <c r="AN608"/>
      <c r="AP608"/>
      <c r="AR608" s="41"/>
    </row>
    <row r="609" spans="34:44" ht="18" customHeight="1">
      <c r="AH609"/>
      <c r="AI609"/>
      <c r="AJ609"/>
      <c r="AK609"/>
      <c r="AL609" s="7"/>
      <c r="AM609"/>
      <c r="AN609"/>
      <c r="AP609"/>
      <c r="AR609" s="41"/>
    </row>
    <row r="610" spans="34:44" ht="18" customHeight="1">
      <c r="AH610"/>
      <c r="AI610"/>
      <c r="AJ610"/>
      <c r="AK610"/>
      <c r="AL610" s="7"/>
      <c r="AM610"/>
      <c r="AN610"/>
      <c r="AP610"/>
      <c r="AR610" s="41"/>
    </row>
    <row r="611" spans="34:44" ht="18" customHeight="1">
      <c r="AH611"/>
      <c r="AI611"/>
      <c r="AJ611"/>
      <c r="AK611"/>
      <c r="AL611" s="7"/>
      <c r="AM611"/>
      <c r="AN611"/>
      <c r="AP611"/>
      <c r="AR611" s="41"/>
    </row>
    <row r="612" spans="34:44" ht="18" customHeight="1">
      <c r="AH612"/>
      <c r="AI612"/>
      <c r="AJ612"/>
      <c r="AK612"/>
      <c r="AL612" s="7"/>
      <c r="AM612"/>
      <c r="AN612"/>
      <c r="AP612"/>
      <c r="AR612" s="41"/>
    </row>
    <row r="613" spans="34:44" ht="18" customHeight="1">
      <c r="AH613"/>
      <c r="AI613"/>
      <c r="AJ613"/>
      <c r="AK613"/>
      <c r="AL613" s="7"/>
      <c r="AM613"/>
      <c r="AN613"/>
      <c r="AP613"/>
      <c r="AR613" s="41"/>
    </row>
    <row r="614" spans="34:44" ht="18" customHeight="1">
      <c r="AH614"/>
      <c r="AI614"/>
      <c r="AJ614"/>
      <c r="AK614"/>
      <c r="AL614" s="7"/>
      <c r="AM614"/>
      <c r="AN614"/>
      <c r="AP614"/>
      <c r="AR614" s="41"/>
    </row>
    <row r="615" spans="34:44" ht="18" customHeight="1">
      <c r="AH615"/>
      <c r="AI615"/>
      <c r="AJ615"/>
      <c r="AK615"/>
      <c r="AL615" s="7"/>
      <c r="AM615"/>
      <c r="AN615"/>
      <c r="AP615"/>
      <c r="AR615" s="41"/>
    </row>
    <row r="616" spans="34:44" ht="18" customHeight="1">
      <c r="AH616"/>
      <c r="AI616"/>
      <c r="AJ616"/>
      <c r="AK616"/>
      <c r="AL616" s="7"/>
      <c r="AM616"/>
      <c r="AN616"/>
      <c r="AP616"/>
      <c r="AR616" s="41"/>
    </row>
    <row r="617" spans="34:44" ht="18" customHeight="1">
      <c r="AH617"/>
      <c r="AI617"/>
      <c r="AJ617"/>
      <c r="AK617"/>
      <c r="AL617" s="7"/>
      <c r="AM617"/>
      <c r="AN617"/>
      <c r="AP617"/>
      <c r="AR617" s="41"/>
    </row>
    <row r="618" spans="34:44" ht="18" customHeight="1">
      <c r="AH618"/>
      <c r="AI618"/>
      <c r="AJ618"/>
      <c r="AK618"/>
      <c r="AL618" s="7"/>
      <c r="AM618"/>
      <c r="AN618"/>
      <c r="AP618"/>
      <c r="AR618" s="41"/>
    </row>
    <row r="619" spans="34:44" ht="18" customHeight="1">
      <c r="AH619"/>
      <c r="AI619"/>
      <c r="AJ619"/>
      <c r="AK619"/>
      <c r="AL619" s="7"/>
      <c r="AM619"/>
      <c r="AN619"/>
      <c r="AP619"/>
      <c r="AR619" s="41"/>
    </row>
    <row r="620" spans="34:44" ht="18" customHeight="1">
      <c r="AH620"/>
      <c r="AI620"/>
      <c r="AJ620"/>
      <c r="AK620"/>
      <c r="AL620" s="7"/>
      <c r="AM620"/>
      <c r="AN620"/>
      <c r="AP620"/>
      <c r="AR620" s="41"/>
    </row>
    <row r="621" spans="34:44" ht="18" customHeight="1">
      <c r="AH621"/>
      <c r="AI621"/>
      <c r="AJ621"/>
      <c r="AK621"/>
      <c r="AL621" s="7"/>
      <c r="AM621"/>
      <c r="AN621"/>
      <c r="AP621"/>
      <c r="AR621" s="41"/>
    </row>
    <row r="622" spans="34:44" ht="18" customHeight="1">
      <c r="AH622"/>
      <c r="AI622"/>
      <c r="AJ622"/>
      <c r="AK622"/>
      <c r="AL622" s="7"/>
      <c r="AM622"/>
      <c r="AN622"/>
      <c r="AP622"/>
      <c r="AR622" s="41"/>
    </row>
    <row r="623" spans="34:44" ht="18" customHeight="1">
      <c r="AH623"/>
      <c r="AI623"/>
      <c r="AJ623"/>
      <c r="AK623"/>
      <c r="AL623" s="7"/>
      <c r="AM623"/>
      <c r="AN623"/>
      <c r="AP623"/>
      <c r="AR623" s="41"/>
    </row>
    <row r="624" spans="34:44" ht="18" customHeight="1">
      <c r="AH624"/>
      <c r="AI624"/>
      <c r="AJ624"/>
      <c r="AK624"/>
      <c r="AL624" s="7"/>
      <c r="AM624"/>
      <c r="AN624"/>
      <c r="AP624"/>
      <c r="AR624" s="41"/>
    </row>
    <row r="625" spans="34:44" ht="18" customHeight="1">
      <c r="AH625"/>
      <c r="AI625"/>
      <c r="AJ625"/>
      <c r="AK625"/>
      <c r="AL625" s="7"/>
      <c r="AM625"/>
      <c r="AN625"/>
      <c r="AP625"/>
      <c r="AR625" s="41"/>
    </row>
    <row r="626" spans="34:44" ht="18" customHeight="1">
      <c r="AH626"/>
      <c r="AI626"/>
      <c r="AJ626"/>
      <c r="AK626"/>
      <c r="AL626" s="7"/>
      <c r="AM626"/>
      <c r="AN626"/>
      <c r="AP626"/>
      <c r="AR626" s="41"/>
    </row>
    <row r="627" spans="34:44" ht="18" customHeight="1">
      <c r="AH627"/>
      <c r="AI627"/>
      <c r="AJ627"/>
      <c r="AK627"/>
      <c r="AL627" s="7"/>
      <c r="AM627"/>
      <c r="AN627"/>
      <c r="AP627"/>
      <c r="AR627" s="41"/>
    </row>
    <row r="628" spans="34:44" ht="18" customHeight="1">
      <c r="AH628"/>
      <c r="AI628"/>
      <c r="AJ628"/>
      <c r="AK628"/>
      <c r="AL628" s="7"/>
      <c r="AM628"/>
      <c r="AN628"/>
      <c r="AP628"/>
      <c r="AR628" s="41"/>
    </row>
    <row r="629" spans="34:44" ht="18" customHeight="1">
      <c r="AH629"/>
      <c r="AI629"/>
      <c r="AJ629"/>
      <c r="AK629"/>
      <c r="AL629" s="7"/>
      <c r="AM629"/>
      <c r="AN629"/>
      <c r="AP629"/>
      <c r="AR629" s="41"/>
    </row>
    <row r="630" spans="34:44" ht="18" customHeight="1">
      <c r="AH630"/>
      <c r="AI630"/>
      <c r="AJ630"/>
      <c r="AK630"/>
      <c r="AL630" s="7"/>
      <c r="AM630"/>
      <c r="AN630"/>
      <c r="AP630"/>
      <c r="AR630" s="41"/>
    </row>
    <row r="631" spans="34:44" ht="18" customHeight="1">
      <c r="AH631"/>
      <c r="AI631"/>
      <c r="AJ631"/>
      <c r="AK631"/>
      <c r="AL631" s="7"/>
      <c r="AM631"/>
      <c r="AN631"/>
      <c r="AP631"/>
      <c r="AR631" s="41"/>
    </row>
    <row r="632" spans="34:44" ht="18" customHeight="1">
      <c r="AH632"/>
      <c r="AI632"/>
      <c r="AJ632"/>
      <c r="AK632"/>
      <c r="AL632" s="7"/>
      <c r="AM632"/>
      <c r="AN632"/>
      <c r="AP632"/>
      <c r="AR632" s="41"/>
    </row>
    <row r="633" spans="34:44" ht="18" customHeight="1">
      <c r="AH633"/>
      <c r="AI633"/>
      <c r="AJ633"/>
      <c r="AK633"/>
      <c r="AL633" s="7"/>
      <c r="AM633"/>
      <c r="AN633"/>
      <c r="AP633"/>
      <c r="AR633" s="41"/>
    </row>
    <row r="634" spans="34:44" ht="18" customHeight="1">
      <c r="AH634"/>
      <c r="AI634"/>
      <c r="AJ634"/>
      <c r="AK634"/>
      <c r="AL634" s="7"/>
      <c r="AM634"/>
      <c r="AN634"/>
      <c r="AP634"/>
      <c r="AR634" s="41"/>
    </row>
    <row r="635" spans="34:44" ht="18" customHeight="1">
      <c r="AH635"/>
      <c r="AI635"/>
      <c r="AJ635"/>
      <c r="AK635"/>
      <c r="AL635" s="7"/>
      <c r="AM635"/>
      <c r="AN635"/>
      <c r="AP635"/>
      <c r="AR635" s="41"/>
    </row>
    <row r="636" spans="34:44" ht="18" customHeight="1">
      <c r="AH636"/>
      <c r="AI636"/>
      <c r="AJ636"/>
      <c r="AK636"/>
      <c r="AL636" s="7"/>
      <c r="AM636"/>
      <c r="AN636"/>
      <c r="AP636"/>
      <c r="AR636" s="41"/>
    </row>
    <row r="637" spans="34:44" ht="18" customHeight="1">
      <c r="AH637"/>
      <c r="AI637"/>
      <c r="AJ637"/>
      <c r="AK637"/>
      <c r="AL637" s="7"/>
      <c r="AM637"/>
      <c r="AN637"/>
      <c r="AP637"/>
      <c r="AR637" s="41"/>
    </row>
    <row r="638" spans="34:44" ht="18" customHeight="1">
      <c r="AH638"/>
      <c r="AI638"/>
      <c r="AJ638"/>
      <c r="AK638"/>
      <c r="AL638" s="7"/>
      <c r="AM638"/>
      <c r="AN638"/>
      <c r="AP638"/>
      <c r="AR638" s="41"/>
    </row>
    <row r="639" spans="34:44" ht="18" customHeight="1">
      <c r="AH639"/>
      <c r="AI639"/>
      <c r="AJ639"/>
      <c r="AK639"/>
      <c r="AL639" s="7"/>
      <c r="AM639"/>
      <c r="AN639"/>
      <c r="AP639"/>
      <c r="AR639" s="41"/>
    </row>
    <row r="640" spans="34:44" ht="18" customHeight="1">
      <c r="AH640"/>
      <c r="AI640"/>
      <c r="AJ640"/>
      <c r="AK640"/>
      <c r="AL640" s="7"/>
      <c r="AM640"/>
      <c r="AN640"/>
      <c r="AP640"/>
      <c r="AR640" s="41"/>
    </row>
    <row r="641" spans="34:44" ht="18" customHeight="1">
      <c r="AH641"/>
      <c r="AI641"/>
      <c r="AJ641"/>
      <c r="AK641"/>
      <c r="AL641" s="7"/>
      <c r="AM641"/>
      <c r="AN641"/>
      <c r="AP641"/>
      <c r="AR641" s="41"/>
    </row>
    <row r="642" spans="34:44" ht="18" customHeight="1">
      <c r="AH642"/>
      <c r="AI642"/>
      <c r="AJ642"/>
      <c r="AK642"/>
      <c r="AL642" s="7"/>
      <c r="AM642"/>
      <c r="AN642"/>
      <c r="AP642"/>
      <c r="AR642" s="41"/>
    </row>
    <row r="643" spans="34:44" ht="18" customHeight="1">
      <c r="AH643"/>
      <c r="AI643"/>
      <c r="AJ643"/>
      <c r="AK643"/>
      <c r="AL643" s="7"/>
      <c r="AM643"/>
      <c r="AN643"/>
      <c r="AP643"/>
      <c r="AR643" s="41"/>
    </row>
    <row r="644" spans="34:44" ht="18" customHeight="1">
      <c r="AH644"/>
      <c r="AI644"/>
      <c r="AJ644"/>
      <c r="AK644"/>
      <c r="AL644" s="7"/>
      <c r="AM644"/>
      <c r="AN644"/>
      <c r="AP644"/>
      <c r="AR644" s="41"/>
    </row>
    <row r="645" spans="34:44" ht="18" customHeight="1">
      <c r="AH645"/>
      <c r="AI645"/>
      <c r="AJ645"/>
      <c r="AK645"/>
      <c r="AL645" s="7"/>
      <c r="AM645"/>
      <c r="AN645"/>
      <c r="AP645"/>
      <c r="AR645" s="41"/>
    </row>
    <row r="646" spans="34:44" ht="18" customHeight="1">
      <c r="AH646"/>
      <c r="AI646"/>
      <c r="AJ646"/>
      <c r="AK646"/>
      <c r="AL646" s="7"/>
      <c r="AM646"/>
      <c r="AN646"/>
      <c r="AP646"/>
      <c r="AR646" s="41"/>
    </row>
    <row r="647" spans="34:44" ht="18" customHeight="1">
      <c r="AH647"/>
      <c r="AI647"/>
      <c r="AJ647"/>
      <c r="AK647"/>
      <c r="AL647" s="7"/>
      <c r="AM647"/>
      <c r="AN647"/>
      <c r="AP647"/>
      <c r="AR647" s="41"/>
    </row>
    <row r="648" spans="34:44" ht="18" customHeight="1">
      <c r="AH648"/>
      <c r="AI648"/>
      <c r="AJ648"/>
      <c r="AK648"/>
      <c r="AL648" s="7"/>
      <c r="AM648"/>
      <c r="AN648"/>
      <c r="AP648"/>
      <c r="AR648" s="41"/>
    </row>
    <row r="649" spans="34:44" ht="18" customHeight="1">
      <c r="AH649"/>
      <c r="AI649"/>
      <c r="AJ649"/>
      <c r="AK649"/>
      <c r="AL649" s="7"/>
      <c r="AM649"/>
      <c r="AN649"/>
      <c r="AP649"/>
      <c r="AR649" s="41"/>
    </row>
    <row r="650" spans="34:44" ht="18" customHeight="1">
      <c r="AH650"/>
      <c r="AI650"/>
      <c r="AJ650"/>
      <c r="AK650"/>
      <c r="AL650" s="7"/>
      <c r="AM650"/>
      <c r="AN650"/>
      <c r="AP650"/>
      <c r="AR650" s="41"/>
    </row>
    <row r="651" spans="34:44" ht="18" customHeight="1">
      <c r="AH651"/>
      <c r="AI651"/>
      <c r="AJ651"/>
      <c r="AK651"/>
      <c r="AL651" s="7"/>
      <c r="AM651"/>
      <c r="AN651"/>
      <c r="AP651"/>
      <c r="AR651" s="41"/>
    </row>
    <row r="652" spans="34:44" ht="18" customHeight="1">
      <c r="AH652"/>
      <c r="AI652"/>
      <c r="AJ652"/>
      <c r="AK652"/>
      <c r="AL652" s="7"/>
      <c r="AM652"/>
      <c r="AN652"/>
      <c r="AP652"/>
      <c r="AR652" s="41"/>
    </row>
    <row r="653" spans="34:44" ht="18" customHeight="1">
      <c r="AH653"/>
      <c r="AI653"/>
      <c r="AJ653"/>
      <c r="AK653"/>
      <c r="AL653" s="7"/>
      <c r="AM653"/>
      <c r="AN653"/>
      <c r="AP653"/>
      <c r="AR653" s="41"/>
    </row>
    <row r="654" spans="34:44" ht="18" customHeight="1">
      <c r="AH654"/>
      <c r="AI654"/>
      <c r="AJ654"/>
      <c r="AK654"/>
      <c r="AL654" s="7"/>
      <c r="AM654"/>
      <c r="AN654"/>
      <c r="AP654"/>
      <c r="AR654" s="41"/>
    </row>
    <row r="655" spans="34:44" ht="18" customHeight="1">
      <c r="AH655"/>
      <c r="AI655"/>
      <c r="AJ655"/>
      <c r="AK655"/>
      <c r="AL655" s="7"/>
      <c r="AM655"/>
      <c r="AN655"/>
      <c r="AP655"/>
      <c r="AR655" s="41"/>
    </row>
    <row r="656" spans="34:44" ht="18" customHeight="1">
      <c r="AH656"/>
      <c r="AI656"/>
      <c r="AJ656"/>
      <c r="AK656"/>
      <c r="AL656" s="7"/>
      <c r="AM656"/>
      <c r="AN656"/>
      <c r="AP656"/>
      <c r="AR656" s="41"/>
    </row>
    <row r="657" spans="34:44" ht="18" customHeight="1">
      <c r="AH657"/>
      <c r="AI657"/>
      <c r="AJ657"/>
      <c r="AK657"/>
      <c r="AL657" s="7"/>
      <c r="AM657"/>
      <c r="AN657"/>
      <c r="AP657"/>
      <c r="AR657" s="41"/>
    </row>
    <row r="658" spans="34:44" ht="18" customHeight="1">
      <c r="AH658"/>
      <c r="AI658"/>
      <c r="AJ658"/>
      <c r="AK658"/>
      <c r="AL658" s="7"/>
      <c r="AM658"/>
      <c r="AN658"/>
      <c r="AP658"/>
      <c r="AR658" s="41"/>
    </row>
    <row r="659" spans="34:44" ht="18" customHeight="1">
      <c r="AH659"/>
      <c r="AI659"/>
      <c r="AJ659"/>
      <c r="AK659"/>
      <c r="AL659" s="7"/>
      <c r="AM659"/>
      <c r="AN659"/>
      <c r="AP659"/>
      <c r="AR659" s="41"/>
    </row>
    <row r="660" spans="34:44" ht="18" customHeight="1">
      <c r="AH660"/>
      <c r="AI660"/>
      <c r="AJ660"/>
      <c r="AK660"/>
      <c r="AL660" s="7"/>
      <c r="AM660"/>
      <c r="AN660"/>
      <c r="AP660"/>
      <c r="AR660" s="41"/>
    </row>
    <row r="661" spans="34:44" ht="18" customHeight="1">
      <c r="AH661"/>
      <c r="AI661"/>
      <c r="AJ661"/>
      <c r="AK661"/>
      <c r="AL661" s="7"/>
      <c r="AM661"/>
      <c r="AN661"/>
      <c r="AP661"/>
      <c r="AR661" s="41"/>
    </row>
    <row r="662" spans="34:44" ht="18" customHeight="1">
      <c r="AH662"/>
      <c r="AI662"/>
      <c r="AJ662"/>
      <c r="AK662"/>
      <c r="AL662" s="7"/>
      <c r="AM662"/>
      <c r="AN662"/>
      <c r="AP662"/>
      <c r="AR662" s="41"/>
    </row>
    <row r="663" spans="34:44" ht="18" customHeight="1">
      <c r="AH663"/>
      <c r="AI663"/>
      <c r="AJ663"/>
      <c r="AK663"/>
      <c r="AL663" s="7"/>
      <c r="AM663"/>
      <c r="AN663"/>
      <c r="AP663"/>
      <c r="AR663" s="41"/>
    </row>
    <row r="664" spans="34:44" ht="18" customHeight="1">
      <c r="AH664"/>
      <c r="AI664"/>
      <c r="AJ664"/>
      <c r="AK664"/>
      <c r="AL664" s="7"/>
      <c r="AM664"/>
      <c r="AN664"/>
      <c r="AP664"/>
      <c r="AR664" s="41"/>
    </row>
    <row r="665" spans="34:44" ht="18" customHeight="1">
      <c r="AH665"/>
      <c r="AI665"/>
      <c r="AJ665"/>
      <c r="AK665"/>
      <c r="AL665" s="7"/>
      <c r="AM665"/>
      <c r="AN665"/>
      <c r="AP665"/>
      <c r="AR665" s="41"/>
    </row>
    <row r="666" spans="34:44" ht="18" customHeight="1">
      <c r="AH666"/>
      <c r="AI666"/>
      <c r="AJ666"/>
      <c r="AK666"/>
      <c r="AL666" s="7"/>
      <c r="AM666"/>
      <c r="AN666"/>
      <c r="AP666"/>
      <c r="AR666" s="41"/>
    </row>
    <row r="667" spans="34:44" ht="18" customHeight="1">
      <c r="AH667"/>
      <c r="AI667"/>
      <c r="AJ667"/>
      <c r="AK667"/>
      <c r="AL667" s="7"/>
      <c r="AM667"/>
      <c r="AN667"/>
      <c r="AP667"/>
      <c r="AR667" s="41"/>
    </row>
    <row r="668" spans="34:44" ht="18" customHeight="1">
      <c r="AH668"/>
      <c r="AI668"/>
      <c r="AJ668"/>
      <c r="AK668"/>
      <c r="AL668" s="7"/>
      <c r="AM668"/>
      <c r="AN668"/>
      <c r="AP668"/>
      <c r="AR668" s="41"/>
    </row>
    <row r="669" spans="34:44" ht="18" customHeight="1">
      <c r="AH669"/>
      <c r="AI669"/>
      <c r="AJ669"/>
      <c r="AK669"/>
      <c r="AL669" s="7"/>
      <c r="AM669"/>
      <c r="AN669"/>
      <c r="AP669"/>
      <c r="AR669" s="41"/>
    </row>
    <row r="670" spans="34:44" ht="18" customHeight="1">
      <c r="AH670"/>
      <c r="AI670"/>
      <c r="AJ670"/>
      <c r="AK670"/>
      <c r="AL670" s="7"/>
      <c r="AM670"/>
      <c r="AN670"/>
      <c r="AP670"/>
      <c r="AR670" s="41"/>
    </row>
    <row r="671" spans="34:44" ht="18" customHeight="1">
      <c r="AH671"/>
      <c r="AI671"/>
      <c r="AJ671"/>
      <c r="AK671"/>
      <c r="AL671" s="7"/>
      <c r="AM671"/>
      <c r="AN671"/>
      <c r="AP671"/>
      <c r="AR671" s="41"/>
    </row>
    <row r="672" spans="34:44" ht="18" customHeight="1">
      <c r="AH672"/>
      <c r="AI672"/>
      <c r="AJ672"/>
      <c r="AK672"/>
      <c r="AL672" s="7"/>
      <c r="AM672"/>
      <c r="AN672"/>
      <c r="AP672"/>
      <c r="AR672" s="41"/>
    </row>
    <row r="673" spans="34:44" ht="18" customHeight="1">
      <c r="AH673"/>
      <c r="AI673"/>
      <c r="AJ673"/>
      <c r="AK673"/>
      <c r="AL673" s="7"/>
      <c r="AM673"/>
      <c r="AN673"/>
      <c r="AP673"/>
      <c r="AR673" s="41"/>
    </row>
    <row r="674" spans="34:44" ht="18" customHeight="1">
      <c r="AH674"/>
      <c r="AI674"/>
      <c r="AJ674"/>
      <c r="AK674"/>
      <c r="AL674" s="7"/>
      <c r="AM674"/>
      <c r="AN674"/>
      <c r="AP674"/>
      <c r="AR674" s="41"/>
    </row>
    <row r="675" spans="34:44" ht="18" customHeight="1">
      <c r="AH675"/>
      <c r="AI675"/>
      <c r="AJ675"/>
      <c r="AK675"/>
      <c r="AL675" s="7"/>
      <c r="AM675"/>
      <c r="AN675"/>
      <c r="AP675"/>
      <c r="AR675" s="41"/>
    </row>
    <row r="676" spans="34:44" ht="18" customHeight="1">
      <c r="AH676"/>
      <c r="AI676"/>
      <c r="AJ676"/>
      <c r="AK676"/>
      <c r="AL676" s="7"/>
      <c r="AM676"/>
      <c r="AN676"/>
      <c r="AP676"/>
      <c r="AR676" s="41"/>
    </row>
    <row r="677" spans="34:44" ht="18" customHeight="1">
      <c r="AH677"/>
      <c r="AI677"/>
      <c r="AJ677"/>
      <c r="AK677"/>
      <c r="AL677" s="7"/>
      <c r="AM677"/>
      <c r="AN677"/>
      <c r="AP677"/>
      <c r="AR677" s="41"/>
    </row>
    <row r="678" spans="34:44" ht="18" customHeight="1">
      <c r="AH678"/>
      <c r="AI678"/>
      <c r="AJ678"/>
      <c r="AK678"/>
      <c r="AL678" s="7"/>
      <c r="AM678"/>
      <c r="AN678"/>
      <c r="AP678"/>
      <c r="AR678" s="41"/>
    </row>
    <row r="679" spans="34:44" ht="18" customHeight="1">
      <c r="AH679"/>
      <c r="AI679"/>
      <c r="AJ679"/>
      <c r="AK679"/>
      <c r="AL679" s="7"/>
      <c r="AM679"/>
      <c r="AN679"/>
      <c r="AP679"/>
      <c r="AR679" s="41"/>
    </row>
    <row r="680" spans="34:44" ht="18" customHeight="1">
      <c r="AH680"/>
      <c r="AI680"/>
      <c r="AJ680"/>
      <c r="AK680"/>
      <c r="AL680" s="7"/>
      <c r="AM680"/>
      <c r="AN680"/>
      <c r="AP680"/>
      <c r="AR680" s="41"/>
    </row>
    <row r="681" spans="34:44" ht="18" customHeight="1">
      <c r="AH681"/>
      <c r="AI681"/>
      <c r="AJ681"/>
      <c r="AK681"/>
      <c r="AL681" s="7"/>
      <c r="AM681"/>
      <c r="AN681"/>
      <c r="AP681"/>
      <c r="AR681" s="41"/>
    </row>
    <row r="682" spans="34:44" ht="18" customHeight="1">
      <c r="AH682"/>
      <c r="AI682"/>
      <c r="AJ682"/>
      <c r="AK682"/>
      <c r="AL682" s="7"/>
      <c r="AM682"/>
      <c r="AN682"/>
      <c r="AP682"/>
      <c r="AR682" s="41"/>
    </row>
    <row r="683" spans="34:44" ht="18" customHeight="1">
      <c r="AH683"/>
      <c r="AI683"/>
      <c r="AJ683"/>
      <c r="AK683"/>
      <c r="AL683" s="7"/>
      <c r="AM683"/>
      <c r="AN683"/>
      <c r="AP683"/>
      <c r="AR683" s="41"/>
    </row>
    <row r="684" spans="34:44" ht="18" customHeight="1">
      <c r="AH684"/>
      <c r="AI684"/>
      <c r="AJ684"/>
      <c r="AK684"/>
      <c r="AL684" s="7"/>
      <c r="AM684"/>
      <c r="AN684"/>
      <c r="AP684"/>
      <c r="AR684" s="41"/>
    </row>
    <row r="685" spans="34:44" ht="18" customHeight="1">
      <c r="AH685"/>
      <c r="AI685"/>
      <c r="AJ685"/>
      <c r="AK685"/>
      <c r="AL685" s="7"/>
      <c r="AM685"/>
      <c r="AN685"/>
      <c r="AP685"/>
      <c r="AR685" s="41"/>
    </row>
    <row r="686" spans="34:44" ht="18" customHeight="1">
      <c r="AH686"/>
      <c r="AI686"/>
      <c r="AJ686"/>
      <c r="AK686"/>
      <c r="AL686" s="7"/>
      <c r="AM686"/>
      <c r="AN686"/>
      <c r="AP686"/>
      <c r="AR686" s="41"/>
    </row>
    <row r="687" spans="34:44" ht="18" customHeight="1">
      <c r="AH687"/>
      <c r="AI687"/>
      <c r="AJ687"/>
      <c r="AK687"/>
      <c r="AL687" s="7"/>
      <c r="AM687"/>
      <c r="AN687"/>
      <c r="AP687"/>
      <c r="AR687" s="41"/>
    </row>
    <row r="688" spans="34:44" ht="18" customHeight="1">
      <c r="AH688"/>
      <c r="AI688"/>
      <c r="AJ688"/>
      <c r="AK688"/>
      <c r="AL688" s="7"/>
      <c r="AM688"/>
      <c r="AN688"/>
      <c r="AP688"/>
      <c r="AR688" s="41"/>
    </row>
    <row r="689" spans="34:44" ht="18" customHeight="1">
      <c r="AH689"/>
      <c r="AI689"/>
      <c r="AJ689"/>
      <c r="AK689"/>
      <c r="AL689" s="7"/>
      <c r="AM689"/>
      <c r="AN689"/>
      <c r="AP689"/>
      <c r="AR689" s="41"/>
    </row>
    <row r="690" spans="34:44" ht="18" customHeight="1">
      <c r="AH690"/>
      <c r="AI690"/>
      <c r="AJ690"/>
      <c r="AK690"/>
      <c r="AL690" s="7"/>
      <c r="AM690"/>
      <c r="AN690"/>
      <c r="AP690"/>
      <c r="AR690" s="41"/>
    </row>
    <row r="691" spans="34:44" ht="18" customHeight="1">
      <c r="AH691"/>
      <c r="AI691"/>
      <c r="AJ691"/>
      <c r="AK691"/>
      <c r="AL691" s="7"/>
      <c r="AM691"/>
      <c r="AN691"/>
      <c r="AP691"/>
      <c r="AR691" s="41"/>
    </row>
    <row r="692" spans="34:44" ht="18" customHeight="1">
      <c r="AH692"/>
      <c r="AI692"/>
      <c r="AJ692"/>
      <c r="AK692"/>
      <c r="AL692" s="7"/>
      <c r="AM692"/>
      <c r="AN692"/>
      <c r="AP692"/>
      <c r="AR692" s="41"/>
    </row>
    <row r="693" spans="34:44" ht="18" customHeight="1">
      <c r="AH693"/>
      <c r="AI693"/>
      <c r="AJ693"/>
      <c r="AK693"/>
      <c r="AL693" s="7"/>
      <c r="AM693"/>
      <c r="AN693"/>
      <c r="AP693"/>
      <c r="AR693" s="41"/>
    </row>
    <row r="694" spans="34:44" ht="18" customHeight="1">
      <c r="AH694"/>
      <c r="AI694"/>
      <c r="AJ694"/>
      <c r="AK694"/>
      <c r="AL694" s="7"/>
      <c r="AM694"/>
      <c r="AN694"/>
      <c r="AP694"/>
      <c r="AR694" s="41"/>
    </row>
    <row r="695" spans="34:44" ht="18" customHeight="1">
      <c r="AH695"/>
      <c r="AI695"/>
      <c r="AJ695"/>
      <c r="AK695"/>
      <c r="AL695" s="7"/>
      <c r="AM695"/>
      <c r="AN695"/>
      <c r="AP695"/>
      <c r="AR695" s="41"/>
    </row>
    <row r="696" spans="34:44" ht="18" customHeight="1">
      <c r="AH696"/>
      <c r="AI696"/>
      <c r="AJ696"/>
      <c r="AK696"/>
      <c r="AL696" s="7"/>
      <c r="AM696"/>
      <c r="AN696"/>
      <c r="AP696"/>
      <c r="AR696" s="41"/>
    </row>
    <row r="697" spans="34:44" ht="18" customHeight="1">
      <c r="AH697"/>
      <c r="AI697"/>
      <c r="AJ697"/>
      <c r="AK697"/>
      <c r="AL697" s="7"/>
      <c r="AM697"/>
      <c r="AN697"/>
      <c r="AP697"/>
      <c r="AR697" s="41"/>
    </row>
    <row r="698" spans="34:44" ht="18" customHeight="1">
      <c r="AH698"/>
      <c r="AI698"/>
      <c r="AJ698"/>
      <c r="AK698"/>
      <c r="AL698" s="7"/>
      <c r="AM698"/>
      <c r="AN698"/>
      <c r="AP698"/>
      <c r="AR698" s="41"/>
    </row>
    <row r="699" spans="34:44" ht="18" customHeight="1">
      <c r="AH699"/>
      <c r="AI699"/>
      <c r="AJ699"/>
      <c r="AK699"/>
      <c r="AL699" s="7"/>
      <c r="AM699"/>
      <c r="AN699"/>
      <c r="AP699"/>
      <c r="AR699" s="41"/>
    </row>
    <row r="700" spans="34:44" ht="18" customHeight="1">
      <c r="AH700"/>
      <c r="AI700"/>
      <c r="AJ700"/>
      <c r="AK700"/>
      <c r="AL700" s="7"/>
      <c r="AM700"/>
      <c r="AN700"/>
      <c r="AP700"/>
      <c r="AR700" s="41"/>
    </row>
    <row r="701" spans="34:44" ht="18" customHeight="1">
      <c r="AH701"/>
      <c r="AI701"/>
      <c r="AJ701"/>
      <c r="AK701"/>
      <c r="AL701" s="7"/>
      <c r="AM701"/>
      <c r="AN701"/>
      <c r="AP701"/>
      <c r="AR701" s="41"/>
    </row>
    <row r="702" spans="34:44" ht="18" customHeight="1">
      <c r="AH702"/>
      <c r="AI702"/>
      <c r="AJ702"/>
      <c r="AK702"/>
      <c r="AL702" s="7"/>
      <c r="AM702"/>
      <c r="AN702"/>
      <c r="AP702"/>
      <c r="AR702" s="41"/>
    </row>
    <row r="703" spans="34:44" ht="18" customHeight="1">
      <c r="AH703"/>
      <c r="AI703"/>
      <c r="AJ703"/>
      <c r="AK703"/>
      <c r="AL703" s="7"/>
      <c r="AM703"/>
      <c r="AN703"/>
      <c r="AP703"/>
      <c r="AR703" s="41"/>
    </row>
    <row r="704" spans="34:44" ht="18" customHeight="1">
      <c r="AH704"/>
      <c r="AI704"/>
      <c r="AJ704"/>
      <c r="AK704"/>
      <c r="AL704" s="7"/>
      <c r="AM704"/>
      <c r="AN704"/>
      <c r="AP704"/>
      <c r="AR704" s="41"/>
    </row>
    <row r="705" spans="34:44" ht="18" customHeight="1">
      <c r="AH705"/>
      <c r="AI705"/>
      <c r="AJ705"/>
      <c r="AK705"/>
      <c r="AL705" s="7"/>
      <c r="AM705"/>
      <c r="AN705"/>
      <c r="AP705"/>
      <c r="AR705" s="41"/>
    </row>
    <row r="706" spans="34:44" ht="18" customHeight="1">
      <c r="AH706"/>
      <c r="AI706"/>
      <c r="AJ706"/>
      <c r="AK706"/>
      <c r="AL706" s="7"/>
      <c r="AM706"/>
      <c r="AN706"/>
      <c r="AP706"/>
      <c r="AR706" s="41"/>
    </row>
    <row r="707" spans="34:44" ht="18" customHeight="1">
      <c r="AH707"/>
      <c r="AI707"/>
      <c r="AJ707"/>
      <c r="AK707"/>
      <c r="AL707" s="7"/>
      <c r="AM707"/>
      <c r="AN707"/>
      <c r="AP707"/>
      <c r="AR707" s="41"/>
    </row>
    <row r="708" spans="34:44" ht="18" customHeight="1">
      <c r="AH708"/>
      <c r="AI708"/>
      <c r="AJ708"/>
      <c r="AK708"/>
      <c r="AL708" s="7"/>
      <c r="AM708"/>
      <c r="AN708"/>
      <c r="AP708"/>
      <c r="AR708" s="41"/>
    </row>
    <row r="709" spans="34:44" ht="18" customHeight="1">
      <c r="AH709"/>
      <c r="AI709"/>
      <c r="AJ709"/>
      <c r="AK709"/>
      <c r="AL709" s="7"/>
      <c r="AM709"/>
      <c r="AN709"/>
      <c r="AP709"/>
      <c r="AR709" s="41"/>
    </row>
    <row r="710" spans="34:44" ht="18" customHeight="1">
      <c r="AH710"/>
      <c r="AI710"/>
      <c r="AJ710"/>
      <c r="AK710"/>
      <c r="AL710" s="7"/>
      <c r="AM710"/>
      <c r="AN710"/>
      <c r="AP710"/>
      <c r="AR710" s="41"/>
    </row>
    <row r="711" spans="34:44" ht="18" customHeight="1">
      <c r="AH711"/>
      <c r="AI711"/>
      <c r="AJ711"/>
      <c r="AK711"/>
      <c r="AL711" s="7"/>
      <c r="AM711"/>
      <c r="AN711"/>
      <c r="AP711"/>
      <c r="AR711" s="41"/>
    </row>
    <row r="712" spans="34:44" ht="18" customHeight="1">
      <c r="AH712"/>
      <c r="AI712"/>
      <c r="AJ712"/>
      <c r="AK712"/>
      <c r="AL712" s="7"/>
      <c r="AM712"/>
      <c r="AN712"/>
      <c r="AP712"/>
      <c r="AR712" s="41"/>
    </row>
    <row r="713" spans="34:44" ht="18" customHeight="1">
      <c r="AH713"/>
      <c r="AI713"/>
      <c r="AJ713"/>
      <c r="AK713"/>
      <c r="AL713" s="7"/>
      <c r="AM713"/>
      <c r="AN713"/>
      <c r="AP713"/>
      <c r="AR713" s="41"/>
    </row>
    <row r="714" spans="34:44" ht="18" customHeight="1">
      <c r="AH714"/>
      <c r="AI714"/>
      <c r="AJ714"/>
      <c r="AK714"/>
      <c r="AL714" s="7"/>
      <c r="AM714"/>
      <c r="AN714"/>
      <c r="AP714"/>
      <c r="AR714" s="41"/>
    </row>
    <row r="715" spans="34:44" ht="18" customHeight="1">
      <c r="AH715"/>
      <c r="AI715"/>
      <c r="AJ715"/>
      <c r="AK715"/>
      <c r="AL715" s="7"/>
      <c r="AM715"/>
      <c r="AN715"/>
      <c r="AP715"/>
      <c r="AR715" s="41"/>
    </row>
    <row r="716" spans="34:44" ht="18" customHeight="1">
      <c r="AH716"/>
      <c r="AI716"/>
      <c r="AJ716"/>
      <c r="AK716"/>
      <c r="AL716" s="7"/>
      <c r="AM716"/>
      <c r="AN716"/>
      <c r="AP716"/>
      <c r="AR716" s="41"/>
    </row>
    <row r="717" spans="34:44" ht="18" customHeight="1">
      <c r="AH717"/>
      <c r="AI717"/>
      <c r="AJ717"/>
      <c r="AK717"/>
      <c r="AL717" s="7"/>
      <c r="AM717"/>
      <c r="AN717"/>
      <c r="AP717"/>
      <c r="AR717" s="41"/>
    </row>
    <row r="718" spans="34:44" ht="18" customHeight="1">
      <c r="AH718"/>
      <c r="AI718"/>
      <c r="AJ718"/>
      <c r="AK718"/>
      <c r="AL718" s="7"/>
      <c r="AM718"/>
      <c r="AN718"/>
      <c r="AP718"/>
      <c r="AR718" s="41"/>
    </row>
    <row r="719" spans="34:44" ht="18" customHeight="1">
      <c r="AH719"/>
      <c r="AI719"/>
      <c r="AJ719"/>
      <c r="AK719"/>
      <c r="AL719" s="7"/>
      <c r="AM719"/>
      <c r="AN719"/>
      <c r="AP719"/>
      <c r="AR719" s="41"/>
    </row>
    <row r="720" spans="34:44" ht="18" customHeight="1">
      <c r="AH720"/>
      <c r="AI720"/>
      <c r="AJ720"/>
      <c r="AK720"/>
      <c r="AL720" s="7"/>
      <c r="AM720"/>
      <c r="AN720"/>
      <c r="AP720"/>
      <c r="AR720" s="41"/>
    </row>
    <row r="721" spans="34:44" ht="18" customHeight="1">
      <c r="AH721"/>
      <c r="AI721"/>
      <c r="AJ721"/>
      <c r="AK721"/>
      <c r="AL721" s="7"/>
      <c r="AM721"/>
      <c r="AN721"/>
      <c r="AP721"/>
      <c r="AR721" s="41"/>
    </row>
    <row r="722" spans="34:44" ht="18" customHeight="1">
      <c r="AH722"/>
      <c r="AI722"/>
      <c r="AJ722"/>
      <c r="AK722"/>
      <c r="AL722" s="7"/>
      <c r="AM722"/>
      <c r="AN722"/>
      <c r="AP722"/>
      <c r="AR722" s="41"/>
    </row>
    <row r="723" spans="34:44" ht="18" customHeight="1">
      <c r="AH723"/>
      <c r="AI723"/>
      <c r="AJ723"/>
      <c r="AK723"/>
      <c r="AL723" s="7"/>
      <c r="AM723"/>
      <c r="AN723"/>
      <c r="AP723"/>
      <c r="AR723" s="41"/>
    </row>
    <row r="724" spans="34:44" ht="18" customHeight="1">
      <c r="AH724"/>
      <c r="AI724"/>
      <c r="AJ724"/>
      <c r="AK724"/>
      <c r="AL724" s="7"/>
      <c r="AM724"/>
      <c r="AN724"/>
      <c r="AP724"/>
      <c r="AR724" s="41"/>
    </row>
    <row r="725" spans="34:44" ht="18" customHeight="1">
      <c r="AH725"/>
      <c r="AI725"/>
      <c r="AJ725"/>
      <c r="AK725"/>
      <c r="AL725" s="7"/>
      <c r="AM725"/>
      <c r="AN725"/>
      <c r="AP725"/>
      <c r="AR725" s="41"/>
    </row>
    <row r="726" spans="34:44" ht="18" customHeight="1">
      <c r="AH726"/>
      <c r="AI726"/>
      <c r="AJ726"/>
      <c r="AK726"/>
      <c r="AL726" s="7"/>
      <c r="AM726"/>
      <c r="AN726"/>
      <c r="AP726"/>
      <c r="AR726" s="41"/>
    </row>
    <row r="727" spans="34:44" ht="18" customHeight="1">
      <c r="AH727"/>
      <c r="AI727"/>
      <c r="AJ727"/>
      <c r="AK727"/>
      <c r="AL727" s="7"/>
      <c r="AM727"/>
      <c r="AN727"/>
      <c r="AP727"/>
      <c r="AR727" s="41"/>
    </row>
    <row r="728" spans="34:44" ht="18" customHeight="1">
      <c r="AH728"/>
      <c r="AI728"/>
      <c r="AJ728"/>
      <c r="AK728"/>
      <c r="AL728" s="7"/>
      <c r="AM728"/>
      <c r="AN728"/>
      <c r="AP728"/>
      <c r="AR728" s="41"/>
    </row>
    <row r="729" spans="34:44" ht="18" customHeight="1">
      <c r="AH729"/>
      <c r="AI729"/>
      <c r="AJ729"/>
      <c r="AK729"/>
      <c r="AL729" s="7"/>
      <c r="AM729"/>
      <c r="AN729"/>
      <c r="AP729"/>
      <c r="AR729" s="41"/>
    </row>
    <row r="730" spans="34:44" ht="18" customHeight="1">
      <c r="AH730"/>
      <c r="AI730"/>
      <c r="AJ730"/>
      <c r="AK730"/>
      <c r="AL730" s="7"/>
      <c r="AM730"/>
      <c r="AN730"/>
      <c r="AP730"/>
      <c r="AR730" s="41"/>
    </row>
    <row r="731" spans="34:44" ht="18" customHeight="1">
      <c r="AH731"/>
      <c r="AI731"/>
      <c r="AJ731"/>
      <c r="AK731"/>
      <c r="AL731" s="7"/>
      <c r="AM731"/>
      <c r="AN731"/>
      <c r="AP731"/>
      <c r="AR731" s="41"/>
    </row>
    <row r="732" spans="34:44" ht="18" customHeight="1">
      <c r="AH732"/>
      <c r="AI732"/>
      <c r="AJ732"/>
      <c r="AK732"/>
      <c r="AL732" s="7"/>
      <c r="AM732"/>
      <c r="AN732"/>
      <c r="AP732"/>
      <c r="AR732" s="41"/>
    </row>
    <row r="733" spans="34:44" ht="18" customHeight="1">
      <c r="AH733"/>
      <c r="AI733"/>
      <c r="AJ733"/>
      <c r="AK733"/>
      <c r="AL733" s="7"/>
      <c r="AM733"/>
      <c r="AN733"/>
      <c r="AP733"/>
      <c r="AR733" s="41"/>
    </row>
    <row r="734" spans="34:44" ht="18" customHeight="1">
      <c r="AH734"/>
      <c r="AI734"/>
      <c r="AJ734"/>
      <c r="AK734"/>
      <c r="AL734" s="7"/>
      <c r="AM734"/>
      <c r="AN734"/>
      <c r="AP734"/>
      <c r="AR734" s="41"/>
    </row>
    <row r="735" spans="34:44" ht="18" customHeight="1">
      <c r="AH735"/>
      <c r="AI735"/>
      <c r="AJ735"/>
      <c r="AK735"/>
      <c r="AL735" s="7"/>
      <c r="AM735"/>
      <c r="AN735"/>
      <c r="AP735"/>
      <c r="AR735" s="41"/>
    </row>
    <row r="736" spans="34:44" ht="18" customHeight="1">
      <c r="AH736"/>
      <c r="AI736"/>
      <c r="AJ736"/>
      <c r="AK736"/>
      <c r="AL736" s="7"/>
      <c r="AM736"/>
      <c r="AN736"/>
      <c r="AP736"/>
      <c r="AR736" s="41"/>
    </row>
    <row r="737" spans="34:44" ht="18" customHeight="1">
      <c r="AH737"/>
      <c r="AI737"/>
      <c r="AJ737"/>
      <c r="AK737"/>
      <c r="AL737" s="7"/>
      <c r="AM737"/>
      <c r="AN737"/>
      <c r="AP737"/>
      <c r="AR737" s="41"/>
    </row>
    <row r="738" spans="34:44" ht="18" customHeight="1">
      <c r="AH738"/>
      <c r="AI738"/>
      <c r="AJ738"/>
      <c r="AK738"/>
      <c r="AL738" s="7"/>
      <c r="AM738"/>
      <c r="AN738"/>
      <c r="AP738"/>
      <c r="AR738" s="41"/>
    </row>
    <row r="739" spans="34:44" ht="18" customHeight="1">
      <c r="AH739"/>
      <c r="AI739"/>
      <c r="AJ739"/>
      <c r="AK739"/>
      <c r="AL739" s="7"/>
      <c r="AM739"/>
      <c r="AN739"/>
      <c r="AP739"/>
      <c r="AR739" s="41"/>
    </row>
    <row r="740" spans="34:44" ht="18" customHeight="1">
      <c r="AH740"/>
      <c r="AI740"/>
      <c r="AJ740"/>
      <c r="AK740"/>
      <c r="AL740" s="7"/>
      <c r="AM740"/>
      <c r="AN740"/>
      <c r="AP740"/>
      <c r="AR740" s="41"/>
    </row>
    <row r="741" spans="34:44" ht="18" customHeight="1">
      <c r="AH741"/>
      <c r="AI741"/>
      <c r="AJ741"/>
      <c r="AK741"/>
      <c r="AL741" s="7"/>
      <c r="AM741"/>
      <c r="AN741"/>
      <c r="AP741"/>
      <c r="AR741" s="41"/>
    </row>
    <row r="742" spans="34:44" ht="18" customHeight="1">
      <c r="AH742"/>
      <c r="AI742"/>
      <c r="AJ742"/>
      <c r="AK742"/>
      <c r="AL742" s="7"/>
      <c r="AM742"/>
      <c r="AN742"/>
      <c r="AP742"/>
      <c r="AR742" s="41"/>
    </row>
    <row r="743" spans="34:44" ht="18" customHeight="1">
      <c r="AH743"/>
      <c r="AI743"/>
      <c r="AJ743"/>
      <c r="AK743"/>
      <c r="AL743" s="7"/>
      <c r="AM743"/>
      <c r="AN743"/>
      <c r="AP743"/>
      <c r="AR743" s="41"/>
    </row>
    <row r="744" spans="34:44" ht="18" customHeight="1">
      <c r="AH744"/>
      <c r="AI744"/>
      <c r="AJ744"/>
      <c r="AK744"/>
      <c r="AL744" s="7"/>
      <c r="AM744"/>
      <c r="AN744"/>
      <c r="AP744"/>
      <c r="AR744" s="41"/>
    </row>
    <row r="745" spans="34:44" ht="18" customHeight="1">
      <c r="AH745"/>
      <c r="AI745"/>
      <c r="AJ745"/>
      <c r="AK745"/>
      <c r="AL745" s="7"/>
      <c r="AM745"/>
      <c r="AN745"/>
      <c r="AP745"/>
      <c r="AR745" s="41"/>
    </row>
    <row r="746" spans="34:44" ht="18" customHeight="1">
      <c r="AH746"/>
      <c r="AI746"/>
      <c r="AJ746"/>
      <c r="AK746"/>
      <c r="AL746" s="7"/>
      <c r="AM746"/>
      <c r="AN746"/>
      <c r="AP746"/>
      <c r="AR746" s="41"/>
    </row>
    <row r="747" spans="34:44" ht="18" customHeight="1">
      <c r="AH747"/>
      <c r="AI747"/>
      <c r="AJ747"/>
      <c r="AK747"/>
      <c r="AL747" s="7"/>
      <c r="AM747"/>
      <c r="AN747"/>
      <c r="AP747"/>
      <c r="AR747" s="41"/>
    </row>
    <row r="748" spans="34:44" ht="18" customHeight="1">
      <c r="AH748"/>
      <c r="AI748"/>
      <c r="AJ748"/>
      <c r="AK748"/>
      <c r="AL748" s="7"/>
      <c r="AM748"/>
      <c r="AN748"/>
      <c r="AP748"/>
      <c r="AR748" s="41"/>
    </row>
    <row r="749" spans="34:44" ht="18" customHeight="1">
      <c r="AH749"/>
      <c r="AI749"/>
      <c r="AJ749"/>
      <c r="AK749"/>
      <c r="AL749" s="7"/>
      <c r="AM749"/>
      <c r="AN749"/>
      <c r="AP749"/>
      <c r="AR749" s="41"/>
    </row>
    <row r="750" spans="34:44" ht="18" customHeight="1">
      <c r="AH750"/>
      <c r="AI750"/>
      <c r="AJ750"/>
      <c r="AK750"/>
      <c r="AL750" s="7"/>
      <c r="AM750"/>
      <c r="AN750"/>
      <c r="AP750"/>
      <c r="AR750" s="41"/>
    </row>
    <row r="751" spans="34:44" ht="18" customHeight="1">
      <c r="AH751"/>
      <c r="AI751"/>
      <c r="AJ751"/>
      <c r="AK751"/>
      <c r="AL751" s="7"/>
      <c r="AM751"/>
      <c r="AN751"/>
      <c r="AP751"/>
      <c r="AR751" s="41"/>
    </row>
    <row r="752" spans="34:44" ht="18" customHeight="1">
      <c r="AH752"/>
      <c r="AI752"/>
      <c r="AJ752"/>
      <c r="AK752"/>
      <c r="AL752" s="7"/>
      <c r="AM752"/>
      <c r="AN752"/>
      <c r="AP752"/>
      <c r="AR752" s="41"/>
    </row>
    <row r="753" spans="34:44" ht="18" customHeight="1">
      <c r="AH753"/>
      <c r="AI753"/>
      <c r="AJ753"/>
      <c r="AK753"/>
      <c r="AL753" s="7"/>
      <c r="AM753"/>
      <c r="AN753"/>
      <c r="AP753"/>
      <c r="AR753" s="41"/>
    </row>
    <row r="754" spans="34:44" ht="18" customHeight="1">
      <c r="AH754"/>
      <c r="AI754"/>
      <c r="AJ754"/>
      <c r="AK754"/>
      <c r="AL754" s="7"/>
      <c r="AM754"/>
      <c r="AN754"/>
      <c r="AP754"/>
      <c r="AR754" s="41"/>
    </row>
    <row r="755" spans="34:44" ht="18" customHeight="1">
      <c r="AH755"/>
      <c r="AI755"/>
      <c r="AJ755"/>
      <c r="AK755"/>
      <c r="AL755" s="7"/>
      <c r="AM755"/>
      <c r="AN755"/>
      <c r="AP755"/>
      <c r="AR755" s="41"/>
    </row>
    <row r="756" spans="34:44" ht="18" customHeight="1">
      <c r="AH756"/>
      <c r="AI756"/>
      <c r="AJ756"/>
      <c r="AK756"/>
      <c r="AL756" s="7"/>
      <c r="AM756"/>
      <c r="AN756"/>
      <c r="AP756"/>
      <c r="AR756" s="41"/>
    </row>
    <row r="757" spans="34:44" ht="18" customHeight="1">
      <c r="AH757"/>
      <c r="AI757"/>
      <c r="AJ757"/>
      <c r="AK757"/>
      <c r="AL757" s="7"/>
      <c r="AM757"/>
      <c r="AN757"/>
      <c r="AP757"/>
      <c r="AR757" s="41"/>
    </row>
    <row r="758" spans="34:44" ht="18" customHeight="1">
      <c r="AH758"/>
      <c r="AI758"/>
      <c r="AJ758"/>
      <c r="AK758"/>
      <c r="AL758" s="7"/>
      <c r="AM758"/>
      <c r="AN758"/>
      <c r="AP758"/>
      <c r="AR758" s="41"/>
    </row>
    <row r="759" spans="34:44" ht="18" customHeight="1">
      <c r="AH759"/>
      <c r="AI759"/>
      <c r="AJ759"/>
      <c r="AK759"/>
      <c r="AL759" s="7"/>
      <c r="AM759"/>
      <c r="AN759"/>
      <c r="AP759"/>
      <c r="AR759" s="41"/>
    </row>
    <row r="760" spans="34:44" ht="18" customHeight="1">
      <c r="AH760"/>
      <c r="AI760"/>
      <c r="AJ760"/>
      <c r="AK760"/>
      <c r="AL760" s="7"/>
      <c r="AM760"/>
      <c r="AN760"/>
      <c r="AP760"/>
      <c r="AR760" s="41"/>
    </row>
    <row r="761" spans="34:44" ht="18" customHeight="1">
      <c r="AH761"/>
      <c r="AI761"/>
      <c r="AJ761"/>
      <c r="AK761"/>
      <c r="AL761" s="7"/>
      <c r="AM761"/>
      <c r="AN761"/>
      <c r="AP761"/>
      <c r="AR761" s="41"/>
    </row>
    <row r="762" spans="34:44" ht="18" customHeight="1">
      <c r="AH762"/>
      <c r="AI762"/>
      <c r="AJ762"/>
      <c r="AK762"/>
      <c r="AL762" s="7"/>
      <c r="AM762"/>
      <c r="AN762"/>
      <c r="AP762"/>
      <c r="AR762" s="41"/>
    </row>
    <row r="763" spans="34:44" ht="18" customHeight="1">
      <c r="AH763"/>
      <c r="AI763"/>
      <c r="AJ763"/>
      <c r="AK763"/>
      <c r="AL763" s="7"/>
      <c r="AM763"/>
      <c r="AN763"/>
      <c r="AP763"/>
      <c r="AR763" s="41"/>
    </row>
    <row r="764" spans="34:44" ht="18" customHeight="1">
      <c r="AH764"/>
      <c r="AI764"/>
      <c r="AJ764"/>
      <c r="AK764"/>
      <c r="AL764" s="7"/>
      <c r="AM764"/>
      <c r="AN764"/>
      <c r="AP764"/>
      <c r="AR764" s="41"/>
    </row>
    <row r="765" spans="34:44" ht="18" customHeight="1">
      <c r="AH765"/>
      <c r="AI765"/>
      <c r="AJ765"/>
      <c r="AK765"/>
      <c r="AL765" s="7"/>
      <c r="AM765"/>
      <c r="AN765"/>
      <c r="AP765"/>
      <c r="AR765" s="41"/>
    </row>
    <row r="766" spans="34:44" ht="18" customHeight="1">
      <c r="AH766"/>
      <c r="AI766"/>
      <c r="AJ766"/>
      <c r="AK766"/>
      <c r="AL766" s="7"/>
      <c r="AM766"/>
      <c r="AN766"/>
      <c r="AP766"/>
      <c r="AR766" s="41"/>
    </row>
    <row r="767" spans="34:44" ht="18" customHeight="1">
      <c r="AH767"/>
      <c r="AI767"/>
      <c r="AJ767"/>
      <c r="AK767"/>
      <c r="AL767" s="7"/>
      <c r="AM767"/>
      <c r="AN767"/>
      <c r="AP767"/>
      <c r="AR767" s="41"/>
    </row>
    <row r="768" spans="34:44" ht="18" customHeight="1">
      <c r="AH768"/>
      <c r="AI768"/>
      <c r="AJ768"/>
      <c r="AK768"/>
      <c r="AL768" s="7"/>
      <c r="AM768"/>
      <c r="AN768"/>
      <c r="AP768"/>
      <c r="AR768" s="41"/>
    </row>
    <row r="769" spans="34:44" ht="18" customHeight="1">
      <c r="AH769"/>
      <c r="AI769"/>
      <c r="AJ769"/>
      <c r="AK769"/>
      <c r="AL769" s="7"/>
      <c r="AM769"/>
      <c r="AN769"/>
      <c r="AP769"/>
      <c r="AR769" s="41"/>
    </row>
    <row r="770" spans="34:44" ht="18" customHeight="1">
      <c r="AH770"/>
      <c r="AI770"/>
      <c r="AJ770"/>
      <c r="AK770"/>
      <c r="AL770" s="7"/>
      <c r="AM770"/>
      <c r="AN770"/>
      <c r="AP770"/>
      <c r="AR770" s="41"/>
    </row>
    <row r="771" spans="34:44" ht="18" customHeight="1">
      <c r="AH771"/>
      <c r="AI771"/>
      <c r="AJ771"/>
      <c r="AK771"/>
      <c r="AL771" s="7"/>
      <c r="AM771"/>
      <c r="AN771"/>
      <c r="AP771"/>
      <c r="AR771" s="41"/>
    </row>
    <row r="772" spans="34:44" ht="18" customHeight="1">
      <c r="AH772"/>
      <c r="AI772"/>
      <c r="AJ772"/>
      <c r="AK772"/>
      <c r="AL772" s="7"/>
      <c r="AM772"/>
      <c r="AN772"/>
      <c r="AP772"/>
      <c r="AR772" s="41"/>
    </row>
    <row r="773" spans="34:44" ht="18" customHeight="1">
      <c r="AH773"/>
      <c r="AI773"/>
      <c r="AJ773"/>
      <c r="AK773"/>
      <c r="AL773" s="7"/>
      <c r="AM773"/>
      <c r="AN773"/>
      <c r="AP773"/>
      <c r="AR773" s="41"/>
    </row>
    <row r="774" spans="34:44" ht="18" customHeight="1">
      <c r="AH774"/>
      <c r="AI774"/>
      <c r="AJ774"/>
      <c r="AK774"/>
      <c r="AL774" s="7"/>
      <c r="AM774"/>
      <c r="AN774"/>
      <c r="AP774"/>
      <c r="AR774" s="41"/>
    </row>
    <row r="775" spans="34:44" ht="18" customHeight="1">
      <c r="AH775"/>
      <c r="AI775"/>
      <c r="AJ775"/>
      <c r="AK775"/>
      <c r="AL775" s="7"/>
      <c r="AM775"/>
      <c r="AN775"/>
      <c r="AP775"/>
      <c r="AR775" s="41"/>
    </row>
    <row r="776" spans="34:44" ht="18" customHeight="1">
      <c r="AH776"/>
      <c r="AI776"/>
      <c r="AJ776"/>
      <c r="AK776"/>
      <c r="AL776" s="7"/>
      <c r="AM776"/>
      <c r="AN776"/>
      <c r="AP776"/>
      <c r="AR776" s="41"/>
    </row>
    <row r="777" spans="34:44" ht="18" customHeight="1">
      <c r="AH777"/>
      <c r="AI777"/>
      <c r="AJ777"/>
      <c r="AK777"/>
      <c r="AL777" s="7"/>
      <c r="AM777"/>
      <c r="AN777"/>
      <c r="AP777"/>
      <c r="AR777" s="41"/>
    </row>
    <row r="778" spans="34:44" ht="18" customHeight="1">
      <c r="AH778"/>
      <c r="AI778"/>
      <c r="AJ778"/>
      <c r="AK778"/>
      <c r="AL778" s="7"/>
      <c r="AM778"/>
      <c r="AN778"/>
      <c r="AP778"/>
      <c r="AR778" s="41"/>
    </row>
    <row r="779" spans="34:44" ht="18" customHeight="1">
      <c r="AH779"/>
      <c r="AI779"/>
      <c r="AJ779"/>
      <c r="AK779"/>
      <c r="AL779" s="7"/>
      <c r="AM779"/>
      <c r="AN779"/>
      <c r="AP779"/>
      <c r="AR779" s="41"/>
    </row>
    <row r="780" spans="34:44" ht="18" customHeight="1">
      <c r="AH780"/>
      <c r="AI780"/>
      <c r="AJ780"/>
      <c r="AK780"/>
      <c r="AL780" s="7"/>
      <c r="AM780"/>
      <c r="AN780"/>
      <c r="AP780"/>
      <c r="AR780" s="41"/>
    </row>
    <row r="781" spans="34:44" ht="18" customHeight="1">
      <c r="AH781"/>
      <c r="AI781"/>
      <c r="AJ781"/>
      <c r="AK781"/>
      <c r="AL781" s="7"/>
      <c r="AM781"/>
      <c r="AN781"/>
      <c r="AP781"/>
      <c r="AR781" s="41"/>
    </row>
    <row r="782" spans="34:44" ht="18" customHeight="1">
      <c r="AH782"/>
      <c r="AI782"/>
      <c r="AJ782"/>
      <c r="AK782"/>
      <c r="AL782" s="7"/>
      <c r="AM782"/>
      <c r="AN782"/>
      <c r="AP782"/>
      <c r="AR782" s="41"/>
    </row>
    <row r="783" spans="34:44" ht="18" customHeight="1">
      <c r="AH783"/>
      <c r="AI783"/>
      <c r="AJ783"/>
      <c r="AK783"/>
      <c r="AL783" s="7"/>
      <c r="AM783"/>
      <c r="AN783"/>
      <c r="AP783"/>
      <c r="AR783" s="41"/>
    </row>
    <row r="784" spans="34:44" ht="18" customHeight="1">
      <c r="AH784"/>
      <c r="AI784"/>
      <c r="AJ784"/>
      <c r="AK784"/>
      <c r="AL784" s="7"/>
      <c r="AM784"/>
      <c r="AN784"/>
      <c r="AP784"/>
      <c r="AR784" s="41"/>
    </row>
    <row r="785" spans="34:44" ht="18" customHeight="1">
      <c r="AH785"/>
      <c r="AI785"/>
      <c r="AJ785"/>
      <c r="AK785"/>
      <c r="AL785" s="7"/>
      <c r="AM785"/>
      <c r="AN785"/>
      <c r="AP785"/>
      <c r="AR785" s="41"/>
    </row>
    <row r="786" spans="34:44" ht="18" customHeight="1">
      <c r="AH786"/>
      <c r="AI786"/>
      <c r="AJ786"/>
      <c r="AK786"/>
      <c r="AL786" s="7"/>
      <c r="AM786"/>
      <c r="AN786"/>
      <c r="AP786"/>
      <c r="AR786" s="41"/>
    </row>
    <row r="787" spans="34:44" ht="18" customHeight="1">
      <c r="AH787"/>
      <c r="AI787"/>
      <c r="AJ787"/>
      <c r="AK787"/>
      <c r="AL787" s="7"/>
      <c r="AM787"/>
      <c r="AN787"/>
      <c r="AP787"/>
      <c r="AR787" s="41"/>
    </row>
    <row r="788" spans="34:44" ht="18" customHeight="1">
      <c r="AH788"/>
      <c r="AI788"/>
      <c r="AJ788"/>
      <c r="AK788"/>
      <c r="AL788" s="7"/>
      <c r="AM788"/>
      <c r="AN788"/>
      <c r="AP788"/>
      <c r="AR788" s="41"/>
    </row>
    <row r="789" spans="34:44" ht="18" customHeight="1">
      <c r="AH789"/>
      <c r="AI789"/>
      <c r="AJ789"/>
      <c r="AK789"/>
      <c r="AL789" s="7"/>
      <c r="AM789"/>
      <c r="AN789"/>
      <c r="AP789"/>
      <c r="AR789" s="41"/>
    </row>
    <row r="790" spans="34:44" ht="18" customHeight="1">
      <c r="AH790"/>
      <c r="AI790"/>
      <c r="AJ790"/>
      <c r="AK790"/>
      <c r="AL790" s="7"/>
      <c r="AM790"/>
      <c r="AN790"/>
      <c r="AP790"/>
      <c r="AR790" s="41"/>
    </row>
    <row r="791" spans="34:44" ht="18" customHeight="1">
      <c r="AH791"/>
      <c r="AI791"/>
      <c r="AJ791"/>
      <c r="AK791"/>
      <c r="AL791" s="7"/>
      <c r="AM791"/>
      <c r="AN791"/>
      <c r="AP791"/>
      <c r="AR791" s="41"/>
    </row>
    <row r="792" spans="34:44" ht="18" customHeight="1">
      <c r="AH792"/>
      <c r="AI792"/>
      <c r="AJ792"/>
      <c r="AK792"/>
      <c r="AL792" s="7"/>
      <c r="AM792"/>
      <c r="AN792"/>
      <c r="AP792"/>
      <c r="AR792" s="41"/>
    </row>
    <row r="793" spans="34:44" ht="18" customHeight="1">
      <c r="AH793"/>
      <c r="AI793"/>
      <c r="AJ793"/>
      <c r="AK793"/>
      <c r="AL793" s="7"/>
      <c r="AM793"/>
      <c r="AN793"/>
      <c r="AP793"/>
      <c r="AR793" s="41"/>
    </row>
    <row r="794" spans="34:44" ht="18" customHeight="1">
      <c r="AH794"/>
      <c r="AI794"/>
      <c r="AJ794"/>
      <c r="AK794"/>
      <c r="AL794" s="7"/>
      <c r="AM794"/>
      <c r="AN794"/>
      <c r="AP794"/>
      <c r="AR794" s="41"/>
    </row>
    <row r="795" spans="34:44" ht="18" customHeight="1">
      <c r="AH795"/>
      <c r="AI795"/>
      <c r="AJ795"/>
      <c r="AK795"/>
      <c r="AL795" s="7"/>
      <c r="AM795"/>
      <c r="AN795"/>
      <c r="AP795"/>
      <c r="AR795" s="41"/>
    </row>
    <row r="796" spans="34:44" ht="18" customHeight="1">
      <c r="AH796"/>
      <c r="AI796"/>
      <c r="AJ796"/>
      <c r="AK796"/>
      <c r="AL796" s="7"/>
      <c r="AM796"/>
      <c r="AN796"/>
      <c r="AP796"/>
      <c r="AR796" s="41"/>
    </row>
    <row r="797" spans="34:44" ht="18" customHeight="1">
      <c r="AH797"/>
      <c r="AI797"/>
      <c r="AJ797"/>
      <c r="AK797"/>
      <c r="AL797" s="7"/>
      <c r="AM797"/>
      <c r="AN797"/>
      <c r="AP797"/>
      <c r="AR797" s="41"/>
    </row>
    <row r="798" spans="34:44" ht="18" customHeight="1">
      <c r="AH798"/>
      <c r="AI798"/>
      <c r="AJ798"/>
      <c r="AK798"/>
      <c r="AL798" s="7"/>
      <c r="AM798"/>
      <c r="AN798"/>
      <c r="AP798"/>
      <c r="AR798" s="41"/>
    </row>
    <row r="799" spans="34:44" ht="18" customHeight="1">
      <c r="AH799"/>
      <c r="AI799"/>
      <c r="AJ799"/>
      <c r="AK799"/>
      <c r="AL799" s="7"/>
      <c r="AM799"/>
      <c r="AN799"/>
      <c r="AP799"/>
      <c r="AR799" s="41"/>
    </row>
    <row r="800" spans="34:44" ht="18" customHeight="1">
      <c r="AH800"/>
      <c r="AI800"/>
      <c r="AJ800"/>
      <c r="AK800"/>
      <c r="AL800" s="7"/>
      <c r="AM800"/>
      <c r="AN800"/>
      <c r="AP800"/>
      <c r="AR800" s="41"/>
    </row>
    <row r="801" spans="34:44" ht="18" customHeight="1">
      <c r="AH801"/>
      <c r="AI801"/>
      <c r="AJ801"/>
      <c r="AK801"/>
      <c r="AL801" s="7"/>
      <c r="AM801"/>
      <c r="AN801"/>
      <c r="AP801"/>
      <c r="AR801" s="41"/>
    </row>
    <row r="802" spans="34:44" ht="18" customHeight="1">
      <c r="AH802"/>
      <c r="AI802"/>
      <c r="AJ802"/>
      <c r="AK802"/>
      <c r="AL802" s="7"/>
      <c r="AM802"/>
      <c r="AN802"/>
      <c r="AP802"/>
      <c r="AR802" s="41"/>
    </row>
    <row r="803" spans="34:44" ht="18" customHeight="1">
      <c r="AH803"/>
      <c r="AI803"/>
      <c r="AJ803"/>
      <c r="AK803"/>
      <c r="AL803" s="7"/>
      <c r="AM803"/>
      <c r="AN803"/>
      <c r="AP803"/>
      <c r="AR803" s="41"/>
    </row>
    <row r="804" spans="34:44" ht="18" customHeight="1">
      <c r="AH804"/>
      <c r="AI804"/>
      <c r="AJ804"/>
      <c r="AK804"/>
      <c r="AL804" s="7"/>
      <c r="AM804"/>
      <c r="AN804"/>
      <c r="AP804"/>
      <c r="AR804" s="41"/>
    </row>
    <row r="805" spans="34:44" ht="18" customHeight="1">
      <c r="AH805"/>
      <c r="AI805"/>
      <c r="AJ805"/>
      <c r="AK805"/>
      <c r="AL805" s="7"/>
      <c r="AM805"/>
      <c r="AN805"/>
      <c r="AP805"/>
      <c r="AR805" s="41"/>
    </row>
    <row r="806" spans="34:44" ht="18" customHeight="1">
      <c r="AH806"/>
      <c r="AI806"/>
      <c r="AJ806"/>
      <c r="AK806"/>
      <c r="AL806" s="7"/>
      <c r="AM806"/>
      <c r="AN806"/>
      <c r="AP806"/>
      <c r="AR806" s="41"/>
    </row>
    <row r="807" spans="34:44" ht="18" customHeight="1">
      <c r="AH807"/>
      <c r="AI807"/>
      <c r="AJ807"/>
      <c r="AK807"/>
      <c r="AL807" s="7"/>
      <c r="AM807"/>
      <c r="AN807"/>
      <c r="AP807"/>
      <c r="AR807" s="41"/>
    </row>
    <row r="808" spans="34:44" ht="18" customHeight="1">
      <c r="AH808"/>
      <c r="AI808"/>
      <c r="AJ808"/>
      <c r="AK808"/>
      <c r="AL808" s="7"/>
      <c r="AM808"/>
      <c r="AN808"/>
      <c r="AP808"/>
      <c r="AR808" s="41"/>
    </row>
    <row r="809" spans="34:44" ht="18" customHeight="1">
      <c r="AH809"/>
      <c r="AI809"/>
      <c r="AJ809"/>
      <c r="AK809"/>
      <c r="AL809" s="7"/>
      <c r="AM809"/>
      <c r="AN809"/>
      <c r="AP809"/>
      <c r="AR809" s="41"/>
    </row>
    <row r="810" spans="34:44" ht="18" customHeight="1">
      <c r="AH810"/>
      <c r="AI810"/>
      <c r="AJ810"/>
      <c r="AK810"/>
      <c r="AL810" s="7"/>
      <c r="AM810"/>
      <c r="AN810"/>
      <c r="AP810"/>
      <c r="AR810" s="41"/>
    </row>
    <row r="811" spans="34:44" ht="18" customHeight="1">
      <c r="AH811"/>
      <c r="AI811"/>
      <c r="AJ811"/>
      <c r="AK811"/>
      <c r="AL811" s="7"/>
      <c r="AM811"/>
      <c r="AN811"/>
      <c r="AP811"/>
      <c r="AR811" s="41"/>
    </row>
    <row r="812" spans="34:44" ht="18" customHeight="1">
      <c r="AH812"/>
      <c r="AI812"/>
      <c r="AJ812"/>
      <c r="AK812"/>
      <c r="AL812" s="7"/>
      <c r="AM812"/>
      <c r="AN812"/>
      <c r="AP812"/>
      <c r="AR812" s="41"/>
    </row>
    <row r="813" spans="34:44" ht="18" customHeight="1">
      <c r="AH813"/>
      <c r="AI813"/>
      <c r="AJ813"/>
      <c r="AK813"/>
      <c r="AL813" s="7"/>
      <c r="AM813"/>
      <c r="AN813"/>
      <c r="AP813"/>
      <c r="AR813" s="41"/>
    </row>
    <row r="814" spans="34:44" ht="18" customHeight="1">
      <c r="AH814"/>
      <c r="AI814"/>
      <c r="AJ814"/>
      <c r="AK814"/>
      <c r="AL814" s="7"/>
      <c r="AM814"/>
      <c r="AN814"/>
      <c r="AP814"/>
      <c r="AR814" s="41"/>
    </row>
    <row r="815" spans="34:44" ht="18" customHeight="1">
      <c r="AH815"/>
      <c r="AI815"/>
      <c r="AJ815"/>
      <c r="AK815"/>
      <c r="AL815" s="7"/>
      <c r="AM815"/>
      <c r="AN815"/>
      <c r="AP815"/>
      <c r="AR815" s="41"/>
    </row>
    <row r="816" spans="34:44" ht="18" customHeight="1">
      <c r="AH816"/>
      <c r="AI816"/>
      <c r="AJ816"/>
      <c r="AK816"/>
      <c r="AL816" s="7"/>
      <c r="AM816"/>
      <c r="AN816"/>
      <c r="AP816"/>
      <c r="AR816" s="41"/>
    </row>
    <row r="817" spans="34:44" ht="18" customHeight="1">
      <c r="AH817"/>
      <c r="AI817"/>
      <c r="AJ817"/>
      <c r="AK817"/>
      <c r="AL817" s="7"/>
      <c r="AM817"/>
      <c r="AN817"/>
      <c r="AP817"/>
      <c r="AR817" s="41"/>
    </row>
    <row r="818" spans="34:44" ht="18" customHeight="1">
      <c r="AH818"/>
      <c r="AI818"/>
      <c r="AJ818"/>
      <c r="AK818"/>
      <c r="AL818" s="7"/>
      <c r="AM818"/>
      <c r="AN818"/>
      <c r="AP818"/>
      <c r="AR818" s="41"/>
    </row>
    <row r="819" spans="34:44" ht="18" customHeight="1">
      <c r="AH819"/>
      <c r="AI819"/>
      <c r="AJ819"/>
      <c r="AK819"/>
      <c r="AL819" s="7"/>
      <c r="AM819"/>
      <c r="AN819"/>
      <c r="AP819"/>
      <c r="AR819" s="41"/>
    </row>
    <row r="820" spans="34:44" ht="18" customHeight="1">
      <c r="AH820"/>
      <c r="AI820"/>
      <c r="AJ820"/>
      <c r="AK820"/>
      <c r="AL820" s="7"/>
      <c r="AM820"/>
      <c r="AN820"/>
      <c r="AP820"/>
      <c r="AR820" s="41"/>
    </row>
    <row r="821" spans="34:44" ht="18" customHeight="1">
      <c r="AH821"/>
      <c r="AI821"/>
      <c r="AJ821"/>
      <c r="AK821"/>
      <c r="AL821" s="7"/>
      <c r="AM821"/>
      <c r="AN821"/>
      <c r="AP821"/>
      <c r="AR821" s="41"/>
    </row>
    <row r="822" spans="34:44" ht="18" customHeight="1">
      <c r="AH822"/>
      <c r="AI822"/>
      <c r="AJ822"/>
      <c r="AK822"/>
      <c r="AL822" s="7"/>
      <c r="AM822"/>
      <c r="AN822"/>
      <c r="AP822"/>
      <c r="AR822" s="41"/>
    </row>
    <row r="823" spans="34:44" ht="18" customHeight="1">
      <c r="AH823"/>
      <c r="AI823"/>
      <c r="AJ823"/>
      <c r="AK823"/>
      <c r="AL823" s="7"/>
      <c r="AM823"/>
      <c r="AN823"/>
      <c r="AP823"/>
      <c r="AR823" s="41"/>
    </row>
    <row r="824" spans="34:44" ht="18" customHeight="1">
      <c r="AH824"/>
      <c r="AI824"/>
      <c r="AJ824"/>
      <c r="AK824"/>
      <c r="AL824" s="7"/>
      <c r="AM824"/>
      <c r="AN824"/>
      <c r="AP824"/>
      <c r="AR824" s="41"/>
    </row>
    <row r="825" spans="34:44" ht="18" customHeight="1">
      <c r="AH825"/>
      <c r="AI825"/>
      <c r="AJ825"/>
      <c r="AK825"/>
      <c r="AL825" s="7"/>
      <c r="AM825"/>
      <c r="AN825"/>
      <c r="AP825"/>
      <c r="AR825" s="41"/>
    </row>
    <row r="826" spans="34:44" ht="18" customHeight="1">
      <c r="AH826"/>
      <c r="AI826"/>
      <c r="AJ826"/>
      <c r="AK826"/>
      <c r="AL826" s="7"/>
      <c r="AM826"/>
      <c r="AN826"/>
      <c r="AP826"/>
      <c r="AR826" s="41"/>
    </row>
    <row r="827" spans="34:44" ht="18" customHeight="1">
      <c r="AH827"/>
      <c r="AI827"/>
      <c r="AJ827"/>
      <c r="AK827"/>
      <c r="AL827" s="7"/>
      <c r="AM827"/>
      <c r="AN827"/>
      <c r="AP827"/>
      <c r="AR827" s="41"/>
    </row>
    <row r="828" spans="34:44" ht="18" customHeight="1">
      <c r="AH828"/>
      <c r="AI828"/>
      <c r="AJ828"/>
      <c r="AK828"/>
      <c r="AL828" s="7"/>
      <c r="AM828"/>
      <c r="AN828"/>
      <c r="AP828"/>
      <c r="AR828" s="41"/>
    </row>
    <row r="829" spans="34:44" ht="18" customHeight="1">
      <c r="AH829"/>
      <c r="AI829"/>
      <c r="AJ829"/>
      <c r="AK829"/>
      <c r="AL829" s="7"/>
      <c r="AM829"/>
      <c r="AN829"/>
      <c r="AP829"/>
      <c r="AR829" s="41"/>
    </row>
    <row r="830" spans="34:44" ht="18" customHeight="1">
      <c r="AH830"/>
      <c r="AI830"/>
      <c r="AJ830"/>
      <c r="AK830"/>
      <c r="AL830" s="7"/>
      <c r="AM830"/>
      <c r="AN830"/>
      <c r="AP830"/>
      <c r="AR830" s="41"/>
    </row>
    <row r="831" spans="34:44" ht="18" customHeight="1">
      <c r="AH831"/>
      <c r="AI831"/>
      <c r="AJ831"/>
      <c r="AK831"/>
      <c r="AL831" s="7"/>
      <c r="AM831"/>
      <c r="AN831"/>
      <c r="AP831"/>
      <c r="AR831" s="41"/>
    </row>
    <row r="832" spans="34:44" ht="18" customHeight="1">
      <c r="AH832"/>
      <c r="AI832"/>
      <c r="AJ832"/>
      <c r="AK832"/>
      <c r="AL832" s="7"/>
      <c r="AM832"/>
      <c r="AN832"/>
      <c r="AP832"/>
      <c r="AR832" s="41"/>
    </row>
    <row r="833" spans="34:44" ht="18" customHeight="1">
      <c r="AH833"/>
      <c r="AI833"/>
      <c r="AJ833"/>
      <c r="AK833"/>
      <c r="AL833" s="7"/>
      <c r="AM833"/>
      <c r="AN833"/>
      <c r="AP833"/>
      <c r="AR833" s="41"/>
    </row>
    <row r="834" spans="34:44" ht="18" customHeight="1">
      <c r="AH834"/>
      <c r="AI834"/>
      <c r="AJ834"/>
      <c r="AK834"/>
      <c r="AL834" s="7"/>
      <c r="AM834"/>
      <c r="AN834"/>
      <c r="AP834"/>
      <c r="AR834" s="41"/>
    </row>
    <row r="835" spans="34:44" ht="18" customHeight="1">
      <c r="AH835"/>
      <c r="AI835"/>
      <c r="AJ835"/>
      <c r="AK835"/>
      <c r="AL835" s="7"/>
      <c r="AM835"/>
      <c r="AN835"/>
      <c r="AP835"/>
      <c r="AR835" s="41"/>
    </row>
    <row r="836" spans="34:44" ht="18" customHeight="1">
      <c r="AH836"/>
      <c r="AI836"/>
      <c r="AJ836"/>
      <c r="AK836"/>
      <c r="AL836" s="7"/>
      <c r="AM836"/>
      <c r="AN836"/>
      <c r="AP836"/>
      <c r="AR836" s="41"/>
    </row>
    <row r="837" spans="34:44" ht="18" customHeight="1">
      <c r="AH837"/>
      <c r="AI837"/>
      <c r="AJ837"/>
      <c r="AK837"/>
      <c r="AL837" s="7"/>
      <c r="AM837"/>
      <c r="AN837"/>
      <c r="AP837"/>
      <c r="AR837" s="41"/>
    </row>
    <row r="838" spans="34:44" ht="18" customHeight="1">
      <c r="AH838"/>
      <c r="AI838"/>
      <c r="AJ838"/>
      <c r="AK838"/>
      <c r="AL838" s="7"/>
      <c r="AM838"/>
      <c r="AN838"/>
      <c r="AP838"/>
      <c r="AR838" s="41"/>
    </row>
    <row r="839" spans="34:44" ht="18" customHeight="1">
      <c r="AH839"/>
      <c r="AI839"/>
      <c r="AJ839"/>
      <c r="AK839"/>
      <c r="AL839" s="7"/>
      <c r="AM839"/>
      <c r="AN839"/>
      <c r="AP839"/>
      <c r="AR839" s="41"/>
    </row>
    <row r="840" spans="34:44" ht="18" customHeight="1">
      <c r="AH840"/>
      <c r="AI840"/>
      <c r="AJ840"/>
      <c r="AK840"/>
      <c r="AL840" s="7"/>
      <c r="AM840"/>
      <c r="AN840"/>
      <c r="AP840"/>
      <c r="AR840" s="41"/>
    </row>
    <row r="841" spans="34:44" ht="18" customHeight="1">
      <c r="AH841"/>
      <c r="AI841"/>
      <c r="AJ841"/>
      <c r="AK841"/>
      <c r="AL841" s="7"/>
      <c r="AM841"/>
      <c r="AN841"/>
      <c r="AP841"/>
      <c r="AR841" s="41"/>
    </row>
    <row r="842" spans="34:44" ht="18" customHeight="1">
      <c r="AH842"/>
      <c r="AI842"/>
      <c r="AJ842"/>
      <c r="AK842"/>
      <c r="AL842" s="7"/>
      <c r="AM842"/>
      <c r="AN842"/>
      <c r="AP842"/>
      <c r="AR842" s="41"/>
    </row>
    <row r="843" spans="34:44" ht="18" customHeight="1">
      <c r="AH843"/>
      <c r="AI843"/>
      <c r="AJ843"/>
      <c r="AK843"/>
      <c r="AL843" s="7"/>
      <c r="AM843"/>
      <c r="AN843"/>
      <c r="AP843"/>
      <c r="AR843" s="41"/>
    </row>
    <row r="844" spans="34:44" ht="18" customHeight="1">
      <c r="AH844"/>
      <c r="AI844"/>
      <c r="AJ844"/>
      <c r="AK844"/>
      <c r="AL844" s="7"/>
      <c r="AM844"/>
      <c r="AN844"/>
      <c r="AP844"/>
      <c r="AR844" s="41"/>
    </row>
    <row r="845" spans="34:44" ht="18" customHeight="1">
      <c r="AH845"/>
      <c r="AI845"/>
      <c r="AJ845"/>
      <c r="AK845"/>
      <c r="AL845" s="7"/>
      <c r="AM845"/>
      <c r="AN845"/>
      <c r="AP845"/>
      <c r="AR845" s="41"/>
    </row>
    <row r="846" spans="34:44" ht="18" customHeight="1">
      <c r="AH846"/>
      <c r="AI846"/>
      <c r="AJ846"/>
      <c r="AK846"/>
      <c r="AL846" s="7"/>
      <c r="AM846"/>
      <c r="AN846"/>
      <c r="AP846"/>
      <c r="AR846" s="41"/>
    </row>
    <row r="847" spans="34:44" ht="18" customHeight="1">
      <c r="AH847"/>
      <c r="AI847"/>
      <c r="AJ847"/>
      <c r="AK847"/>
      <c r="AL847" s="7"/>
      <c r="AM847"/>
      <c r="AN847"/>
      <c r="AP847"/>
      <c r="AR847" s="41"/>
    </row>
    <row r="848" spans="34:44" ht="18" customHeight="1">
      <c r="AH848"/>
      <c r="AI848"/>
      <c r="AJ848"/>
      <c r="AK848"/>
      <c r="AL848" s="7"/>
      <c r="AM848"/>
      <c r="AN848"/>
      <c r="AP848"/>
      <c r="AR848" s="41"/>
    </row>
    <row r="849" spans="34:44" ht="18" customHeight="1">
      <c r="AH849"/>
      <c r="AI849"/>
      <c r="AJ849"/>
      <c r="AK849"/>
      <c r="AL849" s="7"/>
      <c r="AM849"/>
      <c r="AN849"/>
      <c r="AP849"/>
      <c r="AR849" s="41"/>
    </row>
    <row r="850" spans="34:44" ht="18" customHeight="1">
      <c r="AH850"/>
      <c r="AI850"/>
      <c r="AJ850"/>
      <c r="AK850"/>
      <c r="AL850" s="7"/>
      <c r="AM850"/>
      <c r="AN850"/>
      <c r="AP850"/>
      <c r="AR850" s="41"/>
    </row>
    <row r="851" spans="34:44" ht="18" customHeight="1">
      <c r="AH851"/>
      <c r="AI851"/>
      <c r="AJ851"/>
      <c r="AK851"/>
      <c r="AL851" s="7"/>
      <c r="AM851"/>
      <c r="AN851"/>
      <c r="AP851"/>
      <c r="AR851" s="41"/>
    </row>
    <row r="852" spans="34:44" ht="18" customHeight="1">
      <c r="AH852"/>
      <c r="AI852"/>
      <c r="AJ852"/>
      <c r="AK852"/>
      <c r="AL852" s="7"/>
      <c r="AM852"/>
      <c r="AN852"/>
      <c r="AP852"/>
      <c r="AR852" s="41"/>
    </row>
    <row r="853" spans="34:44" ht="18" customHeight="1">
      <c r="AH853"/>
      <c r="AI853"/>
      <c r="AJ853"/>
      <c r="AK853"/>
      <c r="AL853" s="7"/>
      <c r="AM853"/>
      <c r="AN853"/>
      <c r="AP853"/>
      <c r="AR853" s="41"/>
    </row>
    <row r="854" spans="34:44" ht="18" customHeight="1">
      <c r="AH854"/>
      <c r="AI854"/>
      <c r="AJ854"/>
      <c r="AK854"/>
      <c r="AL854" s="7"/>
      <c r="AM854"/>
      <c r="AN854"/>
      <c r="AP854"/>
      <c r="AR854" s="41"/>
    </row>
    <row r="855" spans="34:44" ht="18" customHeight="1">
      <c r="AH855"/>
      <c r="AI855"/>
      <c r="AJ855"/>
      <c r="AK855"/>
      <c r="AL855" s="7"/>
      <c r="AM855"/>
      <c r="AN855"/>
      <c r="AP855"/>
      <c r="AR855" s="41"/>
    </row>
    <row r="856" spans="34:44" ht="18" customHeight="1">
      <c r="AH856"/>
      <c r="AI856"/>
      <c r="AJ856"/>
      <c r="AK856"/>
      <c r="AL856" s="7"/>
      <c r="AM856"/>
      <c r="AN856"/>
      <c r="AP856"/>
      <c r="AR856" s="41"/>
    </row>
    <row r="857" spans="34:44" ht="18" customHeight="1">
      <c r="AH857"/>
      <c r="AI857"/>
      <c r="AJ857"/>
      <c r="AK857"/>
      <c r="AL857" s="7"/>
      <c r="AM857"/>
      <c r="AN857"/>
      <c r="AP857"/>
      <c r="AR857" s="41"/>
    </row>
    <row r="858" spans="34:44" ht="18" customHeight="1">
      <c r="AH858"/>
      <c r="AI858"/>
      <c r="AJ858"/>
      <c r="AK858"/>
      <c r="AL858" s="7"/>
      <c r="AM858"/>
      <c r="AN858"/>
      <c r="AP858"/>
      <c r="AR858" s="41"/>
    </row>
    <row r="859" spans="34:44" ht="18" customHeight="1">
      <c r="AH859"/>
      <c r="AI859"/>
      <c r="AJ859"/>
      <c r="AK859"/>
      <c r="AL859" s="7"/>
      <c r="AM859"/>
      <c r="AN859"/>
      <c r="AP859"/>
      <c r="AR859" s="41"/>
    </row>
    <row r="860" spans="34:44" ht="18" customHeight="1">
      <c r="AH860"/>
      <c r="AI860"/>
      <c r="AJ860"/>
      <c r="AK860"/>
      <c r="AL860" s="7"/>
      <c r="AM860"/>
      <c r="AN860"/>
      <c r="AP860"/>
      <c r="AR860" s="41"/>
    </row>
    <row r="861" spans="34:44" ht="18" customHeight="1">
      <c r="AH861"/>
      <c r="AI861"/>
      <c r="AJ861"/>
      <c r="AK861"/>
      <c r="AL861" s="7"/>
      <c r="AM861"/>
      <c r="AN861"/>
      <c r="AP861"/>
      <c r="AR861" s="41"/>
    </row>
    <row r="862" spans="34:44" ht="18" customHeight="1">
      <c r="AH862"/>
      <c r="AI862"/>
      <c r="AJ862"/>
      <c r="AK862"/>
      <c r="AL862" s="7"/>
      <c r="AM862"/>
      <c r="AN862"/>
      <c r="AP862"/>
      <c r="AR862" s="41"/>
    </row>
    <row r="863" spans="34:44" ht="18" customHeight="1">
      <c r="AH863"/>
      <c r="AI863"/>
      <c r="AJ863"/>
      <c r="AK863"/>
      <c r="AL863" s="7"/>
      <c r="AM863"/>
      <c r="AN863"/>
      <c r="AP863"/>
      <c r="AR863" s="41"/>
    </row>
    <row r="864" spans="34:44" ht="18" customHeight="1">
      <c r="AH864"/>
      <c r="AI864"/>
      <c r="AJ864"/>
      <c r="AK864"/>
      <c r="AL864" s="7"/>
      <c r="AM864"/>
      <c r="AN864"/>
      <c r="AP864"/>
      <c r="AR864" s="41"/>
    </row>
    <row r="865" spans="34:44" ht="18" customHeight="1">
      <c r="AH865"/>
      <c r="AI865"/>
      <c r="AJ865"/>
      <c r="AK865"/>
      <c r="AL865" s="7"/>
      <c r="AM865"/>
      <c r="AN865"/>
      <c r="AP865"/>
      <c r="AR865" s="41"/>
    </row>
    <row r="866" spans="34:44" ht="18" customHeight="1">
      <c r="AH866"/>
      <c r="AI866"/>
      <c r="AJ866"/>
      <c r="AK866"/>
      <c r="AL866" s="7"/>
      <c r="AM866"/>
      <c r="AN866"/>
      <c r="AP866"/>
      <c r="AR866" s="41"/>
    </row>
    <row r="867" spans="34:44" ht="18" customHeight="1">
      <c r="AH867"/>
      <c r="AI867"/>
      <c r="AJ867"/>
      <c r="AK867"/>
      <c r="AL867" s="7"/>
      <c r="AM867"/>
      <c r="AN867"/>
      <c r="AP867"/>
      <c r="AR867" s="41"/>
    </row>
    <row r="868" spans="34:44" ht="18" customHeight="1">
      <c r="AH868"/>
      <c r="AI868"/>
      <c r="AJ868"/>
      <c r="AK868"/>
      <c r="AL868" s="7"/>
      <c r="AM868"/>
      <c r="AN868"/>
      <c r="AP868"/>
      <c r="AR868" s="41"/>
    </row>
    <row r="869" spans="34:44" ht="18" customHeight="1">
      <c r="AH869"/>
      <c r="AI869"/>
      <c r="AJ869"/>
      <c r="AK869"/>
      <c r="AL869" s="7"/>
      <c r="AM869"/>
      <c r="AN869"/>
      <c r="AP869"/>
      <c r="AR869" s="41"/>
    </row>
    <row r="870" spans="34:44" ht="18" customHeight="1">
      <c r="AH870"/>
      <c r="AI870"/>
      <c r="AJ870"/>
      <c r="AK870"/>
      <c r="AL870" s="7"/>
      <c r="AM870"/>
      <c r="AN870"/>
      <c r="AP870"/>
      <c r="AR870" s="41"/>
    </row>
    <row r="871" spans="34:44" ht="18" customHeight="1">
      <c r="AH871"/>
      <c r="AI871"/>
      <c r="AJ871"/>
      <c r="AK871"/>
      <c r="AL871" s="7"/>
      <c r="AM871"/>
      <c r="AN871"/>
      <c r="AP871"/>
      <c r="AR871" s="41"/>
    </row>
    <row r="872" spans="34:44" ht="18" customHeight="1">
      <c r="AH872"/>
      <c r="AI872"/>
      <c r="AJ872"/>
      <c r="AK872"/>
      <c r="AL872" s="7"/>
      <c r="AM872"/>
      <c r="AN872"/>
      <c r="AP872"/>
      <c r="AR872" s="41"/>
    </row>
    <row r="873" spans="34:44" ht="18" customHeight="1">
      <c r="AH873"/>
      <c r="AI873"/>
      <c r="AJ873"/>
      <c r="AK873"/>
      <c r="AL873" s="7"/>
      <c r="AM873"/>
      <c r="AN873"/>
      <c r="AP873"/>
      <c r="AR873" s="41"/>
    </row>
    <row r="874" spans="34:44" ht="18" customHeight="1">
      <c r="AH874"/>
      <c r="AI874"/>
      <c r="AJ874"/>
      <c r="AK874"/>
      <c r="AL874" s="7"/>
      <c r="AM874"/>
      <c r="AN874"/>
      <c r="AP874"/>
      <c r="AR874" s="41"/>
    </row>
    <row r="875" spans="34:44" ht="18" customHeight="1">
      <c r="AH875"/>
      <c r="AI875"/>
      <c r="AJ875"/>
      <c r="AK875"/>
      <c r="AL875" s="7"/>
      <c r="AM875"/>
      <c r="AN875"/>
      <c r="AP875"/>
      <c r="AR875" s="41"/>
    </row>
    <row r="876" spans="34:44" ht="18" customHeight="1">
      <c r="AH876"/>
      <c r="AI876"/>
      <c r="AJ876"/>
      <c r="AK876"/>
      <c r="AL876" s="7"/>
      <c r="AM876"/>
      <c r="AN876"/>
      <c r="AP876"/>
      <c r="AR876" s="41"/>
    </row>
    <row r="877" spans="34:44" ht="18" customHeight="1">
      <c r="AH877"/>
      <c r="AI877"/>
      <c r="AJ877"/>
      <c r="AK877"/>
      <c r="AL877" s="7"/>
      <c r="AM877"/>
      <c r="AN877"/>
      <c r="AP877"/>
      <c r="AR877" s="41"/>
    </row>
    <row r="878" spans="34:44" ht="18" customHeight="1">
      <c r="AH878"/>
      <c r="AI878"/>
      <c r="AJ878"/>
      <c r="AK878"/>
      <c r="AL878" s="7"/>
      <c r="AM878"/>
      <c r="AN878"/>
      <c r="AP878"/>
      <c r="AR878" s="41"/>
    </row>
    <row r="879" spans="34:44" ht="18" customHeight="1">
      <c r="AH879"/>
      <c r="AI879"/>
      <c r="AJ879"/>
      <c r="AK879"/>
      <c r="AL879" s="7"/>
      <c r="AM879"/>
      <c r="AN879"/>
      <c r="AP879"/>
      <c r="AR879" s="41"/>
    </row>
    <row r="880" spans="34:44" ht="18" customHeight="1">
      <c r="AH880"/>
      <c r="AI880"/>
      <c r="AJ880"/>
      <c r="AK880"/>
      <c r="AL880" s="7"/>
      <c r="AM880"/>
      <c r="AN880"/>
      <c r="AP880"/>
      <c r="AR880" s="41"/>
    </row>
    <row r="881" spans="34:44" ht="18" customHeight="1">
      <c r="AH881"/>
      <c r="AI881"/>
      <c r="AJ881"/>
      <c r="AK881"/>
      <c r="AL881" s="7"/>
      <c r="AM881"/>
      <c r="AN881"/>
      <c r="AP881"/>
      <c r="AR881" s="41"/>
    </row>
    <row r="882" spans="34:44" ht="18" customHeight="1">
      <c r="AH882"/>
      <c r="AI882"/>
      <c r="AJ882"/>
      <c r="AK882"/>
      <c r="AL882" s="7"/>
      <c r="AM882"/>
      <c r="AN882"/>
      <c r="AP882"/>
      <c r="AR882" s="41"/>
    </row>
    <row r="883" spans="34:44" ht="18" customHeight="1">
      <c r="AH883"/>
      <c r="AI883"/>
      <c r="AJ883"/>
      <c r="AK883"/>
      <c r="AL883" s="7"/>
      <c r="AM883"/>
      <c r="AN883"/>
      <c r="AP883"/>
      <c r="AR883" s="41"/>
    </row>
    <row r="884" spans="34:44" ht="18" customHeight="1">
      <c r="AH884"/>
      <c r="AI884"/>
      <c r="AJ884"/>
      <c r="AK884"/>
      <c r="AL884" s="7"/>
      <c r="AM884"/>
      <c r="AN884"/>
      <c r="AP884"/>
      <c r="AR884" s="41"/>
    </row>
    <row r="885" spans="34:44" ht="18" customHeight="1">
      <c r="AH885"/>
      <c r="AI885"/>
      <c r="AJ885"/>
      <c r="AK885"/>
      <c r="AL885" s="7"/>
      <c r="AM885"/>
      <c r="AN885"/>
      <c r="AP885"/>
      <c r="AR885" s="41"/>
    </row>
    <row r="886" spans="34:44" ht="18" customHeight="1">
      <c r="AH886"/>
      <c r="AI886"/>
      <c r="AJ886"/>
      <c r="AK886"/>
      <c r="AL886" s="7"/>
      <c r="AM886"/>
      <c r="AN886"/>
      <c r="AP886"/>
      <c r="AR886" s="41"/>
    </row>
    <row r="887" spans="34:44" ht="18" customHeight="1">
      <c r="AH887"/>
      <c r="AI887"/>
      <c r="AJ887"/>
      <c r="AK887"/>
      <c r="AL887" s="7"/>
      <c r="AM887"/>
      <c r="AN887"/>
      <c r="AP887"/>
      <c r="AR887" s="41"/>
    </row>
    <row r="888" spans="34:44" ht="18" customHeight="1">
      <c r="AH888"/>
      <c r="AI888"/>
      <c r="AJ888"/>
      <c r="AK888"/>
      <c r="AL888" s="7"/>
      <c r="AM888"/>
      <c r="AN888"/>
      <c r="AP888"/>
      <c r="AR888" s="41"/>
    </row>
    <row r="889" spans="34:44" ht="18" customHeight="1">
      <c r="AH889"/>
      <c r="AI889"/>
      <c r="AJ889"/>
      <c r="AK889"/>
      <c r="AL889" s="7"/>
      <c r="AM889"/>
      <c r="AN889"/>
      <c r="AP889"/>
      <c r="AR889" s="41"/>
    </row>
    <row r="890" spans="34:44" ht="18" customHeight="1">
      <c r="AH890"/>
      <c r="AI890"/>
      <c r="AJ890"/>
      <c r="AK890"/>
      <c r="AL890" s="7"/>
      <c r="AM890"/>
      <c r="AN890"/>
      <c r="AP890"/>
      <c r="AR890" s="41"/>
    </row>
    <row r="891" spans="34:44" ht="18" customHeight="1">
      <c r="AH891"/>
      <c r="AI891"/>
      <c r="AJ891"/>
      <c r="AK891"/>
      <c r="AL891" s="7"/>
      <c r="AM891"/>
      <c r="AN891"/>
      <c r="AP891"/>
      <c r="AR891" s="41"/>
    </row>
    <row r="892" spans="34:44" ht="18" customHeight="1">
      <c r="AH892"/>
      <c r="AI892"/>
      <c r="AJ892"/>
      <c r="AK892"/>
      <c r="AL892" s="7"/>
      <c r="AM892"/>
      <c r="AN892"/>
      <c r="AP892"/>
      <c r="AR892" s="41"/>
    </row>
    <row r="893" spans="34:44" ht="18" customHeight="1">
      <c r="AH893"/>
      <c r="AI893"/>
      <c r="AJ893"/>
      <c r="AK893"/>
      <c r="AL893" s="7"/>
      <c r="AM893"/>
      <c r="AN893"/>
      <c r="AP893"/>
      <c r="AR893" s="41"/>
    </row>
    <row r="894" spans="34:44" ht="18" customHeight="1">
      <c r="AH894"/>
      <c r="AI894"/>
      <c r="AJ894"/>
      <c r="AK894"/>
      <c r="AL894" s="7"/>
      <c r="AM894"/>
      <c r="AN894"/>
      <c r="AP894"/>
      <c r="AR894" s="41"/>
    </row>
    <row r="895" spans="34:44" ht="18" customHeight="1">
      <c r="AH895"/>
      <c r="AI895"/>
      <c r="AJ895"/>
      <c r="AK895"/>
      <c r="AL895" s="7"/>
      <c r="AM895"/>
      <c r="AN895"/>
      <c r="AP895"/>
      <c r="AR895" s="41"/>
    </row>
    <row r="896" spans="34:44" ht="18" customHeight="1">
      <c r="AH896"/>
      <c r="AI896"/>
      <c r="AJ896"/>
      <c r="AK896"/>
      <c r="AL896" s="7"/>
      <c r="AM896"/>
      <c r="AN896"/>
      <c r="AP896"/>
      <c r="AR896" s="41"/>
    </row>
    <row r="897" spans="34:44" ht="18" customHeight="1">
      <c r="AH897"/>
      <c r="AI897"/>
      <c r="AJ897"/>
      <c r="AK897"/>
      <c r="AL897" s="7"/>
      <c r="AM897"/>
      <c r="AN897"/>
      <c r="AP897"/>
      <c r="AR897" s="41"/>
    </row>
    <row r="898" spans="34:44" ht="18" customHeight="1">
      <c r="AH898"/>
      <c r="AI898"/>
      <c r="AJ898"/>
      <c r="AK898"/>
      <c r="AL898" s="7"/>
      <c r="AM898"/>
      <c r="AN898"/>
      <c r="AP898"/>
      <c r="AR898" s="41"/>
    </row>
    <row r="899" spans="34:44" ht="18" customHeight="1">
      <c r="AH899"/>
      <c r="AI899"/>
      <c r="AJ899"/>
      <c r="AK899"/>
      <c r="AL899" s="7"/>
      <c r="AM899"/>
      <c r="AN899"/>
      <c r="AP899"/>
      <c r="AR899" s="41"/>
    </row>
    <row r="900" spans="34:44" ht="18" customHeight="1">
      <c r="AH900"/>
      <c r="AI900"/>
      <c r="AJ900"/>
      <c r="AK900"/>
      <c r="AL900" s="7"/>
      <c r="AM900"/>
      <c r="AN900"/>
      <c r="AP900"/>
      <c r="AR900" s="41"/>
    </row>
    <row r="901" spans="34:44" ht="18" customHeight="1">
      <c r="AH901"/>
      <c r="AI901"/>
      <c r="AJ901"/>
      <c r="AK901"/>
      <c r="AL901" s="7"/>
      <c r="AM901"/>
      <c r="AN901"/>
      <c r="AP901"/>
      <c r="AR901" s="41"/>
    </row>
    <row r="902" spans="34:44" ht="18" customHeight="1">
      <c r="AH902"/>
      <c r="AI902"/>
      <c r="AJ902"/>
      <c r="AK902"/>
      <c r="AL902" s="7"/>
      <c r="AM902"/>
      <c r="AN902"/>
      <c r="AP902"/>
      <c r="AR902" s="41"/>
    </row>
    <row r="903" spans="34:44" ht="18" customHeight="1">
      <c r="AH903"/>
      <c r="AI903"/>
      <c r="AJ903"/>
      <c r="AK903"/>
      <c r="AL903" s="7"/>
      <c r="AM903"/>
      <c r="AN903"/>
      <c r="AP903"/>
      <c r="AR903" s="41"/>
    </row>
    <row r="904" spans="34:44" ht="18" customHeight="1">
      <c r="AH904"/>
      <c r="AI904"/>
      <c r="AJ904"/>
      <c r="AK904"/>
      <c r="AL904" s="7"/>
      <c r="AM904"/>
      <c r="AN904"/>
      <c r="AP904"/>
      <c r="AR904" s="41"/>
    </row>
    <row r="905" spans="34:44" ht="18" customHeight="1">
      <c r="AH905"/>
      <c r="AI905"/>
      <c r="AJ905"/>
      <c r="AK905"/>
      <c r="AL905" s="7"/>
      <c r="AM905"/>
      <c r="AN905"/>
      <c r="AP905"/>
      <c r="AR905" s="41"/>
    </row>
    <row r="906" spans="34:44" ht="18" customHeight="1">
      <c r="AH906"/>
      <c r="AI906"/>
      <c r="AJ906"/>
      <c r="AK906"/>
      <c r="AL906" s="7"/>
      <c r="AM906"/>
      <c r="AN906"/>
      <c r="AP906"/>
      <c r="AR906" s="41"/>
    </row>
    <row r="907" spans="34:44" ht="18" customHeight="1">
      <c r="AH907"/>
      <c r="AI907"/>
      <c r="AJ907"/>
      <c r="AK907"/>
      <c r="AL907" s="7"/>
      <c r="AM907"/>
      <c r="AN907"/>
      <c r="AP907"/>
      <c r="AR907" s="41"/>
    </row>
    <row r="908" spans="34:44" ht="18" customHeight="1">
      <c r="AH908"/>
      <c r="AI908"/>
      <c r="AJ908"/>
      <c r="AK908"/>
      <c r="AL908" s="7"/>
      <c r="AM908"/>
      <c r="AN908"/>
      <c r="AP908"/>
      <c r="AR908" s="41"/>
    </row>
    <row r="909" spans="34:44" ht="18" customHeight="1">
      <c r="AH909"/>
      <c r="AI909"/>
      <c r="AJ909"/>
      <c r="AK909"/>
      <c r="AL909" s="7"/>
      <c r="AM909"/>
      <c r="AN909"/>
      <c r="AP909"/>
      <c r="AR909" s="41"/>
    </row>
    <row r="910" spans="34:44" ht="18" customHeight="1">
      <c r="AH910"/>
      <c r="AI910"/>
      <c r="AJ910"/>
      <c r="AK910"/>
      <c r="AL910" s="7"/>
      <c r="AM910"/>
      <c r="AN910"/>
      <c r="AP910"/>
      <c r="AR910" s="41"/>
    </row>
    <row r="911" spans="34:44" ht="18" customHeight="1">
      <c r="AH911"/>
      <c r="AI911"/>
      <c r="AJ911"/>
      <c r="AK911"/>
      <c r="AL911" s="7"/>
      <c r="AM911"/>
      <c r="AN911"/>
      <c r="AP911"/>
      <c r="AR911" s="41"/>
    </row>
    <row r="912" spans="34:44" ht="18" customHeight="1">
      <c r="AH912"/>
      <c r="AI912"/>
      <c r="AJ912"/>
      <c r="AK912"/>
      <c r="AL912" s="7"/>
      <c r="AM912"/>
      <c r="AN912"/>
      <c r="AP912"/>
      <c r="AR912" s="41"/>
    </row>
    <row r="913" spans="34:44" ht="18" customHeight="1">
      <c r="AH913"/>
      <c r="AI913"/>
      <c r="AJ913"/>
      <c r="AK913"/>
      <c r="AL913" s="7"/>
      <c r="AM913"/>
      <c r="AN913"/>
      <c r="AP913"/>
      <c r="AR913" s="41"/>
    </row>
    <row r="914" spans="34:44" ht="18" customHeight="1">
      <c r="AH914"/>
      <c r="AI914"/>
      <c r="AJ914"/>
      <c r="AK914"/>
      <c r="AL914" s="7"/>
      <c r="AM914"/>
      <c r="AN914"/>
      <c r="AP914"/>
      <c r="AR914" s="41"/>
    </row>
    <row r="915" spans="34:44" ht="18" customHeight="1">
      <c r="AH915"/>
      <c r="AI915"/>
      <c r="AJ915"/>
      <c r="AK915"/>
      <c r="AL915" s="7"/>
      <c r="AM915"/>
      <c r="AN915"/>
      <c r="AP915"/>
      <c r="AR915" s="41"/>
    </row>
    <row r="916" spans="34:44" ht="18" customHeight="1">
      <c r="AH916"/>
      <c r="AI916"/>
      <c r="AJ916"/>
      <c r="AK916"/>
      <c r="AL916" s="7"/>
      <c r="AM916"/>
      <c r="AN916"/>
      <c r="AP916"/>
      <c r="AR916" s="41"/>
    </row>
    <row r="917" spans="34:44" ht="18" customHeight="1">
      <c r="AH917"/>
      <c r="AI917"/>
      <c r="AJ917"/>
      <c r="AK917"/>
      <c r="AL917" s="7"/>
      <c r="AM917"/>
      <c r="AN917"/>
      <c r="AP917"/>
      <c r="AR917" s="41"/>
    </row>
    <row r="918" spans="34:44" ht="18" customHeight="1">
      <c r="AH918"/>
      <c r="AI918"/>
      <c r="AJ918"/>
      <c r="AK918"/>
      <c r="AL918" s="7"/>
      <c r="AM918"/>
      <c r="AN918"/>
      <c r="AP918"/>
      <c r="AR918" s="41"/>
    </row>
    <row r="919" spans="34:44" ht="18" customHeight="1">
      <c r="AH919"/>
      <c r="AI919"/>
      <c r="AJ919"/>
      <c r="AK919"/>
      <c r="AL919" s="7"/>
      <c r="AM919"/>
      <c r="AN919"/>
      <c r="AP919"/>
      <c r="AR919" s="41"/>
    </row>
    <row r="920" spans="34:44" ht="18" customHeight="1">
      <c r="AH920"/>
      <c r="AI920"/>
      <c r="AJ920"/>
      <c r="AK920"/>
      <c r="AL920" s="7"/>
      <c r="AM920"/>
      <c r="AN920"/>
      <c r="AP920"/>
      <c r="AR920" s="41"/>
    </row>
    <row r="921" spans="34:44" ht="18" customHeight="1">
      <c r="AH921"/>
      <c r="AI921"/>
      <c r="AJ921"/>
      <c r="AK921"/>
      <c r="AL921" s="7"/>
      <c r="AM921"/>
      <c r="AN921"/>
      <c r="AP921"/>
      <c r="AR921" s="41"/>
    </row>
    <row r="922" spans="34:44" ht="18" customHeight="1">
      <c r="AH922"/>
      <c r="AI922"/>
      <c r="AJ922"/>
      <c r="AK922"/>
      <c r="AL922" s="7"/>
      <c r="AM922"/>
      <c r="AN922"/>
      <c r="AP922"/>
      <c r="AR922" s="41"/>
    </row>
    <row r="923" spans="34:44" ht="18" customHeight="1">
      <c r="AH923"/>
      <c r="AI923"/>
      <c r="AJ923"/>
      <c r="AK923"/>
      <c r="AL923" s="7"/>
      <c r="AM923"/>
      <c r="AN923"/>
      <c r="AP923"/>
      <c r="AR923" s="41"/>
    </row>
    <row r="924" spans="34:44" ht="18" customHeight="1">
      <c r="AH924"/>
      <c r="AI924"/>
      <c r="AJ924"/>
      <c r="AK924"/>
      <c r="AL924" s="7"/>
      <c r="AM924"/>
      <c r="AN924"/>
      <c r="AP924"/>
      <c r="AR924" s="41"/>
    </row>
    <row r="925" spans="34:44" ht="18" customHeight="1">
      <c r="AH925"/>
      <c r="AI925"/>
      <c r="AJ925"/>
      <c r="AK925"/>
      <c r="AL925" s="7"/>
      <c r="AM925"/>
      <c r="AN925"/>
      <c r="AP925"/>
      <c r="AR925" s="41"/>
    </row>
    <row r="926" spans="34:44" ht="18" customHeight="1">
      <c r="AH926"/>
      <c r="AI926"/>
      <c r="AJ926"/>
      <c r="AK926"/>
      <c r="AL926" s="7"/>
      <c r="AM926"/>
      <c r="AN926"/>
      <c r="AP926"/>
      <c r="AR926" s="41"/>
    </row>
    <row r="927" spans="34:44" ht="18" customHeight="1">
      <c r="AH927"/>
      <c r="AI927"/>
      <c r="AJ927"/>
      <c r="AK927"/>
      <c r="AL927" s="7"/>
      <c r="AM927"/>
      <c r="AN927"/>
      <c r="AP927"/>
      <c r="AR927" s="41"/>
    </row>
    <row r="928" spans="34:44" ht="18" customHeight="1">
      <c r="AH928"/>
      <c r="AI928"/>
      <c r="AJ928"/>
      <c r="AK928"/>
      <c r="AL928" s="7"/>
      <c r="AM928"/>
      <c r="AN928"/>
      <c r="AP928"/>
      <c r="AR928" s="41"/>
    </row>
    <row r="929" spans="34:44" ht="18" customHeight="1">
      <c r="AH929"/>
      <c r="AI929"/>
      <c r="AJ929"/>
      <c r="AK929"/>
      <c r="AL929" s="7"/>
      <c r="AM929"/>
      <c r="AN929"/>
      <c r="AP929"/>
      <c r="AR929" s="41"/>
    </row>
    <row r="930" spans="34:44" ht="18" customHeight="1">
      <c r="AH930"/>
      <c r="AI930"/>
      <c r="AJ930"/>
      <c r="AK930"/>
      <c r="AL930" s="7"/>
      <c r="AM930"/>
      <c r="AN930"/>
      <c r="AP930"/>
      <c r="AR930" s="41"/>
    </row>
    <row r="931" spans="34:44" ht="18" customHeight="1">
      <c r="AH931"/>
      <c r="AI931"/>
      <c r="AJ931"/>
      <c r="AK931"/>
      <c r="AL931" s="7"/>
      <c r="AM931"/>
      <c r="AN931"/>
      <c r="AP931"/>
      <c r="AR931" s="41"/>
    </row>
    <row r="932" spans="34:44" ht="18" customHeight="1">
      <c r="AH932"/>
      <c r="AI932"/>
      <c r="AJ932"/>
      <c r="AK932"/>
      <c r="AL932" s="7"/>
      <c r="AM932"/>
      <c r="AN932"/>
      <c r="AP932"/>
      <c r="AR932" s="41"/>
    </row>
    <row r="933" spans="34:44" ht="18" customHeight="1">
      <c r="AH933"/>
      <c r="AI933"/>
      <c r="AJ933"/>
      <c r="AK933"/>
      <c r="AL933" s="7"/>
      <c r="AM933"/>
      <c r="AN933"/>
      <c r="AP933"/>
      <c r="AR933" s="41"/>
    </row>
    <row r="934" spans="34:44" ht="18" customHeight="1">
      <c r="AH934"/>
      <c r="AI934"/>
      <c r="AJ934"/>
      <c r="AK934"/>
      <c r="AL934" s="7"/>
      <c r="AM934"/>
      <c r="AN934"/>
      <c r="AP934"/>
      <c r="AR934" s="41"/>
    </row>
    <row r="935" spans="34:44" ht="18" customHeight="1">
      <c r="AH935"/>
      <c r="AI935"/>
      <c r="AJ935"/>
      <c r="AK935"/>
      <c r="AL935" s="7"/>
      <c r="AM935"/>
      <c r="AN935"/>
      <c r="AP935"/>
      <c r="AR935" s="41"/>
    </row>
    <row r="936" spans="34:44" ht="18" customHeight="1">
      <c r="AH936"/>
      <c r="AI936"/>
      <c r="AJ936"/>
      <c r="AK936"/>
      <c r="AL936" s="7"/>
      <c r="AM936"/>
      <c r="AN936"/>
      <c r="AP936"/>
      <c r="AR936" s="41"/>
    </row>
    <row r="937" spans="34:44" ht="18" customHeight="1">
      <c r="AH937"/>
      <c r="AI937"/>
      <c r="AJ937"/>
      <c r="AK937"/>
      <c r="AL937" s="7"/>
      <c r="AM937"/>
      <c r="AN937"/>
      <c r="AP937"/>
      <c r="AR937" s="41"/>
    </row>
    <row r="938" spans="34:44" ht="18" customHeight="1">
      <c r="AH938"/>
      <c r="AI938"/>
      <c r="AJ938"/>
      <c r="AK938"/>
      <c r="AL938" s="7"/>
      <c r="AM938"/>
      <c r="AN938"/>
      <c r="AP938"/>
      <c r="AR938" s="41"/>
    </row>
    <row r="939" spans="34:44" ht="18" customHeight="1">
      <c r="AH939"/>
      <c r="AI939"/>
      <c r="AJ939"/>
      <c r="AK939"/>
      <c r="AL939" s="7"/>
      <c r="AM939"/>
      <c r="AN939"/>
      <c r="AP939"/>
      <c r="AR939" s="41"/>
    </row>
    <row r="940" spans="34:44" ht="18" customHeight="1">
      <c r="AH940"/>
      <c r="AI940"/>
      <c r="AJ940"/>
      <c r="AK940"/>
      <c r="AL940" s="7"/>
      <c r="AM940"/>
      <c r="AN940"/>
      <c r="AP940"/>
      <c r="AR940" s="41"/>
    </row>
    <row r="941" spans="34:44" ht="18" customHeight="1">
      <c r="AH941"/>
      <c r="AI941"/>
      <c r="AJ941"/>
      <c r="AK941"/>
      <c r="AL941" s="7"/>
      <c r="AM941"/>
      <c r="AN941"/>
      <c r="AP941"/>
      <c r="AR941" s="41"/>
    </row>
    <row r="942" spans="34:44" ht="18" customHeight="1">
      <c r="AH942"/>
      <c r="AI942"/>
      <c r="AJ942"/>
      <c r="AK942"/>
      <c r="AL942" s="7"/>
      <c r="AM942"/>
      <c r="AN942"/>
      <c r="AP942"/>
      <c r="AR942" s="41"/>
    </row>
    <row r="943" spans="34:44" ht="18" customHeight="1">
      <c r="AH943"/>
      <c r="AI943"/>
      <c r="AJ943"/>
      <c r="AK943"/>
      <c r="AL943" s="7"/>
      <c r="AM943"/>
      <c r="AN943"/>
      <c r="AP943"/>
      <c r="AR943" s="41"/>
    </row>
    <row r="944" spans="34:44" ht="18" customHeight="1">
      <c r="AH944"/>
      <c r="AI944"/>
      <c r="AJ944"/>
      <c r="AK944"/>
      <c r="AL944" s="7"/>
      <c r="AM944"/>
      <c r="AN944"/>
      <c r="AP944"/>
      <c r="AR944" s="41"/>
    </row>
    <row r="945" spans="34:44" ht="18" customHeight="1">
      <c r="AH945"/>
      <c r="AI945"/>
      <c r="AJ945"/>
      <c r="AK945"/>
      <c r="AL945" s="7"/>
      <c r="AM945"/>
      <c r="AN945"/>
      <c r="AP945"/>
      <c r="AR945" s="41"/>
    </row>
    <row r="946" spans="34:44" ht="18" customHeight="1">
      <c r="AH946"/>
      <c r="AI946"/>
      <c r="AJ946"/>
      <c r="AK946"/>
      <c r="AL946" s="7"/>
      <c r="AM946"/>
      <c r="AN946"/>
      <c r="AP946"/>
      <c r="AR946" s="41"/>
    </row>
    <row r="947" spans="34:44" ht="18" customHeight="1">
      <c r="AH947"/>
      <c r="AI947"/>
      <c r="AJ947"/>
      <c r="AK947"/>
      <c r="AL947" s="7"/>
      <c r="AM947"/>
      <c r="AN947"/>
      <c r="AP947"/>
      <c r="AR947" s="41"/>
    </row>
    <row r="948" spans="34:44" ht="18" customHeight="1">
      <c r="AH948"/>
      <c r="AI948"/>
      <c r="AJ948"/>
      <c r="AK948"/>
      <c r="AL948" s="7"/>
      <c r="AM948"/>
      <c r="AN948"/>
      <c r="AP948"/>
      <c r="AR948" s="41"/>
    </row>
    <row r="949" spans="34:44" ht="18" customHeight="1">
      <c r="AH949"/>
      <c r="AI949"/>
      <c r="AJ949"/>
      <c r="AK949"/>
      <c r="AL949" s="7"/>
      <c r="AM949"/>
      <c r="AN949"/>
      <c r="AP949"/>
      <c r="AR949" s="41"/>
    </row>
    <row r="950" spans="34:44" ht="18" customHeight="1">
      <c r="AH950"/>
      <c r="AI950"/>
      <c r="AJ950"/>
      <c r="AK950"/>
      <c r="AL950" s="7"/>
      <c r="AM950"/>
      <c r="AN950"/>
      <c r="AP950"/>
      <c r="AR950" s="41"/>
    </row>
    <row r="951" spans="34:44" ht="18" customHeight="1">
      <c r="AH951"/>
      <c r="AI951"/>
      <c r="AJ951"/>
      <c r="AK951"/>
      <c r="AL951" s="7"/>
      <c r="AM951"/>
      <c r="AN951"/>
      <c r="AP951"/>
      <c r="AR951" s="41"/>
    </row>
    <row r="952" spans="34:44" ht="18" customHeight="1">
      <c r="AH952"/>
      <c r="AI952"/>
      <c r="AJ952"/>
      <c r="AK952"/>
      <c r="AL952" s="7"/>
      <c r="AM952"/>
      <c r="AN952"/>
      <c r="AP952"/>
      <c r="AR952" s="41"/>
    </row>
    <row r="953" spans="34:44" ht="18" customHeight="1">
      <c r="AH953"/>
      <c r="AI953"/>
      <c r="AJ953"/>
      <c r="AK953"/>
      <c r="AL953" s="7"/>
      <c r="AM953"/>
      <c r="AN953"/>
      <c r="AP953"/>
      <c r="AR953" s="41"/>
    </row>
    <row r="954" spans="34:44" ht="18" customHeight="1">
      <c r="AH954"/>
      <c r="AI954"/>
      <c r="AJ954"/>
      <c r="AK954"/>
      <c r="AL954" s="7"/>
      <c r="AM954"/>
      <c r="AN954"/>
      <c r="AP954"/>
      <c r="AR954" s="41"/>
    </row>
    <row r="955" spans="34:44" ht="18" customHeight="1">
      <c r="AH955"/>
      <c r="AI955"/>
      <c r="AJ955"/>
      <c r="AK955"/>
      <c r="AL955" s="7"/>
      <c r="AM955"/>
      <c r="AN955"/>
      <c r="AP955"/>
      <c r="AR955" s="41"/>
    </row>
    <row r="956" spans="34:44" ht="18" customHeight="1">
      <c r="AH956"/>
      <c r="AI956"/>
      <c r="AJ956"/>
      <c r="AK956"/>
      <c r="AL956" s="7"/>
      <c r="AM956"/>
      <c r="AN956"/>
      <c r="AP956"/>
      <c r="AR956" s="41"/>
    </row>
    <row r="957" spans="34:44" ht="18" customHeight="1">
      <c r="AH957"/>
      <c r="AI957"/>
      <c r="AJ957"/>
      <c r="AK957"/>
      <c r="AL957" s="7"/>
      <c r="AM957"/>
      <c r="AN957"/>
      <c r="AP957"/>
      <c r="AR957" s="41"/>
    </row>
    <row r="958" spans="34:44" ht="18" customHeight="1">
      <c r="AH958"/>
      <c r="AI958"/>
      <c r="AJ958"/>
      <c r="AK958"/>
      <c r="AL958" s="7"/>
      <c r="AM958"/>
      <c r="AN958"/>
      <c r="AP958"/>
      <c r="AR958" s="41"/>
    </row>
    <row r="959" spans="34:44" ht="18" customHeight="1">
      <c r="AH959"/>
      <c r="AI959"/>
      <c r="AJ959"/>
      <c r="AK959"/>
      <c r="AL959" s="7"/>
      <c r="AM959"/>
      <c r="AN959"/>
      <c r="AP959"/>
      <c r="AR959" s="41"/>
    </row>
    <row r="960" spans="34:44" ht="18" customHeight="1">
      <c r="AH960"/>
      <c r="AI960"/>
      <c r="AJ960"/>
      <c r="AK960"/>
      <c r="AL960" s="7"/>
      <c r="AM960"/>
      <c r="AN960"/>
      <c r="AP960"/>
      <c r="AR960" s="41"/>
    </row>
    <row r="961" spans="34:44" ht="18" customHeight="1">
      <c r="AH961"/>
      <c r="AI961"/>
      <c r="AJ961"/>
      <c r="AK961"/>
      <c r="AL961" s="7"/>
      <c r="AM961"/>
      <c r="AN961"/>
      <c r="AP961"/>
      <c r="AR961" s="41"/>
    </row>
    <row r="962" spans="34:44" ht="18" customHeight="1">
      <c r="AH962"/>
      <c r="AI962"/>
      <c r="AJ962"/>
      <c r="AK962"/>
      <c r="AL962" s="7"/>
      <c r="AM962"/>
      <c r="AN962"/>
      <c r="AP962"/>
      <c r="AR962" s="41"/>
    </row>
    <row r="963" spans="34:44" ht="18" customHeight="1">
      <c r="AH963"/>
      <c r="AI963"/>
      <c r="AJ963"/>
      <c r="AK963"/>
      <c r="AL963" s="7"/>
      <c r="AM963"/>
      <c r="AN963"/>
      <c r="AP963"/>
      <c r="AR963" s="41"/>
    </row>
    <row r="964" spans="34:44" ht="18" customHeight="1">
      <c r="AH964"/>
      <c r="AI964"/>
      <c r="AJ964"/>
      <c r="AK964"/>
      <c r="AL964" s="7"/>
      <c r="AM964"/>
      <c r="AN964"/>
      <c r="AP964"/>
      <c r="AR964" s="41"/>
    </row>
    <row r="965" spans="34:44" ht="18" customHeight="1">
      <c r="AH965"/>
      <c r="AI965"/>
      <c r="AJ965"/>
      <c r="AK965"/>
      <c r="AL965" s="7"/>
      <c r="AM965"/>
      <c r="AN965"/>
      <c r="AP965"/>
      <c r="AR965" s="41"/>
    </row>
    <row r="966" spans="34:44" ht="18" customHeight="1">
      <c r="AH966"/>
      <c r="AI966"/>
      <c r="AJ966"/>
      <c r="AK966"/>
      <c r="AL966" s="7"/>
      <c r="AM966"/>
      <c r="AN966"/>
      <c r="AP966"/>
      <c r="AR966" s="41"/>
    </row>
    <row r="967" spans="34:44" ht="18" customHeight="1">
      <c r="AH967"/>
      <c r="AI967"/>
      <c r="AJ967"/>
      <c r="AK967"/>
      <c r="AL967" s="7"/>
      <c r="AM967"/>
      <c r="AN967"/>
      <c r="AP967"/>
      <c r="AR967" s="41"/>
    </row>
    <row r="968" spans="34:44" ht="18" customHeight="1">
      <c r="AH968"/>
      <c r="AI968"/>
      <c r="AJ968"/>
      <c r="AK968"/>
      <c r="AL968" s="7"/>
      <c r="AM968"/>
      <c r="AN968"/>
      <c r="AP968"/>
      <c r="AR968" s="41"/>
    </row>
    <row r="969" spans="34:44" ht="18" customHeight="1">
      <c r="AH969"/>
      <c r="AI969"/>
      <c r="AJ969"/>
      <c r="AK969"/>
      <c r="AL969" s="7"/>
      <c r="AM969"/>
      <c r="AN969"/>
      <c r="AP969"/>
      <c r="AR969" s="41"/>
    </row>
    <row r="970" spans="34:44" ht="18" customHeight="1">
      <c r="AH970"/>
      <c r="AI970"/>
      <c r="AJ970"/>
      <c r="AK970"/>
      <c r="AL970" s="7"/>
      <c r="AM970"/>
      <c r="AN970"/>
      <c r="AP970"/>
      <c r="AR970" s="41"/>
    </row>
    <row r="971" spans="34:44" ht="18" customHeight="1">
      <c r="AH971"/>
      <c r="AI971"/>
      <c r="AJ971"/>
      <c r="AK971"/>
      <c r="AL971" s="7"/>
      <c r="AM971"/>
      <c r="AN971"/>
      <c r="AP971"/>
      <c r="AR971" s="41"/>
    </row>
    <row r="972" spans="34:44" ht="18" customHeight="1">
      <c r="AH972"/>
      <c r="AI972"/>
      <c r="AJ972"/>
      <c r="AK972"/>
      <c r="AL972" s="7"/>
      <c r="AM972"/>
      <c r="AN972"/>
      <c r="AP972"/>
      <c r="AR972" s="41"/>
    </row>
    <row r="973" spans="34:44" ht="18" customHeight="1">
      <c r="AH973"/>
      <c r="AI973"/>
      <c r="AJ973"/>
      <c r="AK973"/>
      <c r="AL973" s="7"/>
      <c r="AM973"/>
      <c r="AN973"/>
      <c r="AP973"/>
      <c r="AR973" s="41"/>
    </row>
    <row r="974" spans="34:44" ht="18" customHeight="1">
      <c r="AH974"/>
      <c r="AI974"/>
      <c r="AJ974"/>
      <c r="AK974"/>
      <c r="AL974" s="7"/>
      <c r="AM974"/>
      <c r="AN974"/>
      <c r="AP974"/>
      <c r="AR974" s="41"/>
    </row>
    <row r="975" spans="34:44" ht="18" customHeight="1">
      <c r="AH975"/>
      <c r="AI975"/>
      <c r="AJ975"/>
      <c r="AK975"/>
      <c r="AL975" s="7"/>
      <c r="AM975"/>
      <c r="AN975"/>
      <c r="AP975"/>
      <c r="AR975" s="41"/>
    </row>
    <row r="976" spans="34:44" ht="18" customHeight="1">
      <c r="AH976"/>
      <c r="AI976"/>
      <c r="AJ976"/>
      <c r="AK976"/>
      <c r="AL976" s="7"/>
      <c r="AM976"/>
      <c r="AN976"/>
      <c r="AP976"/>
      <c r="AR976" s="41"/>
    </row>
    <row r="977" spans="34:44" ht="18" customHeight="1">
      <c r="AH977"/>
      <c r="AI977"/>
      <c r="AJ977"/>
      <c r="AK977"/>
      <c r="AL977" s="7"/>
      <c r="AM977"/>
      <c r="AN977"/>
      <c r="AP977"/>
      <c r="AR977" s="41"/>
    </row>
    <row r="978" spans="34:44" ht="18" customHeight="1">
      <c r="AH978"/>
      <c r="AI978"/>
      <c r="AJ978"/>
      <c r="AK978"/>
      <c r="AL978" s="7"/>
      <c r="AM978"/>
      <c r="AN978"/>
      <c r="AP978"/>
      <c r="AR978" s="41"/>
    </row>
    <row r="979" spans="34:44" ht="18" customHeight="1">
      <c r="AH979"/>
      <c r="AI979"/>
      <c r="AJ979"/>
      <c r="AK979"/>
      <c r="AL979" s="7"/>
      <c r="AM979"/>
      <c r="AN979"/>
      <c r="AP979"/>
      <c r="AR979" s="41"/>
    </row>
    <row r="980" spans="34:44" ht="18" customHeight="1">
      <c r="AH980"/>
      <c r="AI980"/>
      <c r="AJ980"/>
      <c r="AK980"/>
      <c r="AL980" s="7"/>
      <c r="AM980"/>
      <c r="AN980"/>
      <c r="AP980"/>
      <c r="AR980" s="41"/>
    </row>
    <row r="981" spans="34:44" ht="18" customHeight="1">
      <c r="AH981"/>
      <c r="AI981"/>
      <c r="AJ981"/>
      <c r="AK981"/>
      <c r="AL981" s="7"/>
      <c r="AM981"/>
      <c r="AN981"/>
      <c r="AP981"/>
      <c r="AR981" s="41"/>
    </row>
    <row r="982" spans="34:44" ht="18" customHeight="1">
      <c r="AH982"/>
      <c r="AI982"/>
      <c r="AJ982"/>
      <c r="AK982"/>
      <c r="AL982" s="7"/>
      <c r="AM982"/>
      <c r="AN982"/>
      <c r="AP982"/>
      <c r="AR982" s="41"/>
    </row>
    <row r="983" spans="34:44" ht="18" customHeight="1">
      <c r="AH983"/>
      <c r="AI983"/>
      <c r="AJ983"/>
      <c r="AK983"/>
      <c r="AL983" s="7"/>
      <c r="AM983"/>
      <c r="AN983"/>
      <c r="AP983"/>
      <c r="AR983" s="41"/>
    </row>
    <row r="984" spans="34:44" ht="18" customHeight="1">
      <c r="AH984"/>
      <c r="AI984"/>
      <c r="AJ984"/>
      <c r="AK984"/>
      <c r="AL984" s="7"/>
      <c r="AM984"/>
      <c r="AN984"/>
      <c r="AP984"/>
      <c r="AR984" s="41"/>
    </row>
    <row r="985" spans="34:44" ht="18" customHeight="1">
      <c r="AH985"/>
      <c r="AI985"/>
      <c r="AJ985"/>
      <c r="AK985"/>
      <c r="AL985" s="7"/>
      <c r="AM985"/>
      <c r="AN985"/>
      <c r="AP985"/>
      <c r="AR985" s="41"/>
    </row>
    <row r="986" spans="34:44" ht="18" customHeight="1">
      <c r="AH986"/>
      <c r="AI986"/>
      <c r="AJ986"/>
      <c r="AK986"/>
      <c r="AL986" s="7"/>
      <c r="AM986"/>
      <c r="AN986"/>
      <c r="AP986"/>
      <c r="AR986" s="41"/>
    </row>
    <row r="987" spans="34:44" ht="18" customHeight="1">
      <c r="AH987"/>
      <c r="AI987"/>
      <c r="AJ987"/>
      <c r="AK987"/>
      <c r="AL987" s="7"/>
      <c r="AM987"/>
      <c r="AN987"/>
      <c r="AP987"/>
      <c r="AR987" s="41"/>
    </row>
    <row r="988" spans="34:44" ht="18" customHeight="1">
      <c r="AH988"/>
      <c r="AI988"/>
      <c r="AJ988"/>
      <c r="AK988"/>
      <c r="AL988" s="7"/>
      <c r="AM988"/>
      <c r="AN988"/>
      <c r="AP988"/>
      <c r="AR988" s="41"/>
    </row>
    <row r="989" spans="34:44" ht="18" customHeight="1">
      <c r="AH989"/>
      <c r="AI989"/>
      <c r="AJ989"/>
      <c r="AK989"/>
      <c r="AL989" s="7"/>
      <c r="AM989"/>
      <c r="AN989"/>
      <c r="AP989"/>
      <c r="AR989" s="41"/>
    </row>
    <row r="990" spans="34:44" ht="18" customHeight="1">
      <c r="AH990"/>
      <c r="AI990"/>
      <c r="AJ990"/>
      <c r="AK990"/>
      <c r="AL990" s="7"/>
      <c r="AM990"/>
      <c r="AN990"/>
      <c r="AP990"/>
      <c r="AR990" s="41"/>
    </row>
    <row r="991" spans="34:44" ht="18" customHeight="1">
      <c r="AH991"/>
      <c r="AI991"/>
      <c r="AJ991"/>
      <c r="AK991"/>
      <c r="AL991" s="7"/>
      <c r="AM991"/>
      <c r="AN991"/>
      <c r="AP991"/>
      <c r="AR991" s="41"/>
    </row>
    <row r="992" spans="34:44" ht="18" customHeight="1">
      <c r="AH992"/>
      <c r="AI992"/>
      <c r="AJ992"/>
      <c r="AK992"/>
      <c r="AL992" s="7"/>
      <c r="AM992"/>
      <c r="AN992"/>
      <c r="AP992"/>
      <c r="AR992" s="41"/>
    </row>
    <row r="993" spans="34:44" ht="18" customHeight="1">
      <c r="AH993"/>
      <c r="AI993"/>
      <c r="AJ993"/>
      <c r="AK993"/>
      <c r="AL993" s="7"/>
      <c r="AM993"/>
      <c r="AN993"/>
      <c r="AP993"/>
      <c r="AR993" s="41"/>
    </row>
    <row r="994" spans="34:44" ht="18" customHeight="1">
      <c r="AH994"/>
      <c r="AI994"/>
      <c r="AJ994"/>
      <c r="AK994"/>
      <c r="AL994" s="7"/>
      <c r="AM994"/>
      <c r="AN994"/>
      <c r="AP994"/>
      <c r="AR994" s="41"/>
    </row>
    <row r="995" spans="34:44" ht="18" customHeight="1">
      <c r="AH995"/>
      <c r="AI995"/>
      <c r="AJ995"/>
      <c r="AK995"/>
      <c r="AL995" s="7"/>
      <c r="AM995"/>
      <c r="AN995"/>
      <c r="AP995"/>
      <c r="AR995" s="41"/>
    </row>
    <row r="996" spans="34:44" ht="18" customHeight="1">
      <c r="AH996"/>
      <c r="AI996"/>
      <c r="AJ996"/>
      <c r="AK996"/>
      <c r="AL996" s="7"/>
      <c r="AM996"/>
      <c r="AN996"/>
      <c r="AP996"/>
      <c r="AR996" s="41"/>
    </row>
    <row r="997" spans="34:44" ht="18" customHeight="1">
      <c r="AH997"/>
      <c r="AI997"/>
      <c r="AJ997"/>
      <c r="AK997"/>
      <c r="AL997" s="7"/>
      <c r="AM997"/>
      <c r="AN997"/>
      <c r="AP997"/>
      <c r="AR997" s="41"/>
    </row>
    <row r="998" spans="34:44" ht="18" customHeight="1">
      <c r="AH998"/>
      <c r="AI998"/>
      <c r="AJ998"/>
      <c r="AK998"/>
      <c r="AL998" s="7"/>
      <c r="AM998"/>
      <c r="AN998"/>
      <c r="AP998"/>
      <c r="AR998" s="41"/>
    </row>
    <row r="999" spans="34:44" ht="18" customHeight="1">
      <c r="AH999"/>
      <c r="AI999"/>
      <c r="AJ999"/>
      <c r="AK999"/>
      <c r="AL999" s="7"/>
      <c r="AM999"/>
      <c r="AN999"/>
      <c r="AP999"/>
      <c r="AR999" s="41"/>
    </row>
    <row r="1000" spans="34:44" ht="18" customHeight="1">
      <c r="AH1000"/>
      <c r="AI1000"/>
      <c r="AJ1000"/>
      <c r="AK1000"/>
      <c r="AL1000" s="7"/>
      <c r="AM1000"/>
      <c r="AN1000"/>
      <c r="AP1000"/>
      <c r="AR1000" s="41"/>
    </row>
    <row r="1001" spans="34:44" ht="18" customHeight="1">
      <c r="AH1001"/>
      <c r="AI1001"/>
      <c r="AJ1001"/>
      <c r="AK1001"/>
      <c r="AL1001" s="7"/>
      <c r="AM1001"/>
      <c r="AN1001"/>
      <c r="AP1001"/>
      <c r="AR1001" s="41"/>
    </row>
    <row r="1002" spans="34:44" ht="18" customHeight="1">
      <c r="AH1002"/>
      <c r="AI1002"/>
      <c r="AJ1002"/>
      <c r="AK1002"/>
      <c r="AL1002" s="7"/>
      <c r="AM1002"/>
      <c r="AN1002"/>
      <c r="AP1002"/>
      <c r="AR1002" s="41"/>
    </row>
    <row r="1003" spans="34:44" ht="18" customHeight="1">
      <c r="AH1003"/>
      <c r="AI1003"/>
      <c r="AJ1003"/>
      <c r="AK1003"/>
      <c r="AL1003" s="7"/>
      <c r="AM1003"/>
      <c r="AN1003"/>
      <c r="AP1003"/>
      <c r="AR1003" s="41"/>
    </row>
    <row r="1004" spans="34:44" ht="18" customHeight="1">
      <c r="AH1004"/>
      <c r="AI1004"/>
      <c r="AJ1004"/>
      <c r="AK1004"/>
      <c r="AL1004" s="7"/>
      <c r="AM1004"/>
      <c r="AN1004"/>
      <c r="AP1004"/>
      <c r="AR1004" s="41"/>
    </row>
    <row r="1005" spans="34:44" ht="18" customHeight="1">
      <c r="AH1005"/>
      <c r="AI1005"/>
      <c r="AJ1005"/>
      <c r="AK1005"/>
      <c r="AL1005" s="7"/>
      <c r="AM1005"/>
      <c r="AN1005"/>
      <c r="AP1005"/>
      <c r="AR1005" s="41"/>
    </row>
    <row r="1006" spans="34:44" ht="18" customHeight="1">
      <c r="AH1006"/>
      <c r="AI1006"/>
      <c r="AJ1006"/>
      <c r="AK1006"/>
      <c r="AL1006" s="7"/>
      <c r="AM1006"/>
      <c r="AN1006"/>
      <c r="AP1006"/>
      <c r="AR1006" s="41"/>
    </row>
    <row r="1007" spans="34:44" ht="18" customHeight="1">
      <c r="AH1007"/>
      <c r="AI1007"/>
      <c r="AJ1007"/>
      <c r="AK1007"/>
      <c r="AL1007" s="7"/>
      <c r="AM1007"/>
      <c r="AN1007"/>
      <c r="AP1007"/>
      <c r="AR1007" s="41"/>
    </row>
    <row r="1008" spans="34:44" ht="18" customHeight="1">
      <c r="AH1008"/>
      <c r="AI1008"/>
      <c r="AJ1008"/>
      <c r="AK1008"/>
      <c r="AL1008" s="7"/>
      <c r="AM1008"/>
      <c r="AN1008"/>
      <c r="AP1008"/>
      <c r="AR1008" s="41"/>
    </row>
    <row r="1009" spans="34:44" ht="18" customHeight="1">
      <c r="AH1009"/>
      <c r="AI1009"/>
      <c r="AJ1009"/>
      <c r="AK1009"/>
      <c r="AL1009" s="7"/>
      <c r="AM1009"/>
      <c r="AN1009"/>
      <c r="AP1009"/>
      <c r="AR1009" s="41"/>
    </row>
    <row r="1010" spans="34:44" ht="18" customHeight="1">
      <c r="AH1010"/>
      <c r="AI1010"/>
      <c r="AJ1010"/>
      <c r="AK1010"/>
      <c r="AL1010" s="7"/>
      <c r="AM1010"/>
      <c r="AN1010"/>
      <c r="AP1010"/>
      <c r="AR1010" s="41"/>
    </row>
    <row r="1011" spans="34:44" ht="18" customHeight="1">
      <c r="AH1011"/>
      <c r="AI1011"/>
      <c r="AJ1011"/>
      <c r="AK1011"/>
      <c r="AL1011" s="7"/>
      <c r="AM1011"/>
      <c r="AN1011"/>
      <c r="AP1011"/>
      <c r="AR1011" s="41"/>
    </row>
    <row r="1012" spans="34:44" ht="18" customHeight="1">
      <c r="AH1012"/>
      <c r="AI1012"/>
      <c r="AJ1012"/>
      <c r="AK1012"/>
      <c r="AL1012" s="7"/>
      <c r="AM1012"/>
      <c r="AN1012"/>
      <c r="AP1012"/>
      <c r="AR1012" s="41"/>
    </row>
    <row r="1013" spans="34:44" ht="18" customHeight="1">
      <c r="AH1013"/>
      <c r="AI1013"/>
      <c r="AJ1013"/>
      <c r="AK1013"/>
      <c r="AL1013" s="7"/>
      <c r="AM1013"/>
      <c r="AN1013"/>
      <c r="AP1013"/>
      <c r="AR1013" s="41"/>
    </row>
    <row r="1014" spans="34:44" ht="18" customHeight="1">
      <c r="AH1014"/>
      <c r="AI1014"/>
      <c r="AJ1014"/>
      <c r="AK1014"/>
      <c r="AL1014" s="7"/>
      <c r="AM1014"/>
      <c r="AN1014"/>
      <c r="AP1014"/>
      <c r="AR1014" s="41"/>
    </row>
    <row r="1015" spans="34:44" ht="18" customHeight="1">
      <c r="AH1015"/>
      <c r="AI1015"/>
      <c r="AJ1015"/>
      <c r="AK1015"/>
      <c r="AL1015" s="7"/>
      <c r="AM1015"/>
      <c r="AN1015"/>
      <c r="AP1015"/>
      <c r="AR1015" s="41"/>
    </row>
    <row r="1016" spans="34:44" ht="18" customHeight="1">
      <c r="AH1016"/>
      <c r="AI1016"/>
      <c r="AJ1016"/>
      <c r="AK1016"/>
      <c r="AL1016" s="7"/>
      <c r="AM1016"/>
      <c r="AN1016"/>
      <c r="AP1016"/>
      <c r="AR1016" s="41"/>
    </row>
    <row r="1017" spans="34:44" ht="18" customHeight="1">
      <c r="AH1017"/>
      <c r="AI1017"/>
      <c r="AJ1017"/>
      <c r="AK1017"/>
      <c r="AL1017" s="7"/>
      <c r="AM1017"/>
      <c r="AN1017"/>
      <c r="AP1017"/>
      <c r="AR1017" s="41"/>
    </row>
    <row r="1018" spans="34:44" ht="18" customHeight="1">
      <c r="AH1018"/>
      <c r="AI1018"/>
      <c r="AJ1018"/>
      <c r="AK1018"/>
      <c r="AL1018" s="7"/>
      <c r="AM1018"/>
      <c r="AN1018"/>
      <c r="AP1018"/>
      <c r="AR1018" s="41"/>
    </row>
  </sheetData>
  <autoFilter ref="X1:AR1018" xr:uid="{00000000-0009-0000-0000-000000000000}"/>
  <mergeCells count="178">
    <mergeCell ref="G15:H17"/>
    <mergeCell ref="J15:K17"/>
    <mergeCell ref="M15:N17"/>
    <mergeCell ref="I9:I11"/>
    <mergeCell ref="C3:D5"/>
    <mergeCell ref="G3:H5"/>
    <mergeCell ref="J3:K5"/>
    <mergeCell ref="C9:D11"/>
    <mergeCell ref="G9:H11"/>
    <mergeCell ref="J9:K11"/>
    <mergeCell ref="M3:N5"/>
    <mergeCell ref="E3:E5"/>
    <mergeCell ref="I3:I5"/>
    <mergeCell ref="L3:L5"/>
    <mergeCell ref="L9:L11"/>
    <mergeCell ref="E9:E11"/>
    <mergeCell ref="R3:R5"/>
    <mergeCell ref="U3:U5"/>
    <mergeCell ref="S15:T17"/>
    <mergeCell ref="S3:T5"/>
    <mergeCell ref="S21:T23"/>
    <mergeCell ref="S9:T11"/>
    <mergeCell ref="U27:U29"/>
    <mergeCell ref="I21:I23"/>
    <mergeCell ref="L21:L23"/>
    <mergeCell ref="O21:O23"/>
    <mergeCell ref="R21:R23"/>
    <mergeCell ref="R15:R17"/>
    <mergeCell ref="R9:R11"/>
    <mergeCell ref="P3:Q5"/>
    <mergeCell ref="O3:O5"/>
    <mergeCell ref="O9:O11"/>
    <mergeCell ref="U9:U11"/>
    <mergeCell ref="U15:U17"/>
    <mergeCell ref="U21:U23"/>
    <mergeCell ref="I15:I17"/>
    <mergeCell ref="L15:L17"/>
    <mergeCell ref="P15:Q17"/>
    <mergeCell ref="M9:N11"/>
    <mergeCell ref="P9:Q11"/>
    <mergeCell ref="M21:N23"/>
    <mergeCell ref="P21:Q23"/>
    <mergeCell ref="O15:O17"/>
    <mergeCell ref="M45:M47"/>
    <mergeCell ref="N33:P35"/>
    <mergeCell ref="R33:T35"/>
    <mergeCell ref="M27:M29"/>
    <mergeCell ref="Q27:Q29"/>
    <mergeCell ref="N27:P29"/>
    <mergeCell ref="R27:T29"/>
    <mergeCell ref="N39:P41"/>
    <mergeCell ref="R39:T41"/>
    <mergeCell ref="M33:M35"/>
    <mergeCell ref="M39:M41"/>
    <mergeCell ref="E39:E41"/>
    <mergeCell ref="E45:E47"/>
    <mergeCell ref="U33:U35"/>
    <mergeCell ref="U39:U41"/>
    <mergeCell ref="U45:U47"/>
    <mergeCell ref="Q45:Q47"/>
    <mergeCell ref="Q39:Q41"/>
    <mergeCell ref="Q33:Q35"/>
    <mergeCell ref="N45:P47"/>
    <mergeCell ref="R45:T47"/>
    <mergeCell ref="C20:E20"/>
    <mergeCell ref="F20:H20"/>
    <mergeCell ref="C15:D17"/>
    <mergeCell ref="C45:D47"/>
    <mergeCell ref="F45:H47"/>
    <mergeCell ref="J45:L47"/>
    <mergeCell ref="C21:H23"/>
    <mergeCell ref="C39:D41"/>
    <mergeCell ref="F39:H41"/>
    <mergeCell ref="C33:D35"/>
    <mergeCell ref="F33:H35"/>
    <mergeCell ref="I45:I47"/>
    <mergeCell ref="I39:I41"/>
    <mergeCell ref="I33:I35"/>
    <mergeCell ref="C27:D29"/>
    <mergeCell ref="E27:E29"/>
    <mergeCell ref="I27:I29"/>
    <mergeCell ref="E15:E17"/>
    <mergeCell ref="J21:K23"/>
    <mergeCell ref="J39:L41"/>
    <mergeCell ref="F27:H29"/>
    <mergeCell ref="J27:L29"/>
    <mergeCell ref="J33:L35"/>
    <mergeCell ref="E33:E35"/>
    <mergeCell ref="S53:T55"/>
    <mergeCell ref="U53:U55"/>
    <mergeCell ref="C59:D61"/>
    <mergeCell ref="E59:E61"/>
    <mergeCell ref="G59:H61"/>
    <mergeCell ref="I59:I61"/>
    <mergeCell ref="J59:K61"/>
    <mergeCell ref="L59:L61"/>
    <mergeCell ref="M59:N61"/>
    <mergeCell ref="O59:O61"/>
    <mergeCell ref="P59:Q61"/>
    <mergeCell ref="R59:R61"/>
    <mergeCell ref="S59:T61"/>
    <mergeCell ref="U59:U61"/>
    <mergeCell ref="L53:L55"/>
    <mergeCell ref="M53:N55"/>
    <mergeCell ref="O53:O55"/>
    <mergeCell ref="P53:Q55"/>
    <mergeCell ref="R53:R55"/>
    <mergeCell ref="C53:D55"/>
    <mergeCell ref="E53:E55"/>
    <mergeCell ref="G53:H55"/>
    <mergeCell ref="I53:I55"/>
    <mergeCell ref="J53:K55"/>
    <mergeCell ref="S65:T67"/>
    <mergeCell ref="U65:U67"/>
    <mergeCell ref="C70:E70"/>
    <mergeCell ref="F70:H70"/>
    <mergeCell ref="C71:H73"/>
    <mergeCell ref="I71:I73"/>
    <mergeCell ref="J71:K73"/>
    <mergeCell ref="L71:L73"/>
    <mergeCell ref="M71:N73"/>
    <mergeCell ref="O71:O73"/>
    <mergeCell ref="P71:Q73"/>
    <mergeCell ref="R71:R73"/>
    <mergeCell ref="S71:T73"/>
    <mergeCell ref="U71:U73"/>
    <mergeCell ref="L65:L67"/>
    <mergeCell ref="M65:N67"/>
    <mergeCell ref="O65:O67"/>
    <mergeCell ref="P65:Q67"/>
    <mergeCell ref="R65:R67"/>
    <mergeCell ref="C65:D67"/>
    <mergeCell ref="E65:E67"/>
    <mergeCell ref="G65:H67"/>
    <mergeCell ref="I65:I67"/>
    <mergeCell ref="J65:K67"/>
    <mergeCell ref="Q83:Q85"/>
    <mergeCell ref="R83:T85"/>
    <mergeCell ref="U83:U85"/>
    <mergeCell ref="C83:D85"/>
    <mergeCell ref="E83:E85"/>
    <mergeCell ref="F83:H85"/>
    <mergeCell ref="I83:I85"/>
    <mergeCell ref="J83:L85"/>
    <mergeCell ref="M77:M79"/>
    <mergeCell ref="N77:P79"/>
    <mergeCell ref="Q77:Q79"/>
    <mergeCell ref="R77:T79"/>
    <mergeCell ref="U77:U79"/>
    <mergeCell ref="C77:D79"/>
    <mergeCell ref="E77:E79"/>
    <mergeCell ref="F77:H79"/>
    <mergeCell ref="I77:I79"/>
    <mergeCell ref="J77:L79"/>
    <mergeCell ref="AI7:AK7"/>
    <mergeCell ref="AI52:AK52"/>
    <mergeCell ref="M95:M97"/>
    <mergeCell ref="N95:P97"/>
    <mergeCell ref="Q95:Q97"/>
    <mergeCell ref="R95:T97"/>
    <mergeCell ref="U95:U97"/>
    <mergeCell ref="C95:D97"/>
    <mergeCell ref="E95:E97"/>
    <mergeCell ref="F95:H97"/>
    <mergeCell ref="I95:I97"/>
    <mergeCell ref="J95:L97"/>
    <mergeCell ref="M89:M91"/>
    <mergeCell ref="N89:P91"/>
    <mergeCell ref="Q89:Q91"/>
    <mergeCell ref="R89:T91"/>
    <mergeCell ref="U89:U91"/>
    <mergeCell ref="C89:D91"/>
    <mergeCell ref="E89:E91"/>
    <mergeCell ref="F89:H91"/>
    <mergeCell ref="I89:I91"/>
    <mergeCell ref="J89:L91"/>
    <mergeCell ref="M83:M85"/>
    <mergeCell ref="N83:P85"/>
  </mergeCells>
  <conditionalFormatting sqref="C8">
    <cfRule type="expression" dxfId="262" priority="326">
      <formula>C8&lt;&gt;" "</formula>
    </cfRule>
  </conditionalFormatting>
  <conditionalFormatting sqref="C14">
    <cfRule type="expression" dxfId="261" priority="302">
      <formula>C14&lt;&gt;" "</formula>
    </cfRule>
  </conditionalFormatting>
  <conditionalFormatting sqref="C26">
    <cfRule type="expression" dxfId="260" priority="262">
      <formula>C26&lt;&gt;" "</formula>
    </cfRule>
  </conditionalFormatting>
  <conditionalFormatting sqref="C32">
    <cfRule type="expression" dxfId="259" priority="258">
      <formula>C32&lt;&gt;" "</formula>
    </cfRule>
  </conditionalFormatting>
  <conditionalFormatting sqref="C38">
    <cfRule type="expression" dxfId="258" priority="254">
      <formula>C38&lt;&gt;" "</formula>
    </cfRule>
  </conditionalFormatting>
  <conditionalFormatting sqref="C44">
    <cfRule type="expression" dxfId="257" priority="250">
      <formula>C44&lt;&gt;" "</formula>
    </cfRule>
  </conditionalFormatting>
  <conditionalFormatting sqref="C3:D5">
    <cfRule type="expression" dxfId="256" priority="142">
      <formula>OR(C3=" f ",C3="f/g")</formula>
    </cfRule>
    <cfRule type="expression" dxfId="255" priority="141" stopIfTrue="1">
      <formula>C3=" g "</formula>
    </cfRule>
  </conditionalFormatting>
  <conditionalFormatting sqref="C8:D8">
    <cfRule type="expression" dxfId="254" priority="473">
      <formula>LEFT(C8,1)="["</formula>
    </cfRule>
  </conditionalFormatting>
  <conditionalFormatting sqref="C9:D11">
    <cfRule type="expression" dxfId="253" priority="130">
      <formula>OR(C9=" f ",C9="f/g")</formula>
    </cfRule>
    <cfRule type="expression" dxfId="252" priority="129" stopIfTrue="1">
      <formula>C9=" g "</formula>
    </cfRule>
  </conditionalFormatting>
  <conditionalFormatting sqref="C14:D14">
    <cfRule type="expression" dxfId="251" priority="303">
      <formula>LEFT(C14,1)="["</formula>
    </cfRule>
  </conditionalFormatting>
  <conditionalFormatting sqref="C15:D17">
    <cfRule type="expression" dxfId="250" priority="117" stopIfTrue="1">
      <formula>C15=" g "</formula>
    </cfRule>
    <cfRule type="expression" dxfId="249" priority="118">
      <formula>OR(C15=" f ",C15="f/g")</formula>
    </cfRule>
  </conditionalFormatting>
  <conditionalFormatting sqref="C26:D26">
    <cfRule type="expression" dxfId="248" priority="263">
      <formula>LEFT(C26,1)="["</formula>
    </cfRule>
  </conditionalFormatting>
  <conditionalFormatting sqref="C27:D29">
    <cfRule type="expression" dxfId="247" priority="98">
      <formula>OR(C27=" f ",C27="f/g")</formula>
    </cfRule>
    <cfRule type="expression" dxfId="246" priority="97" stopIfTrue="1">
      <formula>C27=" g "</formula>
    </cfRule>
  </conditionalFormatting>
  <conditionalFormatting sqref="C32:D32">
    <cfRule type="expression" dxfId="245" priority="259">
      <formula>LEFT(C32,1)="["</formula>
    </cfRule>
  </conditionalFormatting>
  <conditionalFormatting sqref="C33:D35">
    <cfRule type="expression" dxfId="244" priority="95" stopIfTrue="1">
      <formula>C33=" g "</formula>
    </cfRule>
    <cfRule type="expression" dxfId="243" priority="96">
      <formula>OR(C33=" f ",C33="f/g")</formula>
    </cfRule>
  </conditionalFormatting>
  <conditionalFormatting sqref="C38:D38">
    <cfRule type="expression" dxfId="242" priority="255">
      <formula>LEFT(C38,1)="["</formula>
    </cfRule>
  </conditionalFormatting>
  <conditionalFormatting sqref="C39:D41">
    <cfRule type="expression" dxfId="241" priority="399" stopIfTrue="1">
      <formula>C39=" g "</formula>
    </cfRule>
    <cfRule type="expression" dxfId="240" priority="400">
      <formula>OR(C39=" f ",C39="f/g")</formula>
    </cfRule>
  </conditionalFormatting>
  <conditionalFormatting sqref="C44:D44">
    <cfRule type="expression" dxfId="239" priority="251">
      <formula>LEFT(C44,1)="["</formula>
    </cfRule>
  </conditionalFormatting>
  <conditionalFormatting sqref="C45:D47">
    <cfRule type="expression" dxfId="238" priority="94">
      <formula>OR(C45=" f ",C45="f/g")</formula>
    </cfRule>
    <cfRule type="expression" dxfId="237" priority="93" stopIfTrue="1">
      <formula>C45=" g "</formula>
    </cfRule>
  </conditionalFormatting>
  <conditionalFormatting sqref="C20:E20">
    <cfRule type="expression" dxfId="236" priority="474">
      <formula>LEFT(C20,1)="["</formula>
    </cfRule>
    <cfRule type="expression" dxfId="235" priority="184">
      <formula>C20&lt;&gt;" "</formula>
    </cfRule>
  </conditionalFormatting>
  <conditionalFormatting sqref="D8">
    <cfRule type="expression" dxfId="234" priority="325">
      <formula>D8&lt;&gt;" "</formula>
    </cfRule>
  </conditionalFormatting>
  <conditionalFormatting sqref="D14">
    <cfRule type="expression" dxfId="233" priority="301">
      <formula>D14&lt;&gt;" "</formula>
    </cfRule>
  </conditionalFormatting>
  <conditionalFormatting sqref="D26">
    <cfRule type="expression" dxfId="232" priority="261">
      <formula>D26&lt;&gt;" "</formula>
    </cfRule>
  </conditionalFormatting>
  <conditionalFormatting sqref="D32">
    <cfRule type="expression" dxfId="231" priority="257">
      <formula>D32&lt;&gt;" "</formula>
    </cfRule>
  </conditionalFormatting>
  <conditionalFormatting sqref="D38">
    <cfRule type="expression" dxfId="230" priority="253">
      <formula>D38&lt;&gt;" "</formula>
    </cfRule>
  </conditionalFormatting>
  <conditionalFormatting sqref="D44">
    <cfRule type="expression" dxfId="229" priority="249">
      <formula>D44&lt;&gt;" "</formula>
    </cfRule>
  </conditionalFormatting>
  <conditionalFormatting sqref="E9:E11">
    <cfRule type="expression" dxfId="228" priority="48">
      <formula>AND(E9&lt;&gt;" ",E9&lt;&gt;"")</formula>
    </cfRule>
  </conditionalFormatting>
  <conditionalFormatting sqref="E15:E17">
    <cfRule type="expression" dxfId="227" priority="49">
      <formula>AND(E15&lt;&gt;" ",E15&lt;&gt;"")</formula>
    </cfRule>
  </conditionalFormatting>
  <conditionalFormatting sqref="E27:E29">
    <cfRule type="expression" dxfId="226" priority="38">
      <formula>AND(E27&lt;&gt;" ",E27&lt;&gt;"")</formula>
    </cfRule>
  </conditionalFormatting>
  <conditionalFormatting sqref="E33:E35">
    <cfRule type="expression" dxfId="225" priority="37">
      <formula>AND(E33&lt;&gt;" ",E33&lt;&gt;"")</formula>
    </cfRule>
  </conditionalFormatting>
  <conditionalFormatting sqref="E39:E41">
    <cfRule type="expression" dxfId="224" priority="28">
      <formula>AND(E39&lt;&gt;" ",E39&lt;&gt;"")</formula>
    </cfRule>
  </conditionalFormatting>
  <conditionalFormatting sqref="E45:E47">
    <cfRule type="expression" dxfId="223" priority="27">
      <formula>AND(E45&lt;&gt;" ",E45&lt;&gt;"")</formula>
    </cfRule>
  </conditionalFormatting>
  <conditionalFormatting sqref="F26">
    <cfRule type="expression" dxfId="222" priority="248">
      <formula>LEFT(F26,1)="["</formula>
    </cfRule>
    <cfRule type="expression" dxfId="221" priority="247">
      <formula>F26&lt;&gt;" "</formula>
    </cfRule>
  </conditionalFormatting>
  <conditionalFormatting sqref="F32">
    <cfRule type="expression" dxfId="220" priority="232">
      <formula>LEFT(F32,1)="["</formula>
    </cfRule>
    <cfRule type="expression" dxfId="219" priority="231">
      <formula>F32&lt;&gt;" "</formula>
    </cfRule>
  </conditionalFormatting>
  <conditionalFormatting sqref="F38">
    <cfRule type="expression" dxfId="218" priority="216">
      <formula>LEFT(F38,1)="["</formula>
    </cfRule>
    <cfRule type="expression" dxfId="217" priority="215">
      <formula>F38&lt;&gt;" "</formula>
    </cfRule>
  </conditionalFormatting>
  <conditionalFormatting sqref="F44">
    <cfRule type="expression" dxfId="216" priority="200">
      <formula>LEFT(F44,1)="["</formula>
    </cfRule>
    <cfRule type="expression" dxfId="215" priority="199">
      <formula>F44&lt;&gt;" "</formula>
    </cfRule>
  </conditionalFormatting>
  <conditionalFormatting sqref="F20:H20">
    <cfRule type="expression" dxfId="214" priority="512" stopIfTrue="1">
      <formula>LEFT(F20,1)="["</formula>
    </cfRule>
    <cfRule type="expression" dxfId="213" priority="183">
      <formula>F20&lt;&gt;" "</formula>
    </cfRule>
  </conditionalFormatting>
  <conditionalFormatting sqref="F27:H29">
    <cfRule type="expression" dxfId="212" priority="357" stopIfTrue="1">
      <formula>F27=" g "</formula>
    </cfRule>
    <cfRule type="expression" dxfId="211" priority="358" stopIfTrue="1">
      <formula>OR(F27=" f ",F27="f/g")</formula>
    </cfRule>
  </conditionalFormatting>
  <conditionalFormatting sqref="F33:H35">
    <cfRule type="expression" dxfId="210" priority="79" stopIfTrue="1">
      <formula>F33=" g "</formula>
    </cfRule>
    <cfRule type="expression" dxfId="209" priority="80" stopIfTrue="1">
      <formula>OR(F33=" f ",F33="f/g")</formula>
    </cfRule>
  </conditionalFormatting>
  <conditionalFormatting sqref="F39:H41">
    <cfRule type="expression" dxfId="208" priority="77" stopIfTrue="1">
      <formula>F39=" g "</formula>
    </cfRule>
    <cfRule type="expression" dxfId="207" priority="78" stopIfTrue="1">
      <formula>OR(F39=" f ",F39="f/g")</formula>
    </cfRule>
  </conditionalFormatting>
  <conditionalFormatting sqref="F45:H47">
    <cfRule type="expression" dxfId="206" priority="63" stopIfTrue="1">
      <formula>F45=" g "</formula>
    </cfRule>
    <cfRule type="expression" dxfId="205" priority="64" stopIfTrue="1">
      <formula>OR(F45=" f ",F45="f/g")</formula>
    </cfRule>
  </conditionalFormatting>
  <conditionalFormatting sqref="G8">
    <cfRule type="expression" dxfId="204" priority="322">
      <formula>G8&lt;&gt;" "</formula>
    </cfRule>
  </conditionalFormatting>
  <conditionalFormatting sqref="G14">
    <cfRule type="expression" dxfId="203" priority="298">
      <formula>G14&lt;&gt;" "</formula>
    </cfRule>
  </conditionalFormatting>
  <conditionalFormatting sqref="G3:H5">
    <cfRule type="expression" dxfId="202" priority="140">
      <formula>OR(G3=" f ",G3="f/g")</formula>
    </cfRule>
    <cfRule type="expression" dxfId="201" priority="139" stopIfTrue="1">
      <formula>G3=" g "</formula>
    </cfRule>
  </conditionalFormatting>
  <conditionalFormatting sqref="G8:H8">
    <cfRule type="expression" dxfId="200" priority="323">
      <formula>LEFT(G8,1)="["</formula>
    </cfRule>
  </conditionalFormatting>
  <conditionalFormatting sqref="G9:H11">
    <cfRule type="expression" dxfId="199" priority="127" stopIfTrue="1">
      <formula>G9=" g "</formula>
    </cfRule>
    <cfRule type="expression" dxfId="198" priority="128">
      <formula>OR(G9=" f ",G9="f/g")</formula>
    </cfRule>
  </conditionalFormatting>
  <conditionalFormatting sqref="G14:H14">
    <cfRule type="expression" dxfId="197" priority="299">
      <formula>LEFT(G14,1)="["</formula>
    </cfRule>
  </conditionalFormatting>
  <conditionalFormatting sqref="G15:H17">
    <cfRule type="expression" dxfId="196" priority="115" stopIfTrue="1">
      <formula>G15=" g "</formula>
    </cfRule>
    <cfRule type="expression" dxfId="195" priority="116">
      <formula>OR(G15=" f ",G15="f/g")</formula>
    </cfRule>
  </conditionalFormatting>
  <conditionalFormatting sqref="H8">
    <cfRule type="expression" dxfId="194" priority="321">
      <formula>H8&lt;&gt;" "</formula>
    </cfRule>
  </conditionalFormatting>
  <conditionalFormatting sqref="H14">
    <cfRule type="expression" dxfId="193" priority="297">
      <formula>H14&lt;&gt;" "</formula>
    </cfRule>
  </conditionalFormatting>
  <conditionalFormatting sqref="H26">
    <cfRule type="expression" dxfId="192" priority="246">
      <formula>LEFT(H26,1)="["</formula>
    </cfRule>
    <cfRule type="expression" dxfId="191" priority="245">
      <formula>H26&lt;&gt;" "</formula>
    </cfRule>
  </conditionalFormatting>
  <conditionalFormatting sqref="H32">
    <cfRule type="expression" dxfId="190" priority="229">
      <formula>H32&lt;&gt;" "</formula>
    </cfRule>
    <cfRule type="expression" dxfId="189" priority="230">
      <formula>LEFT(H32,1)="["</formula>
    </cfRule>
  </conditionalFormatting>
  <conditionalFormatting sqref="H38">
    <cfRule type="expression" dxfId="188" priority="213">
      <formula>H38&lt;&gt;" "</formula>
    </cfRule>
    <cfRule type="expression" dxfId="187" priority="214">
      <formula>LEFT(H38,1)="["</formula>
    </cfRule>
  </conditionalFormatting>
  <conditionalFormatting sqref="H44">
    <cfRule type="expression" dxfId="186" priority="198">
      <formula>LEFT(H44,1)="["</formula>
    </cfRule>
    <cfRule type="expression" dxfId="185" priority="197">
      <formula>H44&lt;&gt;" "</formula>
    </cfRule>
  </conditionalFormatting>
  <conditionalFormatting sqref="I9:I11">
    <cfRule type="expression" dxfId="184" priority="47">
      <formula>AND(I9&lt;&gt;" ",I9&lt;&gt;"")</formula>
    </cfRule>
  </conditionalFormatting>
  <conditionalFormatting sqref="I15:I17">
    <cfRule type="expression" dxfId="183" priority="50">
      <formula>AND(I15&lt;&gt;" ",I15&lt;&gt;"")</formula>
    </cfRule>
  </conditionalFormatting>
  <conditionalFormatting sqref="I21:I23">
    <cfRule type="expression" dxfId="182" priority="169">
      <formula>AND(I21&lt;&gt;" ",I21&lt;&gt;"")</formula>
    </cfRule>
  </conditionalFormatting>
  <conditionalFormatting sqref="I27:I29">
    <cfRule type="expression" dxfId="181" priority="39">
      <formula>AND(I27&lt;&gt;" ",I27&lt;&gt;"")</formula>
    </cfRule>
  </conditionalFormatting>
  <conditionalFormatting sqref="I33:I35">
    <cfRule type="expression" dxfId="180" priority="36">
      <formula>AND(I33&lt;&gt;" ",I33&lt;&gt;"")</formula>
    </cfRule>
  </conditionalFormatting>
  <conditionalFormatting sqref="I39:I41">
    <cfRule type="expression" dxfId="179" priority="29">
      <formula>AND(I39&lt;&gt;" ",I39&lt;&gt;"")</formula>
    </cfRule>
  </conditionalFormatting>
  <conditionalFormatting sqref="I45:I47">
    <cfRule type="expression" dxfId="178" priority="26">
      <formula>AND(I45&lt;&gt;" ",I45&lt;&gt;"")</formula>
    </cfRule>
  </conditionalFormatting>
  <conditionalFormatting sqref="J8">
    <cfRule type="expression" dxfId="177" priority="318">
      <formula>J8&lt;&gt;" "</formula>
    </cfRule>
  </conditionalFormatting>
  <conditionalFormatting sqref="J14">
    <cfRule type="expression" dxfId="176" priority="294">
      <formula>J14&lt;&gt;" "</formula>
    </cfRule>
  </conditionalFormatting>
  <conditionalFormatting sqref="J20">
    <cfRule type="expression" dxfId="175" priority="278">
      <formula>J20&lt;&gt;" "</formula>
    </cfRule>
  </conditionalFormatting>
  <conditionalFormatting sqref="J26">
    <cfRule type="expression" dxfId="174" priority="244">
      <formula>LEFT(J26,1)="["</formula>
    </cfRule>
    <cfRule type="expression" dxfId="173" priority="243">
      <formula>J26&lt;&gt;" "</formula>
    </cfRule>
  </conditionalFormatting>
  <conditionalFormatting sqref="J32">
    <cfRule type="expression" dxfId="172" priority="228">
      <formula>LEFT(J32,1)="["</formula>
    </cfRule>
    <cfRule type="expression" dxfId="171" priority="227">
      <formula>J32&lt;&gt;" "</formula>
    </cfRule>
  </conditionalFormatting>
  <conditionalFormatting sqref="J38">
    <cfRule type="expression" dxfId="170" priority="211">
      <formula>J38&lt;&gt;" "</formula>
    </cfRule>
    <cfRule type="expression" dxfId="169" priority="212">
      <formula>LEFT(J38,1)="["</formula>
    </cfRule>
  </conditionalFormatting>
  <conditionalFormatting sqref="J44">
    <cfRule type="expression" dxfId="168" priority="196">
      <formula>LEFT(J44,1)="["</formula>
    </cfRule>
    <cfRule type="expression" dxfId="167" priority="195">
      <formula>J44&lt;&gt;" "</formula>
    </cfRule>
  </conditionalFormatting>
  <conditionalFormatting sqref="J3:K5">
    <cfRule type="expression" dxfId="166" priority="138">
      <formula>OR(J3=" f ",J3="f/g")</formula>
    </cfRule>
    <cfRule type="expression" dxfId="165" priority="137" stopIfTrue="1">
      <formula>J3=" g "</formula>
    </cfRule>
  </conditionalFormatting>
  <conditionalFormatting sqref="J8:K8">
    <cfRule type="expression" dxfId="164" priority="319">
      <formula>LEFT(J8,1)="["</formula>
    </cfRule>
  </conditionalFormatting>
  <conditionalFormatting sqref="J9:K11">
    <cfRule type="expression" dxfId="163" priority="125" stopIfTrue="1">
      <formula>J9=" g "</formula>
    </cfRule>
    <cfRule type="expression" dxfId="162" priority="126">
      <formula>OR(J9=" f ",J9="f/g")</formula>
    </cfRule>
  </conditionalFormatting>
  <conditionalFormatting sqref="J14:K14">
    <cfRule type="expression" dxfId="161" priority="295">
      <formula>LEFT(J14,1)="["</formula>
    </cfRule>
  </conditionalFormatting>
  <conditionalFormatting sqref="J15:K17">
    <cfRule type="expression" dxfId="160" priority="113" stopIfTrue="1">
      <formula>J15=" g "</formula>
    </cfRule>
    <cfRule type="expression" dxfId="159" priority="114">
      <formula>OR(J15=" f ",J15="f/g")</formula>
    </cfRule>
  </conditionalFormatting>
  <conditionalFormatting sqref="J20:K20">
    <cfRule type="expression" dxfId="158" priority="279">
      <formula>LEFT(J20,1)="["</formula>
    </cfRule>
  </conditionalFormatting>
  <conditionalFormatting sqref="J21:K23">
    <cfRule type="expression" dxfId="157" priority="100">
      <formula>OR(J21=" f ",J21="f/g")</formula>
    </cfRule>
    <cfRule type="expression" dxfId="156" priority="99" stopIfTrue="1">
      <formula>J21=" g "</formula>
    </cfRule>
  </conditionalFormatting>
  <conditionalFormatting sqref="J27:L29">
    <cfRule type="expression" dxfId="155" priority="91" stopIfTrue="1">
      <formula>J27=" g "</formula>
    </cfRule>
    <cfRule type="expression" dxfId="154" priority="92" stopIfTrue="1">
      <formula>OR(J27=" f ",J27="f/g")</formula>
    </cfRule>
  </conditionalFormatting>
  <conditionalFormatting sqref="J33:L35">
    <cfRule type="expression" dxfId="153" priority="81" stopIfTrue="1">
      <formula>J33=" g "</formula>
    </cfRule>
    <cfRule type="expression" dxfId="152" priority="82" stopIfTrue="1">
      <formula>OR(J33=" f ",J33="f/g")</formula>
    </cfRule>
  </conditionalFormatting>
  <conditionalFormatting sqref="J39:L41">
    <cfRule type="expression" dxfId="151" priority="75" stopIfTrue="1">
      <formula>J39=" g "</formula>
    </cfRule>
    <cfRule type="expression" dxfId="150" priority="76" stopIfTrue="1">
      <formula>OR(J39=" f ",J39="f/g")</formula>
    </cfRule>
  </conditionalFormatting>
  <conditionalFormatting sqref="J45:L47">
    <cfRule type="expression" dxfId="149" priority="66" stopIfTrue="1">
      <formula>OR(J45=" f ",J45="f/g")</formula>
    </cfRule>
    <cfRule type="expression" dxfId="148" priority="65" stopIfTrue="1">
      <formula>J45=" g "</formula>
    </cfRule>
  </conditionalFormatting>
  <conditionalFormatting sqref="K8">
    <cfRule type="expression" dxfId="147" priority="317">
      <formula>K8&lt;&gt;" "</formula>
    </cfRule>
  </conditionalFormatting>
  <conditionalFormatting sqref="K14">
    <cfRule type="expression" dxfId="146" priority="293">
      <formula>K14&lt;&gt;" "</formula>
    </cfRule>
  </conditionalFormatting>
  <conditionalFormatting sqref="K20">
    <cfRule type="expression" dxfId="145" priority="277">
      <formula>K20&lt;&gt;" "</formula>
    </cfRule>
  </conditionalFormatting>
  <conditionalFormatting sqref="L9:L11">
    <cfRule type="expression" dxfId="144" priority="46">
      <formula>AND(L9&lt;&gt;" ",L9&lt;&gt;"")</formula>
    </cfRule>
  </conditionalFormatting>
  <conditionalFormatting sqref="L15:L17">
    <cfRule type="expression" dxfId="143" priority="51">
      <formula>AND(L15&lt;&gt;" ",L15&lt;&gt;"")</formula>
    </cfRule>
  </conditionalFormatting>
  <conditionalFormatting sqref="L21:L23">
    <cfRule type="expression" dxfId="142" priority="58">
      <formula>AND(L21&lt;&gt;" ",L21&lt;&gt;"")</formula>
    </cfRule>
  </conditionalFormatting>
  <conditionalFormatting sqref="L26">
    <cfRule type="expression" dxfId="141" priority="242">
      <formula>LEFT(L26,1)="["</formula>
    </cfRule>
    <cfRule type="expression" dxfId="140" priority="241">
      <formula>L26&lt;&gt;" "</formula>
    </cfRule>
  </conditionalFormatting>
  <conditionalFormatting sqref="L32">
    <cfRule type="expression" dxfId="139" priority="225">
      <formula>L32&lt;&gt;" "</formula>
    </cfRule>
    <cfRule type="expression" dxfId="138" priority="226">
      <formula>LEFT(L32,1)="["</formula>
    </cfRule>
  </conditionalFormatting>
  <conditionalFormatting sqref="L38">
    <cfRule type="expression" dxfId="137" priority="209">
      <formula>L38&lt;&gt;" "</formula>
    </cfRule>
    <cfRule type="expression" dxfId="136" priority="210">
      <formula>LEFT(L38,1)="["</formula>
    </cfRule>
  </conditionalFormatting>
  <conditionalFormatting sqref="L44">
    <cfRule type="expression" dxfId="135" priority="193">
      <formula>L44&lt;&gt;" "</formula>
    </cfRule>
    <cfRule type="expression" dxfId="134" priority="194">
      <formula>LEFT(L44,1)="["</formula>
    </cfRule>
  </conditionalFormatting>
  <conditionalFormatting sqref="M8">
    <cfRule type="expression" dxfId="133" priority="314">
      <formula>M8&lt;&gt;" "</formula>
    </cfRule>
  </conditionalFormatting>
  <conditionalFormatting sqref="M14">
    <cfRule type="expression" dxfId="132" priority="290">
      <formula>M14&lt;&gt;" "</formula>
    </cfRule>
  </conditionalFormatting>
  <conditionalFormatting sqref="M20">
    <cfRule type="expression" dxfId="131" priority="274">
      <formula>M20&lt;&gt;" "</formula>
    </cfRule>
  </conditionalFormatting>
  <conditionalFormatting sqref="M27:M29">
    <cfRule type="expression" dxfId="130" priority="40">
      <formula>AND(M27&lt;&gt;" ",M27&lt;&gt;"")</formula>
    </cfRule>
  </conditionalFormatting>
  <conditionalFormatting sqref="M33:M35">
    <cfRule type="expression" dxfId="129" priority="35">
      <formula>AND(M33&lt;&gt;" ",M33&lt;&gt;"")</formula>
    </cfRule>
  </conditionalFormatting>
  <conditionalFormatting sqref="M39:M41">
    <cfRule type="expression" dxfId="128" priority="30">
      <formula>AND(M39&lt;&gt;" ",M39&lt;&gt;"")</formula>
    </cfRule>
  </conditionalFormatting>
  <conditionalFormatting sqref="M45:M47">
    <cfRule type="expression" dxfId="127" priority="25">
      <formula>AND(M45&lt;&gt;" ",M45&lt;&gt;"")</formula>
    </cfRule>
  </conditionalFormatting>
  <conditionalFormatting sqref="M3:N5">
    <cfRule type="expression" dxfId="126" priority="136">
      <formula>OR(M3=" f ",M3="f/g")</formula>
    </cfRule>
    <cfRule type="expression" dxfId="125" priority="135" stopIfTrue="1">
      <formula>M3=" g "</formula>
    </cfRule>
  </conditionalFormatting>
  <conditionalFormatting sqref="M8:N8">
    <cfRule type="expression" dxfId="124" priority="315">
      <formula>LEFT(M8,1)="["</formula>
    </cfRule>
  </conditionalFormatting>
  <conditionalFormatting sqref="M9:N11">
    <cfRule type="expression" dxfId="123" priority="124">
      <formula>OR(M9=" f ",M9="f/g")</formula>
    </cfRule>
    <cfRule type="expression" dxfId="122" priority="123" stopIfTrue="1">
      <formula>M9=" g "</formula>
    </cfRule>
  </conditionalFormatting>
  <conditionalFormatting sqref="M14:N14">
    <cfRule type="expression" dxfId="121" priority="291">
      <formula>LEFT(M14,1)="["</formula>
    </cfRule>
  </conditionalFormatting>
  <conditionalFormatting sqref="M15:N17">
    <cfRule type="expression" dxfId="120" priority="112">
      <formula>OR(M15=" f ",M15="f/g")</formula>
    </cfRule>
    <cfRule type="expression" dxfId="119" priority="111" stopIfTrue="1">
      <formula>M15=" g "</formula>
    </cfRule>
  </conditionalFormatting>
  <conditionalFormatting sqref="M20:N20">
    <cfRule type="expression" dxfId="118" priority="275">
      <formula>LEFT(M20,1)="["</formula>
    </cfRule>
  </conditionalFormatting>
  <conditionalFormatting sqref="M21:N23">
    <cfRule type="expression" dxfId="117" priority="102">
      <formula>OR(M21=" f ",M21="f/g")</formula>
    </cfRule>
    <cfRule type="expression" dxfId="116" priority="101" stopIfTrue="1">
      <formula>M21=" g "</formula>
    </cfRule>
  </conditionalFormatting>
  <conditionalFormatting sqref="N8">
    <cfRule type="expression" dxfId="115" priority="313">
      <formula>N8&lt;&gt;" "</formula>
    </cfRule>
  </conditionalFormatting>
  <conditionalFormatting sqref="N14">
    <cfRule type="expression" dxfId="114" priority="289">
      <formula>N14&lt;&gt;" "</formula>
    </cfRule>
  </conditionalFormatting>
  <conditionalFormatting sqref="N20">
    <cfRule type="expression" dxfId="113" priority="273">
      <formula>N20&lt;&gt;" "</formula>
    </cfRule>
  </conditionalFormatting>
  <conditionalFormatting sqref="N26">
    <cfRule type="expression" dxfId="112" priority="239">
      <formula>N26&lt;&gt;" "</formula>
    </cfRule>
    <cfRule type="expression" dxfId="111" priority="240">
      <formula>LEFT(N26,1)="["</formula>
    </cfRule>
  </conditionalFormatting>
  <conditionalFormatting sqref="N32">
    <cfRule type="expression" dxfId="110" priority="224">
      <formula>LEFT(N32,1)="["</formula>
    </cfRule>
    <cfRule type="expression" dxfId="109" priority="223">
      <formula>N32&lt;&gt;" "</formula>
    </cfRule>
  </conditionalFormatting>
  <conditionalFormatting sqref="N38">
    <cfRule type="expression" dxfId="108" priority="208">
      <formula>LEFT(N38,1)="["</formula>
    </cfRule>
    <cfRule type="expression" dxfId="107" priority="207">
      <formula>N38&lt;&gt;" "</formula>
    </cfRule>
  </conditionalFormatting>
  <conditionalFormatting sqref="N44">
    <cfRule type="expression" dxfId="106" priority="191">
      <formula>N44&lt;&gt;" "</formula>
    </cfRule>
    <cfRule type="expression" dxfId="105" priority="192">
      <formula>LEFT(N44,1)="["</formula>
    </cfRule>
  </conditionalFormatting>
  <conditionalFormatting sqref="N27:P29">
    <cfRule type="expression" dxfId="104" priority="90" stopIfTrue="1">
      <formula>OR(N27=" f ",N27="f/g")</formula>
    </cfRule>
    <cfRule type="expression" dxfId="103" priority="89" stopIfTrue="1">
      <formula>N27=" g "</formula>
    </cfRule>
  </conditionalFormatting>
  <conditionalFormatting sqref="N33:P35">
    <cfRule type="expression" dxfId="102" priority="84" stopIfTrue="1">
      <formula>OR(N33=" f ",N33="f/g")</formula>
    </cfRule>
    <cfRule type="expression" dxfId="101" priority="83" stopIfTrue="1">
      <formula>N33=" g "</formula>
    </cfRule>
  </conditionalFormatting>
  <conditionalFormatting sqref="N39:P41">
    <cfRule type="expression" dxfId="100" priority="73" stopIfTrue="1">
      <formula>N39=" g "</formula>
    </cfRule>
    <cfRule type="expression" dxfId="99" priority="74" stopIfTrue="1">
      <formula>OR(N39=" f ",N39="f/g")</formula>
    </cfRule>
  </conditionalFormatting>
  <conditionalFormatting sqref="N45:P47">
    <cfRule type="expression" dxfId="98" priority="68" stopIfTrue="1">
      <formula>OR(N45=" f ",N45="f/g")</formula>
    </cfRule>
    <cfRule type="expression" dxfId="97" priority="67" stopIfTrue="1">
      <formula>N45=" g "</formula>
    </cfRule>
  </conditionalFormatting>
  <conditionalFormatting sqref="O9:O11">
    <cfRule type="expression" dxfId="96" priority="45">
      <formula>AND(O9&lt;&gt;" ",O9&lt;&gt;"")</formula>
    </cfRule>
  </conditionalFormatting>
  <conditionalFormatting sqref="O15:O17">
    <cfRule type="expression" dxfId="95" priority="52">
      <formula>AND(O15&lt;&gt;" ",O15&lt;&gt;"")</formula>
    </cfRule>
  </conditionalFormatting>
  <conditionalFormatting sqref="O21:O23">
    <cfRule type="expression" dxfId="94" priority="57">
      <formula>AND(O21&lt;&gt;" ",O21&lt;&gt;"")</formula>
    </cfRule>
  </conditionalFormatting>
  <conditionalFormatting sqref="P8">
    <cfRule type="expression" dxfId="93" priority="310">
      <formula>P8&lt;&gt;" "</formula>
    </cfRule>
  </conditionalFormatting>
  <conditionalFormatting sqref="P14">
    <cfRule type="expression" dxfId="92" priority="286">
      <formula>P14&lt;&gt;" "</formula>
    </cfRule>
  </conditionalFormatting>
  <conditionalFormatting sqref="P20">
    <cfRule type="expression" dxfId="91" priority="270">
      <formula>P20&lt;&gt;" "</formula>
    </cfRule>
  </conditionalFormatting>
  <conditionalFormatting sqref="P26">
    <cfRule type="expression" dxfId="90" priority="237">
      <formula>P26&lt;&gt;" "</formula>
    </cfRule>
    <cfRule type="expression" dxfId="89" priority="238">
      <formula>LEFT(P26,1)="["</formula>
    </cfRule>
  </conditionalFormatting>
  <conditionalFormatting sqref="P32">
    <cfRule type="expression" dxfId="88" priority="222">
      <formula>LEFT(P32,1)="["</formula>
    </cfRule>
    <cfRule type="expression" dxfId="87" priority="221">
      <formula>P32&lt;&gt;" "</formula>
    </cfRule>
  </conditionalFormatting>
  <conditionalFormatting sqref="P38">
    <cfRule type="expression" dxfId="86" priority="206">
      <formula>LEFT(P38,1)="["</formula>
    </cfRule>
    <cfRule type="expression" dxfId="85" priority="205">
      <formula>P38&lt;&gt;" "</formula>
    </cfRule>
  </conditionalFormatting>
  <conditionalFormatting sqref="P44">
    <cfRule type="expression" dxfId="84" priority="189">
      <formula>P44&lt;&gt;" "</formula>
    </cfRule>
    <cfRule type="expression" dxfId="83" priority="190">
      <formula>LEFT(P44,1)="["</formula>
    </cfRule>
  </conditionalFormatting>
  <conditionalFormatting sqref="P3:Q5">
    <cfRule type="expression" dxfId="82" priority="134">
      <formula>OR(P3=" f ",P3="f/g")</formula>
    </cfRule>
    <cfRule type="expression" dxfId="81" priority="133" stopIfTrue="1">
      <formula>P3=" g "</formula>
    </cfRule>
  </conditionalFormatting>
  <conditionalFormatting sqref="P8:Q8">
    <cfRule type="expression" dxfId="80" priority="311">
      <formula>LEFT(P8,1)="["</formula>
    </cfRule>
  </conditionalFormatting>
  <conditionalFormatting sqref="P9:Q11">
    <cfRule type="expression" dxfId="79" priority="121" stopIfTrue="1">
      <formula>P9=" g "</formula>
    </cfRule>
    <cfRule type="expression" dxfId="78" priority="122">
      <formula>OR(P9=" f ",P9="f/g")</formula>
    </cfRule>
  </conditionalFormatting>
  <conditionalFormatting sqref="P14:Q14">
    <cfRule type="expression" dxfId="77" priority="287">
      <formula>LEFT(P14,1)="["</formula>
    </cfRule>
  </conditionalFormatting>
  <conditionalFormatting sqref="P15:Q17">
    <cfRule type="expression" dxfId="76" priority="109" stopIfTrue="1">
      <formula>P15=" g "</formula>
    </cfRule>
    <cfRule type="expression" dxfId="75" priority="110">
      <formula>OR(P15=" f ",P15="f/g")</formula>
    </cfRule>
  </conditionalFormatting>
  <conditionalFormatting sqref="P20:Q20">
    <cfRule type="expression" dxfId="74" priority="271">
      <formula>LEFT(P20,1)="["</formula>
    </cfRule>
  </conditionalFormatting>
  <conditionalFormatting sqref="P21:Q23">
    <cfRule type="expression" dxfId="73" priority="103" stopIfTrue="1">
      <formula>P21=" g "</formula>
    </cfRule>
    <cfRule type="expression" dxfId="72" priority="104">
      <formula>OR(P21=" f ",P21="f/g")</formula>
    </cfRule>
  </conditionalFormatting>
  <conditionalFormatting sqref="Q8">
    <cfRule type="expression" dxfId="71" priority="309">
      <formula>Q8&lt;&gt;" "</formula>
    </cfRule>
  </conditionalFormatting>
  <conditionalFormatting sqref="Q14">
    <cfRule type="expression" dxfId="70" priority="285">
      <formula>Q14&lt;&gt;" "</formula>
    </cfRule>
  </conditionalFormatting>
  <conditionalFormatting sqref="Q20">
    <cfRule type="expression" dxfId="69" priority="269">
      <formula>Q20&lt;&gt;" "</formula>
    </cfRule>
  </conditionalFormatting>
  <conditionalFormatting sqref="Q27:Q29">
    <cfRule type="expression" dxfId="68" priority="41">
      <formula>AND(Q27&lt;&gt;" ",Q27&lt;&gt;"")</formula>
    </cfRule>
  </conditionalFormatting>
  <conditionalFormatting sqref="Q33:Q35">
    <cfRule type="expression" dxfId="67" priority="34">
      <formula>AND(Q33&lt;&gt;" ",Q33&lt;&gt;"")</formula>
    </cfRule>
  </conditionalFormatting>
  <conditionalFormatting sqref="Q39:Q41">
    <cfRule type="expression" dxfId="66" priority="31">
      <formula>AND(Q39&lt;&gt;" ",Q39&lt;&gt;"")</formula>
    </cfRule>
  </conditionalFormatting>
  <conditionalFormatting sqref="Q45:Q47">
    <cfRule type="expression" dxfId="65" priority="24">
      <formula>AND(Q45&lt;&gt;" ",Q45&lt;&gt;"")</formula>
    </cfRule>
  </conditionalFormatting>
  <conditionalFormatting sqref="R9:R11">
    <cfRule type="expression" dxfId="64" priority="44">
      <formula>AND(R9&lt;&gt;" ",R9&lt;&gt;"")</formula>
    </cfRule>
  </conditionalFormatting>
  <conditionalFormatting sqref="R15:R17">
    <cfRule type="expression" dxfId="63" priority="53">
      <formula>AND(R15&lt;&gt;" ",R15&lt;&gt;"")</formula>
    </cfRule>
  </conditionalFormatting>
  <conditionalFormatting sqref="R21:R23">
    <cfRule type="expression" dxfId="62" priority="56">
      <formula>AND(R21&lt;&gt;" ",R21&lt;&gt;"")</formula>
    </cfRule>
  </conditionalFormatting>
  <conditionalFormatting sqref="R26">
    <cfRule type="expression" dxfId="61" priority="235">
      <formula>R26&lt;&gt;" "</formula>
    </cfRule>
    <cfRule type="expression" dxfId="60" priority="236">
      <formula>LEFT(R26,1)="["</formula>
    </cfRule>
  </conditionalFormatting>
  <conditionalFormatting sqref="R32">
    <cfRule type="expression" dxfId="59" priority="220">
      <formula>LEFT(R32,1)="["</formula>
    </cfRule>
    <cfRule type="expression" dxfId="58" priority="219">
      <formula>R32&lt;&gt;" "</formula>
    </cfRule>
  </conditionalFormatting>
  <conditionalFormatting sqref="R38">
    <cfRule type="expression" dxfId="57" priority="204">
      <formula>LEFT(R38,1)="["</formula>
    </cfRule>
    <cfRule type="expression" dxfId="56" priority="203">
      <formula>R38&lt;&gt;" "</formula>
    </cfRule>
  </conditionalFormatting>
  <conditionalFormatting sqref="R44">
    <cfRule type="expression" dxfId="55" priority="187">
      <formula>R44&lt;&gt;" "</formula>
    </cfRule>
    <cfRule type="expression" dxfId="54" priority="188">
      <formula>LEFT(R44,1)="["</formula>
    </cfRule>
  </conditionalFormatting>
  <conditionalFormatting sqref="R27:T29">
    <cfRule type="expression" dxfId="53" priority="87" stopIfTrue="1">
      <formula>R27=" g "</formula>
    </cfRule>
    <cfRule type="expression" dxfId="52" priority="88" stopIfTrue="1">
      <formula>OR(R27=" f ",R27="f/g")</formula>
    </cfRule>
  </conditionalFormatting>
  <conditionalFormatting sqref="R33:T35">
    <cfRule type="expression" dxfId="51" priority="86" stopIfTrue="1">
      <formula>OR(R33=" f ",R33="f/g")</formula>
    </cfRule>
    <cfRule type="expression" dxfId="50" priority="85" stopIfTrue="1">
      <formula>R33=" g "</formula>
    </cfRule>
  </conditionalFormatting>
  <conditionalFormatting sqref="R39:T41">
    <cfRule type="expression" dxfId="49" priority="72" stopIfTrue="1">
      <formula>OR(R39=" f ",R39="f/g")</formula>
    </cfRule>
    <cfRule type="expression" dxfId="48" priority="71" stopIfTrue="1">
      <formula>R39=" g "</formula>
    </cfRule>
  </conditionalFormatting>
  <conditionalFormatting sqref="R45:T47">
    <cfRule type="expression" dxfId="47" priority="69" stopIfTrue="1">
      <formula>R45=" g "</formula>
    </cfRule>
    <cfRule type="expression" dxfId="46" priority="70" stopIfTrue="1">
      <formula>OR(R45=" f ",R45="f/g")</formula>
    </cfRule>
  </conditionalFormatting>
  <conditionalFormatting sqref="S8">
    <cfRule type="expression" dxfId="45" priority="306">
      <formula>S8&lt;&gt;" "</formula>
    </cfRule>
  </conditionalFormatting>
  <conditionalFormatting sqref="S14">
    <cfRule type="expression" dxfId="44" priority="282">
      <formula>S14&lt;&gt;" "</formula>
    </cfRule>
  </conditionalFormatting>
  <conditionalFormatting sqref="S20">
    <cfRule type="expression" dxfId="43" priority="266">
      <formula>S20&lt;&gt;" "</formula>
    </cfRule>
  </conditionalFormatting>
  <conditionalFormatting sqref="S3:T5">
    <cfRule type="expression" dxfId="42" priority="132">
      <formula>OR(S3=" f ",S3="f/g")</formula>
    </cfRule>
    <cfRule type="expression" dxfId="41" priority="131" stopIfTrue="1">
      <formula>S3=" g "</formula>
    </cfRule>
  </conditionalFormatting>
  <conditionalFormatting sqref="S8:T8">
    <cfRule type="expression" dxfId="40" priority="307">
      <formula>LEFT(S8,1)="["</formula>
    </cfRule>
  </conditionalFormatting>
  <conditionalFormatting sqref="S9:T11">
    <cfRule type="expression" dxfId="39" priority="120">
      <formula>OR(S9=" f ",S9="f/g")</formula>
    </cfRule>
    <cfRule type="expression" dxfId="38" priority="119" stopIfTrue="1">
      <formula>S9=" g "</formula>
    </cfRule>
  </conditionalFormatting>
  <conditionalFormatting sqref="S14:T14">
    <cfRule type="expression" dxfId="37" priority="283">
      <formula>LEFT(S14,1)="["</formula>
    </cfRule>
  </conditionalFormatting>
  <conditionalFormatting sqref="S15:T17">
    <cfRule type="expression" dxfId="36" priority="108">
      <formula>OR(S15=" f ",S15="f/g")</formula>
    </cfRule>
    <cfRule type="expression" dxfId="35" priority="107" stopIfTrue="1">
      <formula>S15=" g "</formula>
    </cfRule>
  </conditionalFormatting>
  <conditionalFormatting sqref="S20:T20">
    <cfRule type="expression" dxfId="34" priority="267">
      <formula>LEFT(S20,1)="["</formula>
    </cfRule>
  </conditionalFormatting>
  <conditionalFormatting sqref="S21:T23">
    <cfRule type="expression" dxfId="33" priority="105" stopIfTrue="1">
      <formula>S21=" g "</formula>
    </cfRule>
    <cfRule type="expression" dxfId="32" priority="106">
      <formula>OR(S21=" f ",S21="f/g")</formula>
    </cfRule>
  </conditionalFormatting>
  <conditionalFormatting sqref="T8">
    <cfRule type="expression" dxfId="31" priority="305">
      <formula>T8&lt;&gt;" "</formula>
    </cfRule>
  </conditionalFormatting>
  <conditionalFormatting sqref="T14">
    <cfRule type="expression" dxfId="30" priority="281">
      <formula>T14&lt;&gt;" "</formula>
    </cfRule>
  </conditionalFormatting>
  <conditionalFormatting sqref="T20">
    <cfRule type="expression" dxfId="29" priority="265">
      <formula>T20&lt;&gt;" "</formula>
    </cfRule>
  </conditionalFormatting>
  <conditionalFormatting sqref="T26">
    <cfRule type="expression" dxfId="28" priority="234">
      <formula>LEFT(T26,1)="["</formula>
    </cfRule>
    <cfRule type="expression" dxfId="27" priority="233">
      <formula>T26&lt;&gt;" "</formula>
    </cfRule>
  </conditionalFormatting>
  <conditionalFormatting sqref="T32">
    <cfRule type="expression" dxfId="26" priority="217">
      <formula>T32&lt;&gt;" "</formula>
    </cfRule>
    <cfRule type="expression" dxfId="25" priority="218">
      <formula>LEFT(T32,1)="["</formula>
    </cfRule>
  </conditionalFormatting>
  <conditionalFormatting sqref="T38">
    <cfRule type="expression" dxfId="24" priority="201">
      <formula>T38&lt;&gt;" "</formula>
    </cfRule>
    <cfRule type="expression" dxfId="23" priority="202">
      <formula>LEFT(T38,1)="["</formula>
    </cfRule>
  </conditionalFormatting>
  <conditionalFormatting sqref="T44">
    <cfRule type="expression" dxfId="22" priority="186">
      <formula>LEFT(T44,1)="["</formula>
    </cfRule>
    <cfRule type="expression" dxfId="21" priority="185">
      <formula>T44&lt;&gt;" "</formula>
    </cfRule>
  </conditionalFormatting>
  <conditionalFormatting sqref="U9:U11">
    <cfRule type="expression" dxfId="20" priority="43">
      <formula>AND(U9&lt;&gt;" ",U9&lt;&gt;"")</formula>
    </cfRule>
  </conditionalFormatting>
  <conditionalFormatting sqref="U15:U17">
    <cfRule type="expression" dxfId="19" priority="54">
      <formula>AND(U15&lt;&gt;" ",U15&lt;&gt;"")</formula>
    </cfRule>
  </conditionalFormatting>
  <conditionalFormatting sqref="U21:U23">
    <cfRule type="expression" dxfId="18" priority="55">
      <formula>AND(U21&lt;&gt;" ",U21&lt;&gt;"")</formula>
    </cfRule>
  </conditionalFormatting>
  <conditionalFormatting sqref="U27:U29">
    <cfRule type="expression" dxfId="17" priority="42">
      <formula>AND(U27&lt;&gt;" ",U27&lt;&gt;"")</formula>
    </cfRule>
  </conditionalFormatting>
  <conditionalFormatting sqref="U33:U35">
    <cfRule type="expression" dxfId="16" priority="33">
      <formula>AND(U33&lt;&gt;" ",U33&lt;&gt;"")</formula>
    </cfRule>
  </conditionalFormatting>
  <conditionalFormatting sqref="U39:U41">
    <cfRule type="expression" dxfId="15" priority="32">
      <formula>AND(U39&lt;&gt;" ",U39&lt;&gt;"")</formula>
    </cfRule>
  </conditionalFormatting>
  <conditionalFormatting sqref="U45:U47">
    <cfRule type="expression" dxfId="14" priority="23">
      <formula>AND(U45&lt;&gt;" ",U45&lt;&gt;"")</formula>
    </cfRule>
  </conditionalFormatting>
  <conditionalFormatting sqref="AB1:AB497">
    <cfRule type="expression" dxfId="13" priority="3">
      <formula xml:space="preserve"> AB1 = " "</formula>
    </cfRule>
  </conditionalFormatting>
  <conditionalFormatting sqref="AB541:AB544 AB588:AB1048576">
    <cfRule type="expression" dxfId="12" priority="20">
      <formula xml:space="preserve"> AB541 = " "</formula>
    </cfRule>
  </conditionalFormatting>
  <conditionalFormatting sqref="AB498:AD540">
    <cfRule type="expression" dxfId="11" priority="15">
      <formula>AB498 = " "</formula>
    </cfRule>
  </conditionalFormatting>
  <conditionalFormatting sqref="AB545:AD587">
    <cfRule type="expression" dxfId="10" priority="9">
      <formula>AB545 = " "</formula>
    </cfRule>
  </conditionalFormatting>
  <conditionalFormatting sqref="AC1:AC497">
    <cfRule type="expression" dxfId="9" priority="2" stopIfTrue="1">
      <formula xml:space="preserve"> AC1 = " "</formula>
    </cfRule>
  </conditionalFormatting>
  <conditionalFormatting sqref="AC541:AC544 AC588:AC1048576">
    <cfRule type="expression" dxfId="8" priority="19" stopIfTrue="1">
      <formula xml:space="preserve"> AC541 = " "</formula>
    </cfRule>
  </conditionalFormatting>
  <conditionalFormatting sqref="AD1:AD497">
    <cfRule type="expression" dxfId="7" priority="1">
      <formula xml:space="preserve"> AD1 = " "</formula>
    </cfRule>
  </conditionalFormatting>
  <conditionalFormatting sqref="AD541:AD544 AD588:AD1048576">
    <cfRule type="expression" dxfId="6" priority="18">
      <formula xml:space="preserve"> AD541 = " "</formula>
    </cfRule>
  </conditionalFormatting>
  <conditionalFormatting sqref="AF1:AF497">
    <cfRule type="expression" dxfId="5" priority="4" stopIfTrue="1">
      <formula>AF1=" "</formula>
    </cfRule>
  </conditionalFormatting>
  <conditionalFormatting sqref="AF498:AF540">
    <cfRule type="expression" dxfId="4" priority="14">
      <formula>AF498=" "</formula>
    </cfRule>
  </conditionalFormatting>
  <conditionalFormatting sqref="AF541:AF544 AF588:AF1048576">
    <cfRule type="expression" dxfId="3" priority="22" stopIfTrue="1">
      <formula>AF541=" "</formula>
    </cfRule>
  </conditionalFormatting>
  <conditionalFormatting sqref="AF545:AF587">
    <cfRule type="expression" dxfId="2" priority="8">
      <formula>AF545=" "</formula>
    </cfRule>
  </conditionalFormatting>
  <conditionalFormatting sqref="AR5:AR408 AR410:AR497 AR500:AR544 AR547:AR1018">
    <cfRule type="expression" dxfId="0" priority="60">
      <formula>ISNA(AR5)</formula>
    </cfRule>
  </conditionalFormatting>
  <dataValidations disablePrompts="1" count="1">
    <dataValidation type="list" allowBlank="1" showInputMessage="1" showErrorMessage="1" sqref="A1" xr:uid="{00000000-0002-0000-0000-000000000000}">
      <formula1>$W$3:$W$33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2" id="{524F21A0-1ACB-344A-8B24-9C9A9CBFD4C6}">
            <xm:f>AH8='C43 Code'!B5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AH8 AH9:AP413 AH414:AN423 AP414:AP423 AH424:AP503 AH504:AN513 AP504:AP513 AH514:AP550 AH551:AN560 AP551:AP560 AH561:AP1018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0"/>
  <sheetViews>
    <sheetView workbookViewId="0">
      <selection activeCell="C11" sqref="C11"/>
    </sheetView>
  </sheetViews>
  <sheetFormatPr baseColWidth="10" defaultRowHeight="16"/>
  <sheetData>
    <row r="3" spans="2:3">
      <c r="B3" s="98">
        <v>44925</v>
      </c>
      <c r="C3" s="99" t="s">
        <v>421</v>
      </c>
    </row>
    <row r="4" spans="2:3">
      <c r="B4" s="99"/>
      <c r="C4" s="99" t="s">
        <v>422</v>
      </c>
    </row>
    <row r="8" spans="2:3">
      <c r="B8" s="108">
        <v>44795</v>
      </c>
      <c r="C8" t="s">
        <v>491</v>
      </c>
    </row>
    <row r="9" spans="2:3">
      <c r="C9" t="s">
        <v>492</v>
      </c>
    </row>
    <row r="10" spans="2:3">
      <c r="C10" t="s">
        <v>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46"/>
  <sheetViews>
    <sheetView zoomScale="92" zoomScaleNormal="70" workbookViewId="0">
      <selection activeCell="I21" sqref="I21"/>
    </sheetView>
  </sheetViews>
  <sheetFormatPr baseColWidth="10" defaultColWidth="10.83203125" defaultRowHeight="16"/>
  <cols>
    <col min="2" max="2" width="7.1640625" bestFit="1" customWidth="1"/>
    <col min="3" max="3" width="18.33203125" bestFit="1" customWidth="1"/>
    <col min="4" max="4" width="15.83203125" bestFit="1" customWidth="1"/>
    <col min="5" max="5" width="13.3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1:11">
      <c r="G1" s="44"/>
      <c r="H1" s="44"/>
      <c r="I1" s="59"/>
      <c r="J1" s="59"/>
    </row>
    <row r="2" spans="1:11">
      <c r="G2" s="44" t="s">
        <v>388</v>
      </c>
      <c r="H2" s="44" t="s">
        <v>151</v>
      </c>
      <c r="I2" s="44" t="s">
        <v>388</v>
      </c>
      <c r="J2" s="44" t="s">
        <v>388</v>
      </c>
    </row>
    <row r="3" spans="1:11">
      <c r="F3" t="s">
        <v>387</v>
      </c>
      <c r="G3" s="44" t="s">
        <v>389</v>
      </c>
      <c r="H3" s="44" t="s">
        <v>151</v>
      </c>
      <c r="I3" s="44" t="s">
        <v>389</v>
      </c>
      <c r="J3" s="44" t="s">
        <v>389</v>
      </c>
    </row>
    <row r="5" spans="1:11">
      <c r="A5" s="16"/>
      <c r="B5" t="s">
        <v>138</v>
      </c>
      <c r="C5" t="s">
        <v>139</v>
      </c>
      <c r="D5" t="s">
        <v>140</v>
      </c>
      <c r="E5" t="s">
        <v>141</v>
      </c>
      <c r="F5" t="s">
        <v>142</v>
      </c>
      <c r="G5" t="s">
        <v>143</v>
      </c>
      <c r="H5" t="s">
        <v>144</v>
      </c>
      <c r="I5" t="s">
        <v>145</v>
      </c>
      <c r="J5" t="s">
        <v>146</v>
      </c>
    </row>
    <row r="6" spans="1:11">
      <c r="A6" s="16"/>
      <c r="B6" t="s">
        <v>147</v>
      </c>
      <c r="C6" t="s">
        <v>148</v>
      </c>
      <c r="D6" t="s">
        <v>149</v>
      </c>
      <c r="E6" t="s">
        <v>150</v>
      </c>
      <c r="F6" s="18" t="s">
        <v>151</v>
      </c>
      <c r="G6" t="s">
        <v>152</v>
      </c>
      <c r="H6" s="19" t="s">
        <v>153</v>
      </c>
      <c r="I6" t="s">
        <v>154</v>
      </c>
      <c r="J6" s="19" t="s">
        <v>155</v>
      </c>
      <c r="K6" t="s">
        <v>156</v>
      </c>
    </row>
    <row r="7" spans="1:11">
      <c r="A7" s="16"/>
      <c r="B7" t="s">
        <v>157</v>
      </c>
      <c r="C7" t="s">
        <v>158</v>
      </c>
      <c r="D7" t="s">
        <v>159</v>
      </c>
      <c r="E7" t="s">
        <v>160</v>
      </c>
      <c r="F7" s="18" t="s">
        <v>161</v>
      </c>
      <c r="G7" t="s">
        <v>162</v>
      </c>
      <c r="H7" s="19" t="s">
        <v>163</v>
      </c>
      <c r="I7" t="s">
        <v>164</v>
      </c>
      <c r="J7" s="19" t="s">
        <v>165</v>
      </c>
      <c r="K7" t="s">
        <v>156</v>
      </c>
    </row>
    <row r="8" spans="1:11">
      <c r="A8" s="16"/>
      <c r="B8" t="s">
        <v>166</v>
      </c>
      <c r="C8" t="s">
        <v>167</v>
      </c>
      <c r="D8" t="s">
        <v>168</v>
      </c>
      <c r="E8" t="s">
        <v>169</v>
      </c>
      <c r="F8" s="18" t="s">
        <v>170</v>
      </c>
      <c r="G8" t="s">
        <v>171</v>
      </c>
      <c r="H8" s="19" t="s">
        <v>172</v>
      </c>
      <c r="I8" t="s">
        <v>170</v>
      </c>
      <c r="J8" s="19" t="s">
        <v>173</v>
      </c>
      <c r="K8" t="s">
        <v>156</v>
      </c>
    </row>
    <row r="9" spans="1:11">
      <c r="A9" s="16"/>
      <c r="B9" t="s">
        <v>174</v>
      </c>
      <c r="C9" t="s">
        <v>175</v>
      </c>
      <c r="D9" t="s">
        <v>176</v>
      </c>
      <c r="E9" t="s">
        <v>177</v>
      </c>
      <c r="F9" s="18" t="s">
        <v>151</v>
      </c>
      <c r="G9" t="s">
        <v>178</v>
      </c>
      <c r="H9" s="19" t="s">
        <v>179</v>
      </c>
      <c r="I9" t="s">
        <v>180</v>
      </c>
      <c r="J9" s="19" t="s">
        <v>181</v>
      </c>
      <c r="K9" t="s">
        <v>156</v>
      </c>
    </row>
    <row r="10" spans="1:11">
      <c r="A10" s="16"/>
      <c r="B10" t="s">
        <v>182</v>
      </c>
      <c r="C10" t="s">
        <v>183</v>
      </c>
      <c r="D10" t="s">
        <v>184</v>
      </c>
      <c r="E10" t="s">
        <v>185</v>
      </c>
      <c r="F10" s="18" t="s">
        <v>151</v>
      </c>
      <c r="G10" t="s">
        <v>186</v>
      </c>
      <c r="H10" s="19" t="s">
        <v>187</v>
      </c>
      <c r="I10" t="s">
        <v>188</v>
      </c>
      <c r="J10" s="19" t="s">
        <v>186</v>
      </c>
      <c r="K10" t="s">
        <v>156</v>
      </c>
    </row>
    <row r="11" spans="1:11">
      <c r="A11" s="16"/>
      <c r="B11" t="s">
        <v>189</v>
      </c>
      <c r="C11" t="s">
        <v>190</v>
      </c>
      <c r="D11" t="s">
        <v>191</v>
      </c>
      <c r="E11" t="s">
        <v>192</v>
      </c>
      <c r="F11" s="18" t="s">
        <v>151</v>
      </c>
      <c r="G11" t="s">
        <v>193</v>
      </c>
      <c r="H11" s="19" t="s">
        <v>194</v>
      </c>
      <c r="I11" s="60" t="s">
        <v>151</v>
      </c>
      <c r="J11" s="60" t="s">
        <v>151</v>
      </c>
      <c r="K11" t="s">
        <v>156</v>
      </c>
    </row>
    <row r="12" spans="1:11">
      <c r="A12" s="16"/>
      <c r="B12" t="s">
        <v>195</v>
      </c>
      <c r="C12" t="s">
        <v>196</v>
      </c>
      <c r="D12" t="s">
        <v>197</v>
      </c>
      <c r="E12" t="s">
        <v>198</v>
      </c>
      <c r="F12" s="18" t="s">
        <v>151</v>
      </c>
      <c r="G12" t="s">
        <v>199</v>
      </c>
      <c r="H12" s="19" t="s">
        <v>200</v>
      </c>
      <c r="I12" t="s">
        <v>201</v>
      </c>
      <c r="J12" s="19" t="s">
        <v>151</v>
      </c>
      <c r="K12" t="s">
        <v>156</v>
      </c>
    </row>
    <row r="13" spans="1:11">
      <c r="A13" s="16"/>
      <c r="B13" t="s">
        <v>202</v>
      </c>
      <c r="C13" t="s">
        <v>203</v>
      </c>
      <c r="D13" t="s">
        <v>204</v>
      </c>
      <c r="E13" t="s">
        <v>205</v>
      </c>
      <c r="F13" s="18" t="s">
        <v>151</v>
      </c>
      <c r="G13" t="s">
        <v>206</v>
      </c>
      <c r="H13" s="19" t="s">
        <v>207</v>
      </c>
      <c r="I13" t="s">
        <v>208</v>
      </c>
      <c r="J13" s="19" t="s">
        <v>209</v>
      </c>
      <c r="K13" t="s">
        <v>156</v>
      </c>
    </row>
    <row r="14" spans="1:11">
      <c r="A14" s="16"/>
      <c r="B14" t="s">
        <v>210</v>
      </c>
      <c r="C14" t="s">
        <v>211</v>
      </c>
      <c r="D14" t="s">
        <v>212</v>
      </c>
      <c r="E14" t="s">
        <v>213</v>
      </c>
      <c r="F14" s="18" t="s">
        <v>151</v>
      </c>
      <c r="G14" t="s">
        <v>214</v>
      </c>
      <c r="H14" s="19" t="s">
        <v>215</v>
      </c>
      <c r="I14" t="s">
        <v>216</v>
      </c>
      <c r="J14" s="19" t="s">
        <v>217</v>
      </c>
      <c r="K14" t="s">
        <v>156</v>
      </c>
    </row>
    <row r="15" spans="1:11">
      <c r="A15" s="16"/>
      <c r="B15" t="s">
        <v>218</v>
      </c>
      <c r="C15" t="s">
        <v>219</v>
      </c>
      <c r="D15" t="s">
        <v>220</v>
      </c>
      <c r="E15" t="s">
        <v>221</v>
      </c>
      <c r="F15" s="18" t="s">
        <v>151</v>
      </c>
      <c r="G15" t="s">
        <v>222</v>
      </c>
      <c r="H15" s="19" t="s">
        <v>223</v>
      </c>
      <c r="I15" t="s">
        <v>224</v>
      </c>
      <c r="J15" s="19" t="s">
        <v>225</v>
      </c>
      <c r="K15" t="s">
        <v>156</v>
      </c>
    </row>
    <row r="16" spans="1:11">
      <c r="A16" s="16"/>
      <c r="B16" t="s">
        <v>226</v>
      </c>
      <c r="C16" t="s">
        <v>227</v>
      </c>
      <c r="D16" t="s">
        <v>228</v>
      </c>
      <c r="E16" t="s">
        <v>229</v>
      </c>
      <c r="F16" s="18" t="s">
        <v>151</v>
      </c>
      <c r="G16" t="s">
        <v>230</v>
      </c>
      <c r="H16" s="19" t="s">
        <v>231</v>
      </c>
      <c r="I16" t="s">
        <v>232</v>
      </c>
      <c r="J16" s="19" t="s">
        <v>233</v>
      </c>
      <c r="K16" t="s">
        <v>156</v>
      </c>
    </row>
    <row r="17" spans="1:11">
      <c r="A17" s="16"/>
      <c r="B17" t="s">
        <v>234</v>
      </c>
      <c r="C17" t="s">
        <v>235</v>
      </c>
      <c r="D17" t="s">
        <v>236</v>
      </c>
      <c r="E17" t="s">
        <v>237</v>
      </c>
      <c r="F17" s="18" t="s">
        <v>151</v>
      </c>
      <c r="G17" t="s">
        <v>238</v>
      </c>
      <c r="H17" s="19" t="s">
        <v>239</v>
      </c>
      <c r="I17" t="s">
        <v>240</v>
      </c>
      <c r="J17" s="19" t="s">
        <v>241</v>
      </c>
      <c r="K17" t="s">
        <v>156</v>
      </c>
    </row>
    <row r="18" spans="1:11">
      <c r="A18" s="16"/>
      <c r="B18" t="s">
        <v>242</v>
      </c>
      <c r="C18" t="s">
        <v>243</v>
      </c>
      <c r="D18" t="s">
        <v>244</v>
      </c>
      <c r="E18" t="s">
        <v>355</v>
      </c>
      <c r="F18" s="18" t="s">
        <v>243</v>
      </c>
      <c r="G18" t="s">
        <v>243</v>
      </c>
      <c r="H18" s="19" t="s">
        <v>495</v>
      </c>
      <c r="I18" t="s">
        <v>245</v>
      </c>
      <c r="J18" s="19" t="s">
        <v>243</v>
      </c>
      <c r="K18" t="s">
        <v>156</v>
      </c>
    </row>
    <row r="19" spans="1:11">
      <c r="A19" s="16"/>
      <c r="B19" t="s">
        <v>246</v>
      </c>
      <c r="C19" t="s">
        <v>247</v>
      </c>
      <c r="D19" t="s">
        <v>248</v>
      </c>
      <c r="E19" t="s">
        <v>249</v>
      </c>
      <c r="F19" s="18" t="s">
        <v>250</v>
      </c>
      <c r="G19" t="s">
        <v>251</v>
      </c>
      <c r="H19" s="19" t="s">
        <v>252</v>
      </c>
      <c r="I19" t="s">
        <v>250</v>
      </c>
      <c r="J19" s="19" t="s">
        <v>151</v>
      </c>
      <c r="K19" t="s">
        <v>156</v>
      </c>
    </row>
    <row r="20" spans="1:11">
      <c r="A20" s="16"/>
      <c r="B20" t="s">
        <v>253</v>
      </c>
      <c r="C20" t="s">
        <v>254</v>
      </c>
      <c r="D20" t="s">
        <v>356</v>
      </c>
      <c r="E20" t="s">
        <v>357</v>
      </c>
      <c r="F20" s="18" t="s">
        <v>255</v>
      </c>
      <c r="G20" t="s">
        <v>256</v>
      </c>
      <c r="H20" s="19" t="s">
        <v>257</v>
      </c>
      <c r="I20" t="s">
        <v>255</v>
      </c>
      <c r="J20" s="19" t="s">
        <v>151</v>
      </c>
      <c r="K20" t="s">
        <v>156</v>
      </c>
    </row>
    <row r="21" spans="1:11">
      <c r="A21" s="16"/>
      <c r="B21" t="s">
        <v>258</v>
      </c>
      <c r="C21" t="s">
        <v>259</v>
      </c>
      <c r="D21" t="s">
        <v>358</v>
      </c>
      <c r="E21" t="s">
        <v>359</v>
      </c>
      <c r="F21" s="18" t="s">
        <v>151</v>
      </c>
      <c r="G21" t="s">
        <v>260</v>
      </c>
      <c r="H21" s="19" t="s">
        <v>261</v>
      </c>
      <c r="I21" s="44" t="s">
        <v>497</v>
      </c>
      <c r="J21" s="19" t="s">
        <v>262</v>
      </c>
      <c r="K21" t="s">
        <v>156</v>
      </c>
    </row>
    <row r="22" spans="1:11">
      <c r="A22" s="16"/>
      <c r="B22" t="s">
        <v>263</v>
      </c>
      <c r="C22" t="s">
        <v>264</v>
      </c>
      <c r="D22" t="s">
        <v>265</v>
      </c>
      <c r="E22" t="s">
        <v>360</v>
      </c>
      <c r="F22" s="18" t="s">
        <v>264</v>
      </c>
      <c r="G22" t="s">
        <v>264</v>
      </c>
      <c r="H22" s="19" t="s">
        <v>266</v>
      </c>
      <c r="I22" t="s">
        <v>266</v>
      </c>
      <c r="J22" s="19" t="s">
        <v>264</v>
      </c>
      <c r="K22" t="s">
        <v>156</v>
      </c>
    </row>
    <row r="23" spans="1:11">
      <c r="A23" s="16"/>
      <c r="B23" t="s">
        <v>267</v>
      </c>
      <c r="C23" t="s">
        <v>268</v>
      </c>
      <c r="D23" t="s">
        <v>269</v>
      </c>
      <c r="E23" t="s">
        <v>270</v>
      </c>
      <c r="F23" s="18" t="s">
        <v>268</v>
      </c>
      <c r="G23" t="s">
        <v>268</v>
      </c>
      <c r="H23" s="19" t="s">
        <v>271</v>
      </c>
      <c r="I23" t="s">
        <v>272</v>
      </c>
      <c r="J23" s="19" t="s">
        <v>268</v>
      </c>
      <c r="K23" t="s">
        <v>156</v>
      </c>
    </row>
    <row r="24" spans="1:11">
      <c r="A24" s="16"/>
      <c r="B24" t="s">
        <v>273</v>
      </c>
      <c r="C24" t="s">
        <v>274</v>
      </c>
      <c r="D24" t="s">
        <v>361</v>
      </c>
      <c r="E24" t="s">
        <v>362</v>
      </c>
      <c r="F24" s="18" t="s">
        <v>274</v>
      </c>
      <c r="G24" t="s">
        <v>275</v>
      </c>
      <c r="H24" s="19" t="s">
        <v>276</v>
      </c>
      <c r="I24" t="s">
        <v>274</v>
      </c>
      <c r="J24" s="19" t="s">
        <v>274</v>
      </c>
      <c r="K24" t="s">
        <v>156</v>
      </c>
    </row>
    <row r="25" spans="1:11">
      <c r="A25" s="16"/>
      <c r="B25" t="s">
        <v>277</v>
      </c>
      <c r="C25" t="s">
        <v>278</v>
      </c>
      <c r="D25" t="s">
        <v>363</v>
      </c>
      <c r="E25" t="s">
        <v>364</v>
      </c>
      <c r="F25" s="18" t="s">
        <v>278</v>
      </c>
      <c r="G25" t="s">
        <v>279</v>
      </c>
      <c r="H25" s="19" t="s">
        <v>280</v>
      </c>
      <c r="I25" t="s">
        <v>278</v>
      </c>
      <c r="J25" s="19" t="s">
        <v>278</v>
      </c>
      <c r="K25" t="s">
        <v>156</v>
      </c>
    </row>
    <row r="26" spans="1:11">
      <c r="A26" s="16"/>
      <c r="B26" t="s">
        <v>281</v>
      </c>
      <c r="C26" t="s">
        <v>282</v>
      </c>
      <c r="D26" t="s">
        <v>365</v>
      </c>
      <c r="E26" t="s">
        <v>366</v>
      </c>
      <c r="F26" s="18" t="s">
        <v>282</v>
      </c>
      <c r="G26" t="s">
        <v>283</v>
      </c>
      <c r="H26" s="19" t="s">
        <v>284</v>
      </c>
      <c r="I26" t="s">
        <v>282</v>
      </c>
      <c r="J26" s="19" t="s">
        <v>282</v>
      </c>
      <c r="K26" t="s">
        <v>156</v>
      </c>
    </row>
    <row r="27" spans="1:11">
      <c r="A27" s="16"/>
      <c r="B27" t="s">
        <v>285</v>
      </c>
      <c r="C27" t="s">
        <v>286</v>
      </c>
      <c r="D27" t="s">
        <v>367</v>
      </c>
      <c r="E27" t="s">
        <v>368</v>
      </c>
      <c r="F27" s="18" t="s">
        <v>287</v>
      </c>
      <c r="G27" t="s">
        <v>288</v>
      </c>
      <c r="H27" s="19" t="s">
        <v>289</v>
      </c>
      <c r="I27" t="s">
        <v>287</v>
      </c>
      <c r="J27" s="19" t="s">
        <v>286</v>
      </c>
      <c r="K27" t="s">
        <v>156</v>
      </c>
    </row>
    <row r="28" spans="1:11">
      <c r="A28" s="16"/>
      <c r="B28" t="s">
        <v>290</v>
      </c>
      <c r="C28" t="s">
        <v>291</v>
      </c>
      <c r="D28" t="s">
        <v>292</v>
      </c>
      <c r="E28" t="s">
        <v>293</v>
      </c>
      <c r="F28" s="18" t="s">
        <v>291</v>
      </c>
      <c r="G28" t="s">
        <v>291</v>
      </c>
      <c r="H28" s="19" t="s">
        <v>294</v>
      </c>
      <c r="I28" t="s">
        <v>295</v>
      </c>
      <c r="J28" s="19" t="s">
        <v>291</v>
      </c>
      <c r="K28" t="s">
        <v>156</v>
      </c>
    </row>
    <row r="29" spans="1:11">
      <c r="A29" s="16"/>
      <c r="B29" t="s">
        <v>296</v>
      </c>
      <c r="C29" t="s">
        <v>297</v>
      </c>
      <c r="D29" t="s">
        <v>369</v>
      </c>
      <c r="E29" t="s">
        <v>370</v>
      </c>
      <c r="F29" s="18" t="s">
        <v>297</v>
      </c>
      <c r="G29" t="s">
        <v>298</v>
      </c>
      <c r="H29" s="19" t="s">
        <v>299</v>
      </c>
      <c r="I29" t="s">
        <v>297</v>
      </c>
      <c r="J29" s="19" t="s">
        <v>297</v>
      </c>
      <c r="K29" t="s">
        <v>156</v>
      </c>
    </row>
    <row r="30" spans="1:11">
      <c r="A30" s="16"/>
      <c r="B30" t="s">
        <v>300</v>
      </c>
      <c r="C30" t="s">
        <v>301</v>
      </c>
      <c r="D30" t="s">
        <v>371</v>
      </c>
      <c r="E30" t="s">
        <v>372</v>
      </c>
      <c r="F30" s="18" t="s">
        <v>301</v>
      </c>
      <c r="G30" t="s">
        <v>302</v>
      </c>
      <c r="H30" s="19" t="s">
        <v>303</v>
      </c>
      <c r="I30" t="s">
        <v>301</v>
      </c>
      <c r="J30" s="19" t="s">
        <v>301</v>
      </c>
      <c r="K30" t="s">
        <v>156</v>
      </c>
    </row>
    <row r="31" spans="1:11">
      <c r="A31" s="16"/>
      <c r="B31" t="s">
        <v>304</v>
      </c>
      <c r="C31" t="s">
        <v>305</v>
      </c>
      <c r="D31" t="s">
        <v>373</v>
      </c>
      <c r="E31" t="s">
        <v>374</v>
      </c>
      <c r="F31" s="18" t="s">
        <v>305</v>
      </c>
      <c r="G31" t="s">
        <v>306</v>
      </c>
      <c r="H31" s="19" t="s">
        <v>307</v>
      </c>
      <c r="I31" t="s">
        <v>305</v>
      </c>
      <c r="J31" s="19" t="s">
        <v>305</v>
      </c>
      <c r="K31" t="s">
        <v>156</v>
      </c>
    </row>
    <row r="32" spans="1:11">
      <c r="A32" s="16"/>
      <c r="B32" t="s">
        <v>308</v>
      </c>
      <c r="C32" t="s">
        <v>309</v>
      </c>
      <c r="D32" t="s">
        <v>375</v>
      </c>
      <c r="E32" t="s">
        <v>376</v>
      </c>
      <c r="F32" s="18" t="s">
        <v>310</v>
      </c>
      <c r="G32" t="s">
        <v>311</v>
      </c>
      <c r="H32" s="19" t="s">
        <v>312</v>
      </c>
      <c r="I32" t="s">
        <v>310</v>
      </c>
      <c r="J32" s="19" t="s">
        <v>309</v>
      </c>
      <c r="K32" t="s">
        <v>156</v>
      </c>
    </row>
    <row r="33" spans="1:11">
      <c r="A33" s="16"/>
      <c r="B33" t="s">
        <v>313</v>
      </c>
      <c r="C33" t="s">
        <v>314</v>
      </c>
      <c r="D33" t="s">
        <v>151</v>
      </c>
      <c r="E33" t="s">
        <v>151</v>
      </c>
      <c r="F33" s="18" t="s">
        <v>314</v>
      </c>
      <c r="G33" t="s">
        <v>314</v>
      </c>
      <c r="H33" s="19" t="s">
        <v>151</v>
      </c>
      <c r="I33" t="s">
        <v>314</v>
      </c>
      <c r="J33" s="19" t="s">
        <v>314</v>
      </c>
      <c r="K33" t="s">
        <v>156</v>
      </c>
    </row>
    <row r="34" spans="1:11">
      <c r="A34" s="16"/>
      <c r="B34" t="s">
        <v>315</v>
      </c>
      <c r="C34" t="s">
        <v>316</v>
      </c>
      <c r="D34" t="s">
        <v>317</v>
      </c>
      <c r="E34" t="s">
        <v>377</v>
      </c>
      <c r="F34" s="18" t="s">
        <v>316</v>
      </c>
      <c r="G34" s="26" t="s">
        <v>318</v>
      </c>
      <c r="H34" s="19" t="s">
        <v>319</v>
      </c>
      <c r="I34" t="s">
        <v>316</v>
      </c>
      <c r="J34" s="19" t="s">
        <v>316</v>
      </c>
      <c r="K34" t="s">
        <v>156</v>
      </c>
    </row>
    <row r="35" spans="1:11">
      <c r="A35" s="16"/>
      <c r="B35" t="s">
        <v>320</v>
      </c>
      <c r="C35" t="s">
        <v>321</v>
      </c>
      <c r="D35" t="s">
        <v>322</v>
      </c>
      <c r="E35" t="s">
        <v>378</v>
      </c>
      <c r="F35" s="18" t="s">
        <v>321</v>
      </c>
      <c r="G35" t="s">
        <v>323</v>
      </c>
      <c r="H35" s="19" t="s">
        <v>324</v>
      </c>
      <c r="I35" t="s">
        <v>321</v>
      </c>
      <c r="J35" s="19" t="s">
        <v>321</v>
      </c>
      <c r="K35" t="s">
        <v>156</v>
      </c>
    </row>
    <row r="36" spans="1:11">
      <c r="A36" s="16"/>
      <c r="B36" t="s">
        <v>325</v>
      </c>
      <c r="C36" t="s">
        <v>326</v>
      </c>
      <c r="D36" t="s">
        <v>379</v>
      </c>
      <c r="E36" t="s">
        <v>380</v>
      </c>
      <c r="F36" s="18" t="s">
        <v>326</v>
      </c>
      <c r="G36" t="s">
        <v>327</v>
      </c>
      <c r="H36" s="19" t="s">
        <v>328</v>
      </c>
      <c r="I36" t="s">
        <v>326</v>
      </c>
      <c r="J36" s="19" t="s">
        <v>326</v>
      </c>
      <c r="K36" t="s">
        <v>156</v>
      </c>
    </row>
    <row r="37" spans="1:11">
      <c r="A37" s="16"/>
      <c r="B37" t="s">
        <v>329</v>
      </c>
      <c r="C37" t="s">
        <v>330</v>
      </c>
      <c r="D37" t="s">
        <v>381</v>
      </c>
      <c r="E37" t="s">
        <v>382</v>
      </c>
      <c r="F37" s="18" t="s">
        <v>331</v>
      </c>
      <c r="G37" t="s">
        <v>332</v>
      </c>
      <c r="H37" s="19" t="s">
        <v>331</v>
      </c>
      <c r="I37" t="s">
        <v>331</v>
      </c>
      <c r="J37" s="19" t="s">
        <v>330</v>
      </c>
      <c r="K37" t="s">
        <v>156</v>
      </c>
    </row>
    <row r="38" spans="1:11">
      <c r="A38" s="16"/>
      <c r="B38" t="s">
        <v>333</v>
      </c>
      <c r="C38" t="s">
        <v>334</v>
      </c>
      <c r="D38" t="s">
        <v>335</v>
      </c>
      <c r="E38" t="s">
        <v>336</v>
      </c>
      <c r="F38" s="18" t="s">
        <v>334</v>
      </c>
      <c r="G38" t="s">
        <v>334</v>
      </c>
      <c r="H38" s="19" t="s">
        <v>335</v>
      </c>
      <c r="I38" t="s">
        <v>336</v>
      </c>
      <c r="J38" s="19" t="s">
        <v>334</v>
      </c>
      <c r="K38" t="s">
        <v>156</v>
      </c>
    </row>
    <row r="39" spans="1:11">
      <c r="A39" s="16"/>
      <c r="B39" t="s">
        <v>337</v>
      </c>
      <c r="C39" t="s">
        <v>338</v>
      </c>
      <c r="D39" t="s">
        <v>339</v>
      </c>
      <c r="E39" t="s">
        <v>340</v>
      </c>
      <c r="F39" s="18" t="s">
        <v>338</v>
      </c>
      <c r="G39" s="26" t="s">
        <v>341</v>
      </c>
      <c r="H39" s="19" t="s">
        <v>338</v>
      </c>
      <c r="I39" t="s">
        <v>338</v>
      </c>
      <c r="J39" s="19" t="s">
        <v>338</v>
      </c>
      <c r="K39" t="s">
        <v>156</v>
      </c>
    </row>
    <row r="40" spans="1:11">
      <c r="A40" s="16"/>
      <c r="B40" t="s">
        <v>342</v>
      </c>
      <c r="C40" t="s">
        <v>343</v>
      </c>
      <c r="D40" t="s">
        <v>344</v>
      </c>
      <c r="E40" t="s">
        <v>383</v>
      </c>
      <c r="F40" s="18" t="s">
        <v>343</v>
      </c>
      <c r="G40" t="s">
        <v>345</v>
      </c>
      <c r="H40" s="19" t="s">
        <v>343</v>
      </c>
      <c r="I40" t="s">
        <v>343</v>
      </c>
      <c r="J40" s="19" t="s">
        <v>343</v>
      </c>
      <c r="K40" t="s">
        <v>156</v>
      </c>
    </row>
    <row r="41" spans="1:11">
      <c r="A41" s="16"/>
      <c r="B41" t="s">
        <v>346</v>
      </c>
      <c r="C41" t="s">
        <v>347</v>
      </c>
      <c r="D41" t="s">
        <v>348</v>
      </c>
      <c r="E41" t="s">
        <v>384</v>
      </c>
      <c r="F41" s="18" t="s">
        <v>151</v>
      </c>
      <c r="G41" s="26" t="s">
        <v>349</v>
      </c>
      <c r="H41" s="19" t="s">
        <v>350</v>
      </c>
      <c r="I41" t="s">
        <v>350</v>
      </c>
      <c r="J41" s="19" t="s">
        <v>151</v>
      </c>
      <c r="K41" t="s">
        <v>156</v>
      </c>
    </row>
    <row r="42" spans="1:11">
      <c r="A42" s="16"/>
      <c r="B42" t="s">
        <v>351</v>
      </c>
      <c r="C42" t="s">
        <v>352</v>
      </c>
      <c r="D42" t="s">
        <v>385</v>
      </c>
      <c r="E42" t="s">
        <v>386</v>
      </c>
      <c r="F42" s="18" t="s">
        <v>353</v>
      </c>
      <c r="G42" t="s">
        <v>354</v>
      </c>
      <c r="H42" s="19" t="s">
        <v>353</v>
      </c>
      <c r="I42" t="s">
        <v>353</v>
      </c>
      <c r="J42" s="19" t="s">
        <v>352</v>
      </c>
      <c r="K42" t="s">
        <v>156</v>
      </c>
    </row>
    <row r="43" spans="1:11">
      <c r="A43" s="16"/>
    </row>
    <row r="51" spans="2:11">
      <c r="B51" t="str">
        <f>B6</f>
        <v>{21</v>
      </c>
      <c r="C51" t="str">
        <f t="shared" ref="C51:K51" si="0">C6</f>
        <v>ITM_SIGMAPLUS</v>
      </c>
      <c r="D51" t="str">
        <f t="shared" si="0"/>
        <v>ITM_RI</v>
      </c>
      <c r="E51" t="str">
        <f t="shared" si="0"/>
        <v>ITM_TGLFRT</v>
      </c>
      <c r="F51" t="str">
        <f t="shared" si="0"/>
        <v>ITM_NULL</v>
      </c>
      <c r="G51" t="str">
        <f t="shared" si="0"/>
        <v>ITM_A</v>
      </c>
      <c r="H51" t="str">
        <f t="shared" si="0"/>
        <v>ITM_a</v>
      </c>
      <c r="I51" t="str">
        <f t="shared" si="0"/>
        <v>ITM_SIGMA</v>
      </c>
      <c r="J51" t="str">
        <f t="shared" si="0"/>
        <v>ITM_REG_A</v>
      </c>
      <c r="K51" t="str">
        <f t="shared" si="0"/>
        <v>}</v>
      </c>
    </row>
    <row r="52" spans="2:11">
      <c r="B52" t="str">
        <f t="shared" ref="B52:K52" si="1">B7</f>
        <v>{22</v>
      </c>
      <c r="C52" t="str">
        <f t="shared" si="1"/>
        <v>ITM_1ONX</v>
      </c>
      <c r="D52" t="str">
        <f t="shared" si="1"/>
        <v>ITM_YX</v>
      </c>
      <c r="E52" t="str">
        <f t="shared" si="1"/>
        <v>ITM_HASH_JM</v>
      </c>
      <c r="F52" t="str">
        <f t="shared" si="1"/>
        <v>ITM_NUMBER_SIGN</v>
      </c>
      <c r="G52" t="str">
        <f t="shared" si="1"/>
        <v>ITM_B</v>
      </c>
      <c r="H52" t="str">
        <f t="shared" si="1"/>
        <v>ITM_b</v>
      </c>
      <c r="I52" t="str">
        <f t="shared" si="1"/>
        <v>ITM_CIRCUMFLEX</v>
      </c>
      <c r="J52" t="str">
        <f t="shared" si="1"/>
        <v>ITM_REG_B</v>
      </c>
      <c r="K52" t="str">
        <f t="shared" si="1"/>
        <v>}</v>
      </c>
    </row>
    <row r="53" spans="2:11">
      <c r="B53" t="str">
        <f t="shared" ref="B53:K53" si="2">B8</f>
        <v>{23</v>
      </c>
      <c r="C53" t="str">
        <f t="shared" si="2"/>
        <v>ITM_SQUAREROOTX</v>
      </c>
      <c r="D53" t="str">
        <f t="shared" si="2"/>
        <v>ITM_SQUARE</v>
      </c>
      <c r="E53" t="str">
        <f t="shared" si="2"/>
        <v>ITM_ms</v>
      </c>
      <c r="F53" t="str">
        <f t="shared" si="2"/>
        <v>ITM_ROOT_SIGN</v>
      </c>
      <c r="G53" t="str">
        <f t="shared" si="2"/>
        <v>ITM_C</v>
      </c>
      <c r="H53" t="str">
        <f t="shared" si="2"/>
        <v>ITM_c</v>
      </c>
      <c r="I53" t="str">
        <f t="shared" si="2"/>
        <v>ITM_ROOT_SIGN</v>
      </c>
      <c r="J53" t="str">
        <f t="shared" si="2"/>
        <v>ITM_REG_C</v>
      </c>
      <c r="K53" t="str">
        <f t="shared" si="2"/>
        <v>}</v>
      </c>
    </row>
    <row r="54" spans="2:11">
      <c r="B54" t="str">
        <f t="shared" ref="B54:K54" si="3">B9</f>
        <v>{24</v>
      </c>
      <c r="C54" t="str">
        <f t="shared" si="3"/>
        <v>ITM_LOG10</v>
      </c>
      <c r="D54" t="str">
        <f t="shared" si="3"/>
        <v>ITM_10x</v>
      </c>
      <c r="E54" t="str">
        <f t="shared" si="3"/>
        <v>ITM_dotD</v>
      </c>
      <c r="F54" t="str">
        <f t="shared" si="3"/>
        <v>ITM_NULL</v>
      </c>
      <c r="G54" t="str">
        <f t="shared" si="3"/>
        <v>ITM_D</v>
      </c>
      <c r="H54" t="str">
        <f t="shared" si="3"/>
        <v>ITM_d</v>
      </c>
      <c r="I54" t="str">
        <f t="shared" si="3"/>
        <v>ITM_LG_SIGN</v>
      </c>
      <c r="J54" t="str">
        <f t="shared" si="3"/>
        <v>ITM_REG_D</v>
      </c>
      <c r="K54" t="str">
        <f t="shared" si="3"/>
        <v>}</v>
      </c>
    </row>
    <row r="55" spans="2:11">
      <c r="B55" t="str">
        <f t="shared" ref="B55:K55" si="4">B10</f>
        <v>{25</v>
      </c>
      <c r="C55" t="str">
        <f t="shared" si="4"/>
        <v>ITM_LN</v>
      </c>
      <c r="D55" t="str">
        <f t="shared" si="4"/>
        <v>ITM_EXP</v>
      </c>
      <c r="E55" t="str">
        <f t="shared" si="4"/>
        <v>ITM_toREC2</v>
      </c>
      <c r="F55" t="str">
        <f t="shared" si="4"/>
        <v>ITM_NULL</v>
      </c>
      <c r="G55" t="str">
        <f t="shared" si="4"/>
        <v>ITM_E</v>
      </c>
      <c r="H55" t="str">
        <f t="shared" si="4"/>
        <v>ITM_e</v>
      </c>
      <c r="I55" t="str">
        <f t="shared" si="4"/>
        <v>ITM_LN_SIGN</v>
      </c>
      <c r="J55" t="str">
        <f t="shared" si="4"/>
        <v>ITM_E</v>
      </c>
      <c r="K55" t="str">
        <f t="shared" si="4"/>
        <v>}</v>
      </c>
    </row>
    <row r="56" spans="2:11">
      <c r="B56" t="str">
        <f t="shared" ref="B56:K56" si="5">B11</f>
        <v>{26</v>
      </c>
      <c r="C56" t="str">
        <f t="shared" si="5"/>
        <v>ITM_XEQ</v>
      </c>
      <c r="D56" t="str">
        <f t="shared" si="5"/>
        <v>ITM_AIM</v>
      </c>
      <c r="E56" t="str">
        <f t="shared" si="5"/>
        <v>ITM_toPOL2</v>
      </c>
      <c r="F56" t="str">
        <f t="shared" si="5"/>
        <v>ITM_NULL</v>
      </c>
      <c r="G56" t="str">
        <f t="shared" si="5"/>
        <v>ITM_F</v>
      </c>
      <c r="H56" t="str">
        <f t="shared" si="5"/>
        <v>ITM_f</v>
      </c>
      <c r="I56" t="str">
        <f t="shared" si="5"/>
        <v>ITM_NULL</v>
      </c>
      <c r="J56" t="str">
        <f t="shared" si="5"/>
        <v>ITM_NULL</v>
      </c>
      <c r="K56" t="str">
        <f t="shared" si="5"/>
        <v>}</v>
      </c>
    </row>
    <row r="57" spans="2:11">
      <c r="B57" t="str">
        <f t="shared" ref="B57:K57" si="6">B12</f>
        <v>{31</v>
      </c>
      <c r="C57" t="str">
        <f t="shared" si="6"/>
        <v>ITM_STO</v>
      </c>
      <c r="D57" t="str">
        <f t="shared" si="6"/>
        <v>ITM_MAGNITUDE</v>
      </c>
      <c r="E57" t="str">
        <f t="shared" si="6"/>
        <v>ITM_ARG</v>
      </c>
      <c r="F57" t="str">
        <f t="shared" si="6"/>
        <v>ITM_NULL</v>
      </c>
      <c r="G57" t="str">
        <f t="shared" si="6"/>
        <v>ITM_G</v>
      </c>
      <c r="H57" t="str">
        <f t="shared" si="6"/>
        <v>ITM_g</v>
      </c>
      <c r="I57" t="str">
        <f t="shared" si="6"/>
        <v>ITM_VERTICAL_BAR</v>
      </c>
      <c r="J57" t="str">
        <f t="shared" si="6"/>
        <v>ITM_NULL</v>
      </c>
      <c r="K57" t="str">
        <f t="shared" si="6"/>
        <v>}</v>
      </c>
    </row>
    <row r="58" spans="2:11">
      <c r="B58" t="str">
        <f t="shared" ref="B58:K58" si="7">B13</f>
        <v>{32</v>
      </c>
      <c r="C58" t="str">
        <f t="shared" si="7"/>
        <v>ITM_RCL</v>
      </c>
      <c r="D58" t="str">
        <f t="shared" si="7"/>
        <v>ITM_PC</v>
      </c>
      <c r="E58" t="str">
        <f t="shared" si="7"/>
        <v>ITM_DELTAPC</v>
      </c>
      <c r="F58" t="str">
        <f t="shared" si="7"/>
        <v>ITM_NULL</v>
      </c>
      <c r="G58" t="str">
        <f t="shared" si="7"/>
        <v>ITM_H</v>
      </c>
      <c r="H58" t="str">
        <f t="shared" si="7"/>
        <v>ITM_h</v>
      </c>
      <c r="I58" t="str">
        <f t="shared" si="7"/>
        <v>ITM_DELTA</v>
      </c>
      <c r="J58" t="str">
        <f t="shared" si="7"/>
        <v>ITM_HEX</v>
      </c>
      <c r="K58" t="str">
        <f t="shared" si="7"/>
        <v>}</v>
      </c>
    </row>
    <row r="59" spans="2:11">
      <c r="B59" t="str">
        <f t="shared" ref="B59:K59" si="8">B14</f>
        <v>{33</v>
      </c>
      <c r="C59" t="str">
        <f t="shared" si="8"/>
        <v>ITM_Rdown</v>
      </c>
      <c r="D59" t="str">
        <f t="shared" si="8"/>
        <v>ITM_CONSTpi</v>
      </c>
      <c r="E59" t="str">
        <f t="shared" si="8"/>
        <v>ITM_XTHROOT</v>
      </c>
      <c r="F59" t="str">
        <f t="shared" si="8"/>
        <v>ITM_NULL</v>
      </c>
      <c r="G59" t="str">
        <f t="shared" si="8"/>
        <v>ITM_I</v>
      </c>
      <c r="H59" t="str">
        <f t="shared" si="8"/>
        <v>ITM_i</v>
      </c>
      <c r="I59" t="str">
        <f t="shared" si="8"/>
        <v>ITM_pi</v>
      </c>
      <c r="J59" t="str">
        <f t="shared" si="8"/>
        <v>ITM_REG_I</v>
      </c>
      <c r="K59" t="str">
        <f t="shared" si="8"/>
        <v>}</v>
      </c>
    </row>
    <row r="60" spans="2:11">
      <c r="B60" t="str">
        <f t="shared" ref="B60:K60" si="9">B15</f>
        <v>{34</v>
      </c>
      <c r="C60" t="str">
        <f t="shared" si="9"/>
        <v>ITM_sin</v>
      </c>
      <c r="D60" t="str">
        <f t="shared" si="9"/>
        <v>ITM_arcsin</v>
      </c>
      <c r="E60" t="str">
        <f t="shared" si="9"/>
        <v>ITM_GTO</v>
      </c>
      <c r="F60" t="str">
        <f t="shared" si="9"/>
        <v>ITM_NULL</v>
      </c>
      <c r="G60" t="str">
        <f t="shared" si="9"/>
        <v>ITM_J</v>
      </c>
      <c r="H60" t="str">
        <f t="shared" si="9"/>
        <v>ITM_j</v>
      </c>
      <c r="I60" t="str">
        <f t="shared" si="9"/>
        <v>ITM_SIN_SIGN</v>
      </c>
      <c r="J60" t="str">
        <f t="shared" si="9"/>
        <v>ITM_REG_J</v>
      </c>
      <c r="K60" t="str">
        <f t="shared" si="9"/>
        <v>}</v>
      </c>
    </row>
    <row r="61" spans="2:11">
      <c r="B61" t="str">
        <f t="shared" ref="B61:K61" si="10">B16</f>
        <v>{35</v>
      </c>
      <c r="C61" t="str">
        <f t="shared" si="10"/>
        <v>ITM_cos</v>
      </c>
      <c r="D61" t="str">
        <f t="shared" si="10"/>
        <v>ITM_arccos</v>
      </c>
      <c r="E61" t="str">
        <f t="shared" si="10"/>
        <v>ITM_LBL</v>
      </c>
      <c r="F61" t="str">
        <f t="shared" si="10"/>
        <v>ITM_NULL</v>
      </c>
      <c r="G61" t="str">
        <f t="shared" si="10"/>
        <v>ITM_K</v>
      </c>
      <c r="H61" t="str">
        <f t="shared" si="10"/>
        <v>ITM_k</v>
      </c>
      <c r="I61" t="str">
        <f t="shared" si="10"/>
        <v>ITM_COS_SIGN</v>
      </c>
      <c r="J61" t="str">
        <f t="shared" si="10"/>
        <v>ITM_REG_K</v>
      </c>
      <c r="K61" t="str">
        <f t="shared" si="10"/>
        <v>}</v>
      </c>
    </row>
    <row r="62" spans="2:11">
      <c r="B62" t="str">
        <f t="shared" ref="B62:K62" si="11">B17</f>
        <v>{36</v>
      </c>
      <c r="C62" t="str">
        <f t="shared" si="11"/>
        <v>ITM_tan</v>
      </c>
      <c r="D62" t="str">
        <f t="shared" si="11"/>
        <v>ITM_arctan</v>
      </c>
      <c r="E62" t="str">
        <f t="shared" si="11"/>
        <v>ITM_RTN</v>
      </c>
      <c r="F62" t="str">
        <f t="shared" si="11"/>
        <v>ITM_NULL</v>
      </c>
      <c r="G62" t="str">
        <f t="shared" si="11"/>
        <v>ITM_L</v>
      </c>
      <c r="H62" t="str">
        <f t="shared" si="11"/>
        <v>ITM_l</v>
      </c>
      <c r="I62" t="str">
        <f t="shared" si="11"/>
        <v>ITM_TAN_SIGN</v>
      </c>
      <c r="J62" t="str">
        <f t="shared" si="11"/>
        <v>ITM_REG_L</v>
      </c>
      <c r="K62" t="str">
        <f t="shared" si="11"/>
        <v>}</v>
      </c>
    </row>
    <row r="63" spans="2:11">
      <c r="B63" t="str">
        <f t="shared" ref="B63:K63" si="12">B18</f>
        <v>{41</v>
      </c>
      <c r="C63" t="str">
        <f t="shared" si="12"/>
        <v>ITM_ENTER</v>
      </c>
      <c r="D63" t="str">
        <f t="shared" si="12"/>
        <v>KEY_COMPLEX</v>
      </c>
      <c r="E63" t="str">
        <f t="shared" si="12"/>
        <v>-MNU_CPX</v>
      </c>
      <c r="F63" t="str">
        <f t="shared" si="12"/>
        <v>ITM_ENTER</v>
      </c>
      <c r="G63" t="str">
        <f t="shared" si="12"/>
        <v>ITM_ENTER</v>
      </c>
      <c r="H63" t="str">
        <f t="shared" si="12"/>
        <v>ITM_XSWAP</v>
      </c>
      <c r="I63" t="str">
        <f t="shared" si="12"/>
        <v>ITM_XPARSE</v>
      </c>
      <c r="J63" t="str">
        <f t="shared" si="12"/>
        <v>ITM_ENTER</v>
      </c>
      <c r="K63" t="str">
        <f t="shared" si="12"/>
        <v>}</v>
      </c>
    </row>
    <row r="64" spans="2:11">
      <c r="B64" t="str">
        <f t="shared" ref="B64:K64" si="13">B19</f>
        <v>{42</v>
      </c>
      <c r="C64" t="str">
        <f t="shared" si="13"/>
        <v>ITM_XexY</v>
      </c>
      <c r="D64" t="str">
        <f t="shared" si="13"/>
        <v>ITM_LASTX</v>
      </c>
      <c r="E64" t="str">
        <f t="shared" si="13"/>
        <v>ITM_Rup</v>
      </c>
      <c r="F64" t="str">
        <f t="shared" si="13"/>
        <v>ITM_ex</v>
      </c>
      <c r="G64" t="str">
        <f t="shared" si="13"/>
        <v>ITM_M</v>
      </c>
      <c r="H64" t="str">
        <f t="shared" si="13"/>
        <v>ITM_m</v>
      </c>
      <c r="I64" t="str">
        <f t="shared" si="13"/>
        <v>ITM_ex</v>
      </c>
      <c r="J64" t="str">
        <f t="shared" si="13"/>
        <v>ITM_NULL</v>
      </c>
      <c r="K64" t="str">
        <f t="shared" si="13"/>
        <v>}</v>
      </c>
    </row>
    <row r="65" spans="2:11">
      <c r="B65" t="str">
        <f t="shared" ref="B65:K65" si="14">B20</f>
        <v>{43</v>
      </c>
      <c r="C65" t="str">
        <f t="shared" si="14"/>
        <v>ITM_CHS</v>
      </c>
      <c r="D65" t="str">
        <f t="shared" si="14"/>
        <v>-MNU_MODE</v>
      </c>
      <c r="E65" t="str">
        <f t="shared" si="14"/>
        <v>-MNU_STK</v>
      </c>
      <c r="F65" t="str">
        <f t="shared" si="14"/>
        <v>ITM_PLUS_MINUS</v>
      </c>
      <c r="G65" t="str">
        <f t="shared" si="14"/>
        <v>ITM_N</v>
      </c>
      <c r="H65" t="str">
        <f t="shared" si="14"/>
        <v>ITM_n</v>
      </c>
      <c r="I65" t="str">
        <f t="shared" si="14"/>
        <v>ITM_PLUS_MINUS</v>
      </c>
      <c r="J65" t="str">
        <f t="shared" si="14"/>
        <v>ITM_NULL</v>
      </c>
      <c r="K65" t="str">
        <f t="shared" si="14"/>
        <v>}</v>
      </c>
    </row>
    <row r="66" spans="2:11">
      <c r="B66" t="str">
        <f t="shared" ref="B66:K66" si="15">B21</f>
        <v>{44</v>
      </c>
      <c r="C66" t="str">
        <f t="shared" si="15"/>
        <v>ITM_EXPONENT</v>
      </c>
      <c r="D66" t="str">
        <f t="shared" si="15"/>
        <v>-MNU_DISP</v>
      </c>
      <c r="E66" t="str">
        <f t="shared" si="15"/>
        <v>-MNU_EXP</v>
      </c>
      <c r="F66" t="str">
        <f t="shared" si="15"/>
        <v>ITM_NULL</v>
      </c>
      <c r="G66" t="str">
        <f t="shared" si="15"/>
        <v>ITM_O</v>
      </c>
      <c r="H66" t="str">
        <f t="shared" si="15"/>
        <v>ITM_o</v>
      </c>
      <c r="I66" t="str">
        <f t="shared" si="15"/>
        <v>ITM_SUB_E_OUTLINE</v>
      </c>
      <c r="J66" t="str">
        <f t="shared" si="15"/>
        <v>ITM_OCT</v>
      </c>
      <c r="K66" t="str">
        <f t="shared" si="15"/>
        <v>}</v>
      </c>
    </row>
    <row r="67" spans="2:11">
      <c r="B67" t="str">
        <f t="shared" ref="B67:K67" si="16">B22</f>
        <v>{45</v>
      </c>
      <c r="C67" t="str">
        <f t="shared" si="16"/>
        <v>ITM_BACKSPACE</v>
      </c>
      <c r="D67" t="str">
        <f t="shared" si="16"/>
        <v>ITM_UNDO</v>
      </c>
      <c r="E67" t="str">
        <f t="shared" si="16"/>
        <v>-MNU_CLR</v>
      </c>
      <c r="F67" t="str">
        <f t="shared" si="16"/>
        <v>ITM_BACKSPACE</v>
      </c>
      <c r="G67" t="str">
        <f t="shared" si="16"/>
        <v>ITM_BACKSPACE</v>
      </c>
      <c r="H67" t="str">
        <f t="shared" si="16"/>
        <v>ITM_CLA</v>
      </c>
      <c r="I67" t="str">
        <f t="shared" si="16"/>
        <v>ITM_CLA</v>
      </c>
      <c r="J67" t="str">
        <f t="shared" si="16"/>
        <v>ITM_BACKSPACE</v>
      </c>
      <c r="K67" t="str">
        <f t="shared" si="16"/>
        <v>}</v>
      </c>
    </row>
    <row r="68" spans="2:11">
      <c r="B68" t="str">
        <f t="shared" ref="B68:K68" si="17">B23</f>
        <v>{51</v>
      </c>
      <c r="C68" t="str">
        <f t="shared" si="17"/>
        <v>ITM_UP1</v>
      </c>
      <c r="D68" t="str">
        <f t="shared" si="17"/>
        <v>ITM_BST</v>
      </c>
      <c r="E68" t="str">
        <f t="shared" si="17"/>
        <v>ITM_RBR</v>
      </c>
      <c r="F68" t="str">
        <f t="shared" si="17"/>
        <v>ITM_UP1</v>
      </c>
      <c r="G68" t="str">
        <f t="shared" si="17"/>
        <v>ITM_UP1</v>
      </c>
      <c r="H68" t="str">
        <f t="shared" si="17"/>
        <v>CHR_caseUP</v>
      </c>
      <c r="I68" t="str">
        <f t="shared" si="17"/>
        <v>ITM_UP_ARROW</v>
      </c>
      <c r="J68" t="str">
        <f t="shared" si="17"/>
        <v>ITM_UP1</v>
      </c>
      <c r="K68" t="str">
        <f t="shared" si="17"/>
        <v>}</v>
      </c>
    </row>
    <row r="69" spans="2:11">
      <c r="B69" t="str">
        <f t="shared" ref="B69:K69" si="18">B24</f>
        <v>{52</v>
      </c>
      <c r="C69" t="str">
        <f t="shared" si="18"/>
        <v>ITM_7</v>
      </c>
      <c r="D69" t="str">
        <f t="shared" si="18"/>
        <v>-MNU_EQN</v>
      </c>
      <c r="E69" t="str">
        <f t="shared" si="18"/>
        <v>-MNU_HOME</v>
      </c>
      <c r="F69" t="str">
        <f t="shared" si="18"/>
        <v>ITM_7</v>
      </c>
      <c r="G69" t="str">
        <f t="shared" si="18"/>
        <v>ITM_P</v>
      </c>
      <c r="H69" t="str">
        <f t="shared" si="18"/>
        <v>ITM_p</v>
      </c>
      <c r="I69" t="str">
        <f t="shared" si="18"/>
        <v>ITM_7</v>
      </c>
      <c r="J69" t="str">
        <f t="shared" si="18"/>
        <v>ITM_7</v>
      </c>
      <c r="K69" t="str">
        <f t="shared" si="18"/>
        <v>}</v>
      </c>
    </row>
    <row r="70" spans="2:11">
      <c r="B70" t="str">
        <f t="shared" ref="B70:K70" si="19">B25</f>
        <v>{53</v>
      </c>
      <c r="C70" t="str">
        <f t="shared" si="19"/>
        <v>ITM_8</v>
      </c>
      <c r="D70" t="str">
        <f t="shared" si="19"/>
        <v>-MNU_ADV</v>
      </c>
      <c r="E70" t="str">
        <f t="shared" si="19"/>
        <v>-MNU_CONST</v>
      </c>
      <c r="F70" t="str">
        <f t="shared" si="19"/>
        <v>ITM_8</v>
      </c>
      <c r="G70" t="str">
        <f t="shared" si="19"/>
        <v>ITM_Q</v>
      </c>
      <c r="H70" t="str">
        <f t="shared" si="19"/>
        <v>ITM_q</v>
      </c>
      <c r="I70" t="str">
        <f t="shared" si="19"/>
        <v>ITM_8</v>
      </c>
      <c r="J70" t="str">
        <f t="shared" si="19"/>
        <v>ITM_8</v>
      </c>
      <c r="K70" t="str">
        <f t="shared" si="19"/>
        <v>}</v>
      </c>
    </row>
    <row r="71" spans="2:11">
      <c r="B71" t="str">
        <f t="shared" ref="B71:K71" si="20">B26</f>
        <v>{54</v>
      </c>
      <c r="C71" t="str">
        <f t="shared" si="20"/>
        <v>ITM_9</v>
      </c>
      <c r="D71" t="str">
        <f t="shared" si="20"/>
        <v>-MNU_MATX</v>
      </c>
      <c r="E71" t="str">
        <f t="shared" si="20"/>
        <v>-MNU_XFN</v>
      </c>
      <c r="F71" t="str">
        <f t="shared" si="20"/>
        <v>ITM_9</v>
      </c>
      <c r="G71" t="str">
        <f t="shared" si="20"/>
        <v>ITM_R</v>
      </c>
      <c r="H71" t="str">
        <f t="shared" si="20"/>
        <v>ITM_r</v>
      </c>
      <c r="I71" t="str">
        <f t="shared" si="20"/>
        <v>ITM_9</v>
      </c>
      <c r="J71" t="str">
        <f t="shared" si="20"/>
        <v>ITM_9</v>
      </c>
      <c r="K71" t="str">
        <f t="shared" si="20"/>
        <v>}</v>
      </c>
    </row>
    <row r="72" spans="2:11">
      <c r="B72" t="str">
        <f t="shared" ref="B72:K72" si="21">B27</f>
        <v>{55</v>
      </c>
      <c r="C72" t="str">
        <f t="shared" si="21"/>
        <v>ITM_DIV</v>
      </c>
      <c r="D72" t="str">
        <f t="shared" si="21"/>
        <v>-MNU_STAT</v>
      </c>
      <c r="E72" t="str">
        <f t="shared" si="21"/>
        <v>-MNU_SUMS</v>
      </c>
      <c r="F72" t="str">
        <f t="shared" si="21"/>
        <v>ITM_OBELUS</v>
      </c>
      <c r="G72" t="str">
        <f t="shared" si="21"/>
        <v>ITM_S</v>
      </c>
      <c r="H72" t="str">
        <f t="shared" si="21"/>
        <v>ITM_s</v>
      </c>
      <c r="I72" t="str">
        <f t="shared" si="21"/>
        <v>ITM_OBELUS</v>
      </c>
      <c r="J72" t="str">
        <f t="shared" si="21"/>
        <v>ITM_DIV</v>
      </c>
      <c r="K72" t="str">
        <f t="shared" si="21"/>
        <v>}</v>
      </c>
    </row>
    <row r="73" spans="2:11">
      <c r="B73" t="str">
        <f t="shared" ref="B73:K73" si="22">B28</f>
        <v>{61</v>
      </c>
      <c r="C73" t="str">
        <f t="shared" si="22"/>
        <v>ITM_DOWN1</v>
      </c>
      <c r="D73" t="str">
        <f t="shared" si="22"/>
        <v>ITM_SST</v>
      </c>
      <c r="E73" t="str">
        <f t="shared" si="22"/>
        <v>ITM_FLGSV</v>
      </c>
      <c r="F73" t="str">
        <f t="shared" si="22"/>
        <v>ITM_DOWN1</v>
      </c>
      <c r="G73" t="str">
        <f t="shared" si="22"/>
        <v>ITM_DOWN1</v>
      </c>
      <c r="H73" t="str">
        <f t="shared" si="22"/>
        <v>CHR_caseDN</v>
      </c>
      <c r="I73" t="str">
        <f t="shared" si="22"/>
        <v>ITM_DOWN_ARROW</v>
      </c>
      <c r="J73" t="str">
        <f t="shared" si="22"/>
        <v>ITM_DOWN1</v>
      </c>
      <c r="K73" t="str">
        <f t="shared" si="22"/>
        <v>}</v>
      </c>
    </row>
    <row r="74" spans="2:11">
      <c r="B74" t="str">
        <f t="shared" ref="B74:K74" si="23">B29</f>
        <v>{62</v>
      </c>
      <c r="C74" t="str">
        <f t="shared" si="23"/>
        <v>ITM_4</v>
      </c>
      <c r="D74" t="str">
        <f t="shared" si="23"/>
        <v>-MNU_BASE</v>
      </c>
      <c r="E74" t="str">
        <f t="shared" si="23"/>
        <v>-MNU_CLK</v>
      </c>
      <c r="F74" t="str">
        <f t="shared" si="23"/>
        <v>ITM_4</v>
      </c>
      <c r="G74" t="str">
        <f t="shared" si="23"/>
        <v>ITM_T</v>
      </c>
      <c r="H74" t="str">
        <f t="shared" si="23"/>
        <v>ITM_t</v>
      </c>
      <c r="I74" t="str">
        <f t="shared" si="23"/>
        <v>ITM_4</v>
      </c>
      <c r="J74" t="str">
        <f t="shared" si="23"/>
        <v>ITM_4</v>
      </c>
      <c r="K74" t="str">
        <f t="shared" si="23"/>
        <v>}</v>
      </c>
    </row>
    <row r="75" spans="2:11">
      <c r="B75" t="str">
        <f t="shared" ref="B75:K75" si="24">B30</f>
        <v>{63</v>
      </c>
      <c r="C75" t="str">
        <f t="shared" si="24"/>
        <v>ITM_5</v>
      </c>
      <c r="D75" t="str">
        <f t="shared" si="24"/>
        <v>-MNU_ANGLECONV</v>
      </c>
      <c r="E75" t="str">
        <f t="shared" si="24"/>
        <v>-MNU_UNITCONV</v>
      </c>
      <c r="F75" t="str">
        <f t="shared" si="24"/>
        <v>ITM_5</v>
      </c>
      <c r="G75" t="str">
        <f t="shared" si="24"/>
        <v>ITM_U</v>
      </c>
      <c r="H75" t="str">
        <f t="shared" si="24"/>
        <v>ITM_u</v>
      </c>
      <c r="I75" t="str">
        <f t="shared" si="24"/>
        <v>ITM_5</v>
      </c>
      <c r="J75" t="str">
        <f t="shared" si="24"/>
        <v>ITM_5</v>
      </c>
      <c r="K75" t="str">
        <f t="shared" si="24"/>
        <v>}</v>
      </c>
    </row>
    <row r="76" spans="2:11">
      <c r="B76" t="str">
        <f t="shared" ref="B76:K76" si="25">B31</f>
        <v>{64</v>
      </c>
      <c r="C76" t="str">
        <f t="shared" si="25"/>
        <v>ITM_6</v>
      </c>
      <c r="D76" t="str">
        <f t="shared" si="25"/>
        <v>-MNU_FLAGS</v>
      </c>
      <c r="E76" t="str">
        <f t="shared" si="25"/>
        <v>-MNU_BITS</v>
      </c>
      <c r="F76" t="str">
        <f t="shared" si="25"/>
        <v>ITM_6</v>
      </c>
      <c r="G76" t="str">
        <f t="shared" si="25"/>
        <v>ITM_V</v>
      </c>
      <c r="H76" t="str">
        <f t="shared" si="25"/>
        <v>ITM_v</v>
      </c>
      <c r="I76" t="str">
        <f t="shared" si="25"/>
        <v>ITM_6</v>
      </c>
      <c r="J76" t="str">
        <f t="shared" si="25"/>
        <v>ITM_6</v>
      </c>
      <c r="K76" t="str">
        <f t="shared" si="25"/>
        <v>}</v>
      </c>
    </row>
    <row r="77" spans="2:11">
      <c r="B77" t="str">
        <f t="shared" ref="B77:K77" si="26">B32</f>
        <v>{65</v>
      </c>
      <c r="C77" t="str">
        <f t="shared" si="26"/>
        <v>ITM_MULT</v>
      </c>
      <c r="D77" t="str">
        <f t="shared" si="26"/>
        <v>-MNU_PROB</v>
      </c>
      <c r="E77" t="str">
        <f t="shared" si="26"/>
        <v>-MNU_INTS</v>
      </c>
      <c r="F77" t="str">
        <f t="shared" si="26"/>
        <v>ITM_CROSS</v>
      </c>
      <c r="G77" t="str">
        <f t="shared" si="26"/>
        <v>ITM_W</v>
      </c>
      <c r="H77" t="str">
        <f t="shared" si="26"/>
        <v>ITM_w</v>
      </c>
      <c r="I77" t="str">
        <f t="shared" si="26"/>
        <v>ITM_CROSS</v>
      </c>
      <c r="J77" t="str">
        <f t="shared" si="26"/>
        <v>ITM_MULT</v>
      </c>
      <c r="K77" t="str">
        <f t="shared" si="26"/>
        <v>}</v>
      </c>
    </row>
    <row r="78" spans="2:11">
      <c r="B78" t="str">
        <f t="shared" ref="B78:K78" si="27">B33</f>
        <v>{71</v>
      </c>
      <c r="C78" t="str">
        <f t="shared" si="27"/>
        <v>KEY_fg</v>
      </c>
      <c r="D78" t="str">
        <f t="shared" si="27"/>
        <v>ITM_NULL</v>
      </c>
      <c r="E78" t="str">
        <f t="shared" si="27"/>
        <v>ITM_NULL</v>
      </c>
      <c r="F78" t="str">
        <f t="shared" si="27"/>
        <v>KEY_fg</v>
      </c>
      <c r="G78" t="str">
        <f t="shared" si="27"/>
        <v>KEY_fg</v>
      </c>
      <c r="H78" t="str">
        <f t="shared" si="27"/>
        <v>ITM_NULL</v>
      </c>
      <c r="I78" t="str">
        <f t="shared" si="27"/>
        <v>KEY_fg</v>
      </c>
      <c r="J78" t="str">
        <f t="shared" si="27"/>
        <v>KEY_fg</v>
      </c>
      <c r="K78" t="str">
        <f t="shared" si="27"/>
        <v>}</v>
      </c>
    </row>
    <row r="79" spans="2:11">
      <c r="B79" t="str">
        <f t="shared" ref="B79:K79" si="28">B34</f>
        <v>{72</v>
      </c>
      <c r="C79" t="str">
        <f t="shared" si="28"/>
        <v>ITM_1</v>
      </c>
      <c r="D79" t="str">
        <f t="shared" si="28"/>
        <v>ITM_ASSIGN</v>
      </c>
      <c r="E79" t="str">
        <f t="shared" si="28"/>
        <v>-MNU_ASN</v>
      </c>
      <c r="F79" t="str">
        <f t="shared" si="28"/>
        <v>ITM_1</v>
      </c>
      <c r="G79" t="str">
        <f t="shared" si="28"/>
        <v>ITM_X</v>
      </c>
      <c r="H79" t="str">
        <f t="shared" si="28"/>
        <v>ITM_x</v>
      </c>
      <c r="I79" t="str">
        <f t="shared" si="28"/>
        <v>ITM_1</v>
      </c>
      <c r="J79" t="str">
        <f t="shared" si="28"/>
        <v>ITM_1</v>
      </c>
      <c r="K79" t="str">
        <f t="shared" si="28"/>
        <v>}</v>
      </c>
    </row>
    <row r="80" spans="2:11">
      <c r="B80" t="str">
        <f t="shared" ref="B80:K80" si="29">B35</f>
        <v>{73</v>
      </c>
      <c r="C80" t="str">
        <f t="shared" si="29"/>
        <v>ITM_2</v>
      </c>
      <c r="D80" t="str">
        <f t="shared" si="29"/>
        <v>ITM_USERMODE</v>
      </c>
      <c r="E80" t="str">
        <f t="shared" si="29"/>
        <v>-MNU_LOOP</v>
      </c>
      <c r="F80" t="str">
        <f t="shared" si="29"/>
        <v>ITM_2</v>
      </c>
      <c r="G80" t="str">
        <f t="shared" si="29"/>
        <v>ITM_Y</v>
      </c>
      <c r="H80" t="str">
        <f t="shared" si="29"/>
        <v>ITM_y</v>
      </c>
      <c r="I80" t="str">
        <f t="shared" si="29"/>
        <v>ITM_2</v>
      </c>
      <c r="J80" t="str">
        <f t="shared" si="29"/>
        <v>ITM_2</v>
      </c>
      <c r="K80" t="str">
        <f t="shared" si="29"/>
        <v>}</v>
      </c>
    </row>
    <row r="81" spans="2:11">
      <c r="B81" t="str">
        <f t="shared" ref="B81:K81" si="30">B36</f>
        <v>{74</v>
      </c>
      <c r="C81" t="str">
        <f t="shared" si="30"/>
        <v>ITM_3</v>
      </c>
      <c r="D81" t="str">
        <f t="shared" si="30"/>
        <v>-MNU_PARTS</v>
      </c>
      <c r="E81" t="str">
        <f t="shared" si="30"/>
        <v>-MNU_TEST</v>
      </c>
      <c r="F81" t="str">
        <f t="shared" si="30"/>
        <v>ITM_3</v>
      </c>
      <c r="G81" t="str">
        <f t="shared" si="30"/>
        <v>ITM_Z</v>
      </c>
      <c r="H81" t="str">
        <f t="shared" si="30"/>
        <v>ITM_z</v>
      </c>
      <c r="I81" t="str">
        <f t="shared" si="30"/>
        <v>ITM_3</v>
      </c>
      <c r="J81" t="str">
        <f t="shared" si="30"/>
        <v>ITM_3</v>
      </c>
      <c r="K81" t="str">
        <f t="shared" si="30"/>
        <v>}</v>
      </c>
    </row>
    <row r="82" spans="2:11">
      <c r="B82" t="str">
        <f t="shared" ref="B82:K82" si="31">B37</f>
        <v>{75</v>
      </c>
      <c r="C82" t="str">
        <f t="shared" si="31"/>
        <v>ITM_SUB</v>
      </c>
      <c r="D82" t="str">
        <f t="shared" si="31"/>
        <v>-MNU_FIN</v>
      </c>
      <c r="E82" t="str">
        <f t="shared" si="31"/>
        <v>-MNU_ALPHAFN</v>
      </c>
      <c r="F82" t="str">
        <f t="shared" si="31"/>
        <v>ITM_MINUS</v>
      </c>
      <c r="G82" t="str">
        <f t="shared" si="31"/>
        <v>ITM_UNDERSCORE</v>
      </c>
      <c r="H82" t="str">
        <f t="shared" si="31"/>
        <v>ITM_MINUS</v>
      </c>
      <c r="I82" t="str">
        <f t="shared" si="31"/>
        <v>ITM_MINUS</v>
      </c>
      <c r="J82" t="str">
        <f t="shared" si="31"/>
        <v>ITM_SUB</v>
      </c>
      <c r="K82" t="str">
        <f t="shared" si="31"/>
        <v>}</v>
      </c>
    </row>
    <row r="83" spans="2:11">
      <c r="B83" t="str">
        <f t="shared" ref="B83:K83" si="32">B38</f>
        <v>{81</v>
      </c>
      <c r="C83" t="str">
        <f t="shared" si="32"/>
        <v>ITM_EXIT1</v>
      </c>
      <c r="D83" t="str">
        <f t="shared" si="32"/>
        <v>ITM_OFF</v>
      </c>
      <c r="E83" t="str">
        <f t="shared" si="32"/>
        <v>ITM_PRN</v>
      </c>
      <c r="F83" t="str">
        <f t="shared" si="32"/>
        <v>ITM_EXIT1</v>
      </c>
      <c r="G83" t="str">
        <f t="shared" si="32"/>
        <v>ITM_EXIT1</v>
      </c>
      <c r="H83" t="str">
        <f t="shared" si="32"/>
        <v>ITM_OFF</v>
      </c>
      <c r="I83" t="str">
        <f t="shared" si="32"/>
        <v>ITM_PRN</v>
      </c>
      <c r="J83" t="str">
        <f t="shared" si="32"/>
        <v>ITM_EXIT1</v>
      </c>
      <c r="K83" t="str">
        <f t="shared" si="32"/>
        <v>}</v>
      </c>
    </row>
    <row r="84" spans="2:11">
      <c r="B84" t="str">
        <f t="shared" ref="B84:K84" si="33">B39</f>
        <v>{82</v>
      </c>
      <c r="C84" t="str">
        <f t="shared" si="33"/>
        <v>ITM_0</v>
      </c>
      <c r="D84" t="str">
        <f t="shared" si="33"/>
        <v>ITM_VIEW</v>
      </c>
      <c r="E84" t="str">
        <f t="shared" si="33"/>
        <v>ITM_TIMER</v>
      </c>
      <c r="F84" t="str">
        <f t="shared" si="33"/>
        <v>ITM_0</v>
      </c>
      <c r="G84" t="str">
        <f t="shared" si="33"/>
        <v>ITM_COLON</v>
      </c>
      <c r="H84" t="str">
        <f t="shared" si="33"/>
        <v>ITM_0</v>
      </c>
      <c r="I84" t="str">
        <f t="shared" si="33"/>
        <v>ITM_0</v>
      </c>
      <c r="J84" t="str">
        <f t="shared" si="33"/>
        <v>ITM_0</v>
      </c>
      <c r="K84" t="str">
        <f t="shared" si="33"/>
        <v>}</v>
      </c>
    </row>
    <row r="85" spans="2:11">
      <c r="B85" t="str">
        <f t="shared" ref="B85:K85" si="34">B40</f>
        <v>{83</v>
      </c>
      <c r="C85" t="str">
        <f t="shared" si="34"/>
        <v>ITM_PERIOD</v>
      </c>
      <c r="D85" t="str">
        <f t="shared" si="34"/>
        <v>ITM_SHOW</v>
      </c>
      <c r="E85" t="str">
        <f t="shared" si="34"/>
        <v>-MNU_INFO</v>
      </c>
      <c r="F85" t="str">
        <f t="shared" si="34"/>
        <v>ITM_PERIOD</v>
      </c>
      <c r="G85" t="str">
        <f t="shared" si="34"/>
        <v>ITM_COMMA</v>
      </c>
      <c r="H85" t="str">
        <f t="shared" si="34"/>
        <v>ITM_PERIOD</v>
      </c>
      <c r="I85" t="str">
        <f t="shared" si="34"/>
        <v>ITM_PERIOD</v>
      </c>
      <c r="J85" t="str">
        <f t="shared" si="34"/>
        <v>ITM_PERIOD</v>
      </c>
      <c r="K85" t="str">
        <f t="shared" si="34"/>
        <v>}</v>
      </c>
    </row>
    <row r="86" spans="2:11">
      <c r="B86" t="str">
        <f t="shared" ref="B86:K86" si="35">B41</f>
        <v>{84</v>
      </c>
      <c r="C86" t="str">
        <f t="shared" si="35"/>
        <v>ITM_RS</v>
      </c>
      <c r="D86" t="str">
        <f t="shared" si="35"/>
        <v>ITM_PR</v>
      </c>
      <c r="E86" t="str">
        <f t="shared" si="35"/>
        <v>-MNU_PFN</v>
      </c>
      <c r="F86" t="str">
        <f t="shared" si="35"/>
        <v>ITM_NULL</v>
      </c>
      <c r="G86" t="str">
        <f t="shared" si="35"/>
        <v>ITM_QUESTION_MARK</v>
      </c>
      <c r="H86" t="str">
        <f t="shared" si="35"/>
        <v>ITM_SLASH</v>
      </c>
      <c r="I86" t="str">
        <f t="shared" si="35"/>
        <v>ITM_SLASH</v>
      </c>
      <c r="J86" t="str">
        <f t="shared" si="35"/>
        <v>ITM_NULL</v>
      </c>
      <c r="K86" t="str">
        <f t="shared" si="35"/>
        <v>}</v>
      </c>
    </row>
    <row r="87" spans="2:11">
      <c r="B87" t="str">
        <f t="shared" ref="B87:K87" si="36">B42</f>
        <v>{85</v>
      </c>
      <c r="C87" t="str">
        <f t="shared" si="36"/>
        <v>ITM_ADD</v>
      </c>
      <c r="D87" t="str">
        <f t="shared" si="36"/>
        <v>-MNU_CATALOG</v>
      </c>
      <c r="E87" t="str">
        <f t="shared" si="36"/>
        <v>-MNU_IO</v>
      </c>
      <c r="F87" t="str">
        <f t="shared" si="36"/>
        <v>ITM_PLUS</v>
      </c>
      <c r="G87" t="str">
        <f t="shared" si="36"/>
        <v>ITM_SPACE</v>
      </c>
      <c r="H87" t="str">
        <f t="shared" si="36"/>
        <v>ITM_PLUS</v>
      </c>
      <c r="I87" t="str">
        <f t="shared" si="36"/>
        <v>ITM_PLUS</v>
      </c>
      <c r="J87" t="str">
        <f t="shared" si="36"/>
        <v>ITM_ADD</v>
      </c>
      <c r="K87" t="str">
        <f t="shared" si="36"/>
        <v>}</v>
      </c>
    </row>
    <row r="88" spans="2:11">
      <c r="B88">
        <f t="shared" ref="B88:K88" si="37">B43</f>
        <v>0</v>
      </c>
      <c r="C88">
        <f t="shared" si="37"/>
        <v>0</v>
      </c>
      <c r="D88">
        <f t="shared" si="37"/>
        <v>0</v>
      </c>
      <c r="E88">
        <f t="shared" si="37"/>
        <v>0</v>
      </c>
      <c r="F88">
        <f t="shared" si="37"/>
        <v>0</v>
      </c>
      <c r="G88">
        <f t="shared" si="37"/>
        <v>0</v>
      </c>
      <c r="H88">
        <f t="shared" si="37"/>
        <v>0</v>
      </c>
      <c r="I88">
        <f t="shared" si="37"/>
        <v>0</v>
      </c>
      <c r="J88">
        <f t="shared" si="37"/>
        <v>0</v>
      </c>
      <c r="K88">
        <f t="shared" si="37"/>
        <v>0</v>
      </c>
    </row>
    <row r="89" spans="2:11">
      <c r="B89">
        <f t="shared" ref="B89:K89" si="38">B44</f>
        <v>0</v>
      </c>
      <c r="C89">
        <f t="shared" si="38"/>
        <v>0</v>
      </c>
      <c r="D89">
        <f t="shared" si="38"/>
        <v>0</v>
      </c>
      <c r="E89">
        <f t="shared" si="38"/>
        <v>0</v>
      </c>
      <c r="F89">
        <f t="shared" si="38"/>
        <v>0</v>
      </c>
      <c r="G89">
        <f t="shared" si="38"/>
        <v>0</v>
      </c>
      <c r="H89">
        <f t="shared" si="38"/>
        <v>0</v>
      </c>
      <c r="I89">
        <f t="shared" si="38"/>
        <v>0</v>
      </c>
      <c r="J89">
        <f t="shared" si="38"/>
        <v>0</v>
      </c>
      <c r="K89">
        <f t="shared" si="38"/>
        <v>0</v>
      </c>
    </row>
    <row r="90" spans="2:11">
      <c r="B90">
        <f t="shared" ref="B90:K90" si="39">B45</f>
        <v>0</v>
      </c>
      <c r="C90">
        <f t="shared" si="39"/>
        <v>0</v>
      </c>
      <c r="D90">
        <f t="shared" si="39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</row>
    <row r="91" spans="2:11">
      <c r="B91">
        <f t="shared" ref="B91:K91" si="40">B46</f>
        <v>0</v>
      </c>
      <c r="C91">
        <f t="shared" si="40"/>
        <v>0</v>
      </c>
      <c r="D91">
        <f t="shared" si="40"/>
        <v>0</v>
      </c>
      <c r="E91">
        <f t="shared" si="40"/>
        <v>0</v>
      </c>
      <c r="F91">
        <f t="shared" si="40"/>
        <v>0</v>
      </c>
      <c r="G91">
        <f t="shared" si="40"/>
        <v>0</v>
      </c>
      <c r="H91">
        <f t="shared" si="40"/>
        <v>0</v>
      </c>
      <c r="I91">
        <f t="shared" si="40"/>
        <v>0</v>
      </c>
      <c r="J91">
        <f t="shared" si="40"/>
        <v>0</v>
      </c>
      <c r="K91">
        <f t="shared" si="40"/>
        <v>0</v>
      </c>
    </row>
    <row r="92" spans="2:11">
      <c r="B92">
        <f t="shared" ref="B92:K92" si="41">B47</f>
        <v>0</v>
      </c>
      <c r="C92">
        <f t="shared" si="41"/>
        <v>0</v>
      </c>
      <c r="D92">
        <f t="shared" si="41"/>
        <v>0</v>
      </c>
      <c r="E92">
        <f t="shared" si="41"/>
        <v>0</v>
      </c>
      <c r="F92">
        <f t="shared" si="41"/>
        <v>0</v>
      </c>
      <c r="G92">
        <f t="shared" si="41"/>
        <v>0</v>
      </c>
      <c r="H92">
        <f t="shared" si="41"/>
        <v>0</v>
      </c>
      <c r="I92">
        <f t="shared" si="41"/>
        <v>0</v>
      </c>
      <c r="J92">
        <f t="shared" si="41"/>
        <v>0</v>
      </c>
      <c r="K92">
        <f t="shared" si="41"/>
        <v>0</v>
      </c>
    </row>
    <row r="93" spans="2:11">
      <c r="B93">
        <f t="shared" ref="B93:K93" si="42">B48</f>
        <v>0</v>
      </c>
      <c r="C93">
        <f t="shared" si="42"/>
        <v>0</v>
      </c>
      <c r="D93">
        <f t="shared" si="42"/>
        <v>0</v>
      </c>
      <c r="E93">
        <f t="shared" si="42"/>
        <v>0</v>
      </c>
      <c r="F93">
        <f t="shared" si="42"/>
        <v>0</v>
      </c>
      <c r="G93">
        <f t="shared" si="42"/>
        <v>0</v>
      </c>
      <c r="H93">
        <f t="shared" si="42"/>
        <v>0</v>
      </c>
      <c r="I93">
        <f t="shared" si="42"/>
        <v>0</v>
      </c>
      <c r="J93">
        <f t="shared" si="42"/>
        <v>0</v>
      </c>
      <c r="K93">
        <f t="shared" si="42"/>
        <v>0</v>
      </c>
    </row>
    <row r="94" spans="2:11">
      <c r="B94">
        <f t="shared" ref="B94:K94" si="43">B49</f>
        <v>0</v>
      </c>
      <c r="C94">
        <f t="shared" si="43"/>
        <v>0</v>
      </c>
      <c r="D94">
        <f t="shared" si="43"/>
        <v>0</v>
      </c>
      <c r="E94">
        <f t="shared" si="43"/>
        <v>0</v>
      </c>
      <c r="F94">
        <f t="shared" si="43"/>
        <v>0</v>
      </c>
      <c r="G94">
        <f t="shared" si="43"/>
        <v>0</v>
      </c>
      <c r="H94">
        <f t="shared" si="43"/>
        <v>0</v>
      </c>
      <c r="I94">
        <f t="shared" si="43"/>
        <v>0</v>
      </c>
      <c r="J94">
        <f t="shared" si="43"/>
        <v>0</v>
      </c>
      <c r="K94">
        <f t="shared" si="43"/>
        <v>0</v>
      </c>
    </row>
    <row r="95" spans="2:11">
      <c r="B95">
        <f t="shared" ref="B95:K95" si="44">B50</f>
        <v>0</v>
      </c>
      <c r="C95">
        <f t="shared" si="44"/>
        <v>0</v>
      </c>
      <c r="D95">
        <f t="shared" si="44"/>
        <v>0</v>
      </c>
      <c r="E95">
        <f t="shared" si="44"/>
        <v>0</v>
      </c>
      <c r="F95">
        <f t="shared" si="44"/>
        <v>0</v>
      </c>
      <c r="G95">
        <f t="shared" si="44"/>
        <v>0</v>
      </c>
      <c r="H95">
        <f t="shared" si="44"/>
        <v>0</v>
      </c>
      <c r="I95">
        <f t="shared" si="44"/>
        <v>0</v>
      </c>
      <c r="J95">
        <f t="shared" si="44"/>
        <v>0</v>
      </c>
      <c r="K95">
        <f t="shared" si="44"/>
        <v>0</v>
      </c>
    </row>
    <row r="96" spans="2:11">
      <c r="B96" t="str">
        <f t="shared" ref="B96:K96" si="45">B51</f>
        <v>{21</v>
      </c>
      <c r="C96" t="str">
        <f t="shared" si="45"/>
        <v>ITM_SIGMAPLUS</v>
      </c>
      <c r="D96" t="str">
        <f t="shared" si="45"/>
        <v>ITM_RI</v>
      </c>
      <c r="E96" t="str">
        <f t="shared" si="45"/>
        <v>ITM_TGLFRT</v>
      </c>
      <c r="F96" t="str">
        <f t="shared" si="45"/>
        <v>ITM_NULL</v>
      </c>
      <c r="G96" t="str">
        <f t="shared" si="45"/>
        <v>ITM_A</v>
      </c>
      <c r="H96" t="str">
        <f t="shared" si="45"/>
        <v>ITM_a</v>
      </c>
      <c r="I96" t="str">
        <f t="shared" si="45"/>
        <v>ITM_SIGMA</v>
      </c>
      <c r="J96" t="str">
        <f t="shared" si="45"/>
        <v>ITM_REG_A</v>
      </c>
      <c r="K96" t="str">
        <f t="shared" si="45"/>
        <v>}</v>
      </c>
    </row>
    <row r="97" spans="2:11">
      <c r="B97" t="str">
        <f t="shared" ref="B97:K97" si="46">B52</f>
        <v>{22</v>
      </c>
      <c r="C97" t="str">
        <f t="shared" si="46"/>
        <v>ITM_1ONX</v>
      </c>
      <c r="D97" t="str">
        <f t="shared" si="46"/>
        <v>ITM_YX</v>
      </c>
      <c r="E97" t="str">
        <f t="shared" si="46"/>
        <v>ITM_HASH_JM</v>
      </c>
      <c r="F97" t="str">
        <f t="shared" si="46"/>
        <v>ITM_NUMBER_SIGN</v>
      </c>
      <c r="G97" t="str">
        <f t="shared" si="46"/>
        <v>ITM_B</v>
      </c>
      <c r="H97" t="str">
        <f t="shared" si="46"/>
        <v>ITM_b</v>
      </c>
      <c r="I97" t="str">
        <f t="shared" si="46"/>
        <v>ITM_CIRCUMFLEX</v>
      </c>
      <c r="J97" t="str">
        <f t="shared" si="46"/>
        <v>ITM_REG_B</v>
      </c>
      <c r="K97" t="str">
        <f t="shared" si="46"/>
        <v>}</v>
      </c>
    </row>
    <row r="98" spans="2:11">
      <c r="B98" t="str">
        <f t="shared" ref="B98:K98" si="47">B53</f>
        <v>{23</v>
      </c>
      <c r="C98" t="str">
        <f t="shared" si="47"/>
        <v>ITM_SQUAREROOTX</v>
      </c>
      <c r="D98" t="str">
        <f t="shared" si="47"/>
        <v>ITM_SQUARE</v>
      </c>
      <c r="E98" t="str">
        <f t="shared" si="47"/>
        <v>ITM_ms</v>
      </c>
      <c r="F98" t="str">
        <f t="shared" si="47"/>
        <v>ITM_ROOT_SIGN</v>
      </c>
      <c r="G98" t="str">
        <f t="shared" si="47"/>
        <v>ITM_C</v>
      </c>
      <c r="H98" t="str">
        <f t="shared" si="47"/>
        <v>ITM_c</v>
      </c>
      <c r="I98" t="str">
        <f t="shared" si="47"/>
        <v>ITM_ROOT_SIGN</v>
      </c>
      <c r="J98" t="str">
        <f t="shared" si="47"/>
        <v>ITM_REG_C</v>
      </c>
      <c r="K98" t="str">
        <f t="shared" si="47"/>
        <v>}</v>
      </c>
    </row>
    <row r="99" spans="2:11">
      <c r="B99" t="str">
        <f t="shared" ref="B99:K99" si="48">B54</f>
        <v>{24</v>
      </c>
      <c r="C99" t="str">
        <f t="shared" si="48"/>
        <v>ITM_LOG10</v>
      </c>
      <c r="D99" t="str">
        <f t="shared" si="48"/>
        <v>ITM_10x</v>
      </c>
      <c r="E99" t="str">
        <f t="shared" si="48"/>
        <v>ITM_dotD</v>
      </c>
      <c r="F99" t="str">
        <f t="shared" si="48"/>
        <v>ITM_NULL</v>
      </c>
      <c r="G99" t="str">
        <f t="shared" si="48"/>
        <v>ITM_D</v>
      </c>
      <c r="H99" t="str">
        <f t="shared" si="48"/>
        <v>ITM_d</v>
      </c>
      <c r="I99" t="str">
        <f t="shared" si="48"/>
        <v>ITM_LG_SIGN</v>
      </c>
      <c r="J99" t="str">
        <f t="shared" si="48"/>
        <v>ITM_REG_D</v>
      </c>
      <c r="K99" t="str">
        <f t="shared" si="48"/>
        <v>}</v>
      </c>
    </row>
    <row r="100" spans="2:11">
      <c r="B100" t="str">
        <f t="shared" ref="B100:K100" si="49">B55</f>
        <v>{25</v>
      </c>
      <c r="C100" t="str">
        <f t="shared" si="49"/>
        <v>ITM_LN</v>
      </c>
      <c r="D100" t="str">
        <f t="shared" si="49"/>
        <v>ITM_EXP</v>
      </c>
      <c r="E100" t="str">
        <f t="shared" si="49"/>
        <v>ITM_toREC2</v>
      </c>
      <c r="F100" t="str">
        <f t="shared" si="49"/>
        <v>ITM_NULL</v>
      </c>
      <c r="G100" t="str">
        <f t="shared" si="49"/>
        <v>ITM_E</v>
      </c>
      <c r="H100" t="str">
        <f t="shared" si="49"/>
        <v>ITM_e</v>
      </c>
      <c r="I100" t="str">
        <f t="shared" si="49"/>
        <v>ITM_LN_SIGN</v>
      </c>
      <c r="J100" t="str">
        <f t="shared" si="49"/>
        <v>ITM_E</v>
      </c>
      <c r="K100" t="str">
        <f t="shared" si="49"/>
        <v>}</v>
      </c>
    </row>
    <row r="101" spans="2:11">
      <c r="B101" t="str">
        <f t="shared" ref="B101:K101" si="50">B56</f>
        <v>{26</v>
      </c>
      <c r="C101" t="str">
        <f t="shared" si="50"/>
        <v>ITM_XEQ</v>
      </c>
      <c r="D101" t="str">
        <f t="shared" si="50"/>
        <v>ITM_AIM</v>
      </c>
      <c r="E101" t="str">
        <f t="shared" si="50"/>
        <v>ITM_toPOL2</v>
      </c>
      <c r="F101" t="str">
        <f t="shared" si="50"/>
        <v>ITM_NULL</v>
      </c>
      <c r="G101" t="str">
        <f t="shared" si="50"/>
        <v>ITM_F</v>
      </c>
      <c r="H101" t="str">
        <f t="shared" si="50"/>
        <v>ITM_f</v>
      </c>
      <c r="I101" t="str">
        <f t="shared" si="50"/>
        <v>ITM_NULL</v>
      </c>
      <c r="J101" t="str">
        <f t="shared" si="50"/>
        <v>ITM_NULL</v>
      </c>
      <c r="K101" t="str">
        <f t="shared" si="50"/>
        <v>}</v>
      </c>
    </row>
    <row r="102" spans="2:11">
      <c r="B102" t="str">
        <f t="shared" ref="B102:K102" si="51">B57</f>
        <v>{31</v>
      </c>
      <c r="C102" t="str">
        <f t="shared" si="51"/>
        <v>ITM_STO</v>
      </c>
      <c r="D102" t="str">
        <f t="shared" si="51"/>
        <v>ITM_MAGNITUDE</v>
      </c>
      <c r="E102" t="str">
        <f t="shared" si="51"/>
        <v>ITM_ARG</v>
      </c>
      <c r="F102" t="str">
        <f t="shared" si="51"/>
        <v>ITM_NULL</v>
      </c>
      <c r="G102" t="str">
        <f t="shared" si="51"/>
        <v>ITM_G</v>
      </c>
      <c r="H102" t="str">
        <f t="shared" si="51"/>
        <v>ITM_g</v>
      </c>
      <c r="I102" t="str">
        <f t="shared" si="51"/>
        <v>ITM_VERTICAL_BAR</v>
      </c>
      <c r="J102" t="str">
        <f t="shared" si="51"/>
        <v>ITM_NULL</v>
      </c>
      <c r="K102" t="str">
        <f t="shared" si="51"/>
        <v>}</v>
      </c>
    </row>
    <row r="103" spans="2:11">
      <c r="B103" t="str">
        <f t="shared" ref="B103:K103" si="52">B58</f>
        <v>{32</v>
      </c>
      <c r="C103" t="str">
        <f t="shared" si="52"/>
        <v>ITM_RCL</v>
      </c>
      <c r="D103" t="str">
        <f t="shared" si="52"/>
        <v>ITM_PC</v>
      </c>
      <c r="E103" t="str">
        <f t="shared" si="52"/>
        <v>ITM_DELTAPC</v>
      </c>
      <c r="F103" t="str">
        <f t="shared" si="52"/>
        <v>ITM_NULL</v>
      </c>
      <c r="G103" t="str">
        <f t="shared" si="52"/>
        <v>ITM_H</v>
      </c>
      <c r="H103" t="str">
        <f t="shared" si="52"/>
        <v>ITM_h</v>
      </c>
      <c r="I103" t="str">
        <f t="shared" si="52"/>
        <v>ITM_DELTA</v>
      </c>
      <c r="J103" t="str">
        <f t="shared" si="52"/>
        <v>ITM_HEX</v>
      </c>
      <c r="K103" t="str">
        <f t="shared" si="52"/>
        <v>}</v>
      </c>
    </row>
    <row r="104" spans="2:11">
      <c r="B104" t="str">
        <f t="shared" ref="B104:K104" si="53">B59</f>
        <v>{33</v>
      </c>
      <c r="C104" t="str">
        <f t="shared" si="53"/>
        <v>ITM_Rdown</v>
      </c>
      <c r="D104" t="str">
        <f t="shared" si="53"/>
        <v>ITM_CONSTpi</v>
      </c>
      <c r="E104" t="str">
        <f t="shared" si="53"/>
        <v>ITM_XTHROOT</v>
      </c>
      <c r="F104" t="str">
        <f t="shared" si="53"/>
        <v>ITM_NULL</v>
      </c>
      <c r="G104" t="str">
        <f t="shared" si="53"/>
        <v>ITM_I</v>
      </c>
      <c r="H104" t="str">
        <f t="shared" si="53"/>
        <v>ITM_i</v>
      </c>
      <c r="I104" t="str">
        <f t="shared" si="53"/>
        <v>ITM_pi</v>
      </c>
      <c r="J104" t="str">
        <f t="shared" si="53"/>
        <v>ITM_REG_I</v>
      </c>
      <c r="K104" t="str">
        <f t="shared" si="53"/>
        <v>}</v>
      </c>
    </row>
    <row r="105" spans="2:11">
      <c r="B105" t="str">
        <f t="shared" ref="B105:K105" si="54">B60</f>
        <v>{34</v>
      </c>
      <c r="C105" t="str">
        <f t="shared" si="54"/>
        <v>ITM_sin</v>
      </c>
      <c r="D105" t="str">
        <f t="shared" si="54"/>
        <v>ITM_arcsin</v>
      </c>
      <c r="E105" t="str">
        <f t="shared" si="54"/>
        <v>ITM_GTO</v>
      </c>
      <c r="F105" t="str">
        <f t="shared" si="54"/>
        <v>ITM_NULL</v>
      </c>
      <c r="G105" t="str">
        <f t="shared" si="54"/>
        <v>ITM_J</v>
      </c>
      <c r="H105" t="str">
        <f t="shared" si="54"/>
        <v>ITM_j</v>
      </c>
      <c r="I105" t="str">
        <f t="shared" si="54"/>
        <v>ITM_SIN_SIGN</v>
      </c>
      <c r="J105" t="str">
        <f t="shared" si="54"/>
        <v>ITM_REG_J</v>
      </c>
      <c r="K105" t="str">
        <f t="shared" si="54"/>
        <v>}</v>
      </c>
    </row>
    <row r="106" spans="2:11">
      <c r="B106" t="str">
        <f t="shared" ref="B106:K106" si="55">B61</f>
        <v>{35</v>
      </c>
      <c r="C106" t="str">
        <f t="shared" si="55"/>
        <v>ITM_cos</v>
      </c>
      <c r="D106" t="str">
        <f t="shared" si="55"/>
        <v>ITM_arccos</v>
      </c>
      <c r="E106" t="str">
        <f t="shared" si="55"/>
        <v>ITM_LBL</v>
      </c>
      <c r="F106" t="str">
        <f t="shared" si="55"/>
        <v>ITM_NULL</v>
      </c>
      <c r="G106" t="str">
        <f t="shared" si="55"/>
        <v>ITM_K</v>
      </c>
      <c r="H106" t="str">
        <f t="shared" si="55"/>
        <v>ITM_k</v>
      </c>
      <c r="I106" t="str">
        <f t="shared" si="55"/>
        <v>ITM_COS_SIGN</v>
      </c>
      <c r="J106" t="str">
        <f t="shared" si="55"/>
        <v>ITM_REG_K</v>
      </c>
      <c r="K106" t="str">
        <f t="shared" si="55"/>
        <v>}</v>
      </c>
    </row>
    <row r="107" spans="2:11">
      <c r="B107" t="str">
        <f t="shared" ref="B107:K107" si="56">B62</f>
        <v>{36</v>
      </c>
      <c r="C107" t="str">
        <f t="shared" si="56"/>
        <v>ITM_tan</v>
      </c>
      <c r="D107" t="str">
        <f t="shared" si="56"/>
        <v>ITM_arctan</v>
      </c>
      <c r="E107" t="str">
        <f t="shared" si="56"/>
        <v>ITM_RTN</v>
      </c>
      <c r="F107" t="str">
        <f t="shared" si="56"/>
        <v>ITM_NULL</v>
      </c>
      <c r="G107" t="str">
        <f t="shared" si="56"/>
        <v>ITM_L</v>
      </c>
      <c r="H107" t="str">
        <f t="shared" si="56"/>
        <v>ITM_l</v>
      </c>
      <c r="I107" t="str">
        <f t="shared" si="56"/>
        <v>ITM_TAN_SIGN</v>
      </c>
      <c r="J107" t="str">
        <f t="shared" si="56"/>
        <v>ITM_REG_L</v>
      </c>
      <c r="K107" t="str">
        <f t="shared" si="56"/>
        <v>}</v>
      </c>
    </row>
    <row r="108" spans="2:11">
      <c r="B108" t="str">
        <f t="shared" ref="B108:K108" si="57">B63</f>
        <v>{41</v>
      </c>
      <c r="C108" t="str">
        <f t="shared" si="57"/>
        <v>ITM_ENTER</v>
      </c>
      <c r="D108" t="str">
        <f t="shared" si="57"/>
        <v>KEY_COMPLEX</v>
      </c>
      <c r="E108" t="str">
        <f t="shared" si="57"/>
        <v>-MNU_CPX</v>
      </c>
      <c r="F108" t="str">
        <f t="shared" si="57"/>
        <v>ITM_ENTER</v>
      </c>
      <c r="G108" t="str">
        <f t="shared" si="57"/>
        <v>ITM_ENTER</v>
      </c>
      <c r="H108" t="str">
        <f t="shared" si="57"/>
        <v>ITM_XSWAP</v>
      </c>
      <c r="I108" t="str">
        <f t="shared" si="57"/>
        <v>ITM_XPARSE</v>
      </c>
      <c r="J108" t="str">
        <f t="shared" si="57"/>
        <v>ITM_ENTER</v>
      </c>
      <c r="K108" t="str">
        <f t="shared" si="57"/>
        <v>}</v>
      </c>
    </row>
    <row r="109" spans="2:11">
      <c r="B109" t="str">
        <f t="shared" ref="B109:K109" si="58">B64</f>
        <v>{42</v>
      </c>
      <c r="C109" t="str">
        <f t="shared" si="58"/>
        <v>ITM_XexY</v>
      </c>
      <c r="D109" t="str">
        <f t="shared" si="58"/>
        <v>ITM_LASTX</v>
      </c>
      <c r="E109" t="str">
        <f t="shared" si="58"/>
        <v>ITM_Rup</v>
      </c>
      <c r="F109" t="str">
        <f t="shared" si="58"/>
        <v>ITM_ex</v>
      </c>
      <c r="G109" t="str">
        <f t="shared" si="58"/>
        <v>ITM_M</v>
      </c>
      <c r="H109" t="str">
        <f t="shared" si="58"/>
        <v>ITM_m</v>
      </c>
      <c r="I109" t="str">
        <f t="shared" si="58"/>
        <v>ITM_ex</v>
      </c>
      <c r="J109" t="str">
        <f t="shared" si="58"/>
        <v>ITM_NULL</v>
      </c>
      <c r="K109" t="str">
        <f t="shared" si="58"/>
        <v>}</v>
      </c>
    </row>
    <row r="110" spans="2:11">
      <c r="B110" t="str">
        <f t="shared" ref="B110:K110" si="59">B65</f>
        <v>{43</v>
      </c>
      <c r="C110" t="str">
        <f t="shared" si="59"/>
        <v>ITM_CHS</v>
      </c>
      <c r="D110" t="str">
        <f t="shared" si="59"/>
        <v>-MNU_MODE</v>
      </c>
      <c r="E110" t="str">
        <f t="shared" si="59"/>
        <v>-MNU_STK</v>
      </c>
      <c r="F110" t="str">
        <f t="shared" si="59"/>
        <v>ITM_PLUS_MINUS</v>
      </c>
      <c r="G110" t="str">
        <f t="shared" si="59"/>
        <v>ITM_N</v>
      </c>
      <c r="H110" t="str">
        <f t="shared" si="59"/>
        <v>ITM_n</v>
      </c>
      <c r="I110" t="str">
        <f t="shared" si="59"/>
        <v>ITM_PLUS_MINUS</v>
      </c>
      <c r="J110" t="str">
        <f t="shared" si="59"/>
        <v>ITM_NULL</v>
      </c>
      <c r="K110" t="str">
        <f t="shared" si="59"/>
        <v>}</v>
      </c>
    </row>
    <row r="111" spans="2:11">
      <c r="B111" t="str">
        <f t="shared" ref="B111:K111" si="60">B66</f>
        <v>{44</v>
      </c>
      <c r="C111" t="str">
        <f t="shared" si="60"/>
        <v>ITM_EXPONENT</v>
      </c>
      <c r="D111" t="str">
        <f t="shared" si="60"/>
        <v>-MNU_DISP</v>
      </c>
      <c r="E111" t="str">
        <f t="shared" si="60"/>
        <v>-MNU_EXP</v>
      </c>
      <c r="F111" t="str">
        <f t="shared" si="60"/>
        <v>ITM_NULL</v>
      </c>
      <c r="G111" t="str">
        <f t="shared" si="60"/>
        <v>ITM_O</v>
      </c>
      <c r="H111" t="str">
        <f t="shared" si="60"/>
        <v>ITM_o</v>
      </c>
      <c r="I111" t="str">
        <f t="shared" si="60"/>
        <v>ITM_SUB_E_OUTLINE</v>
      </c>
      <c r="J111" t="str">
        <f t="shared" si="60"/>
        <v>ITM_OCT</v>
      </c>
      <c r="K111" t="str">
        <f t="shared" si="60"/>
        <v>}</v>
      </c>
    </row>
    <row r="112" spans="2:11">
      <c r="B112" t="str">
        <f t="shared" ref="B112:K112" si="61">B67</f>
        <v>{45</v>
      </c>
      <c r="C112" t="str">
        <f t="shared" si="61"/>
        <v>ITM_BACKSPACE</v>
      </c>
      <c r="D112" t="str">
        <f t="shared" si="61"/>
        <v>ITM_UNDO</v>
      </c>
      <c r="E112" t="str">
        <f t="shared" si="61"/>
        <v>-MNU_CLR</v>
      </c>
      <c r="F112" t="str">
        <f t="shared" si="61"/>
        <v>ITM_BACKSPACE</v>
      </c>
      <c r="G112" t="str">
        <f t="shared" si="61"/>
        <v>ITM_BACKSPACE</v>
      </c>
      <c r="H112" t="str">
        <f t="shared" si="61"/>
        <v>ITM_CLA</v>
      </c>
      <c r="I112" t="str">
        <f t="shared" si="61"/>
        <v>ITM_CLA</v>
      </c>
      <c r="J112" t="str">
        <f t="shared" si="61"/>
        <v>ITM_BACKSPACE</v>
      </c>
      <c r="K112" t="str">
        <f t="shared" si="61"/>
        <v>}</v>
      </c>
    </row>
    <row r="113" spans="2:11">
      <c r="B113" t="str">
        <f t="shared" ref="B113:K113" si="62">B68</f>
        <v>{51</v>
      </c>
      <c r="C113" t="str">
        <f t="shared" si="62"/>
        <v>ITM_UP1</v>
      </c>
      <c r="D113" t="str">
        <f t="shared" si="62"/>
        <v>ITM_BST</v>
      </c>
      <c r="E113" t="str">
        <f t="shared" si="62"/>
        <v>ITM_RBR</v>
      </c>
      <c r="F113" t="str">
        <f t="shared" si="62"/>
        <v>ITM_UP1</v>
      </c>
      <c r="G113" t="str">
        <f t="shared" si="62"/>
        <v>ITM_UP1</v>
      </c>
      <c r="H113" t="str">
        <f t="shared" si="62"/>
        <v>CHR_caseUP</v>
      </c>
      <c r="I113" t="str">
        <f t="shared" si="62"/>
        <v>ITM_UP_ARROW</v>
      </c>
      <c r="J113" t="str">
        <f t="shared" si="62"/>
        <v>ITM_UP1</v>
      </c>
      <c r="K113" t="str">
        <f t="shared" si="62"/>
        <v>}</v>
      </c>
    </row>
    <row r="114" spans="2:11">
      <c r="B114" t="str">
        <f t="shared" ref="B114:K114" si="63">B69</f>
        <v>{52</v>
      </c>
      <c r="C114" t="str">
        <f t="shared" si="63"/>
        <v>ITM_7</v>
      </c>
      <c r="D114" t="str">
        <f t="shared" si="63"/>
        <v>-MNU_EQN</v>
      </c>
      <c r="E114" t="str">
        <f t="shared" si="63"/>
        <v>-MNU_HOME</v>
      </c>
      <c r="F114" t="str">
        <f t="shared" si="63"/>
        <v>ITM_7</v>
      </c>
      <c r="G114" t="str">
        <f t="shared" si="63"/>
        <v>ITM_P</v>
      </c>
      <c r="H114" t="str">
        <f t="shared" si="63"/>
        <v>ITM_p</v>
      </c>
      <c r="I114" t="str">
        <f t="shared" si="63"/>
        <v>ITM_7</v>
      </c>
      <c r="J114" t="str">
        <f t="shared" si="63"/>
        <v>ITM_7</v>
      </c>
      <c r="K114" t="str">
        <f t="shared" si="63"/>
        <v>}</v>
      </c>
    </row>
    <row r="115" spans="2:11">
      <c r="B115" t="str">
        <f t="shared" ref="B115:K115" si="64">B70</f>
        <v>{53</v>
      </c>
      <c r="C115" t="str">
        <f t="shared" si="64"/>
        <v>ITM_8</v>
      </c>
      <c r="D115" t="str">
        <f t="shared" si="64"/>
        <v>-MNU_ADV</v>
      </c>
      <c r="E115" t="str">
        <f t="shared" si="64"/>
        <v>-MNU_CONST</v>
      </c>
      <c r="F115" t="str">
        <f t="shared" si="64"/>
        <v>ITM_8</v>
      </c>
      <c r="G115" t="str">
        <f t="shared" si="64"/>
        <v>ITM_Q</v>
      </c>
      <c r="H115" t="str">
        <f t="shared" si="64"/>
        <v>ITM_q</v>
      </c>
      <c r="I115" t="str">
        <f t="shared" si="64"/>
        <v>ITM_8</v>
      </c>
      <c r="J115" t="str">
        <f t="shared" si="64"/>
        <v>ITM_8</v>
      </c>
      <c r="K115" t="str">
        <f t="shared" si="64"/>
        <v>}</v>
      </c>
    </row>
    <row r="116" spans="2:11">
      <c r="B116" t="str">
        <f t="shared" ref="B116:K116" si="65">B71</f>
        <v>{54</v>
      </c>
      <c r="C116" t="str">
        <f t="shared" si="65"/>
        <v>ITM_9</v>
      </c>
      <c r="D116" t="str">
        <f t="shared" si="65"/>
        <v>-MNU_MATX</v>
      </c>
      <c r="E116" t="str">
        <f t="shared" si="65"/>
        <v>-MNU_XFN</v>
      </c>
      <c r="F116" t="str">
        <f t="shared" si="65"/>
        <v>ITM_9</v>
      </c>
      <c r="G116" t="str">
        <f t="shared" si="65"/>
        <v>ITM_R</v>
      </c>
      <c r="H116" t="str">
        <f t="shared" si="65"/>
        <v>ITM_r</v>
      </c>
      <c r="I116" t="str">
        <f t="shared" si="65"/>
        <v>ITM_9</v>
      </c>
      <c r="J116" t="str">
        <f t="shared" si="65"/>
        <v>ITM_9</v>
      </c>
      <c r="K116" t="str">
        <f t="shared" si="65"/>
        <v>}</v>
      </c>
    </row>
    <row r="117" spans="2:11">
      <c r="B117" t="str">
        <f t="shared" ref="B117:K117" si="66">B72</f>
        <v>{55</v>
      </c>
      <c r="C117" t="str">
        <f t="shared" si="66"/>
        <v>ITM_DIV</v>
      </c>
      <c r="D117" t="str">
        <f t="shared" si="66"/>
        <v>-MNU_STAT</v>
      </c>
      <c r="E117" t="str">
        <f t="shared" si="66"/>
        <v>-MNU_SUMS</v>
      </c>
      <c r="F117" t="str">
        <f t="shared" si="66"/>
        <v>ITM_OBELUS</v>
      </c>
      <c r="G117" t="str">
        <f t="shared" si="66"/>
        <v>ITM_S</v>
      </c>
      <c r="H117" t="str">
        <f t="shared" si="66"/>
        <v>ITM_s</v>
      </c>
      <c r="I117" t="str">
        <f t="shared" si="66"/>
        <v>ITM_OBELUS</v>
      </c>
      <c r="J117" t="str">
        <f t="shared" si="66"/>
        <v>ITM_DIV</v>
      </c>
      <c r="K117" t="str">
        <f t="shared" si="66"/>
        <v>}</v>
      </c>
    </row>
    <row r="118" spans="2:11">
      <c r="B118" t="str">
        <f t="shared" ref="B118:K118" si="67">B73</f>
        <v>{61</v>
      </c>
      <c r="C118" t="str">
        <f t="shared" si="67"/>
        <v>ITM_DOWN1</v>
      </c>
      <c r="D118" t="str">
        <f t="shared" si="67"/>
        <v>ITM_SST</v>
      </c>
      <c r="E118" t="str">
        <f t="shared" si="67"/>
        <v>ITM_FLGSV</v>
      </c>
      <c r="F118" t="str">
        <f t="shared" si="67"/>
        <v>ITM_DOWN1</v>
      </c>
      <c r="G118" t="str">
        <f t="shared" si="67"/>
        <v>ITM_DOWN1</v>
      </c>
      <c r="H118" t="str">
        <f t="shared" si="67"/>
        <v>CHR_caseDN</v>
      </c>
      <c r="I118" t="str">
        <f t="shared" si="67"/>
        <v>ITM_DOWN_ARROW</v>
      </c>
      <c r="J118" t="str">
        <f t="shared" si="67"/>
        <v>ITM_DOWN1</v>
      </c>
      <c r="K118" t="str">
        <f t="shared" si="67"/>
        <v>}</v>
      </c>
    </row>
    <row r="119" spans="2:11">
      <c r="B119" t="str">
        <f t="shared" ref="B119:K119" si="68">B74</f>
        <v>{62</v>
      </c>
      <c r="C119" t="str">
        <f t="shared" si="68"/>
        <v>ITM_4</v>
      </c>
      <c r="D119" t="str">
        <f t="shared" si="68"/>
        <v>-MNU_BASE</v>
      </c>
      <c r="E119" t="str">
        <f t="shared" si="68"/>
        <v>-MNU_CLK</v>
      </c>
      <c r="F119" t="str">
        <f t="shared" si="68"/>
        <v>ITM_4</v>
      </c>
      <c r="G119" t="str">
        <f t="shared" si="68"/>
        <v>ITM_T</v>
      </c>
      <c r="H119" t="str">
        <f t="shared" si="68"/>
        <v>ITM_t</v>
      </c>
      <c r="I119" t="str">
        <f t="shared" si="68"/>
        <v>ITM_4</v>
      </c>
      <c r="J119" t="str">
        <f t="shared" si="68"/>
        <v>ITM_4</v>
      </c>
      <c r="K119" t="str">
        <f t="shared" si="68"/>
        <v>}</v>
      </c>
    </row>
    <row r="120" spans="2:11">
      <c r="B120" t="str">
        <f t="shared" ref="B120:K120" si="69">B75</f>
        <v>{63</v>
      </c>
      <c r="C120" t="str">
        <f t="shared" si="69"/>
        <v>ITM_5</v>
      </c>
      <c r="D120" t="str">
        <f t="shared" si="69"/>
        <v>-MNU_ANGLECONV</v>
      </c>
      <c r="E120" t="str">
        <f t="shared" si="69"/>
        <v>-MNU_UNITCONV</v>
      </c>
      <c r="F120" t="str">
        <f t="shared" si="69"/>
        <v>ITM_5</v>
      </c>
      <c r="G120" t="str">
        <f t="shared" si="69"/>
        <v>ITM_U</v>
      </c>
      <c r="H120" t="str">
        <f t="shared" si="69"/>
        <v>ITM_u</v>
      </c>
      <c r="I120" t="str">
        <f t="shared" si="69"/>
        <v>ITM_5</v>
      </c>
      <c r="J120" t="str">
        <f t="shared" si="69"/>
        <v>ITM_5</v>
      </c>
      <c r="K120" t="str">
        <f t="shared" si="69"/>
        <v>}</v>
      </c>
    </row>
    <row r="121" spans="2:11">
      <c r="B121" t="str">
        <f t="shared" ref="B121:K121" si="70">B76</f>
        <v>{64</v>
      </c>
      <c r="C121" t="str">
        <f t="shared" si="70"/>
        <v>ITM_6</v>
      </c>
      <c r="D121" t="str">
        <f t="shared" si="70"/>
        <v>-MNU_FLAGS</v>
      </c>
      <c r="E121" t="str">
        <f t="shared" si="70"/>
        <v>-MNU_BITS</v>
      </c>
      <c r="F121" t="str">
        <f t="shared" si="70"/>
        <v>ITM_6</v>
      </c>
      <c r="G121" t="str">
        <f t="shared" si="70"/>
        <v>ITM_V</v>
      </c>
      <c r="H121" t="str">
        <f t="shared" si="70"/>
        <v>ITM_v</v>
      </c>
      <c r="I121" t="str">
        <f t="shared" si="70"/>
        <v>ITM_6</v>
      </c>
      <c r="J121" t="str">
        <f t="shared" si="70"/>
        <v>ITM_6</v>
      </c>
      <c r="K121" t="str">
        <f t="shared" si="70"/>
        <v>}</v>
      </c>
    </row>
    <row r="122" spans="2:11">
      <c r="B122" t="str">
        <f t="shared" ref="B122:K122" si="71">B77</f>
        <v>{65</v>
      </c>
      <c r="C122" t="str">
        <f t="shared" si="71"/>
        <v>ITM_MULT</v>
      </c>
      <c r="D122" t="str">
        <f t="shared" si="71"/>
        <v>-MNU_PROB</v>
      </c>
      <c r="E122" t="str">
        <f t="shared" si="71"/>
        <v>-MNU_INTS</v>
      </c>
      <c r="F122" t="str">
        <f t="shared" si="71"/>
        <v>ITM_CROSS</v>
      </c>
      <c r="G122" t="str">
        <f t="shared" si="71"/>
        <v>ITM_W</v>
      </c>
      <c r="H122" t="str">
        <f t="shared" si="71"/>
        <v>ITM_w</v>
      </c>
      <c r="I122" t="str">
        <f t="shared" si="71"/>
        <v>ITM_CROSS</v>
      </c>
      <c r="J122" t="str">
        <f t="shared" si="71"/>
        <v>ITM_MULT</v>
      </c>
      <c r="K122" t="str">
        <f t="shared" si="71"/>
        <v>}</v>
      </c>
    </row>
    <row r="123" spans="2:11">
      <c r="B123" t="str">
        <f t="shared" ref="B123:K123" si="72">B78</f>
        <v>{71</v>
      </c>
      <c r="C123" t="str">
        <f t="shared" si="72"/>
        <v>KEY_fg</v>
      </c>
      <c r="D123" t="str">
        <f t="shared" si="72"/>
        <v>ITM_NULL</v>
      </c>
      <c r="E123" t="str">
        <f t="shared" si="72"/>
        <v>ITM_NULL</v>
      </c>
      <c r="F123" t="str">
        <f t="shared" si="72"/>
        <v>KEY_fg</v>
      </c>
      <c r="G123" t="str">
        <f t="shared" si="72"/>
        <v>KEY_fg</v>
      </c>
      <c r="H123" t="str">
        <f t="shared" si="72"/>
        <v>ITM_NULL</v>
      </c>
      <c r="I123" t="str">
        <f t="shared" si="72"/>
        <v>KEY_fg</v>
      </c>
      <c r="J123" t="str">
        <f t="shared" si="72"/>
        <v>KEY_fg</v>
      </c>
      <c r="K123" t="str">
        <f t="shared" si="72"/>
        <v>}</v>
      </c>
    </row>
    <row r="124" spans="2:11">
      <c r="B124" t="str">
        <f t="shared" ref="B124:K124" si="73">B79</f>
        <v>{72</v>
      </c>
      <c r="C124" t="str">
        <f t="shared" si="73"/>
        <v>ITM_1</v>
      </c>
      <c r="D124" t="str">
        <f t="shared" si="73"/>
        <v>ITM_ASSIGN</v>
      </c>
      <c r="E124" t="str">
        <f t="shared" si="73"/>
        <v>-MNU_ASN</v>
      </c>
      <c r="F124" t="str">
        <f t="shared" si="73"/>
        <v>ITM_1</v>
      </c>
      <c r="G124" t="str">
        <f t="shared" si="73"/>
        <v>ITM_X</v>
      </c>
      <c r="H124" t="str">
        <f t="shared" si="73"/>
        <v>ITM_x</v>
      </c>
      <c r="I124" t="str">
        <f t="shared" si="73"/>
        <v>ITM_1</v>
      </c>
      <c r="J124" t="str">
        <f t="shared" si="73"/>
        <v>ITM_1</v>
      </c>
      <c r="K124" t="str">
        <f t="shared" si="73"/>
        <v>}</v>
      </c>
    </row>
    <row r="125" spans="2:11">
      <c r="B125" t="str">
        <f t="shared" ref="B125:K125" si="74">B80</f>
        <v>{73</v>
      </c>
      <c r="C125" t="str">
        <f t="shared" si="74"/>
        <v>ITM_2</v>
      </c>
      <c r="D125" t="str">
        <f t="shared" si="74"/>
        <v>ITM_USERMODE</v>
      </c>
      <c r="E125" t="str">
        <f t="shared" si="74"/>
        <v>-MNU_LOOP</v>
      </c>
      <c r="F125" t="str">
        <f t="shared" si="74"/>
        <v>ITM_2</v>
      </c>
      <c r="G125" t="str">
        <f t="shared" si="74"/>
        <v>ITM_Y</v>
      </c>
      <c r="H125" t="str">
        <f t="shared" si="74"/>
        <v>ITM_y</v>
      </c>
      <c r="I125" t="str">
        <f t="shared" si="74"/>
        <v>ITM_2</v>
      </c>
      <c r="J125" t="str">
        <f t="shared" si="74"/>
        <v>ITM_2</v>
      </c>
      <c r="K125" t="str">
        <f t="shared" si="74"/>
        <v>}</v>
      </c>
    </row>
    <row r="126" spans="2:11">
      <c r="B126" t="str">
        <f t="shared" ref="B126:K126" si="75">B81</f>
        <v>{74</v>
      </c>
      <c r="C126" t="str">
        <f t="shared" si="75"/>
        <v>ITM_3</v>
      </c>
      <c r="D126" t="str">
        <f t="shared" si="75"/>
        <v>-MNU_PARTS</v>
      </c>
      <c r="E126" t="str">
        <f t="shared" si="75"/>
        <v>-MNU_TEST</v>
      </c>
      <c r="F126" t="str">
        <f t="shared" si="75"/>
        <v>ITM_3</v>
      </c>
      <c r="G126" t="str">
        <f t="shared" si="75"/>
        <v>ITM_Z</v>
      </c>
      <c r="H126" t="str">
        <f t="shared" si="75"/>
        <v>ITM_z</v>
      </c>
      <c r="I126" t="str">
        <f t="shared" si="75"/>
        <v>ITM_3</v>
      </c>
      <c r="J126" t="str">
        <f t="shared" si="75"/>
        <v>ITM_3</v>
      </c>
      <c r="K126" t="str">
        <f t="shared" si="75"/>
        <v>}</v>
      </c>
    </row>
    <row r="127" spans="2:11">
      <c r="B127" t="str">
        <f t="shared" ref="B127:K127" si="76">B82</f>
        <v>{75</v>
      </c>
      <c r="C127" t="str">
        <f t="shared" si="76"/>
        <v>ITM_SUB</v>
      </c>
      <c r="D127" t="str">
        <f t="shared" si="76"/>
        <v>-MNU_FIN</v>
      </c>
      <c r="E127" t="str">
        <f t="shared" si="76"/>
        <v>-MNU_ALPHAFN</v>
      </c>
      <c r="F127" t="str">
        <f t="shared" si="76"/>
        <v>ITM_MINUS</v>
      </c>
      <c r="G127" t="str">
        <f t="shared" si="76"/>
        <v>ITM_UNDERSCORE</v>
      </c>
      <c r="H127" t="str">
        <f t="shared" si="76"/>
        <v>ITM_MINUS</v>
      </c>
      <c r="I127" t="str">
        <f t="shared" si="76"/>
        <v>ITM_MINUS</v>
      </c>
      <c r="J127" t="str">
        <f t="shared" si="76"/>
        <v>ITM_SUB</v>
      </c>
      <c r="K127" t="str">
        <f t="shared" si="76"/>
        <v>}</v>
      </c>
    </row>
    <row r="128" spans="2:11">
      <c r="B128" t="str">
        <f t="shared" ref="B128:K128" si="77">B83</f>
        <v>{81</v>
      </c>
      <c r="C128" t="str">
        <f t="shared" si="77"/>
        <v>ITM_EXIT1</v>
      </c>
      <c r="D128" t="str">
        <f t="shared" si="77"/>
        <v>ITM_OFF</v>
      </c>
      <c r="E128" t="str">
        <f t="shared" si="77"/>
        <v>ITM_PRN</v>
      </c>
      <c r="F128" t="str">
        <f t="shared" si="77"/>
        <v>ITM_EXIT1</v>
      </c>
      <c r="G128" t="str">
        <f t="shared" si="77"/>
        <v>ITM_EXIT1</v>
      </c>
      <c r="H128" t="str">
        <f t="shared" si="77"/>
        <v>ITM_OFF</v>
      </c>
      <c r="I128" t="str">
        <f t="shared" si="77"/>
        <v>ITM_PRN</v>
      </c>
      <c r="J128" t="str">
        <f t="shared" si="77"/>
        <v>ITM_EXIT1</v>
      </c>
      <c r="K128" t="str">
        <f t="shared" si="77"/>
        <v>}</v>
      </c>
    </row>
    <row r="129" spans="2:11">
      <c r="B129" t="str">
        <f t="shared" ref="B129:K129" si="78">B84</f>
        <v>{82</v>
      </c>
      <c r="C129" t="str">
        <f t="shared" si="78"/>
        <v>ITM_0</v>
      </c>
      <c r="D129" t="str">
        <f t="shared" si="78"/>
        <v>ITM_VIEW</v>
      </c>
      <c r="E129" t="str">
        <f t="shared" si="78"/>
        <v>ITM_TIMER</v>
      </c>
      <c r="F129" t="str">
        <f t="shared" si="78"/>
        <v>ITM_0</v>
      </c>
      <c r="G129" t="str">
        <f t="shared" si="78"/>
        <v>ITM_COLON</v>
      </c>
      <c r="H129" t="str">
        <f t="shared" si="78"/>
        <v>ITM_0</v>
      </c>
      <c r="I129" t="str">
        <f t="shared" si="78"/>
        <v>ITM_0</v>
      </c>
      <c r="J129" t="str">
        <f t="shared" si="78"/>
        <v>ITM_0</v>
      </c>
      <c r="K129" t="str">
        <f t="shared" si="78"/>
        <v>}</v>
      </c>
    </row>
    <row r="130" spans="2:11">
      <c r="B130" t="str">
        <f t="shared" ref="B130:K130" si="79">B85</f>
        <v>{83</v>
      </c>
      <c r="C130" t="str">
        <f t="shared" si="79"/>
        <v>ITM_PERIOD</v>
      </c>
      <c r="D130" t="str">
        <f t="shared" si="79"/>
        <v>ITM_SHOW</v>
      </c>
      <c r="E130" t="str">
        <f t="shared" si="79"/>
        <v>-MNU_INFO</v>
      </c>
      <c r="F130" t="str">
        <f t="shared" si="79"/>
        <v>ITM_PERIOD</v>
      </c>
      <c r="G130" t="str">
        <f t="shared" si="79"/>
        <v>ITM_COMMA</v>
      </c>
      <c r="H130" t="str">
        <f t="shared" si="79"/>
        <v>ITM_PERIOD</v>
      </c>
      <c r="I130" t="str">
        <f t="shared" si="79"/>
        <v>ITM_PERIOD</v>
      </c>
      <c r="J130" t="str">
        <f t="shared" si="79"/>
        <v>ITM_PERIOD</v>
      </c>
      <c r="K130" t="str">
        <f t="shared" si="79"/>
        <v>}</v>
      </c>
    </row>
    <row r="131" spans="2:11">
      <c r="B131" t="str">
        <f t="shared" ref="B131:K131" si="80">B86</f>
        <v>{84</v>
      </c>
      <c r="C131" t="str">
        <f t="shared" si="80"/>
        <v>ITM_RS</v>
      </c>
      <c r="D131" t="str">
        <f t="shared" si="80"/>
        <v>ITM_PR</v>
      </c>
      <c r="E131" t="str">
        <f t="shared" si="80"/>
        <v>-MNU_PFN</v>
      </c>
      <c r="F131" t="str">
        <f t="shared" si="80"/>
        <v>ITM_NULL</v>
      </c>
      <c r="G131" t="str">
        <f t="shared" si="80"/>
        <v>ITM_QUESTION_MARK</v>
      </c>
      <c r="H131" t="str">
        <f t="shared" si="80"/>
        <v>ITM_SLASH</v>
      </c>
      <c r="I131" t="str">
        <f t="shared" si="80"/>
        <v>ITM_SLASH</v>
      </c>
      <c r="J131" t="str">
        <f t="shared" si="80"/>
        <v>ITM_NULL</v>
      </c>
      <c r="K131" t="str">
        <f t="shared" si="80"/>
        <v>}</v>
      </c>
    </row>
    <row r="132" spans="2:11">
      <c r="B132" t="str">
        <f t="shared" ref="B132:K132" si="81">B87</f>
        <v>{85</v>
      </c>
      <c r="C132" t="str">
        <f t="shared" si="81"/>
        <v>ITM_ADD</v>
      </c>
      <c r="D132" t="str">
        <f t="shared" si="81"/>
        <v>-MNU_CATALOG</v>
      </c>
      <c r="E132" t="str">
        <f t="shared" si="81"/>
        <v>-MNU_IO</v>
      </c>
      <c r="F132" t="str">
        <f t="shared" si="81"/>
        <v>ITM_PLUS</v>
      </c>
      <c r="G132" t="str">
        <f t="shared" si="81"/>
        <v>ITM_SPACE</v>
      </c>
      <c r="H132" t="str">
        <f t="shared" si="81"/>
        <v>ITM_PLUS</v>
      </c>
      <c r="I132" t="str">
        <f t="shared" si="81"/>
        <v>ITM_PLUS</v>
      </c>
      <c r="J132" t="str">
        <f t="shared" si="81"/>
        <v>ITM_ADD</v>
      </c>
      <c r="K132" t="str">
        <f t="shared" si="81"/>
        <v>}</v>
      </c>
    </row>
    <row r="133" spans="2:11">
      <c r="B133">
        <f t="shared" ref="B133:K133" si="82">B88</f>
        <v>0</v>
      </c>
      <c r="C133">
        <f t="shared" si="82"/>
        <v>0</v>
      </c>
      <c r="D133">
        <f t="shared" si="82"/>
        <v>0</v>
      </c>
      <c r="E133">
        <f t="shared" si="82"/>
        <v>0</v>
      </c>
      <c r="F133">
        <f t="shared" si="82"/>
        <v>0</v>
      </c>
      <c r="G133">
        <f t="shared" si="82"/>
        <v>0</v>
      </c>
      <c r="H133">
        <f t="shared" si="82"/>
        <v>0</v>
      </c>
      <c r="I133">
        <f t="shared" si="82"/>
        <v>0</v>
      </c>
      <c r="J133">
        <f t="shared" si="82"/>
        <v>0</v>
      </c>
      <c r="K133">
        <f t="shared" si="82"/>
        <v>0</v>
      </c>
    </row>
    <row r="134" spans="2:11">
      <c r="B134">
        <f t="shared" ref="B134:K134" si="83">B89</f>
        <v>0</v>
      </c>
      <c r="C134">
        <f t="shared" si="83"/>
        <v>0</v>
      </c>
      <c r="D134">
        <f t="shared" si="83"/>
        <v>0</v>
      </c>
      <c r="E134">
        <f t="shared" si="83"/>
        <v>0</v>
      </c>
      <c r="F134">
        <f t="shared" si="83"/>
        <v>0</v>
      </c>
      <c r="G134">
        <f t="shared" si="83"/>
        <v>0</v>
      </c>
      <c r="H134">
        <f t="shared" si="83"/>
        <v>0</v>
      </c>
      <c r="I134">
        <f t="shared" si="83"/>
        <v>0</v>
      </c>
      <c r="J134">
        <f t="shared" si="83"/>
        <v>0</v>
      </c>
      <c r="K134">
        <f t="shared" si="83"/>
        <v>0</v>
      </c>
    </row>
    <row r="135" spans="2:11">
      <c r="B135">
        <f t="shared" ref="B135:K135" si="84">B90</f>
        <v>0</v>
      </c>
      <c r="C135">
        <f t="shared" si="84"/>
        <v>0</v>
      </c>
      <c r="D135">
        <f t="shared" si="84"/>
        <v>0</v>
      </c>
      <c r="E135">
        <f t="shared" si="84"/>
        <v>0</v>
      </c>
      <c r="F135">
        <f t="shared" si="84"/>
        <v>0</v>
      </c>
      <c r="G135">
        <f t="shared" si="84"/>
        <v>0</v>
      </c>
      <c r="H135">
        <f t="shared" si="84"/>
        <v>0</v>
      </c>
      <c r="I135">
        <f t="shared" si="84"/>
        <v>0</v>
      </c>
      <c r="J135">
        <f t="shared" si="84"/>
        <v>0</v>
      </c>
      <c r="K135">
        <f t="shared" si="84"/>
        <v>0</v>
      </c>
    </row>
    <row r="136" spans="2:11">
      <c r="B136">
        <f t="shared" ref="B136:K136" si="85">B91</f>
        <v>0</v>
      </c>
      <c r="C136">
        <f t="shared" si="85"/>
        <v>0</v>
      </c>
      <c r="D136">
        <f t="shared" si="85"/>
        <v>0</v>
      </c>
      <c r="E136">
        <f t="shared" si="85"/>
        <v>0</v>
      </c>
      <c r="F136">
        <f t="shared" si="85"/>
        <v>0</v>
      </c>
      <c r="G136">
        <f t="shared" si="85"/>
        <v>0</v>
      </c>
      <c r="H136">
        <f t="shared" si="85"/>
        <v>0</v>
      </c>
      <c r="I136">
        <f t="shared" si="85"/>
        <v>0</v>
      </c>
      <c r="J136">
        <f t="shared" si="85"/>
        <v>0</v>
      </c>
      <c r="K136">
        <f t="shared" si="85"/>
        <v>0</v>
      </c>
    </row>
    <row r="137" spans="2:11">
      <c r="B137">
        <f t="shared" ref="B137:K137" si="86">B92</f>
        <v>0</v>
      </c>
      <c r="C137">
        <f t="shared" si="86"/>
        <v>0</v>
      </c>
      <c r="D137">
        <f t="shared" si="86"/>
        <v>0</v>
      </c>
      <c r="E137">
        <f t="shared" si="86"/>
        <v>0</v>
      </c>
      <c r="F137">
        <f t="shared" si="86"/>
        <v>0</v>
      </c>
      <c r="G137">
        <f t="shared" si="86"/>
        <v>0</v>
      </c>
      <c r="H137">
        <f t="shared" si="86"/>
        <v>0</v>
      </c>
      <c r="I137">
        <f t="shared" si="86"/>
        <v>0</v>
      </c>
      <c r="J137">
        <f t="shared" si="86"/>
        <v>0</v>
      </c>
      <c r="K137">
        <f t="shared" si="86"/>
        <v>0</v>
      </c>
    </row>
    <row r="138" spans="2:11">
      <c r="B138">
        <f t="shared" ref="B138:K138" si="87">B93</f>
        <v>0</v>
      </c>
      <c r="C138">
        <f t="shared" si="87"/>
        <v>0</v>
      </c>
      <c r="D138">
        <f t="shared" si="87"/>
        <v>0</v>
      </c>
      <c r="E138">
        <f t="shared" si="87"/>
        <v>0</v>
      </c>
      <c r="F138">
        <f t="shared" si="87"/>
        <v>0</v>
      </c>
      <c r="G138">
        <f t="shared" si="87"/>
        <v>0</v>
      </c>
      <c r="H138">
        <f t="shared" si="87"/>
        <v>0</v>
      </c>
      <c r="I138">
        <f t="shared" si="87"/>
        <v>0</v>
      </c>
      <c r="J138">
        <f t="shared" si="87"/>
        <v>0</v>
      </c>
      <c r="K138">
        <f t="shared" si="87"/>
        <v>0</v>
      </c>
    </row>
    <row r="139" spans="2:11">
      <c r="B139">
        <f t="shared" ref="B139:K139" si="88">B94</f>
        <v>0</v>
      </c>
      <c r="C139">
        <f t="shared" si="88"/>
        <v>0</v>
      </c>
      <c r="D139">
        <f t="shared" si="88"/>
        <v>0</v>
      </c>
      <c r="E139">
        <f t="shared" si="88"/>
        <v>0</v>
      </c>
      <c r="F139">
        <f t="shared" si="88"/>
        <v>0</v>
      </c>
      <c r="G139">
        <f t="shared" si="88"/>
        <v>0</v>
      </c>
      <c r="H139">
        <f t="shared" si="88"/>
        <v>0</v>
      </c>
      <c r="I139">
        <f t="shared" si="88"/>
        <v>0</v>
      </c>
      <c r="J139">
        <f t="shared" si="88"/>
        <v>0</v>
      </c>
      <c r="K139">
        <f t="shared" si="88"/>
        <v>0</v>
      </c>
    </row>
    <row r="140" spans="2:11">
      <c r="B140">
        <f t="shared" ref="B140:K140" si="89">B95</f>
        <v>0</v>
      </c>
      <c r="C140">
        <f t="shared" si="89"/>
        <v>0</v>
      </c>
      <c r="D140">
        <f t="shared" si="89"/>
        <v>0</v>
      </c>
      <c r="E140">
        <f t="shared" si="89"/>
        <v>0</v>
      </c>
      <c r="F140">
        <f t="shared" si="89"/>
        <v>0</v>
      </c>
      <c r="G140">
        <f t="shared" si="89"/>
        <v>0</v>
      </c>
      <c r="H140">
        <f t="shared" si="89"/>
        <v>0</v>
      </c>
      <c r="I140">
        <f t="shared" si="89"/>
        <v>0</v>
      </c>
      <c r="J140">
        <f t="shared" si="89"/>
        <v>0</v>
      </c>
      <c r="K140">
        <f t="shared" si="89"/>
        <v>0</v>
      </c>
    </row>
    <row r="141" spans="2:11">
      <c r="B141" t="str">
        <f t="shared" ref="B141:K141" si="90">B96</f>
        <v>{21</v>
      </c>
      <c r="C141" t="str">
        <f t="shared" si="90"/>
        <v>ITM_SIGMAPLUS</v>
      </c>
      <c r="D141" t="str">
        <f t="shared" si="90"/>
        <v>ITM_RI</v>
      </c>
      <c r="E141" t="str">
        <f t="shared" si="90"/>
        <v>ITM_TGLFRT</v>
      </c>
      <c r="F141" t="str">
        <f t="shared" si="90"/>
        <v>ITM_NULL</v>
      </c>
      <c r="G141" t="str">
        <f t="shared" si="90"/>
        <v>ITM_A</v>
      </c>
      <c r="H141" t="str">
        <f t="shared" si="90"/>
        <v>ITM_a</v>
      </c>
      <c r="I141" t="str">
        <f t="shared" si="90"/>
        <v>ITM_SIGMA</v>
      </c>
      <c r="J141" t="str">
        <f t="shared" si="90"/>
        <v>ITM_REG_A</v>
      </c>
      <c r="K141" t="str">
        <f t="shared" si="90"/>
        <v>}</v>
      </c>
    </row>
    <row r="142" spans="2:11">
      <c r="B142" t="str">
        <f t="shared" ref="B142:K142" si="91">B97</f>
        <v>{22</v>
      </c>
      <c r="C142" t="str">
        <f t="shared" si="91"/>
        <v>ITM_1ONX</v>
      </c>
      <c r="D142" t="str">
        <f t="shared" si="91"/>
        <v>ITM_YX</v>
      </c>
      <c r="E142" t="str">
        <f t="shared" si="91"/>
        <v>ITM_HASH_JM</v>
      </c>
      <c r="F142" t="str">
        <f t="shared" si="91"/>
        <v>ITM_NUMBER_SIGN</v>
      </c>
      <c r="G142" t="str">
        <f t="shared" si="91"/>
        <v>ITM_B</v>
      </c>
      <c r="H142" t="str">
        <f t="shared" si="91"/>
        <v>ITM_b</v>
      </c>
      <c r="I142" t="str">
        <f t="shared" si="91"/>
        <v>ITM_CIRCUMFLEX</v>
      </c>
      <c r="J142" t="str">
        <f t="shared" si="91"/>
        <v>ITM_REG_B</v>
      </c>
      <c r="K142" t="str">
        <f t="shared" si="91"/>
        <v>}</v>
      </c>
    </row>
    <row r="143" spans="2:11">
      <c r="B143" t="str">
        <f t="shared" ref="B143:K143" si="92">B98</f>
        <v>{23</v>
      </c>
      <c r="C143" t="str">
        <f t="shared" si="92"/>
        <v>ITM_SQUAREROOTX</v>
      </c>
      <c r="D143" t="str">
        <f t="shared" si="92"/>
        <v>ITM_SQUARE</v>
      </c>
      <c r="E143" t="str">
        <f t="shared" si="92"/>
        <v>ITM_ms</v>
      </c>
      <c r="F143" t="str">
        <f t="shared" si="92"/>
        <v>ITM_ROOT_SIGN</v>
      </c>
      <c r="G143" t="str">
        <f t="shared" si="92"/>
        <v>ITM_C</v>
      </c>
      <c r="H143" t="str">
        <f t="shared" si="92"/>
        <v>ITM_c</v>
      </c>
      <c r="I143" t="str">
        <f t="shared" si="92"/>
        <v>ITM_ROOT_SIGN</v>
      </c>
      <c r="J143" t="str">
        <f t="shared" si="92"/>
        <v>ITM_REG_C</v>
      </c>
      <c r="K143" t="str">
        <f t="shared" si="92"/>
        <v>}</v>
      </c>
    </row>
    <row r="144" spans="2:11">
      <c r="B144" t="str">
        <f t="shared" ref="B144:K144" si="93">B99</f>
        <v>{24</v>
      </c>
      <c r="C144" t="str">
        <f t="shared" si="93"/>
        <v>ITM_LOG10</v>
      </c>
      <c r="D144" t="str">
        <f t="shared" si="93"/>
        <v>ITM_10x</v>
      </c>
      <c r="E144" t="str">
        <f t="shared" si="93"/>
        <v>ITM_dotD</v>
      </c>
      <c r="F144" t="str">
        <f t="shared" si="93"/>
        <v>ITM_NULL</v>
      </c>
      <c r="G144" t="str">
        <f t="shared" si="93"/>
        <v>ITM_D</v>
      </c>
      <c r="H144" t="str">
        <f t="shared" si="93"/>
        <v>ITM_d</v>
      </c>
      <c r="I144" t="str">
        <f t="shared" si="93"/>
        <v>ITM_LG_SIGN</v>
      </c>
      <c r="J144" t="str">
        <f t="shared" si="93"/>
        <v>ITM_REG_D</v>
      </c>
      <c r="K144" t="str">
        <f t="shared" si="93"/>
        <v>}</v>
      </c>
    </row>
    <row r="145" spans="2:11">
      <c r="B145" t="str">
        <f t="shared" ref="B145:K145" si="94">B100</f>
        <v>{25</v>
      </c>
      <c r="C145" t="str">
        <f t="shared" si="94"/>
        <v>ITM_LN</v>
      </c>
      <c r="D145" t="str">
        <f t="shared" si="94"/>
        <v>ITM_EXP</v>
      </c>
      <c r="E145" t="str">
        <f t="shared" si="94"/>
        <v>ITM_toREC2</v>
      </c>
      <c r="F145" t="str">
        <f t="shared" si="94"/>
        <v>ITM_NULL</v>
      </c>
      <c r="G145" t="str">
        <f t="shared" si="94"/>
        <v>ITM_E</v>
      </c>
      <c r="H145" t="str">
        <f t="shared" si="94"/>
        <v>ITM_e</v>
      </c>
      <c r="I145" t="str">
        <f t="shared" si="94"/>
        <v>ITM_LN_SIGN</v>
      </c>
      <c r="J145" t="str">
        <f t="shared" si="94"/>
        <v>ITM_E</v>
      </c>
      <c r="K145" t="str">
        <f t="shared" si="94"/>
        <v>}</v>
      </c>
    </row>
    <row r="146" spans="2:11">
      <c r="B146" t="str">
        <f t="shared" ref="B146:K146" si="95">B101</f>
        <v>{26</v>
      </c>
      <c r="C146" t="str">
        <f t="shared" si="95"/>
        <v>ITM_XEQ</v>
      </c>
      <c r="D146" t="str">
        <f t="shared" si="95"/>
        <v>ITM_AIM</v>
      </c>
      <c r="E146" t="str">
        <f t="shared" si="95"/>
        <v>ITM_toPOL2</v>
      </c>
      <c r="F146" t="str">
        <f t="shared" si="95"/>
        <v>ITM_NULL</v>
      </c>
      <c r="G146" t="str">
        <f t="shared" si="95"/>
        <v>ITM_F</v>
      </c>
      <c r="H146" t="str">
        <f t="shared" si="95"/>
        <v>ITM_f</v>
      </c>
      <c r="I146" t="str">
        <f t="shared" si="95"/>
        <v>ITM_NULL</v>
      </c>
      <c r="J146" t="str">
        <f t="shared" si="95"/>
        <v>ITM_NULL</v>
      </c>
      <c r="K146" t="str">
        <f t="shared" si="95"/>
        <v>}</v>
      </c>
    </row>
    <row r="147" spans="2:11">
      <c r="B147" t="str">
        <f t="shared" ref="B147:K147" si="96">B102</f>
        <v>{31</v>
      </c>
      <c r="C147" t="str">
        <f t="shared" si="96"/>
        <v>ITM_STO</v>
      </c>
      <c r="D147" t="str">
        <f t="shared" si="96"/>
        <v>ITM_MAGNITUDE</v>
      </c>
      <c r="E147" t="str">
        <f t="shared" si="96"/>
        <v>ITM_ARG</v>
      </c>
      <c r="F147" t="str">
        <f t="shared" si="96"/>
        <v>ITM_NULL</v>
      </c>
      <c r="G147" t="str">
        <f t="shared" si="96"/>
        <v>ITM_G</v>
      </c>
      <c r="H147" t="str">
        <f t="shared" si="96"/>
        <v>ITM_g</v>
      </c>
      <c r="I147" t="str">
        <f t="shared" si="96"/>
        <v>ITM_VERTICAL_BAR</v>
      </c>
      <c r="J147" t="str">
        <f t="shared" si="96"/>
        <v>ITM_NULL</v>
      </c>
      <c r="K147" t="str">
        <f t="shared" si="96"/>
        <v>}</v>
      </c>
    </row>
    <row r="148" spans="2:11">
      <c r="B148" t="str">
        <f t="shared" ref="B148:K148" si="97">B103</f>
        <v>{32</v>
      </c>
      <c r="C148" t="str">
        <f t="shared" si="97"/>
        <v>ITM_RCL</v>
      </c>
      <c r="D148" t="str">
        <f t="shared" si="97"/>
        <v>ITM_PC</v>
      </c>
      <c r="E148" t="str">
        <f t="shared" si="97"/>
        <v>ITM_DELTAPC</v>
      </c>
      <c r="F148" t="str">
        <f t="shared" si="97"/>
        <v>ITM_NULL</v>
      </c>
      <c r="G148" t="str">
        <f t="shared" si="97"/>
        <v>ITM_H</v>
      </c>
      <c r="H148" t="str">
        <f t="shared" si="97"/>
        <v>ITM_h</v>
      </c>
      <c r="I148" t="str">
        <f t="shared" si="97"/>
        <v>ITM_DELTA</v>
      </c>
      <c r="J148" t="str">
        <f t="shared" si="97"/>
        <v>ITM_HEX</v>
      </c>
      <c r="K148" t="str">
        <f t="shared" si="97"/>
        <v>}</v>
      </c>
    </row>
    <row r="149" spans="2:11">
      <c r="B149" t="str">
        <f t="shared" ref="B149:K149" si="98">B104</f>
        <v>{33</v>
      </c>
      <c r="C149" t="str">
        <f t="shared" si="98"/>
        <v>ITM_Rdown</v>
      </c>
      <c r="D149" t="str">
        <f t="shared" si="98"/>
        <v>ITM_CONSTpi</v>
      </c>
      <c r="E149" t="str">
        <f t="shared" si="98"/>
        <v>ITM_XTHROOT</v>
      </c>
      <c r="F149" t="str">
        <f t="shared" si="98"/>
        <v>ITM_NULL</v>
      </c>
      <c r="G149" t="str">
        <f t="shared" si="98"/>
        <v>ITM_I</v>
      </c>
      <c r="H149" t="str">
        <f t="shared" si="98"/>
        <v>ITM_i</v>
      </c>
      <c r="I149" t="str">
        <f t="shared" si="98"/>
        <v>ITM_pi</v>
      </c>
      <c r="J149" t="str">
        <f t="shared" si="98"/>
        <v>ITM_REG_I</v>
      </c>
      <c r="K149" t="str">
        <f t="shared" si="98"/>
        <v>}</v>
      </c>
    </row>
    <row r="150" spans="2:11">
      <c r="B150" t="str">
        <f t="shared" ref="B150:K150" si="99">B105</f>
        <v>{34</v>
      </c>
      <c r="C150" t="str">
        <f t="shared" si="99"/>
        <v>ITM_sin</v>
      </c>
      <c r="D150" t="str">
        <f t="shared" si="99"/>
        <v>ITM_arcsin</v>
      </c>
      <c r="E150" t="str">
        <f t="shared" si="99"/>
        <v>ITM_GTO</v>
      </c>
      <c r="F150" t="str">
        <f t="shared" si="99"/>
        <v>ITM_NULL</v>
      </c>
      <c r="G150" t="str">
        <f t="shared" si="99"/>
        <v>ITM_J</v>
      </c>
      <c r="H150" t="str">
        <f t="shared" si="99"/>
        <v>ITM_j</v>
      </c>
      <c r="I150" t="str">
        <f t="shared" si="99"/>
        <v>ITM_SIN_SIGN</v>
      </c>
      <c r="J150" t="str">
        <f t="shared" si="99"/>
        <v>ITM_REG_J</v>
      </c>
      <c r="K150" t="str">
        <f t="shared" si="99"/>
        <v>}</v>
      </c>
    </row>
    <row r="151" spans="2:11">
      <c r="B151" t="str">
        <f t="shared" ref="B151:K151" si="100">B106</f>
        <v>{35</v>
      </c>
      <c r="C151" t="str">
        <f t="shared" si="100"/>
        <v>ITM_cos</v>
      </c>
      <c r="D151" t="str">
        <f t="shared" si="100"/>
        <v>ITM_arccos</v>
      </c>
      <c r="E151" t="str">
        <f t="shared" si="100"/>
        <v>ITM_LBL</v>
      </c>
      <c r="F151" t="str">
        <f t="shared" si="100"/>
        <v>ITM_NULL</v>
      </c>
      <c r="G151" t="str">
        <f t="shared" si="100"/>
        <v>ITM_K</v>
      </c>
      <c r="H151" t="str">
        <f t="shared" si="100"/>
        <v>ITM_k</v>
      </c>
      <c r="I151" t="str">
        <f t="shared" si="100"/>
        <v>ITM_COS_SIGN</v>
      </c>
      <c r="J151" t="str">
        <f t="shared" si="100"/>
        <v>ITM_REG_K</v>
      </c>
      <c r="K151" t="str">
        <f t="shared" si="100"/>
        <v>}</v>
      </c>
    </row>
    <row r="152" spans="2:11">
      <c r="B152" t="str">
        <f t="shared" ref="B152:K152" si="101">B107</f>
        <v>{36</v>
      </c>
      <c r="C152" t="str">
        <f t="shared" si="101"/>
        <v>ITM_tan</v>
      </c>
      <c r="D152" t="str">
        <f t="shared" si="101"/>
        <v>ITM_arctan</v>
      </c>
      <c r="E152" t="str">
        <f t="shared" si="101"/>
        <v>ITM_RTN</v>
      </c>
      <c r="F152" t="str">
        <f t="shared" si="101"/>
        <v>ITM_NULL</v>
      </c>
      <c r="G152" t="str">
        <f t="shared" si="101"/>
        <v>ITM_L</v>
      </c>
      <c r="H152" t="str">
        <f t="shared" si="101"/>
        <v>ITM_l</v>
      </c>
      <c r="I152" t="str">
        <f t="shared" si="101"/>
        <v>ITM_TAN_SIGN</v>
      </c>
      <c r="J152" t="str">
        <f t="shared" si="101"/>
        <v>ITM_REG_L</v>
      </c>
      <c r="K152" t="str">
        <f t="shared" si="101"/>
        <v>}</v>
      </c>
    </row>
    <row r="153" spans="2:11">
      <c r="B153" t="str">
        <f t="shared" ref="B153:K153" si="102">B108</f>
        <v>{41</v>
      </c>
      <c r="C153" t="str">
        <f t="shared" si="102"/>
        <v>ITM_ENTER</v>
      </c>
      <c r="D153" t="str">
        <f t="shared" si="102"/>
        <v>KEY_COMPLEX</v>
      </c>
      <c r="E153" t="str">
        <f t="shared" si="102"/>
        <v>-MNU_CPX</v>
      </c>
      <c r="F153" t="str">
        <f t="shared" si="102"/>
        <v>ITM_ENTER</v>
      </c>
      <c r="G153" t="str">
        <f t="shared" si="102"/>
        <v>ITM_ENTER</v>
      </c>
      <c r="H153" t="str">
        <f t="shared" si="102"/>
        <v>ITM_XSWAP</v>
      </c>
      <c r="I153" t="str">
        <f t="shared" si="102"/>
        <v>ITM_XPARSE</v>
      </c>
      <c r="J153" t="str">
        <f t="shared" si="102"/>
        <v>ITM_ENTER</v>
      </c>
      <c r="K153" t="str">
        <f t="shared" si="102"/>
        <v>}</v>
      </c>
    </row>
    <row r="154" spans="2:11">
      <c r="B154" t="str">
        <f t="shared" ref="B154:K154" si="103">B109</f>
        <v>{42</v>
      </c>
      <c r="C154" t="str">
        <f t="shared" si="103"/>
        <v>ITM_XexY</v>
      </c>
      <c r="D154" t="str">
        <f t="shared" si="103"/>
        <v>ITM_LASTX</v>
      </c>
      <c r="E154" t="str">
        <f t="shared" si="103"/>
        <v>ITM_Rup</v>
      </c>
      <c r="F154" t="str">
        <f t="shared" si="103"/>
        <v>ITM_ex</v>
      </c>
      <c r="G154" t="str">
        <f t="shared" si="103"/>
        <v>ITM_M</v>
      </c>
      <c r="H154" t="str">
        <f t="shared" si="103"/>
        <v>ITM_m</v>
      </c>
      <c r="I154" t="str">
        <f t="shared" si="103"/>
        <v>ITM_ex</v>
      </c>
      <c r="J154" t="str">
        <f t="shared" si="103"/>
        <v>ITM_NULL</v>
      </c>
      <c r="K154" t="str">
        <f t="shared" si="103"/>
        <v>}</v>
      </c>
    </row>
    <row r="155" spans="2:11">
      <c r="B155" t="str">
        <f t="shared" ref="B155:K155" si="104">B110</f>
        <v>{43</v>
      </c>
      <c r="C155" t="str">
        <f t="shared" si="104"/>
        <v>ITM_CHS</v>
      </c>
      <c r="D155" t="str">
        <f t="shared" si="104"/>
        <v>-MNU_MODE</v>
      </c>
      <c r="E155" t="str">
        <f t="shared" si="104"/>
        <v>-MNU_STK</v>
      </c>
      <c r="F155" t="str">
        <f t="shared" si="104"/>
        <v>ITM_PLUS_MINUS</v>
      </c>
      <c r="G155" t="str">
        <f t="shared" si="104"/>
        <v>ITM_N</v>
      </c>
      <c r="H155" t="str">
        <f t="shared" si="104"/>
        <v>ITM_n</v>
      </c>
      <c r="I155" t="str">
        <f t="shared" si="104"/>
        <v>ITM_PLUS_MINUS</v>
      </c>
      <c r="J155" t="str">
        <f t="shared" si="104"/>
        <v>ITM_NULL</v>
      </c>
      <c r="K155" t="str">
        <f t="shared" si="104"/>
        <v>}</v>
      </c>
    </row>
    <row r="156" spans="2:11">
      <c r="B156" t="str">
        <f t="shared" ref="B156:K156" si="105">B111</f>
        <v>{44</v>
      </c>
      <c r="C156" t="str">
        <f t="shared" si="105"/>
        <v>ITM_EXPONENT</v>
      </c>
      <c r="D156" t="str">
        <f t="shared" si="105"/>
        <v>-MNU_DISP</v>
      </c>
      <c r="E156" t="str">
        <f t="shared" si="105"/>
        <v>-MNU_EXP</v>
      </c>
      <c r="F156" t="str">
        <f t="shared" si="105"/>
        <v>ITM_NULL</v>
      </c>
      <c r="G156" t="str">
        <f t="shared" si="105"/>
        <v>ITM_O</v>
      </c>
      <c r="H156" t="str">
        <f t="shared" si="105"/>
        <v>ITM_o</v>
      </c>
      <c r="I156" t="str">
        <f t="shared" si="105"/>
        <v>ITM_SUB_E_OUTLINE</v>
      </c>
      <c r="J156" t="str">
        <f t="shared" si="105"/>
        <v>ITM_OCT</v>
      </c>
      <c r="K156" t="str">
        <f t="shared" si="105"/>
        <v>}</v>
      </c>
    </row>
    <row r="157" spans="2:11">
      <c r="B157" t="str">
        <f t="shared" ref="B157:K157" si="106">B112</f>
        <v>{45</v>
      </c>
      <c r="C157" t="str">
        <f t="shared" si="106"/>
        <v>ITM_BACKSPACE</v>
      </c>
      <c r="D157" t="str">
        <f t="shared" si="106"/>
        <v>ITM_UNDO</v>
      </c>
      <c r="E157" t="str">
        <f t="shared" si="106"/>
        <v>-MNU_CLR</v>
      </c>
      <c r="F157" t="str">
        <f t="shared" si="106"/>
        <v>ITM_BACKSPACE</v>
      </c>
      <c r="G157" t="str">
        <f t="shared" si="106"/>
        <v>ITM_BACKSPACE</v>
      </c>
      <c r="H157" t="str">
        <f t="shared" si="106"/>
        <v>ITM_CLA</v>
      </c>
      <c r="I157" t="str">
        <f t="shared" si="106"/>
        <v>ITM_CLA</v>
      </c>
      <c r="J157" t="str">
        <f t="shared" si="106"/>
        <v>ITM_BACKSPACE</v>
      </c>
      <c r="K157" t="str">
        <f t="shared" si="106"/>
        <v>}</v>
      </c>
    </row>
    <row r="158" spans="2:11">
      <c r="B158" t="str">
        <f t="shared" ref="B158:K158" si="107">B113</f>
        <v>{51</v>
      </c>
      <c r="C158" t="str">
        <f t="shared" si="107"/>
        <v>ITM_UP1</v>
      </c>
      <c r="D158" t="str">
        <f t="shared" si="107"/>
        <v>ITM_BST</v>
      </c>
      <c r="E158" t="str">
        <f t="shared" si="107"/>
        <v>ITM_RBR</v>
      </c>
      <c r="F158" t="str">
        <f t="shared" si="107"/>
        <v>ITM_UP1</v>
      </c>
      <c r="G158" t="str">
        <f t="shared" si="107"/>
        <v>ITM_UP1</v>
      </c>
      <c r="H158" t="str">
        <f t="shared" si="107"/>
        <v>CHR_caseUP</v>
      </c>
      <c r="I158" t="str">
        <f t="shared" si="107"/>
        <v>ITM_UP_ARROW</v>
      </c>
      <c r="J158" t="str">
        <f t="shared" si="107"/>
        <v>ITM_UP1</v>
      </c>
      <c r="K158" t="str">
        <f t="shared" si="107"/>
        <v>}</v>
      </c>
    </row>
    <row r="159" spans="2:11">
      <c r="B159" t="str">
        <f t="shared" ref="B159:K159" si="108">B114</f>
        <v>{52</v>
      </c>
      <c r="C159" t="str">
        <f t="shared" si="108"/>
        <v>ITM_7</v>
      </c>
      <c r="D159" t="str">
        <f t="shared" si="108"/>
        <v>-MNU_EQN</v>
      </c>
      <c r="E159" t="str">
        <f t="shared" si="108"/>
        <v>-MNU_HOME</v>
      </c>
      <c r="F159" t="str">
        <f t="shared" si="108"/>
        <v>ITM_7</v>
      </c>
      <c r="G159" t="str">
        <f t="shared" si="108"/>
        <v>ITM_P</v>
      </c>
      <c r="H159" t="str">
        <f t="shared" si="108"/>
        <v>ITM_p</v>
      </c>
      <c r="I159" t="str">
        <f t="shared" si="108"/>
        <v>ITM_7</v>
      </c>
      <c r="J159" t="str">
        <f t="shared" si="108"/>
        <v>ITM_7</v>
      </c>
      <c r="K159" t="str">
        <f t="shared" si="108"/>
        <v>}</v>
      </c>
    </row>
    <row r="160" spans="2:11">
      <c r="B160" t="str">
        <f t="shared" ref="B160:K160" si="109">B115</f>
        <v>{53</v>
      </c>
      <c r="C160" t="str">
        <f t="shared" si="109"/>
        <v>ITM_8</v>
      </c>
      <c r="D160" t="str">
        <f t="shared" si="109"/>
        <v>-MNU_ADV</v>
      </c>
      <c r="E160" t="str">
        <f t="shared" si="109"/>
        <v>-MNU_CONST</v>
      </c>
      <c r="F160" t="str">
        <f t="shared" si="109"/>
        <v>ITM_8</v>
      </c>
      <c r="G160" t="str">
        <f t="shared" si="109"/>
        <v>ITM_Q</v>
      </c>
      <c r="H160" t="str">
        <f t="shared" si="109"/>
        <v>ITM_q</v>
      </c>
      <c r="I160" t="str">
        <f t="shared" si="109"/>
        <v>ITM_8</v>
      </c>
      <c r="J160" t="str">
        <f t="shared" si="109"/>
        <v>ITM_8</v>
      </c>
      <c r="K160" t="str">
        <f t="shared" si="109"/>
        <v>}</v>
      </c>
    </row>
    <row r="161" spans="2:11">
      <c r="B161" t="str">
        <f t="shared" ref="B161:K161" si="110">B116</f>
        <v>{54</v>
      </c>
      <c r="C161" t="str">
        <f t="shared" si="110"/>
        <v>ITM_9</v>
      </c>
      <c r="D161" t="str">
        <f t="shared" si="110"/>
        <v>-MNU_MATX</v>
      </c>
      <c r="E161" t="str">
        <f t="shared" si="110"/>
        <v>-MNU_XFN</v>
      </c>
      <c r="F161" t="str">
        <f t="shared" si="110"/>
        <v>ITM_9</v>
      </c>
      <c r="G161" t="str">
        <f t="shared" si="110"/>
        <v>ITM_R</v>
      </c>
      <c r="H161" t="str">
        <f t="shared" si="110"/>
        <v>ITM_r</v>
      </c>
      <c r="I161" t="str">
        <f t="shared" si="110"/>
        <v>ITM_9</v>
      </c>
      <c r="J161" t="str">
        <f t="shared" si="110"/>
        <v>ITM_9</v>
      </c>
      <c r="K161" t="str">
        <f t="shared" si="110"/>
        <v>}</v>
      </c>
    </row>
    <row r="162" spans="2:11">
      <c r="B162" t="str">
        <f t="shared" ref="B162:K162" si="111">B117</f>
        <v>{55</v>
      </c>
      <c r="C162" t="str">
        <f t="shared" si="111"/>
        <v>ITM_DIV</v>
      </c>
      <c r="D162" t="str">
        <f t="shared" si="111"/>
        <v>-MNU_STAT</v>
      </c>
      <c r="E162" t="str">
        <f t="shared" si="111"/>
        <v>-MNU_SUMS</v>
      </c>
      <c r="F162" t="str">
        <f t="shared" si="111"/>
        <v>ITM_OBELUS</v>
      </c>
      <c r="G162" t="str">
        <f t="shared" si="111"/>
        <v>ITM_S</v>
      </c>
      <c r="H162" t="str">
        <f t="shared" si="111"/>
        <v>ITM_s</v>
      </c>
      <c r="I162" t="str">
        <f t="shared" si="111"/>
        <v>ITM_OBELUS</v>
      </c>
      <c r="J162" t="str">
        <f t="shared" si="111"/>
        <v>ITM_DIV</v>
      </c>
      <c r="K162" t="str">
        <f t="shared" si="111"/>
        <v>}</v>
      </c>
    </row>
    <row r="163" spans="2:11">
      <c r="B163" t="str">
        <f t="shared" ref="B163:K163" si="112">B118</f>
        <v>{61</v>
      </c>
      <c r="C163" t="str">
        <f t="shared" si="112"/>
        <v>ITM_DOWN1</v>
      </c>
      <c r="D163" t="str">
        <f t="shared" si="112"/>
        <v>ITM_SST</v>
      </c>
      <c r="E163" t="str">
        <f t="shared" si="112"/>
        <v>ITM_FLGSV</v>
      </c>
      <c r="F163" t="str">
        <f t="shared" si="112"/>
        <v>ITM_DOWN1</v>
      </c>
      <c r="G163" t="str">
        <f t="shared" si="112"/>
        <v>ITM_DOWN1</v>
      </c>
      <c r="H163" t="str">
        <f t="shared" si="112"/>
        <v>CHR_caseDN</v>
      </c>
      <c r="I163" t="str">
        <f t="shared" si="112"/>
        <v>ITM_DOWN_ARROW</v>
      </c>
      <c r="J163" t="str">
        <f t="shared" si="112"/>
        <v>ITM_DOWN1</v>
      </c>
      <c r="K163" t="str">
        <f t="shared" si="112"/>
        <v>}</v>
      </c>
    </row>
    <row r="164" spans="2:11">
      <c r="B164" t="str">
        <f t="shared" ref="B164:K164" si="113">B119</f>
        <v>{62</v>
      </c>
      <c r="C164" t="str">
        <f t="shared" si="113"/>
        <v>ITM_4</v>
      </c>
      <c r="D164" t="str">
        <f t="shared" si="113"/>
        <v>-MNU_BASE</v>
      </c>
      <c r="E164" t="str">
        <f t="shared" si="113"/>
        <v>-MNU_CLK</v>
      </c>
      <c r="F164" t="str">
        <f t="shared" si="113"/>
        <v>ITM_4</v>
      </c>
      <c r="G164" t="str">
        <f t="shared" si="113"/>
        <v>ITM_T</v>
      </c>
      <c r="H164" t="str">
        <f t="shared" si="113"/>
        <v>ITM_t</v>
      </c>
      <c r="I164" t="str">
        <f t="shared" si="113"/>
        <v>ITM_4</v>
      </c>
      <c r="J164" t="str">
        <f t="shared" si="113"/>
        <v>ITM_4</v>
      </c>
      <c r="K164" t="str">
        <f t="shared" si="113"/>
        <v>}</v>
      </c>
    </row>
    <row r="165" spans="2:11">
      <c r="B165" t="str">
        <f t="shared" ref="B165:K165" si="114">B120</f>
        <v>{63</v>
      </c>
      <c r="C165" t="str">
        <f t="shared" si="114"/>
        <v>ITM_5</v>
      </c>
      <c r="D165" t="str">
        <f t="shared" si="114"/>
        <v>-MNU_ANGLECONV</v>
      </c>
      <c r="E165" t="str">
        <f t="shared" si="114"/>
        <v>-MNU_UNITCONV</v>
      </c>
      <c r="F165" t="str">
        <f t="shared" si="114"/>
        <v>ITM_5</v>
      </c>
      <c r="G165" t="str">
        <f t="shared" si="114"/>
        <v>ITM_U</v>
      </c>
      <c r="H165" t="str">
        <f t="shared" si="114"/>
        <v>ITM_u</v>
      </c>
      <c r="I165" t="str">
        <f t="shared" si="114"/>
        <v>ITM_5</v>
      </c>
      <c r="J165" t="str">
        <f t="shared" si="114"/>
        <v>ITM_5</v>
      </c>
      <c r="K165" t="str">
        <f t="shared" si="114"/>
        <v>}</v>
      </c>
    </row>
    <row r="166" spans="2:11">
      <c r="B166" t="str">
        <f t="shared" ref="B166:K166" si="115">B121</f>
        <v>{64</v>
      </c>
      <c r="C166" t="str">
        <f t="shared" si="115"/>
        <v>ITM_6</v>
      </c>
      <c r="D166" t="str">
        <f t="shared" si="115"/>
        <v>-MNU_FLAGS</v>
      </c>
      <c r="E166" t="str">
        <f t="shared" si="115"/>
        <v>-MNU_BITS</v>
      </c>
      <c r="F166" t="str">
        <f t="shared" si="115"/>
        <v>ITM_6</v>
      </c>
      <c r="G166" t="str">
        <f t="shared" si="115"/>
        <v>ITM_V</v>
      </c>
      <c r="H166" t="str">
        <f t="shared" si="115"/>
        <v>ITM_v</v>
      </c>
      <c r="I166" t="str">
        <f t="shared" si="115"/>
        <v>ITM_6</v>
      </c>
      <c r="J166" t="str">
        <f t="shared" si="115"/>
        <v>ITM_6</v>
      </c>
      <c r="K166" t="str">
        <f t="shared" si="115"/>
        <v>}</v>
      </c>
    </row>
    <row r="167" spans="2:11">
      <c r="B167" t="str">
        <f t="shared" ref="B167:K167" si="116">B122</f>
        <v>{65</v>
      </c>
      <c r="C167" t="str">
        <f t="shared" si="116"/>
        <v>ITM_MULT</v>
      </c>
      <c r="D167" t="str">
        <f t="shared" si="116"/>
        <v>-MNU_PROB</v>
      </c>
      <c r="E167" t="str">
        <f t="shared" si="116"/>
        <v>-MNU_INTS</v>
      </c>
      <c r="F167" t="str">
        <f t="shared" si="116"/>
        <v>ITM_CROSS</v>
      </c>
      <c r="G167" t="str">
        <f t="shared" si="116"/>
        <v>ITM_W</v>
      </c>
      <c r="H167" t="str">
        <f t="shared" si="116"/>
        <v>ITM_w</v>
      </c>
      <c r="I167" t="str">
        <f t="shared" si="116"/>
        <v>ITM_CROSS</v>
      </c>
      <c r="J167" t="str">
        <f t="shared" si="116"/>
        <v>ITM_MULT</v>
      </c>
      <c r="K167" t="str">
        <f t="shared" si="116"/>
        <v>}</v>
      </c>
    </row>
    <row r="168" spans="2:11">
      <c r="B168" t="str">
        <f t="shared" ref="B168:K168" si="117">B123</f>
        <v>{71</v>
      </c>
      <c r="C168" t="str">
        <f t="shared" si="117"/>
        <v>KEY_fg</v>
      </c>
      <c r="D168" t="str">
        <f t="shared" si="117"/>
        <v>ITM_NULL</v>
      </c>
      <c r="E168" t="str">
        <f t="shared" si="117"/>
        <v>ITM_NULL</v>
      </c>
      <c r="F168" t="str">
        <f t="shared" si="117"/>
        <v>KEY_fg</v>
      </c>
      <c r="G168" t="str">
        <f t="shared" si="117"/>
        <v>KEY_fg</v>
      </c>
      <c r="H168" t="str">
        <f t="shared" si="117"/>
        <v>ITM_NULL</v>
      </c>
      <c r="I168" t="str">
        <f t="shared" si="117"/>
        <v>KEY_fg</v>
      </c>
      <c r="J168" t="str">
        <f t="shared" si="117"/>
        <v>KEY_fg</v>
      </c>
      <c r="K168" t="str">
        <f t="shared" si="117"/>
        <v>}</v>
      </c>
    </row>
    <row r="169" spans="2:11">
      <c r="B169" t="str">
        <f t="shared" ref="B169:K169" si="118">B124</f>
        <v>{72</v>
      </c>
      <c r="C169" t="str">
        <f t="shared" si="118"/>
        <v>ITM_1</v>
      </c>
      <c r="D169" t="str">
        <f t="shared" si="118"/>
        <v>ITM_ASSIGN</v>
      </c>
      <c r="E169" t="str">
        <f t="shared" si="118"/>
        <v>-MNU_ASN</v>
      </c>
      <c r="F169" t="str">
        <f t="shared" si="118"/>
        <v>ITM_1</v>
      </c>
      <c r="G169" t="str">
        <f t="shared" si="118"/>
        <v>ITM_X</v>
      </c>
      <c r="H169" t="str">
        <f t="shared" si="118"/>
        <v>ITM_x</v>
      </c>
      <c r="I169" t="str">
        <f t="shared" si="118"/>
        <v>ITM_1</v>
      </c>
      <c r="J169" t="str">
        <f t="shared" si="118"/>
        <v>ITM_1</v>
      </c>
      <c r="K169" t="str">
        <f t="shared" si="118"/>
        <v>}</v>
      </c>
    </row>
    <row r="170" spans="2:11">
      <c r="B170" t="str">
        <f t="shared" ref="B170:K170" si="119">B125</f>
        <v>{73</v>
      </c>
      <c r="C170" t="str">
        <f t="shared" si="119"/>
        <v>ITM_2</v>
      </c>
      <c r="D170" t="str">
        <f t="shared" si="119"/>
        <v>ITM_USERMODE</v>
      </c>
      <c r="E170" t="str">
        <f t="shared" si="119"/>
        <v>-MNU_LOOP</v>
      </c>
      <c r="F170" t="str">
        <f t="shared" si="119"/>
        <v>ITM_2</v>
      </c>
      <c r="G170" t="str">
        <f t="shared" si="119"/>
        <v>ITM_Y</v>
      </c>
      <c r="H170" t="str">
        <f t="shared" si="119"/>
        <v>ITM_y</v>
      </c>
      <c r="I170" t="str">
        <f t="shared" si="119"/>
        <v>ITM_2</v>
      </c>
      <c r="J170" t="str">
        <f t="shared" si="119"/>
        <v>ITM_2</v>
      </c>
      <c r="K170" t="str">
        <f t="shared" si="119"/>
        <v>}</v>
      </c>
    </row>
    <row r="171" spans="2:11">
      <c r="B171" t="str">
        <f t="shared" ref="B171:K171" si="120">B126</f>
        <v>{74</v>
      </c>
      <c r="C171" t="str">
        <f t="shared" si="120"/>
        <v>ITM_3</v>
      </c>
      <c r="D171" t="str">
        <f t="shared" si="120"/>
        <v>-MNU_PARTS</v>
      </c>
      <c r="E171" t="str">
        <f t="shared" si="120"/>
        <v>-MNU_TEST</v>
      </c>
      <c r="F171" t="str">
        <f t="shared" si="120"/>
        <v>ITM_3</v>
      </c>
      <c r="G171" t="str">
        <f t="shared" si="120"/>
        <v>ITM_Z</v>
      </c>
      <c r="H171" t="str">
        <f t="shared" si="120"/>
        <v>ITM_z</v>
      </c>
      <c r="I171" t="str">
        <f t="shared" si="120"/>
        <v>ITM_3</v>
      </c>
      <c r="J171" t="str">
        <f t="shared" si="120"/>
        <v>ITM_3</v>
      </c>
      <c r="K171" t="str">
        <f t="shared" si="120"/>
        <v>}</v>
      </c>
    </row>
    <row r="172" spans="2:11">
      <c r="B172" t="str">
        <f t="shared" ref="B172:K172" si="121">B127</f>
        <v>{75</v>
      </c>
      <c r="C172" t="str">
        <f t="shared" si="121"/>
        <v>ITM_SUB</v>
      </c>
      <c r="D172" t="str">
        <f t="shared" si="121"/>
        <v>-MNU_FIN</v>
      </c>
      <c r="E172" t="str">
        <f t="shared" si="121"/>
        <v>-MNU_ALPHAFN</v>
      </c>
      <c r="F172" t="str">
        <f t="shared" si="121"/>
        <v>ITM_MINUS</v>
      </c>
      <c r="G172" t="str">
        <f t="shared" si="121"/>
        <v>ITM_UNDERSCORE</v>
      </c>
      <c r="H172" t="str">
        <f t="shared" si="121"/>
        <v>ITM_MINUS</v>
      </c>
      <c r="I172" t="str">
        <f t="shared" si="121"/>
        <v>ITM_MINUS</v>
      </c>
      <c r="J172" t="str">
        <f t="shared" si="121"/>
        <v>ITM_SUB</v>
      </c>
      <c r="K172" t="str">
        <f t="shared" si="121"/>
        <v>}</v>
      </c>
    </row>
    <row r="173" spans="2:11">
      <c r="B173" t="str">
        <f t="shared" ref="B173:K173" si="122">B128</f>
        <v>{81</v>
      </c>
      <c r="C173" t="str">
        <f t="shared" si="122"/>
        <v>ITM_EXIT1</v>
      </c>
      <c r="D173" t="str">
        <f t="shared" si="122"/>
        <v>ITM_OFF</v>
      </c>
      <c r="E173" t="str">
        <f t="shared" si="122"/>
        <v>ITM_PRN</v>
      </c>
      <c r="F173" t="str">
        <f t="shared" si="122"/>
        <v>ITM_EXIT1</v>
      </c>
      <c r="G173" t="str">
        <f t="shared" si="122"/>
        <v>ITM_EXIT1</v>
      </c>
      <c r="H173" t="str">
        <f t="shared" si="122"/>
        <v>ITM_OFF</v>
      </c>
      <c r="I173" t="str">
        <f t="shared" si="122"/>
        <v>ITM_PRN</v>
      </c>
      <c r="J173" t="str">
        <f t="shared" si="122"/>
        <v>ITM_EXIT1</v>
      </c>
      <c r="K173" t="str">
        <f t="shared" si="122"/>
        <v>}</v>
      </c>
    </row>
    <row r="174" spans="2:11">
      <c r="B174" t="str">
        <f t="shared" ref="B174:K174" si="123">B129</f>
        <v>{82</v>
      </c>
      <c r="C174" t="str">
        <f t="shared" si="123"/>
        <v>ITM_0</v>
      </c>
      <c r="D174" t="str">
        <f t="shared" si="123"/>
        <v>ITM_VIEW</v>
      </c>
      <c r="E174" t="str">
        <f t="shared" si="123"/>
        <v>ITM_TIMER</v>
      </c>
      <c r="F174" t="str">
        <f t="shared" si="123"/>
        <v>ITM_0</v>
      </c>
      <c r="G174" t="str">
        <f t="shared" si="123"/>
        <v>ITM_COLON</v>
      </c>
      <c r="H174" t="str">
        <f t="shared" si="123"/>
        <v>ITM_0</v>
      </c>
      <c r="I174" t="str">
        <f t="shared" si="123"/>
        <v>ITM_0</v>
      </c>
      <c r="J174" t="str">
        <f t="shared" si="123"/>
        <v>ITM_0</v>
      </c>
      <c r="K174" t="str">
        <f t="shared" si="123"/>
        <v>}</v>
      </c>
    </row>
    <row r="175" spans="2:11">
      <c r="B175" t="str">
        <f t="shared" ref="B175:K175" si="124">B130</f>
        <v>{83</v>
      </c>
      <c r="C175" t="str">
        <f t="shared" si="124"/>
        <v>ITM_PERIOD</v>
      </c>
      <c r="D175" t="str">
        <f t="shared" si="124"/>
        <v>ITM_SHOW</v>
      </c>
      <c r="E175" t="str">
        <f t="shared" si="124"/>
        <v>-MNU_INFO</v>
      </c>
      <c r="F175" t="str">
        <f t="shared" si="124"/>
        <v>ITM_PERIOD</v>
      </c>
      <c r="G175" t="str">
        <f t="shared" si="124"/>
        <v>ITM_COMMA</v>
      </c>
      <c r="H175" t="str">
        <f t="shared" si="124"/>
        <v>ITM_PERIOD</v>
      </c>
      <c r="I175" t="str">
        <f t="shared" si="124"/>
        <v>ITM_PERIOD</v>
      </c>
      <c r="J175" t="str">
        <f t="shared" si="124"/>
        <v>ITM_PERIOD</v>
      </c>
      <c r="K175" t="str">
        <f t="shared" si="124"/>
        <v>}</v>
      </c>
    </row>
    <row r="176" spans="2:11">
      <c r="B176" t="str">
        <f t="shared" ref="B176:K176" si="125">B131</f>
        <v>{84</v>
      </c>
      <c r="C176" t="str">
        <f t="shared" si="125"/>
        <v>ITM_RS</v>
      </c>
      <c r="D176" t="str">
        <f t="shared" si="125"/>
        <v>ITM_PR</v>
      </c>
      <c r="E176" t="str">
        <f t="shared" si="125"/>
        <v>-MNU_PFN</v>
      </c>
      <c r="F176" t="str">
        <f t="shared" si="125"/>
        <v>ITM_NULL</v>
      </c>
      <c r="G176" t="str">
        <f t="shared" si="125"/>
        <v>ITM_QUESTION_MARK</v>
      </c>
      <c r="H176" t="str">
        <f t="shared" si="125"/>
        <v>ITM_SLASH</v>
      </c>
      <c r="I176" t="str">
        <f t="shared" si="125"/>
        <v>ITM_SLASH</v>
      </c>
      <c r="J176" t="str">
        <f t="shared" si="125"/>
        <v>ITM_NULL</v>
      </c>
      <c r="K176" t="str">
        <f t="shared" si="125"/>
        <v>}</v>
      </c>
    </row>
    <row r="177" spans="2:11">
      <c r="B177" t="str">
        <f t="shared" ref="B177:K177" si="126">B132</f>
        <v>{85</v>
      </c>
      <c r="C177" t="str">
        <f t="shared" si="126"/>
        <v>ITM_ADD</v>
      </c>
      <c r="D177" t="str">
        <f t="shared" si="126"/>
        <v>-MNU_CATALOG</v>
      </c>
      <c r="E177" t="str">
        <f t="shared" si="126"/>
        <v>-MNU_IO</v>
      </c>
      <c r="F177" t="str">
        <f t="shared" si="126"/>
        <v>ITM_PLUS</v>
      </c>
      <c r="G177" t="str">
        <f t="shared" si="126"/>
        <v>ITM_SPACE</v>
      </c>
      <c r="H177" t="str">
        <f t="shared" si="126"/>
        <v>ITM_PLUS</v>
      </c>
      <c r="I177" t="str">
        <f t="shared" si="126"/>
        <v>ITM_PLUS</v>
      </c>
      <c r="J177" t="str">
        <f t="shared" si="126"/>
        <v>ITM_ADD</v>
      </c>
      <c r="K177" t="str">
        <f t="shared" si="126"/>
        <v>}</v>
      </c>
    </row>
    <row r="178" spans="2:11">
      <c r="B178">
        <f t="shared" ref="B178:K178" si="127">B133</f>
        <v>0</v>
      </c>
      <c r="C178">
        <f t="shared" si="127"/>
        <v>0</v>
      </c>
      <c r="D178">
        <f t="shared" si="127"/>
        <v>0</v>
      </c>
      <c r="E178">
        <f t="shared" si="127"/>
        <v>0</v>
      </c>
      <c r="F178">
        <f t="shared" si="127"/>
        <v>0</v>
      </c>
      <c r="G178">
        <f t="shared" si="127"/>
        <v>0</v>
      </c>
      <c r="H178">
        <f t="shared" si="127"/>
        <v>0</v>
      </c>
      <c r="I178">
        <f t="shared" si="127"/>
        <v>0</v>
      </c>
      <c r="J178">
        <f t="shared" si="127"/>
        <v>0</v>
      </c>
      <c r="K178">
        <f t="shared" si="127"/>
        <v>0</v>
      </c>
    </row>
    <row r="179" spans="2:11">
      <c r="B179">
        <f t="shared" ref="B179:K179" si="128">B134</f>
        <v>0</v>
      </c>
      <c r="C179">
        <f t="shared" si="128"/>
        <v>0</v>
      </c>
      <c r="D179">
        <f t="shared" si="128"/>
        <v>0</v>
      </c>
      <c r="E179">
        <f t="shared" si="128"/>
        <v>0</v>
      </c>
      <c r="F179">
        <f t="shared" si="128"/>
        <v>0</v>
      </c>
      <c r="G179">
        <f t="shared" si="128"/>
        <v>0</v>
      </c>
      <c r="H179">
        <f t="shared" si="128"/>
        <v>0</v>
      </c>
      <c r="I179">
        <f t="shared" si="128"/>
        <v>0</v>
      </c>
      <c r="J179">
        <f t="shared" si="128"/>
        <v>0</v>
      </c>
      <c r="K179">
        <f t="shared" si="128"/>
        <v>0</v>
      </c>
    </row>
    <row r="180" spans="2:11">
      <c r="B180">
        <f t="shared" ref="B180:K180" si="129">B135</f>
        <v>0</v>
      </c>
      <c r="C180">
        <f t="shared" si="129"/>
        <v>0</v>
      </c>
      <c r="D180">
        <f t="shared" si="129"/>
        <v>0</v>
      </c>
      <c r="E180">
        <f t="shared" si="129"/>
        <v>0</v>
      </c>
      <c r="F180">
        <f t="shared" si="129"/>
        <v>0</v>
      </c>
      <c r="G180">
        <f t="shared" si="129"/>
        <v>0</v>
      </c>
      <c r="H180">
        <f t="shared" si="129"/>
        <v>0</v>
      </c>
      <c r="I180">
        <f t="shared" si="129"/>
        <v>0</v>
      </c>
      <c r="J180">
        <f t="shared" si="129"/>
        <v>0</v>
      </c>
      <c r="K180">
        <f t="shared" si="129"/>
        <v>0</v>
      </c>
    </row>
    <row r="181" spans="2:11">
      <c r="B181">
        <f t="shared" ref="B181:K181" si="130">B136</f>
        <v>0</v>
      </c>
      <c r="C181">
        <f t="shared" si="130"/>
        <v>0</v>
      </c>
      <c r="D181">
        <f t="shared" si="130"/>
        <v>0</v>
      </c>
      <c r="E181">
        <f t="shared" si="130"/>
        <v>0</v>
      </c>
      <c r="F181">
        <f t="shared" si="130"/>
        <v>0</v>
      </c>
      <c r="G181">
        <f t="shared" si="130"/>
        <v>0</v>
      </c>
      <c r="H181">
        <f t="shared" si="130"/>
        <v>0</v>
      </c>
      <c r="I181">
        <f t="shared" si="130"/>
        <v>0</v>
      </c>
      <c r="J181">
        <f t="shared" si="130"/>
        <v>0</v>
      </c>
      <c r="K181">
        <f t="shared" si="130"/>
        <v>0</v>
      </c>
    </row>
    <row r="182" spans="2:11">
      <c r="B182">
        <f t="shared" ref="B182:K182" si="131">B137</f>
        <v>0</v>
      </c>
      <c r="C182">
        <f t="shared" si="131"/>
        <v>0</v>
      </c>
      <c r="D182">
        <f t="shared" si="131"/>
        <v>0</v>
      </c>
      <c r="E182">
        <f t="shared" si="131"/>
        <v>0</v>
      </c>
      <c r="F182">
        <f t="shared" si="131"/>
        <v>0</v>
      </c>
      <c r="G182">
        <f t="shared" si="131"/>
        <v>0</v>
      </c>
      <c r="H182">
        <f t="shared" si="131"/>
        <v>0</v>
      </c>
      <c r="I182">
        <f t="shared" si="131"/>
        <v>0</v>
      </c>
      <c r="J182">
        <f t="shared" si="131"/>
        <v>0</v>
      </c>
      <c r="K182">
        <f t="shared" si="131"/>
        <v>0</v>
      </c>
    </row>
    <row r="183" spans="2:11">
      <c r="B183">
        <f t="shared" ref="B183:K183" si="132">B138</f>
        <v>0</v>
      </c>
      <c r="C183">
        <f t="shared" si="132"/>
        <v>0</v>
      </c>
      <c r="D183">
        <f t="shared" si="132"/>
        <v>0</v>
      </c>
      <c r="E183">
        <f t="shared" si="132"/>
        <v>0</v>
      </c>
      <c r="F183">
        <f t="shared" si="132"/>
        <v>0</v>
      </c>
      <c r="G183">
        <f t="shared" si="132"/>
        <v>0</v>
      </c>
      <c r="H183">
        <f t="shared" si="132"/>
        <v>0</v>
      </c>
      <c r="I183">
        <f t="shared" si="132"/>
        <v>0</v>
      </c>
      <c r="J183">
        <f t="shared" si="132"/>
        <v>0</v>
      </c>
      <c r="K183">
        <f t="shared" si="132"/>
        <v>0</v>
      </c>
    </row>
    <row r="184" spans="2:11">
      <c r="B184">
        <f t="shared" ref="B184:K184" si="133">B139</f>
        <v>0</v>
      </c>
      <c r="C184">
        <f t="shared" si="133"/>
        <v>0</v>
      </c>
      <c r="D184">
        <f t="shared" si="133"/>
        <v>0</v>
      </c>
      <c r="E184">
        <f t="shared" si="133"/>
        <v>0</v>
      </c>
      <c r="F184">
        <f t="shared" si="133"/>
        <v>0</v>
      </c>
      <c r="G184">
        <f t="shared" si="133"/>
        <v>0</v>
      </c>
      <c r="H184">
        <f t="shared" si="133"/>
        <v>0</v>
      </c>
      <c r="I184">
        <f t="shared" si="133"/>
        <v>0</v>
      </c>
      <c r="J184">
        <f t="shared" si="133"/>
        <v>0</v>
      </c>
      <c r="K184">
        <f t="shared" si="133"/>
        <v>0</v>
      </c>
    </row>
    <row r="185" spans="2:11">
      <c r="B185">
        <f t="shared" ref="B185:K185" si="134">B140</f>
        <v>0</v>
      </c>
      <c r="C185">
        <f t="shared" si="134"/>
        <v>0</v>
      </c>
      <c r="D185">
        <f t="shared" si="134"/>
        <v>0</v>
      </c>
      <c r="E185">
        <f t="shared" si="134"/>
        <v>0</v>
      </c>
      <c r="F185">
        <f t="shared" si="134"/>
        <v>0</v>
      </c>
      <c r="G185">
        <f t="shared" si="134"/>
        <v>0</v>
      </c>
      <c r="H185">
        <f t="shared" si="134"/>
        <v>0</v>
      </c>
      <c r="I185">
        <f t="shared" si="134"/>
        <v>0</v>
      </c>
      <c r="J185">
        <f t="shared" si="134"/>
        <v>0</v>
      </c>
      <c r="K185">
        <f t="shared" si="134"/>
        <v>0</v>
      </c>
    </row>
    <row r="186" spans="2:11">
      <c r="B186" t="str">
        <f t="shared" ref="B186:K186" si="135">B141</f>
        <v>{21</v>
      </c>
      <c r="C186" t="str">
        <f t="shared" si="135"/>
        <v>ITM_SIGMAPLUS</v>
      </c>
      <c r="D186" t="str">
        <f t="shared" si="135"/>
        <v>ITM_RI</v>
      </c>
      <c r="E186" t="str">
        <f t="shared" si="135"/>
        <v>ITM_TGLFRT</v>
      </c>
      <c r="F186" t="str">
        <f t="shared" si="135"/>
        <v>ITM_NULL</v>
      </c>
      <c r="G186" t="str">
        <f t="shared" si="135"/>
        <v>ITM_A</v>
      </c>
      <c r="H186" t="str">
        <f t="shared" si="135"/>
        <v>ITM_a</v>
      </c>
      <c r="I186" t="str">
        <f t="shared" si="135"/>
        <v>ITM_SIGMA</v>
      </c>
      <c r="J186" t="str">
        <f t="shared" si="135"/>
        <v>ITM_REG_A</v>
      </c>
      <c r="K186" t="str">
        <f t="shared" si="135"/>
        <v>}</v>
      </c>
    </row>
    <row r="187" spans="2:11">
      <c r="B187" t="str">
        <f t="shared" ref="B187:K187" si="136">B142</f>
        <v>{22</v>
      </c>
      <c r="C187" t="str">
        <f t="shared" si="136"/>
        <v>ITM_1ONX</v>
      </c>
      <c r="D187" t="str">
        <f t="shared" si="136"/>
        <v>ITM_YX</v>
      </c>
      <c r="E187" t="str">
        <f t="shared" si="136"/>
        <v>ITM_HASH_JM</v>
      </c>
      <c r="F187" t="str">
        <f t="shared" si="136"/>
        <v>ITM_NUMBER_SIGN</v>
      </c>
      <c r="G187" t="str">
        <f t="shared" si="136"/>
        <v>ITM_B</v>
      </c>
      <c r="H187" t="str">
        <f t="shared" si="136"/>
        <v>ITM_b</v>
      </c>
      <c r="I187" t="str">
        <f t="shared" si="136"/>
        <v>ITM_CIRCUMFLEX</v>
      </c>
      <c r="J187" t="str">
        <f t="shared" si="136"/>
        <v>ITM_REG_B</v>
      </c>
      <c r="K187" t="str">
        <f t="shared" si="136"/>
        <v>}</v>
      </c>
    </row>
    <row r="188" spans="2:11">
      <c r="B188" t="str">
        <f t="shared" ref="B188:K188" si="137">B143</f>
        <v>{23</v>
      </c>
      <c r="C188" t="str">
        <f t="shared" si="137"/>
        <v>ITM_SQUAREROOTX</v>
      </c>
      <c r="D188" t="str">
        <f t="shared" si="137"/>
        <v>ITM_SQUARE</v>
      </c>
      <c r="E188" t="str">
        <f t="shared" si="137"/>
        <v>ITM_ms</v>
      </c>
      <c r="F188" t="str">
        <f t="shared" si="137"/>
        <v>ITM_ROOT_SIGN</v>
      </c>
      <c r="G188" t="str">
        <f t="shared" si="137"/>
        <v>ITM_C</v>
      </c>
      <c r="H188" t="str">
        <f t="shared" si="137"/>
        <v>ITM_c</v>
      </c>
      <c r="I188" t="str">
        <f t="shared" si="137"/>
        <v>ITM_ROOT_SIGN</v>
      </c>
      <c r="J188" t="str">
        <f t="shared" si="137"/>
        <v>ITM_REG_C</v>
      </c>
      <c r="K188" t="str">
        <f t="shared" si="137"/>
        <v>}</v>
      </c>
    </row>
    <row r="189" spans="2:11">
      <c r="B189" t="str">
        <f t="shared" ref="B189:K189" si="138">B144</f>
        <v>{24</v>
      </c>
      <c r="C189" t="str">
        <f t="shared" si="138"/>
        <v>ITM_LOG10</v>
      </c>
      <c r="D189" t="str">
        <f t="shared" si="138"/>
        <v>ITM_10x</v>
      </c>
      <c r="E189" t="str">
        <f t="shared" si="138"/>
        <v>ITM_dotD</v>
      </c>
      <c r="F189" t="str">
        <f t="shared" si="138"/>
        <v>ITM_NULL</v>
      </c>
      <c r="G189" t="str">
        <f t="shared" si="138"/>
        <v>ITM_D</v>
      </c>
      <c r="H189" t="str">
        <f t="shared" si="138"/>
        <v>ITM_d</v>
      </c>
      <c r="I189" t="str">
        <f t="shared" si="138"/>
        <v>ITM_LG_SIGN</v>
      </c>
      <c r="J189" t="str">
        <f t="shared" si="138"/>
        <v>ITM_REG_D</v>
      </c>
      <c r="K189" t="str">
        <f t="shared" si="138"/>
        <v>}</v>
      </c>
    </row>
    <row r="190" spans="2:11">
      <c r="B190" t="str">
        <f t="shared" ref="B190:K190" si="139">B145</f>
        <v>{25</v>
      </c>
      <c r="C190" t="str">
        <f t="shared" si="139"/>
        <v>ITM_LN</v>
      </c>
      <c r="D190" t="str">
        <f t="shared" si="139"/>
        <v>ITM_EXP</v>
      </c>
      <c r="E190" t="str">
        <f t="shared" si="139"/>
        <v>ITM_toREC2</v>
      </c>
      <c r="F190" t="str">
        <f t="shared" si="139"/>
        <v>ITM_NULL</v>
      </c>
      <c r="G190" t="str">
        <f t="shared" si="139"/>
        <v>ITM_E</v>
      </c>
      <c r="H190" t="str">
        <f t="shared" si="139"/>
        <v>ITM_e</v>
      </c>
      <c r="I190" t="str">
        <f t="shared" si="139"/>
        <v>ITM_LN_SIGN</v>
      </c>
      <c r="J190" t="str">
        <f t="shared" si="139"/>
        <v>ITM_E</v>
      </c>
      <c r="K190" t="str">
        <f t="shared" si="139"/>
        <v>}</v>
      </c>
    </row>
    <row r="191" spans="2:11">
      <c r="B191" t="str">
        <f t="shared" ref="B191:K191" si="140">B146</f>
        <v>{26</v>
      </c>
      <c r="C191" t="str">
        <f t="shared" si="140"/>
        <v>ITM_XEQ</v>
      </c>
      <c r="D191" t="str">
        <f t="shared" si="140"/>
        <v>ITM_AIM</v>
      </c>
      <c r="E191" t="str">
        <f t="shared" si="140"/>
        <v>ITM_toPOL2</v>
      </c>
      <c r="F191" t="str">
        <f t="shared" si="140"/>
        <v>ITM_NULL</v>
      </c>
      <c r="G191" t="str">
        <f t="shared" si="140"/>
        <v>ITM_F</v>
      </c>
      <c r="H191" t="str">
        <f t="shared" si="140"/>
        <v>ITM_f</v>
      </c>
      <c r="I191" t="str">
        <f t="shared" si="140"/>
        <v>ITM_NULL</v>
      </c>
      <c r="J191" t="str">
        <f t="shared" si="140"/>
        <v>ITM_NULL</v>
      </c>
      <c r="K191" t="str">
        <f t="shared" si="140"/>
        <v>}</v>
      </c>
    </row>
    <row r="192" spans="2:11">
      <c r="B192" t="str">
        <f t="shared" ref="B192:K192" si="141">B147</f>
        <v>{31</v>
      </c>
      <c r="C192" t="str">
        <f t="shared" si="141"/>
        <v>ITM_STO</v>
      </c>
      <c r="D192" t="str">
        <f t="shared" si="141"/>
        <v>ITM_MAGNITUDE</v>
      </c>
      <c r="E192" t="str">
        <f t="shared" si="141"/>
        <v>ITM_ARG</v>
      </c>
      <c r="F192" t="str">
        <f t="shared" si="141"/>
        <v>ITM_NULL</v>
      </c>
      <c r="G192" t="str">
        <f t="shared" si="141"/>
        <v>ITM_G</v>
      </c>
      <c r="H192" t="str">
        <f t="shared" si="141"/>
        <v>ITM_g</v>
      </c>
      <c r="I192" t="str">
        <f t="shared" si="141"/>
        <v>ITM_VERTICAL_BAR</v>
      </c>
      <c r="J192" t="str">
        <f t="shared" si="141"/>
        <v>ITM_NULL</v>
      </c>
      <c r="K192" t="str">
        <f t="shared" si="141"/>
        <v>}</v>
      </c>
    </row>
    <row r="193" spans="2:11">
      <c r="B193" t="str">
        <f t="shared" ref="B193:K193" si="142">B148</f>
        <v>{32</v>
      </c>
      <c r="C193" t="str">
        <f t="shared" si="142"/>
        <v>ITM_RCL</v>
      </c>
      <c r="D193" t="str">
        <f t="shared" si="142"/>
        <v>ITM_PC</v>
      </c>
      <c r="E193" t="str">
        <f t="shared" si="142"/>
        <v>ITM_DELTAPC</v>
      </c>
      <c r="F193" t="str">
        <f t="shared" si="142"/>
        <v>ITM_NULL</v>
      </c>
      <c r="G193" t="str">
        <f t="shared" si="142"/>
        <v>ITM_H</v>
      </c>
      <c r="H193" t="str">
        <f t="shared" si="142"/>
        <v>ITM_h</v>
      </c>
      <c r="I193" t="str">
        <f t="shared" si="142"/>
        <v>ITM_DELTA</v>
      </c>
      <c r="J193" t="str">
        <f t="shared" si="142"/>
        <v>ITM_HEX</v>
      </c>
      <c r="K193" t="str">
        <f t="shared" si="142"/>
        <v>}</v>
      </c>
    </row>
    <row r="194" spans="2:11">
      <c r="B194" t="str">
        <f t="shared" ref="B194:K194" si="143">B149</f>
        <v>{33</v>
      </c>
      <c r="C194" t="str">
        <f t="shared" si="143"/>
        <v>ITM_Rdown</v>
      </c>
      <c r="D194" t="str">
        <f t="shared" si="143"/>
        <v>ITM_CONSTpi</v>
      </c>
      <c r="E194" t="str">
        <f t="shared" si="143"/>
        <v>ITM_XTHROOT</v>
      </c>
      <c r="F194" t="str">
        <f t="shared" si="143"/>
        <v>ITM_NULL</v>
      </c>
      <c r="G194" t="str">
        <f t="shared" si="143"/>
        <v>ITM_I</v>
      </c>
      <c r="H194" t="str">
        <f t="shared" si="143"/>
        <v>ITM_i</v>
      </c>
      <c r="I194" t="str">
        <f t="shared" si="143"/>
        <v>ITM_pi</v>
      </c>
      <c r="J194" t="str">
        <f t="shared" si="143"/>
        <v>ITM_REG_I</v>
      </c>
      <c r="K194" t="str">
        <f t="shared" si="143"/>
        <v>}</v>
      </c>
    </row>
    <row r="195" spans="2:11">
      <c r="B195" t="str">
        <f t="shared" ref="B195:K195" si="144">B150</f>
        <v>{34</v>
      </c>
      <c r="C195" t="str">
        <f t="shared" si="144"/>
        <v>ITM_sin</v>
      </c>
      <c r="D195" t="str">
        <f t="shared" si="144"/>
        <v>ITM_arcsin</v>
      </c>
      <c r="E195" t="str">
        <f t="shared" si="144"/>
        <v>ITM_GTO</v>
      </c>
      <c r="F195" t="str">
        <f t="shared" si="144"/>
        <v>ITM_NULL</v>
      </c>
      <c r="G195" t="str">
        <f t="shared" si="144"/>
        <v>ITM_J</v>
      </c>
      <c r="H195" t="str">
        <f t="shared" si="144"/>
        <v>ITM_j</v>
      </c>
      <c r="I195" t="str">
        <f t="shared" si="144"/>
        <v>ITM_SIN_SIGN</v>
      </c>
      <c r="J195" t="str">
        <f t="shared" si="144"/>
        <v>ITM_REG_J</v>
      </c>
      <c r="K195" t="str">
        <f t="shared" si="144"/>
        <v>}</v>
      </c>
    </row>
    <row r="196" spans="2:11">
      <c r="B196" t="str">
        <f t="shared" ref="B196:K196" si="145">B151</f>
        <v>{35</v>
      </c>
      <c r="C196" t="str">
        <f t="shared" si="145"/>
        <v>ITM_cos</v>
      </c>
      <c r="D196" t="str">
        <f t="shared" si="145"/>
        <v>ITM_arccos</v>
      </c>
      <c r="E196" t="str">
        <f t="shared" si="145"/>
        <v>ITM_LBL</v>
      </c>
      <c r="F196" t="str">
        <f t="shared" si="145"/>
        <v>ITM_NULL</v>
      </c>
      <c r="G196" t="str">
        <f t="shared" si="145"/>
        <v>ITM_K</v>
      </c>
      <c r="H196" t="str">
        <f t="shared" si="145"/>
        <v>ITM_k</v>
      </c>
      <c r="I196" t="str">
        <f t="shared" si="145"/>
        <v>ITM_COS_SIGN</v>
      </c>
      <c r="J196" t="str">
        <f t="shared" si="145"/>
        <v>ITM_REG_K</v>
      </c>
      <c r="K196" t="str">
        <f t="shared" si="145"/>
        <v>}</v>
      </c>
    </row>
    <row r="197" spans="2:11">
      <c r="B197" t="str">
        <f t="shared" ref="B197:K197" si="146">B152</f>
        <v>{36</v>
      </c>
      <c r="C197" t="str">
        <f t="shared" si="146"/>
        <v>ITM_tan</v>
      </c>
      <c r="D197" t="str">
        <f t="shared" si="146"/>
        <v>ITM_arctan</v>
      </c>
      <c r="E197" t="str">
        <f t="shared" si="146"/>
        <v>ITM_RTN</v>
      </c>
      <c r="F197" t="str">
        <f t="shared" si="146"/>
        <v>ITM_NULL</v>
      </c>
      <c r="G197" t="str">
        <f t="shared" si="146"/>
        <v>ITM_L</v>
      </c>
      <c r="H197" t="str">
        <f t="shared" si="146"/>
        <v>ITM_l</v>
      </c>
      <c r="I197" t="str">
        <f t="shared" si="146"/>
        <v>ITM_TAN_SIGN</v>
      </c>
      <c r="J197" t="str">
        <f t="shared" si="146"/>
        <v>ITM_REG_L</v>
      </c>
      <c r="K197" t="str">
        <f t="shared" si="146"/>
        <v>}</v>
      </c>
    </row>
    <row r="198" spans="2:11">
      <c r="B198" t="str">
        <f t="shared" ref="B198:K198" si="147">B153</f>
        <v>{41</v>
      </c>
      <c r="C198" t="str">
        <f t="shared" si="147"/>
        <v>ITM_ENTER</v>
      </c>
      <c r="D198" t="str">
        <f t="shared" si="147"/>
        <v>KEY_COMPLEX</v>
      </c>
      <c r="E198" t="str">
        <f t="shared" si="147"/>
        <v>-MNU_CPX</v>
      </c>
      <c r="F198" t="str">
        <f t="shared" si="147"/>
        <v>ITM_ENTER</v>
      </c>
      <c r="G198" t="str">
        <f t="shared" si="147"/>
        <v>ITM_ENTER</v>
      </c>
      <c r="H198" t="str">
        <f t="shared" si="147"/>
        <v>ITM_XSWAP</v>
      </c>
      <c r="I198" t="str">
        <f t="shared" si="147"/>
        <v>ITM_XPARSE</v>
      </c>
      <c r="J198" t="str">
        <f t="shared" si="147"/>
        <v>ITM_ENTER</v>
      </c>
      <c r="K198" t="str">
        <f t="shared" si="147"/>
        <v>}</v>
      </c>
    </row>
    <row r="199" spans="2:11">
      <c r="B199" t="str">
        <f t="shared" ref="B199:K199" si="148">B154</f>
        <v>{42</v>
      </c>
      <c r="C199" t="str">
        <f t="shared" si="148"/>
        <v>ITM_XexY</v>
      </c>
      <c r="D199" t="str">
        <f t="shared" si="148"/>
        <v>ITM_LASTX</v>
      </c>
      <c r="E199" t="str">
        <f t="shared" si="148"/>
        <v>ITM_Rup</v>
      </c>
      <c r="F199" t="str">
        <f t="shared" si="148"/>
        <v>ITM_ex</v>
      </c>
      <c r="G199" t="str">
        <f t="shared" si="148"/>
        <v>ITM_M</v>
      </c>
      <c r="H199" t="str">
        <f t="shared" si="148"/>
        <v>ITM_m</v>
      </c>
      <c r="I199" t="str">
        <f t="shared" si="148"/>
        <v>ITM_ex</v>
      </c>
      <c r="J199" t="str">
        <f t="shared" si="148"/>
        <v>ITM_NULL</v>
      </c>
      <c r="K199" t="str">
        <f t="shared" si="148"/>
        <v>}</v>
      </c>
    </row>
    <row r="200" spans="2:11">
      <c r="B200" t="str">
        <f t="shared" ref="B200:K200" si="149">B155</f>
        <v>{43</v>
      </c>
      <c r="C200" t="str">
        <f t="shared" si="149"/>
        <v>ITM_CHS</v>
      </c>
      <c r="D200" t="str">
        <f t="shared" si="149"/>
        <v>-MNU_MODE</v>
      </c>
      <c r="E200" t="str">
        <f t="shared" si="149"/>
        <v>-MNU_STK</v>
      </c>
      <c r="F200" t="str">
        <f t="shared" si="149"/>
        <v>ITM_PLUS_MINUS</v>
      </c>
      <c r="G200" t="str">
        <f t="shared" si="149"/>
        <v>ITM_N</v>
      </c>
      <c r="H200" t="str">
        <f t="shared" si="149"/>
        <v>ITM_n</v>
      </c>
      <c r="I200" t="str">
        <f t="shared" si="149"/>
        <v>ITM_PLUS_MINUS</v>
      </c>
      <c r="J200" t="str">
        <f t="shared" si="149"/>
        <v>ITM_NULL</v>
      </c>
      <c r="K200" t="str">
        <f t="shared" si="149"/>
        <v>}</v>
      </c>
    </row>
    <row r="201" spans="2:11">
      <c r="B201" t="str">
        <f t="shared" ref="B201:K201" si="150">B156</f>
        <v>{44</v>
      </c>
      <c r="C201" t="str">
        <f t="shared" si="150"/>
        <v>ITM_EXPONENT</v>
      </c>
      <c r="D201" t="str">
        <f t="shared" si="150"/>
        <v>-MNU_DISP</v>
      </c>
      <c r="E201" t="str">
        <f t="shared" si="150"/>
        <v>-MNU_EXP</v>
      </c>
      <c r="F201" t="str">
        <f t="shared" si="150"/>
        <v>ITM_NULL</v>
      </c>
      <c r="G201" t="str">
        <f t="shared" si="150"/>
        <v>ITM_O</v>
      </c>
      <c r="H201" t="str">
        <f t="shared" si="150"/>
        <v>ITM_o</v>
      </c>
      <c r="I201" t="str">
        <f t="shared" si="150"/>
        <v>ITM_SUB_E_OUTLINE</v>
      </c>
      <c r="J201" t="str">
        <f t="shared" si="150"/>
        <v>ITM_OCT</v>
      </c>
      <c r="K201" t="str">
        <f t="shared" si="150"/>
        <v>}</v>
      </c>
    </row>
    <row r="202" spans="2:11">
      <c r="B202" t="str">
        <f t="shared" ref="B202:K202" si="151">B157</f>
        <v>{45</v>
      </c>
      <c r="C202" t="str">
        <f t="shared" si="151"/>
        <v>ITM_BACKSPACE</v>
      </c>
      <c r="D202" t="str">
        <f t="shared" si="151"/>
        <v>ITM_UNDO</v>
      </c>
      <c r="E202" t="str">
        <f t="shared" si="151"/>
        <v>-MNU_CLR</v>
      </c>
      <c r="F202" t="str">
        <f t="shared" si="151"/>
        <v>ITM_BACKSPACE</v>
      </c>
      <c r="G202" t="str">
        <f t="shared" si="151"/>
        <v>ITM_BACKSPACE</v>
      </c>
      <c r="H202" t="str">
        <f t="shared" si="151"/>
        <v>ITM_CLA</v>
      </c>
      <c r="I202" t="str">
        <f t="shared" si="151"/>
        <v>ITM_CLA</v>
      </c>
      <c r="J202" t="str">
        <f t="shared" si="151"/>
        <v>ITM_BACKSPACE</v>
      </c>
      <c r="K202" t="str">
        <f t="shared" si="151"/>
        <v>}</v>
      </c>
    </row>
    <row r="203" spans="2:11">
      <c r="B203" t="str">
        <f t="shared" ref="B203:K203" si="152">B158</f>
        <v>{51</v>
      </c>
      <c r="C203" t="str">
        <f t="shared" si="152"/>
        <v>ITM_UP1</v>
      </c>
      <c r="D203" t="str">
        <f t="shared" si="152"/>
        <v>ITM_BST</v>
      </c>
      <c r="E203" t="str">
        <f t="shared" si="152"/>
        <v>ITM_RBR</v>
      </c>
      <c r="F203" t="str">
        <f t="shared" si="152"/>
        <v>ITM_UP1</v>
      </c>
      <c r="G203" t="str">
        <f t="shared" si="152"/>
        <v>ITM_UP1</v>
      </c>
      <c r="H203" t="str">
        <f t="shared" si="152"/>
        <v>CHR_caseUP</v>
      </c>
      <c r="I203" t="str">
        <f t="shared" si="152"/>
        <v>ITM_UP_ARROW</v>
      </c>
      <c r="J203" t="str">
        <f t="shared" si="152"/>
        <v>ITM_UP1</v>
      </c>
      <c r="K203" t="str">
        <f t="shared" si="152"/>
        <v>}</v>
      </c>
    </row>
    <row r="204" spans="2:11">
      <c r="B204" t="str">
        <f t="shared" ref="B204:K204" si="153">B159</f>
        <v>{52</v>
      </c>
      <c r="C204" t="str">
        <f t="shared" si="153"/>
        <v>ITM_7</v>
      </c>
      <c r="D204" t="str">
        <f t="shared" si="153"/>
        <v>-MNU_EQN</v>
      </c>
      <c r="E204" t="str">
        <f t="shared" si="153"/>
        <v>-MNU_HOME</v>
      </c>
      <c r="F204" t="str">
        <f t="shared" si="153"/>
        <v>ITM_7</v>
      </c>
      <c r="G204" t="str">
        <f t="shared" si="153"/>
        <v>ITM_P</v>
      </c>
      <c r="H204" t="str">
        <f t="shared" si="153"/>
        <v>ITM_p</v>
      </c>
      <c r="I204" t="str">
        <f t="shared" si="153"/>
        <v>ITM_7</v>
      </c>
      <c r="J204" t="str">
        <f t="shared" si="153"/>
        <v>ITM_7</v>
      </c>
      <c r="K204" t="str">
        <f t="shared" si="153"/>
        <v>}</v>
      </c>
    </row>
    <row r="205" spans="2:11">
      <c r="B205" t="str">
        <f t="shared" ref="B205:K205" si="154">B160</f>
        <v>{53</v>
      </c>
      <c r="C205" t="str">
        <f t="shared" si="154"/>
        <v>ITM_8</v>
      </c>
      <c r="D205" t="str">
        <f t="shared" si="154"/>
        <v>-MNU_ADV</v>
      </c>
      <c r="E205" t="str">
        <f t="shared" si="154"/>
        <v>-MNU_CONST</v>
      </c>
      <c r="F205" t="str">
        <f t="shared" si="154"/>
        <v>ITM_8</v>
      </c>
      <c r="G205" t="str">
        <f t="shared" si="154"/>
        <v>ITM_Q</v>
      </c>
      <c r="H205" t="str">
        <f t="shared" si="154"/>
        <v>ITM_q</v>
      </c>
      <c r="I205" t="str">
        <f t="shared" si="154"/>
        <v>ITM_8</v>
      </c>
      <c r="J205" t="str">
        <f t="shared" si="154"/>
        <v>ITM_8</v>
      </c>
      <c r="K205" t="str">
        <f t="shared" si="154"/>
        <v>}</v>
      </c>
    </row>
    <row r="206" spans="2:11">
      <c r="B206" t="str">
        <f t="shared" ref="B206:K206" si="155">B161</f>
        <v>{54</v>
      </c>
      <c r="C206" t="str">
        <f t="shared" si="155"/>
        <v>ITM_9</v>
      </c>
      <c r="D206" t="str">
        <f t="shared" si="155"/>
        <v>-MNU_MATX</v>
      </c>
      <c r="E206" t="str">
        <f t="shared" si="155"/>
        <v>-MNU_XFN</v>
      </c>
      <c r="F206" t="str">
        <f t="shared" si="155"/>
        <v>ITM_9</v>
      </c>
      <c r="G206" t="str">
        <f t="shared" si="155"/>
        <v>ITM_R</v>
      </c>
      <c r="H206" t="str">
        <f t="shared" si="155"/>
        <v>ITM_r</v>
      </c>
      <c r="I206" t="str">
        <f t="shared" si="155"/>
        <v>ITM_9</v>
      </c>
      <c r="J206" t="str">
        <f t="shared" si="155"/>
        <v>ITM_9</v>
      </c>
      <c r="K206" t="str">
        <f t="shared" si="155"/>
        <v>}</v>
      </c>
    </row>
    <row r="207" spans="2:11">
      <c r="B207" t="str">
        <f t="shared" ref="B207:K207" si="156">B162</f>
        <v>{55</v>
      </c>
      <c r="C207" t="str">
        <f t="shared" si="156"/>
        <v>ITM_DIV</v>
      </c>
      <c r="D207" t="str">
        <f t="shared" si="156"/>
        <v>-MNU_STAT</v>
      </c>
      <c r="E207" t="str">
        <f t="shared" si="156"/>
        <v>-MNU_SUMS</v>
      </c>
      <c r="F207" t="str">
        <f t="shared" si="156"/>
        <v>ITM_OBELUS</v>
      </c>
      <c r="G207" t="str">
        <f t="shared" si="156"/>
        <v>ITM_S</v>
      </c>
      <c r="H207" t="str">
        <f t="shared" si="156"/>
        <v>ITM_s</v>
      </c>
      <c r="I207" t="str">
        <f t="shared" si="156"/>
        <v>ITM_OBELUS</v>
      </c>
      <c r="J207" t="str">
        <f t="shared" si="156"/>
        <v>ITM_DIV</v>
      </c>
      <c r="K207" t="str">
        <f t="shared" si="156"/>
        <v>}</v>
      </c>
    </row>
    <row r="208" spans="2:11">
      <c r="B208" t="str">
        <f t="shared" ref="B208:K208" si="157">B163</f>
        <v>{61</v>
      </c>
      <c r="C208" t="str">
        <f t="shared" si="157"/>
        <v>ITM_DOWN1</v>
      </c>
      <c r="D208" t="str">
        <f t="shared" si="157"/>
        <v>ITM_SST</v>
      </c>
      <c r="E208" t="str">
        <f t="shared" si="157"/>
        <v>ITM_FLGSV</v>
      </c>
      <c r="F208" t="str">
        <f t="shared" si="157"/>
        <v>ITM_DOWN1</v>
      </c>
      <c r="G208" t="str">
        <f t="shared" si="157"/>
        <v>ITM_DOWN1</v>
      </c>
      <c r="H208" t="str">
        <f t="shared" si="157"/>
        <v>CHR_caseDN</v>
      </c>
      <c r="I208" t="str">
        <f t="shared" si="157"/>
        <v>ITM_DOWN_ARROW</v>
      </c>
      <c r="J208" t="str">
        <f t="shared" si="157"/>
        <v>ITM_DOWN1</v>
      </c>
      <c r="K208" t="str">
        <f t="shared" si="157"/>
        <v>}</v>
      </c>
    </row>
    <row r="209" spans="2:11">
      <c r="B209" t="str">
        <f t="shared" ref="B209:K209" si="158">B164</f>
        <v>{62</v>
      </c>
      <c r="C209" t="str">
        <f t="shared" si="158"/>
        <v>ITM_4</v>
      </c>
      <c r="D209" t="str">
        <f t="shared" si="158"/>
        <v>-MNU_BASE</v>
      </c>
      <c r="E209" t="str">
        <f t="shared" si="158"/>
        <v>-MNU_CLK</v>
      </c>
      <c r="F209" t="str">
        <f t="shared" si="158"/>
        <v>ITM_4</v>
      </c>
      <c r="G209" t="str">
        <f t="shared" si="158"/>
        <v>ITM_T</v>
      </c>
      <c r="H209" t="str">
        <f t="shared" si="158"/>
        <v>ITM_t</v>
      </c>
      <c r="I209" t="str">
        <f t="shared" si="158"/>
        <v>ITM_4</v>
      </c>
      <c r="J209" t="str">
        <f t="shared" si="158"/>
        <v>ITM_4</v>
      </c>
      <c r="K209" t="str">
        <f t="shared" si="158"/>
        <v>}</v>
      </c>
    </row>
    <row r="210" spans="2:11">
      <c r="B210" t="str">
        <f t="shared" ref="B210:K210" si="159">B165</f>
        <v>{63</v>
      </c>
      <c r="C210" t="str">
        <f t="shared" si="159"/>
        <v>ITM_5</v>
      </c>
      <c r="D210" t="str">
        <f t="shared" si="159"/>
        <v>-MNU_ANGLECONV</v>
      </c>
      <c r="E210" t="str">
        <f t="shared" si="159"/>
        <v>-MNU_UNITCONV</v>
      </c>
      <c r="F210" t="str">
        <f t="shared" si="159"/>
        <v>ITM_5</v>
      </c>
      <c r="G210" t="str">
        <f t="shared" si="159"/>
        <v>ITM_U</v>
      </c>
      <c r="H210" t="str">
        <f t="shared" si="159"/>
        <v>ITM_u</v>
      </c>
      <c r="I210" t="str">
        <f t="shared" si="159"/>
        <v>ITM_5</v>
      </c>
      <c r="J210" t="str">
        <f t="shared" si="159"/>
        <v>ITM_5</v>
      </c>
      <c r="K210" t="str">
        <f t="shared" si="159"/>
        <v>}</v>
      </c>
    </row>
    <row r="211" spans="2:11">
      <c r="B211" t="str">
        <f t="shared" ref="B211:K211" si="160">B166</f>
        <v>{64</v>
      </c>
      <c r="C211" t="str">
        <f t="shared" si="160"/>
        <v>ITM_6</v>
      </c>
      <c r="D211" t="str">
        <f t="shared" si="160"/>
        <v>-MNU_FLAGS</v>
      </c>
      <c r="E211" t="str">
        <f t="shared" si="160"/>
        <v>-MNU_BITS</v>
      </c>
      <c r="F211" t="str">
        <f t="shared" si="160"/>
        <v>ITM_6</v>
      </c>
      <c r="G211" t="str">
        <f t="shared" si="160"/>
        <v>ITM_V</v>
      </c>
      <c r="H211" t="str">
        <f t="shared" si="160"/>
        <v>ITM_v</v>
      </c>
      <c r="I211" t="str">
        <f t="shared" si="160"/>
        <v>ITM_6</v>
      </c>
      <c r="J211" t="str">
        <f t="shared" si="160"/>
        <v>ITM_6</v>
      </c>
      <c r="K211" t="str">
        <f t="shared" si="160"/>
        <v>}</v>
      </c>
    </row>
    <row r="212" spans="2:11">
      <c r="B212" t="str">
        <f t="shared" ref="B212:K212" si="161">B167</f>
        <v>{65</v>
      </c>
      <c r="C212" t="str">
        <f t="shared" si="161"/>
        <v>ITM_MULT</v>
      </c>
      <c r="D212" t="str">
        <f t="shared" si="161"/>
        <v>-MNU_PROB</v>
      </c>
      <c r="E212" t="str">
        <f t="shared" si="161"/>
        <v>-MNU_INTS</v>
      </c>
      <c r="F212" t="str">
        <f t="shared" si="161"/>
        <v>ITM_CROSS</v>
      </c>
      <c r="G212" t="str">
        <f t="shared" si="161"/>
        <v>ITM_W</v>
      </c>
      <c r="H212" t="str">
        <f t="shared" si="161"/>
        <v>ITM_w</v>
      </c>
      <c r="I212" t="str">
        <f t="shared" si="161"/>
        <v>ITM_CROSS</v>
      </c>
      <c r="J212" t="str">
        <f t="shared" si="161"/>
        <v>ITM_MULT</v>
      </c>
      <c r="K212" t="str">
        <f t="shared" si="161"/>
        <v>}</v>
      </c>
    </row>
    <row r="213" spans="2:11">
      <c r="B213" t="str">
        <f t="shared" ref="B213:K213" si="162">B168</f>
        <v>{71</v>
      </c>
      <c r="C213" t="str">
        <f t="shared" si="162"/>
        <v>KEY_fg</v>
      </c>
      <c r="D213" t="str">
        <f t="shared" si="162"/>
        <v>ITM_NULL</v>
      </c>
      <c r="E213" t="str">
        <f t="shared" si="162"/>
        <v>ITM_NULL</v>
      </c>
      <c r="F213" t="str">
        <f t="shared" si="162"/>
        <v>KEY_fg</v>
      </c>
      <c r="G213" t="str">
        <f t="shared" si="162"/>
        <v>KEY_fg</v>
      </c>
      <c r="H213" t="str">
        <f t="shared" si="162"/>
        <v>ITM_NULL</v>
      </c>
      <c r="I213" t="str">
        <f t="shared" si="162"/>
        <v>KEY_fg</v>
      </c>
      <c r="J213" t="str">
        <f t="shared" si="162"/>
        <v>KEY_fg</v>
      </c>
      <c r="K213" t="str">
        <f t="shared" si="162"/>
        <v>}</v>
      </c>
    </row>
    <row r="214" spans="2:11">
      <c r="B214" t="str">
        <f t="shared" ref="B214:K214" si="163">B169</f>
        <v>{72</v>
      </c>
      <c r="C214" t="str">
        <f t="shared" si="163"/>
        <v>ITM_1</v>
      </c>
      <c r="D214" t="str">
        <f t="shared" si="163"/>
        <v>ITM_ASSIGN</v>
      </c>
      <c r="E214" t="str">
        <f t="shared" si="163"/>
        <v>-MNU_ASN</v>
      </c>
      <c r="F214" t="str">
        <f t="shared" si="163"/>
        <v>ITM_1</v>
      </c>
      <c r="G214" t="str">
        <f t="shared" si="163"/>
        <v>ITM_X</v>
      </c>
      <c r="H214" t="str">
        <f t="shared" si="163"/>
        <v>ITM_x</v>
      </c>
      <c r="I214" t="str">
        <f t="shared" si="163"/>
        <v>ITM_1</v>
      </c>
      <c r="J214" t="str">
        <f t="shared" si="163"/>
        <v>ITM_1</v>
      </c>
      <c r="K214" t="str">
        <f t="shared" si="163"/>
        <v>}</v>
      </c>
    </row>
    <row r="215" spans="2:11">
      <c r="B215" t="str">
        <f t="shared" ref="B215:K215" si="164">B170</f>
        <v>{73</v>
      </c>
      <c r="C215" t="str">
        <f t="shared" si="164"/>
        <v>ITM_2</v>
      </c>
      <c r="D215" t="str">
        <f t="shared" si="164"/>
        <v>ITM_USERMODE</v>
      </c>
      <c r="E215" t="str">
        <f t="shared" si="164"/>
        <v>-MNU_LOOP</v>
      </c>
      <c r="F215" t="str">
        <f t="shared" si="164"/>
        <v>ITM_2</v>
      </c>
      <c r="G215" t="str">
        <f t="shared" si="164"/>
        <v>ITM_Y</v>
      </c>
      <c r="H215" t="str">
        <f t="shared" si="164"/>
        <v>ITM_y</v>
      </c>
      <c r="I215" t="str">
        <f t="shared" si="164"/>
        <v>ITM_2</v>
      </c>
      <c r="J215" t="str">
        <f t="shared" si="164"/>
        <v>ITM_2</v>
      </c>
      <c r="K215" t="str">
        <f t="shared" si="164"/>
        <v>}</v>
      </c>
    </row>
    <row r="216" spans="2:11">
      <c r="B216" t="str">
        <f t="shared" ref="B216:K216" si="165">B171</f>
        <v>{74</v>
      </c>
      <c r="C216" t="str">
        <f t="shared" si="165"/>
        <v>ITM_3</v>
      </c>
      <c r="D216" t="str">
        <f t="shared" si="165"/>
        <v>-MNU_PARTS</v>
      </c>
      <c r="E216" t="str">
        <f t="shared" si="165"/>
        <v>-MNU_TEST</v>
      </c>
      <c r="F216" t="str">
        <f t="shared" si="165"/>
        <v>ITM_3</v>
      </c>
      <c r="G216" t="str">
        <f t="shared" si="165"/>
        <v>ITM_Z</v>
      </c>
      <c r="H216" t="str">
        <f t="shared" si="165"/>
        <v>ITM_z</v>
      </c>
      <c r="I216" t="str">
        <f t="shared" si="165"/>
        <v>ITM_3</v>
      </c>
      <c r="J216" t="str">
        <f t="shared" si="165"/>
        <v>ITM_3</v>
      </c>
      <c r="K216" t="str">
        <f t="shared" si="165"/>
        <v>}</v>
      </c>
    </row>
    <row r="217" spans="2:11">
      <c r="B217" t="str">
        <f t="shared" ref="B217:K217" si="166">B172</f>
        <v>{75</v>
      </c>
      <c r="C217" t="str">
        <f t="shared" si="166"/>
        <v>ITM_SUB</v>
      </c>
      <c r="D217" t="str">
        <f t="shared" si="166"/>
        <v>-MNU_FIN</v>
      </c>
      <c r="E217" t="str">
        <f t="shared" si="166"/>
        <v>-MNU_ALPHAFN</v>
      </c>
      <c r="F217" t="str">
        <f t="shared" si="166"/>
        <v>ITM_MINUS</v>
      </c>
      <c r="G217" t="str">
        <f t="shared" si="166"/>
        <v>ITM_UNDERSCORE</v>
      </c>
      <c r="H217" t="str">
        <f t="shared" si="166"/>
        <v>ITM_MINUS</v>
      </c>
      <c r="I217" t="str">
        <f t="shared" si="166"/>
        <v>ITM_MINUS</v>
      </c>
      <c r="J217" t="str">
        <f t="shared" si="166"/>
        <v>ITM_SUB</v>
      </c>
      <c r="K217" t="str">
        <f t="shared" si="166"/>
        <v>}</v>
      </c>
    </row>
    <row r="218" spans="2:11">
      <c r="B218" t="str">
        <f t="shared" ref="B218:K218" si="167">B173</f>
        <v>{81</v>
      </c>
      <c r="C218" t="str">
        <f t="shared" si="167"/>
        <v>ITM_EXIT1</v>
      </c>
      <c r="D218" t="str">
        <f t="shared" si="167"/>
        <v>ITM_OFF</v>
      </c>
      <c r="E218" t="str">
        <f t="shared" si="167"/>
        <v>ITM_PRN</v>
      </c>
      <c r="F218" t="str">
        <f t="shared" si="167"/>
        <v>ITM_EXIT1</v>
      </c>
      <c r="G218" t="str">
        <f t="shared" si="167"/>
        <v>ITM_EXIT1</v>
      </c>
      <c r="H218" t="str">
        <f t="shared" si="167"/>
        <v>ITM_OFF</v>
      </c>
      <c r="I218" t="str">
        <f t="shared" si="167"/>
        <v>ITM_PRN</v>
      </c>
      <c r="J218" t="str">
        <f t="shared" si="167"/>
        <v>ITM_EXIT1</v>
      </c>
      <c r="K218" t="str">
        <f t="shared" si="167"/>
        <v>}</v>
      </c>
    </row>
    <row r="219" spans="2:11">
      <c r="B219" t="str">
        <f t="shared" ref="B219:K219" si="168">B174</f>
        <v>{82</v>
      </c>
      <c r="C219" t="str">
        <f t="shared" si="168"/>
        <v>ITM_0</v>
      </c>
      <c r="D219" t="str">
        <f t="shared" si="168"/>
        <v>ITM_VIEW</v>
      </c>
      <c r="E219" t="str">
        <f t="shared" si="168"/>
        <v>ITM_TIMER</v>
      </c>
      <c r="F219" t="str">
        <f t="shared" si="168"/>
        <v>ITM_0</v>
      </c>
      <c r="G219" t="str">
        <f t="shared" si="168"/>
        <v>ITM_COLON</v>
      </c>
      <c r="H219" t="str">
        <f t="shared" si="168"/>
        <v>ITM_0</v>
      </c>
      <c r="I219" t="str">
        <f t="shared" si="168"/>
        <v>ITM_0</v>
      </c>
      <c r="J219" t="str">
        <f t="shared" si="168"/>
        <v>ITM_0</v>
      </c>
      <c r="K219" t="str">
        <f t="shared" si="168"/>
        <v>}</v>
      </c>
    </row>
    <row r="220" spans="2:11">
      <c r="B220" t="str">
        <f t="shared" ref="B220:K220" si="169">B175</f>
        <v>{83</v>
      </c>
      <c r="C220" t="str">
        <f t="shared" si="169"/>
        <v>ITM_PERIOD</v>
      </c>
      <c r="D220" t="str">
        <f t="shared" si="169"/>
        <v>ITM_SHOW</v>
      </c>
      <c r="E220" t="str">
        <f t="shared" si="169"/>
        <v>-MNU_INFO</v>
      </c>
      <c r="F220" t="str">
        <f t="shared" si="169"/>
        <v>ITM_PERIOD</v>
      </c>
      <c r="G220" t="str">
        <f t="shared" si="169"/>
        <v>ITM_COMMA</v>
      </c>
      <c r="H220" t="str">
        <f t="shared" si="169"/>
        <v>ITM_PERIOD</v>
      </c>
      <c r="I220" t="str">
        <f t="shared" si="169"/>
        <v>ITM_PERIOD</v>
      </c>
      <c r="J220" t="str">
        <f t="shared" si="169"/>
        <v>ITM_PERIOD</v>
      </c>
      <c r="K220" t="str">
        <f t="shared" si="169"/>
        <v>}</v>
      </c>
    </row>
    <row r="221" spans="2:11">
      <c r="B221" t="str">
        <f t="shared" ref="B221:K221" si="170">B176</f>
        <v>{84</v>
      </c>
      <c r="C221" t="str">
        <f t="shared" si="170"/>
        <v>ITM_RS</v>
      </c>
      <c r="D221" t="str">
        <f t="shared" si="170"/>
        <v>ITM_PR</v>
      </c>
      <c r="E221" t="str">
        <f t="shared" si="170"/>
        <v>-MNU_PFN</v>
      </c>
      <c r="F221" t="str">
        <f t="shared" si="170"/>
        <v>ITM_NULL</v>
      </c>
      <c r="G221" t="str">
        <f t="shared" si="170"/>
        <v>ITM_QUESTION_MARK</v>
      </c>
      <c r="H221" t="str">
        <f t="shared" si="170"/>
        <v>ITM_SLASH</v>
      </c>
      <c r="I221" t="str">
        <f t="shared" si="170"/>
        <v>ITM_SLASH</v>
      </c>
      <c r="J221" t="str">
        <f t="shared" si="170"/>
        <v>ITM_NULL</v>
      </c>
      <c r="K221" t="str">
        <f t="shared" si="170"/>
        <v>}</v>
      </c>
    </row>
    <row r="222" spans="2:11">
      <c r="B222" t="str">
        <f t="shared" ref="B222:K222" si="171">B177</f>
        <v>{85</v>
      </c>
      <c r="C222" t="str">
        <f t="shared" si="171"/>
        <v>ITM_ADD</v>
      </c>
      <c r="D222" t="str">
        <f t="shared" si="171"/>
        <v>-MNU_CATALOG</v>
      </c>
      <c r="E222" t="str">
        <f t="shared" si="171"/>
        <v>-MNU_IO</v>
      </c>
      <c r="F222" t="str">
        <f t="shared" si="171"/>
        <v>ITM_PLUS</v>
      </c>
      <c r="G222" t="str">
        <f t="shared" si="171"/>
        <v>ITM_SPACE</v>
      </c>
      <c r="H222" t="str">
        <f t="shared" si="171"/>
        <v>ITM_PLUS</v>
      </c>
      <c r="I222" t="str">
        <f t="shared" si="171"/>
        <v>ITM_PLUS</v>
      </c>
      <c r="J222" t="str">
        <f t="shared" si="171"/>
        <v>ITM_ADD</v>
      </c>
      <c r="K222" t="str">
        <f t="shared" si="171"/>
        <v>}</v>
      </c>
    </row>
    <row r="223" spans="2:11">
      <c r="B223">
        <f t="shared" ref="B223:K223" si="172">B178</f>
        <v>0</v>
      </c>
      <c r="C223">
        <f t="shared" si="172"/>
        <v>0</v>
      </c>
      <c r="D223">
        <f t="shared" si="172"/>
        <v>0</v>
      </c>
      <c r="E223">
        <f t="shared" si="172"/>
        <v>0</v>
      </c>
      <c r="F223">
        <f t="shared" si="172"/>
        <v>0</v>
      </c>
      <c r="G223">
        <f t="shared" si="172"/>
        <v>0</v>
      </c>
      <c r="H223">
        <f t="shared" si="172"/>
        <v>0</v>
      </c>
      <c r="I223">
        <f t="shared" si="172"/>
        <v>0</v>
      </c>
      <c r="J223">
        <f t="shared" si="172"/>
        <v>0</v>
      </c>
      <c r="K223">
        <f t="shared" si="172"/>
        <v>0</v>
      </c>
    </row>
    <row r="224" spans="2:11">
      <c r="B224">
        <f t="shared" ref="B224:K224" si="173">B179</f>
        <v>0</v>
      </c>
      <c r="C224">
        <f t="shared" si="173"/>
        <v>0</v>
      </c>
      <c r="D224">
        <f t="shared" si="173"/>
        <v>0</v>
      </c>
      <c r="E224">
        <f t="shared" si="173"/>
        <v>0</v>
      </c>
      <c r="F224">
        <f t="shared" si="173"/>
        <v>0</v>
      </c>
      <c r="G224">
        <f t="shared" si="173"/>
        <v>0</v>
      </c>
      <c r="H224">
        <f t="shared" si="173"/>
        <v>0</v>
      </c>
      <c r="I224">
        <f t="shared" si="173"/>
        <v>0</v>
      </c>
      <c r="J224">
        <f t="shared" si="173"/>
        <v>0</v>
      </c>
      <c r="K224">
        <f t="shared" si="173"/>
        <v>0</v>
      </c>
    </row>
    <row r="225" spans="2:11">
      <c r="B225">
        <f t="shared" ref="B225:K225" si="174">B180</f>
        <v>0</v>
      </c>
      <c r="C225">
        <f t="shared" si="174"/>
        <v>0</v>
      </c>
      <c r="D225">
        <f t="shared" si="174"/>
        <v>0</v>
      </c>
      <c r="E225">
        <f t="shared" si="174"/>
        <v>0</v>
      </c>
      <c r="F225">
        <f t="shared" si="174"/>
        <v>0</v>
      </c>
      <c r="G225">
        <f t="shared" si="174"/>
        <v>0</v>
      </c>
      <c r="H225">
        <f t="shared" si="174"/>
        <v>0</v>
      </c>
      <c r="I225">
        <f t="shared" si="174"/>
        <v>0</v>
      </c>
      <c r="J225">
        <f t="shared" si="174"/>
        <v>0</v>
      </c>
      <c r="K225">
        <f t="shared" si="174"/>
        <v>0</v>
      </c>
    </row>
    <row r="226" spans="2:11">
      <c r="B226">
        <f t="shared" ref="B226:K226" si="175">B181</f>
        <v>0</v>
      </c>
      <c r="C226">
        <f t="shared" si="175"/>
        <v>0</v>
      </c>
      <c r="D226">
        <f t="shared" si="175"/>
        <v>0</v>
      </c>
      <c r="E226">
        <f t="shared" si="175"/>
        <v>0</v>
      </c>
      <c r="F226">
        <f t="shared" si="175"/>
        <v>0</v>
      </c>
      <c r="G226">
        <f t="shared" si="175"/>
        <v>0</v>
      </c>
      <c r="H226">
        <f t="shared" si="175"/>
        <v>0</v>
      </c>
      <c r="I226">
        <f t="shared" si="175"/>
        <v>0</v>
      </c>
      <c r="J226">
        <f t="shared" si="175"/>
        <v>0</v>
      </c>
      <c r="K226">
        <f t="shared" si="175"/>
        <v>0</v>
      </c>
    </row>
    <row r="227" spans="2:11">
      <c r="B227">
        <f t="shared" ref="B227:K227" si="176">B182</f>
        <v>0</v>
      </c>
      <c r="C227">
        <f t="shared" si="176"/>
        <v>0</v>
      </c>
      <c r="D227">
        <f t="shared" si="176"/>
        <v>0</v>
      </c>
      <c r="E227">
        <f t="shared" si="176"/>
        <v>0</v>
      </c>
      <c r="F227">
        <f t="shared" si="176"/>
        <v>0</v>
      </c>
      <c r="G227">
        <f t="shared" si="176"/>
        <v>0</v>
      </c>
      <c r="H227">
        <f t="shared" si="176"/>
        <v>0</v>
      </c>
      <c r="I227">
        <f t="shared" si="176"/>
        <v>0</v>
      </c>
      <c r="J227">
        <f t="shared" si="176"/>
        <v>0</v>
      </c>
      <c r="K227">
        <f t="shared" si="176"/>
        <v>0</v>
      </c>
    </row>
    <row r="228" spans="2:11">
      <c r="B228">
        <f t="shared" ref="B228:K228" si="177">B183</f>
        <v>0</v>
      </c>
      <c r="C228">
        <f t="shared" si="177"/>
        <v>0</v>
      </c>
      <c r="D228">
        <f t="shared" si="177"/>
        <v>0</v>
      </c>
      <c r="E228">
        <f t="shared" si="177"/>
        <v>0</v>
      </c>
      <c r="F228">
        <f t="shared" si="177"/>
        <v>0</v>
      </c>
      <c r="G228">
        <f t="shared" si="177"/>
        <v>0</v>
      </c>
      <c r="H228">
        <f t="shared" si="177"/>
        <v>0</v>
      </c>
      <c r="I228">
        <f t="shared" si="177"/>
        <v>0</v>
      </c>
      <c r="J228">
        <f t="shared" si="177"/>
        <v>0</v>
      </c>
      <c r="K228">
        <f t="shared" si="177"/>
        <v>0</v>
      </c>
    </row>
    <row r="229" spans="2:11">
      <c r="B229">
        <f t="shared" ref="B229:K229" si="178">B184</f>
        <v>0</v>
      </c>
      <c r="C229">
        <f t="shared" si="178"/>
        <v>0</v>
      </c>
      <c r="D229">
        <f t="shared" si="178"/>
        <v>0</v>
      </c>
      <c r="E229">
        <f t="shared" si="178"/>
        <v>0</v>
      </c>
      <c r="F229">
        <f t="shared" si="178"/>
        <v>0</v>
      </c>
      <c r="G229">
        <f t="shared" si="178"/>
        <v>0</v>
      </c>
      <c r="H229">
        <f t="shared" si="178"/>
        <v>0</v>
      </c>
      <c r="I229">
        <f t="shared" si="178"/>
        <v>0</v>
      </c>
      <c r="J229">
        <f t="shared" si="178"/>
        <v>0</v>
      </c>
      <c r="K229">
        <f t="shared" si="178"/>
        <v>0</v>
      </c>
    </row>
    <row r="230" spans="2:11">
      <c r="B230">
        <f t="shared" ref="B230:K230" si="179">B185</f>
        <v>0</v>
      </c>
      <c r="C230">
        <f t="shared" si="179"/>
        <v>0</v>
      </c>
      <c r="D230">
        <f t="shared" si="179"/>
        <v>0</v>
      </c>
      <c r="E230">
        <f t="shared" si="179"/>
        <v>0</v>
      </c>
      <c r="F230">
        <f t="shared" si="179"/>
        <v>0</v>
      </c>
      <c r="G230">
        <f t="shared" si="179"/>
        <v>0</v>
      </c>
      <c r="H230">
        <f t="shared" si="179"/>
        <v>0</v>
      </c>
      <c r="I230">
        <f t="shared" si="179"/>
        <v>0</v>
      </c>
      <c r="J230">
        <f t="shared" si="179"/>
        <v>0</v>
      </c>
      <c r="K230">
        <f t="shared" si="179"/>
        <v>0</v>
      </c>
    </row>
    <row r="231" spans="2:11">
      <c r="B231" t="str">
        <f t="shared" ref="B231:K231" si="180">B186</f>
        <v>{21</v>
      </c>
      <c r="C231" t="str">
        <f t="shared" si="180"/>
        <v>ITM_SIGMAPLUS</v>
      </c>
      <c r="D231" t="str">
        <f t="shared" si="180"/>
        <v>ITM_RI</v>
      </c>
      <c r="E231" t="str">
        <f t="shared" si="180"/>
        <v>ITM_TGLFRT</v>
      </c>
      <c r="F231" t="str">
        <f t="shared" si="180"/>
        <v>ITM_NULL</v>
      </c>
      <c r="G231" t="str">
        <f t="shared" si="180"/>
        <v>ITM_A</v>
      </c>
      <c r="H231" t="str">
        <f t="shared" si="180"/>
        <v>ITM_a</v>
      </c>
      <c r="I231" t="str">
        <f t="shared" si="180"/>
        <v>ITM_SIGMA</v>
      </c>
      <c r="J231" t="str">
        <f t="shared" si="180"/>
        <v>ITM_REG_A</v>
      </c>
      <c r="K231" t="str">
        <f t="shared" si="180"/>
        <v>}</v>
      </c>
    </row>
    <row r="232" spans="2:11">
      <c r="B232" t="str">
        <f t="shared" ref="B232:K232" si="181">B187</f>
        <v>{22</v>
      </c>
      <c r="C232" t="str">
        <f t="shared" si="181"/>
        <v>ITM_1ONX</v>
      </c>
      <c r="D232" t="str">
        <f t="shared" si="181"/>
        <v>ITM_YX</v>
      </c>
      <c r="E232" t="str">
        <f t="shared" si="181"/>
        <v>ITM_HASH_JM</v>
      </c>
      <c r="F232" t="str">
        <f t="shared" si="181"/>
        <v>ITM_NUMBER_SIGN</v>
      </c>
      <c r="G232" t="str">
        <f t="shared" si="181"/>
        <v>ITM_B</v>
      </c>
      <c r="H232" t="str">
        <f t="shared" si="181"/>
        <v>ITM_b</v>
      </c>
      <c r="I232" t="str">
        <f t="shared" si="181"/>
        <v>ITM_CIRCUMFLEX</v>
      </c>
      <c r="J232" t="str">
        <f t="shared" si="181"/>
        <v>ITM_REG_B</v>
      </c>
      <c r="K232" t="str">
        <f t="shared" si="181"/>
        <v>}</v>
      </c>
    </row>
    <row r="233" spans="2:11">
      <c r="B233" t="str">
        <f t="shared" ref="B233:K233" si="182">B188</f>
        <v>{23</v>
      </c>
      <c r="C233" t="str">
        <f t="shared" si="182"/>
        <v>ITM_SQUAREROOTX</v>
      </c>
      <c r="D233" t="str">
        <f t="shared" si="182"/>
        <v>ITM_SQUARE</v>
      </c>
      <c r="E233" t="str">
        <f t="shared" si="182"/>
        <v>ITM_ms</v>
      </c>
      <c r="F233" t="str">
        <f t="shared" si="182"/>
        <v>ITM_ROOT_SIGN</v>
      </c>
      <c r="G233" t="str">
        <f t="shared" si="182"/>
        <v>ITM_C</v>
      </c>
      <c r="H233" t="str">
        <f t="shared" si="182"/>
        <v>ITM_c</v>
      </c>
      <c r="I233" t="str">
        <f t="shared" si="182"/>
        <v>ITM_ROOT_SIGN</v>
      </c>
      <c r="J233" t="str">
        <f t="shared" si="182"/>
        <v>ITM_REG_C</v>
      </c>
      <c r="K233" t="str">
        <f t="shared" si="182"/>
        <v>}</v>
      </c>
    </row>
    <row r="234" spans="2:11">
      <c r="B234" t="str">
        <f t="shared" ref="B234:K234" si="183">B189</f>
        <v>{24</v>
      </c>
      <c r="C234" t="str">
        <f t="shared" si="183"/>
        <v>ITM_LOG10</v>
      </c>
      <c r="D234" t="str">
        <f t="shared" si="183"/>
        <v>ITM_10x</v>
      </c>
      <c r="E234" t="str">
        <f t="shared" si="183"/>
        <v>ITM_dotD</v>
      </c>
      <c r="F234" t="str">
        <f t="shared" si="183"/>
        <v>ITM_NULL</v>
      </c>
      <c r="G234" t="str">
        <f t="shared" si="183"/>
        <v>ITM_D</v>
      </c>
      <c r="H234" t="str">
        <f t="shared" si="183"/>
        <v>ITM_d</v>
      </c>
      <c r="I234" t="str">
        <f t="shared" si="183"/>
        <v>ITM_LG_SIGN</v>
      </c>
      <c r="J234" t="str">
        <f t="shared" si="183"/>
        <v>ITM_REG_D</v>
      </c>
      <c r="K234" t="str">
        <f t="shared" si="183"/>
        <v>}</v>
      </c>
    </row>
    <row r="235" spans="2:11">
      <c r="B235" t="str">
        <f t="shared" ref="B235:K235" si="184">B190</f>
        <v>{25</v>
      </c>
      <c r="C235" t="str">
        <f t="shared" si="184"/>
        <v>ITM_LN</v>
      </c>
      <c r="D235" t="str">
        <f t="shared" si="184"/>
        <v>ITM_EXP</v>
      </c>
      <c r="E235" t="str">
        <f t="shared" si="184"/>
        <v>ITM_toREC2</v>
      </c>
      <c r="F235" t="str">
        <f t="shared" si="184"/>
        <v>ITM_NULL</v>
      </c>
      <c r="G235" t="str">
        <f t="shared" si="184"/>
        <v>ITM_E</v>
      </c>
      <c r="H235" t="str">
        <f t="shared" si="184"/>
        <v>ITM_e</v>
      </c>
      <c r="I235" t="str">
        <f t="shared" si="184"/>
        <v>ITM_LN_SIGN</v>
      </c>
      <c r="J235" t="str">
        <f t="shared" si="184"/>
        <v>ITM_E</v>
      </c>
      <c r="K235" t="str">
        <f t="shared" si="184"/>
        <v>}</v>
      </c>
    </row>
    <row r="236" spans="2:11">
      <c r="B236" t="str">
        <f t="shared" ref="B236:K236" si="185">B191</f>
        <v>{26</v>
      </c>
      <c r="C236" t="str">
        <f t="shared" si="185"/>
        <v>ITM_XEQ</v>
      </c>
      <c r="D236" t="str">
        <f t="shared" si="185"/>
        <v>ITM_AIM</v>
      </c>
      <c r="E236" t="str">
        <f t="shared" si="185"/>
        <v>ITM_toPOL2</v>
      </c>
      <c r="F236" t="str">
        <f t="shared" si="185"/>
        <v>ITM_NULL</v>
      </c>
      <c r="G236" t="str">
        <f t="shared" si="185"/>
        <v>ITM_F</v>
      </c>
      <c r="H236" t="str">
        <f t="shared" si="185"/>
        <v>ITM_f</v>
      </c>
      <c r="I236" t="str">
        <f t="shared" si="185"/>
        <v>ITM_NULL</v>
      </c>
      <c r="J236" t="str">
        <f t="shared" si="185"/>
        <v>ITM_NULL</v>
      </c>
      <c r="K236" t="str">
        <f t="shared" si="185"/>
        <v>}</v>
      </c>
    </row>
    <row r="237" spans="2:11">
      <c r="B237" t="str">
        <f t="shared" ref="B237:K237" si="186">B192</f>
        <v>{31</v>
      </c>
      <c r="C237" t="str">
        <f t="shared" si="186"/>
        <v>ITM_STO</v>
      </c>
      <c r="D237" t="str">
        <f t="shared" si="186"/>
        <v>ITM_MAGNITUDE</v>
      </c>
      <c r="E237" t="str">
        <f t="shared" si="186"/>
        <v>ITM_ARG</v>
      </c>
      <c r="F237" t="str">
        <f t="shared" si="186"/>
        <v>ITM_NULL</v>
      </c>
      <c r="G237" t="str">
        <f t="shared" si="186"/>
        <v>ITM_G</v>
      </c>
      <c r="H237" t="str">
        <f t="shared" si="186"/>
        <v>ITM_g</v>
      </c>
      <c r="I237" t="str">
        <f t="shared" si="186"/>
        <v>ITM_VERTICAL_BAR</v>
      </c>
      <c r="J237" t="str">
        <f t="shared" si="186"/>
        <v>ITM_NULL</v>
      </c>
      <c r="K237" t="str">
        <f t="shared" si="186"/>
        <v>}</v>
      </c>
    </row>
    <row r="238" spans="2:11">
      <c r="B238" t="str">
        <f t="shared" ref="B238:K238" si="187">B193</f>
        <v>{32</v>
      </c>
      <c r="C238" t="str">
        <f t="shared" si="187"/>
        <v>ITM_RCL</v>
      </c>
      <c r="D238" t="str">
        <f t="shared" si="187"/>
        <v>ITM_PC</v>
      </c>
      <c r="E238" t="str">
        <f t="shared" si="187"/>
        <v>ITM_DELTAPC</v>
      </c>
      <c r="F238" t="str">
        <f t="shared" si="187"/>
        <v>ITM_NULL</v>
      </c>
      <c r="G238" t="str">
        <f t="shared" si="187"/>
        <v>ITM_H</v>
      </c>
      <c r="H238" t="str">
        <f t="shared" si="187"/>
        <v>ITM_h</v>
      </c>
      <c r="I238" t="str">
        <f t="shared" si="187"/>
        <v>ITM_DELTA</v>
      </c>
      <c r="J238" t="str">
        <f t="shared" si="187"/>
        <v>ITM_HEX</v>
      </c>
      <c r="K238" t="str">
        <f t="shared" si="187"/>
        <v>}</v>
      </c>
    </row>
    <row r="239" spans="2:11">
      <c r="B239" t="str">
        <f t="shared" ref="B239:K239" si="188">B194</f>
        <v>{33</v>
      </c>
      <c r="C239" t="str">
        <f t="shared" si="188"/>
        <v>ITM_Rdown</v>
      </c>
      <c r="D239" t="str">
        <f t="shared" si="188"/>
        <v>ITM_CONSTpi</v>
      </c>
      <c r="E239" t="str">
        <f t="shared" si="188"/>
        <v>ITM_XTHROOT</v>
      </c>
      <c r="F239" t="str">
        <f t="shared" si="188"/>
        <v>ITM_NULL</v>
      </c>
      <c r="G239" t="str">
        <f t="shared" si="188"/>
        <v>ITM_I</v>
      </c>
      <c r="H239" t="str">
        <f t="shared" si="188"/>
        <v>ITM_i</v>
      </c>
      <c r="I239" t="str">
        <f t="shared" si="188"/>
        <v>ITM_pi</v>
      </c>
      <c r="J239" t="str">
        <f t="shared" si="188"/>
        <v>ITM_REG_I</v>
      </c>
      <c r="K239" t="str">
        <f t="shared" si="188"/>
        <v>}</v>
      </c>
    </row>
    <row r="240" spans="2:11">
      <c r="B240" t="str">
        <f t="shared" ref="B240:K240" si="189">B195</f>
        <v>{34</v>
      </c>
      <c r="C240" t="str">
        <f t="shared" si="189"/>
        <v>ITM_sin</v>
      </c>
      <c r="D240" t="str">
        <f t="shared" si="189"/>
        <v>ITM_arcsin</v>
      </c>
      <c r="E240" t="str">
        <f t="shared" si="189"/>
        <v>ITM_GTO</v>
      </c>
      <c r="F240" t="str">
        <f t="shared" si="189"/>
        <v>ITM_NULL</v>
      </c>
      <c r="G240" t="str">
        <f t="shared" si="189"/>
        <v>ITM_J</v>
      </c>
      <c r="H240" t="str">
        <f t="shared" si="189"/>
        <v>ITM_j</v>
      </c>
      <c r="I240" t="str">
        <f t="shared" si="189"/>
        <v>ITM_SIN_SIGN</v>
      </c>
      <c r="J240" t="str">
        <f t="shared" si="189"/>
        <v>ITM_REG_J</v>
      </c>
      <c r="K240" t="str">
        <f t="shared" si="189"/>
        <v>}</v>
      </c>
    </row>
    <row r="241" spans="2:11">
      <c r="B241" t="str">
        <f t="shared" ref="B241:K241" si="190">B196</f>
        <v>{35</v>
      </c>
      <c r="C241" t="str">
        <f t="shared" si="190"/>
        <v>ITM_cos</v>
      </c>
      <c r="D241" t="str">
        <f t="shared" si="190"/>
        <v>ITM_arccos</v>
      </c>
      <c r="E241" t="str">
        <f t="shared" si="190"/>
        <v>ITM_LBL</v>
      </c>
      <c r="F241" t="str">
        <f t="shared" si="190"/>
        <v>ITM_NULL</v>
      </c>
      <c r="G241" t="str">
        <f t="shared" si="190"/>
        <v>ITM_K</v>
      </c>
      <c r="H241" t="str">
        <f t="shared" si="190"/>
        <v>ITM_k</v>
      </c>
      <c r="I241" t="str">
        <f t="shared" si="190"/>
        <v>ITM_COS_SIGN</v>
      </c>
      <c r="J241" t="str">
        <f t="shared" si="190"/>
        <v>ITM_REG_K</v>
      </c>
      <c r="K241" t="str">
        <f t="shared" si="190"/>
        <v>}</v>
      </c>
    </row>
    <row r="242" spans="2:11">
      <c r="B242" t="str">
        <f t="shared" ref="B242:K242" si="191">B197</f>
        <v>{36</v>
      </c>
      <c r="C242" t="str">
        <f t="shared" si="191"/>
        <v>ITM_tan</v>
      </c>
      <c r="D242" t="str">
        <f t="shared" si="191"/>
        <v>ITM_arctan</v>
      </c>
      <c r="E242" t="str">
        <f t="shared" si="191"/>
        <v>ITM_RTN</v>
      </c>
      <c r="F242" t="str">
        <f t="shared" si="191"/>
        <v>ITM_NULL</v>
      </c>
      <c r="G242" t="str">
        <f t="shared" si="191"/>
        <v>ITM_L</v>
      </c>
      <c r="H242" t="str">
        <f t="shared" si="191"/>
        <v>ITM_l</v>
      </c>
      <c r="I242" t="str">
        <f t="shared" si="191"/>
        <v>ITM_TAN_SIGN</v>
      </c>
      <c r="J242" t="str">
        <f t="shared" si="191"/>
        <v>ITM_REG_L</v>
      </c>
      <c r="K242" t="str">
        <f t="shared" si="191"/>
        <v>}</v>
      </c>
    </row>
    <row r="243" spans="2:11">
      <c r="B243" t="str">
        <f t="shared" ref="B243:K243" si="192">B198</f>
        <v>{41</v>
      </c>
      <c r="C243" t="str">
        <f t="shared" si="192"/>
        <v>ITM_ENTER</v>
      </c>
      <c r="D243" t="str">
        <f t="shared" si="192"/>
        <v>KEY_COMPLEX</v>
      </c>
      <c r="E243" t="str">
        <f t="shared" si="192"/>
        <v>-MNU_CPX</v>
      </c>
      <c r="F243" t="str">
        <f t="shared" si="192"/>
        <v>ITM_ENTER</v>
      </c>
      <c r="G243" t="str">
        <f t="shared" si="192"/>
        <v>ITM_ENTER</v>
      </c>
      <c r="H243" t="str">
        <f t="shared" si="192"/>
        <v>ITM_XSWAP</v>
      </c>
      <c r="I243" t="str">
        <f t="shared" si="192"/>
        <v>ITM_XPARSE</v>
      </c>
      <c r="J243" t="str">
        <f t="shared" si="192"/>
        <v>ITM_ENTER</v>
      </c>
      <c r="K243" t="str">
        <f t="shared" si="192"/>
        <v>}</v>
      </c>
    </row>
    <row r="244" spans="2:11">
      <c r="B244" t="str">
        <f t="shared" ref="B244:K244" si="193">B199</f>
        <v>{42</v>
      </c>
      <c r="C244" t="str">
        <f t="shared" si="193"/>
        <v>ITM_XexY</v>
      </c>
      <c r="D244" t="str">
        <f t="shared" si="193"/>
        <v>ITM_LASTX</v>
      </c>
      <c r="E244" t="str">
        <f t="shared" si="193"/>
        <v>ITM_Rup</v>
      </c>
      <c r="F244" t="str">
        <f t="shared" si="193"/>
        <v>ITM_ex</v>
      </c>
      <c r="G244" t="str">
        <f t="shared" si="193"/>
        <v>ITM_M</v>
      </c>
      <c r="H244" t="str">
        <f t="shared" si="193"/>
        <v>ITM_m</v>
      </c>
      <c r="I244" t="str">
        <f t="shared" si="193"/>
        <v>ITM_ex</v>
      </c>
      <c r="J244" t="str">
        <f t="shared" si="193"/>
        <v>ITM_NULL</v>
      </c>
      <c r="K244" t="str">
        <f t="shared" si="193"/>
        <v>}</v>
      </c>
    </row>
    <row r="245" spans="2:11">
      <c r="B245" t="str">
        <f t="shared" ref="B245:K245" si="194">B200</f>
        <v>{43</v>
      </c>
      <c r="C245" t="str">
        <f t="shared" si="194"/>
        <v>ITM_CHS</v>
      </c>
      <c r="D245" t="str">
        <f t="shared" si="194"/>
        <v>-MNU_MODE</v>
      </c>
      <c r="E245" t="str">
        <f t="shared" si="194"/>
        <v>-MNU_STK</v>
      </c>
      <c r="F245" t="str">
        <f t="shared" si="194"/>
        <v>ITM_PLUS_MINUS</v>
      </c>
      <c r="G245" t="str">
        <f t="shared" si="194"/>
        <v>ITM_N</v>
      </c>
      <c r="H245" t="str">
        <f t="shared" si="194"/>
        <v>ITM_n</v>
      </c>
      <c r="I245" t="str">
        <f t="shared" si="194"/>
        <v>ITM_PLUS_MINUS</v>
      </c>
      <c r="J245" t="str">
        <f t="shared" si="194"/>
        <v>ITM_NULL</v>
      </c>
      <c r="K245" t="str">
        <f t="shared" si="194"/>
        <v>}</v>
      </c>
    </row>
    <row r="246" spans="2:11">
      <c r="B246" t="str">
        <f t="shared" ref="B246:K246" si="195">B201</f>
        <v>{44</v>
      </c>
      <c r="C246" t="str">
        <f t="shared" si="195"/>
        <v>ITM_EXPONENT</v>
      </c>
      <c r="D246" t="str">
        <f t="shared" si="195"/>
        <v>-MNU_DISP</v>
      </c>
      <c r="E246" t="str">
        <f t="shared" si="195"/>
        <v>-MNU_EXP</v>
      </c>
      <c r="F246" t="str">
        <f t="shared" si="195"/>
        <v>ITM_NULL</v>
      </c>
      <c r="G246" t="str">
        <f t="shared" si="195"/>
        <v>ITM_O</v>
      </c>
      <c r="H246" t="str">
        <f t="shared" si="195"/>
        <v>ITM_o</v>
      </c>
      <c r="I246" t="str">
        <f t="shared" si="195"/>
        <v>ITM_SUB_E_OUTLINE</v>
      </c>
      <c r="J246" t="str">
        <f t="shared" si="195"/>
        <v>ITM_OCT</v>
      </c>
      <c r="K246" t="str">
        <f t="shared" si="195"/>
        <v>}</v>
      </c>
    </row>
    <row r="247" spans="2:11">
      <c r="B247" t="str">
        <f t="shared" ref="B247:K247" si="196">B202</f>
        <v>{45</v>
      </c>
      <c r="C247" t="str">
        <f t="shared" si="196"/>
        <v>ITM_BACKSPACE</v>
      </c>
      <c r="D247" t="str">
        <f t="shared" si="196"/>
        <v>ITM_UNDO</v>
      </c>
      <c r="E247" t="str">
        <f t="shared" si="196"/>
        <v>-MNU_CLR</v>
      </c>
      <c r="F247" t="str">
        <f t="shared" si="196"/>
        <v>ITM_BACKSPACE</v>
      </c>
      <c r="G247" t="str">
        <f t="shared" si="196"/>
        <v>ITM_BACKSPACE</v>
      </c>
      <c r="H247" t="str">
        <f t="shared" si="196"/>
        <v>ITM_CLA</v>
      </c>
      <c r="I247" t="str">
        <f t="shared" si="196"/>
        <v>ITM_CLA</v>
      </c>
      <c r="J247" t="str">
        <f t="shared" si="196"/>
        <v>ITM_BACKSPACE</v>
      </c>
      <c r="K247" t="str">
        <f t="shared" si="196"/>
        <v>}</v>
      </c>
    </row>
    <row r="248" spans="2:11">
      <c r="B248" t="str">
        <f t="shared" ref="B248:K248" si="197">B203</f>
        <v>{51</v>
      </c>
      <c r="C248" t="str">
        <f t="shared" si="197"/>
        <v>ITM_UP1</v>
      </c>
      <c r="D248" t="str">
        <f t="shared" si="197"/>
        <v>ITM_BST</v>
      </c>
      <c r="E248" t="str">
        <f t="shared" si="197"/>
        <v>ITM_RBR</v>
      </c>
      <c r="F248" t="str">
        <f t="shared" si="197"/>
        <v>ITM_UP1</v>
      </c>
      <c r="G248" t="str">
        <f t="shared" si="197"/>
        <v>ITM_UP1</v>
      </c>
      <c r="H248" t="str">
        <f t="shared" si="197"/>
        <v>CHR_caseUP</v>
      </c>
      <c r="I248" t="str">
        <f t="shared" si="197"/>
        <v>ITM_UP_ARROW</v>
      </c>
      <c r="J248" t="str">
        <f t="shared" si="197"/>
        <v>ITM_UP1</v>
      </c>
      <c r="K248" t="str">
        <f t="shared" si="197"/>
        <v>}</v>
      </c>
    </row>
    <row r="249" spans="2:11">
      <c r="B249" t="str">
        <f t="shared" ref="B249:K249" si="198">B204</f>
        <v>{52</v>
      </c>
      <c r="C249" t="str">
        <f t="shared" si="198"/>
        <v>ITM_7</v>
      </c>
      <c r="D249" t="str">
        <f t="shared" si="198"/>
        <v>-MNU_EQN</v>
      </c>
      <c r="E249" t="str">
        <f t="shared" si="198"/>
        <v>-MNU_HOME</v>
      </c>
      <c r="F249" t="str">
        <f t="shared" si="198"/>
        <v>ITM_7</v>
      </c>
      <c r="G249" t="str">
        <f t="shared" si="198"/>
        <v>ITM_P</v>
      </c>
      <c r="H249" t="str">
        <f t="shared" si="198"/>
        <v>ITM_p</v>
      </c>
      <c r="I249" t="str">
        <f t="shared" si="198"/>
        <v>ITM_7</v>
      </c>
      <c r="J249" t="str">
        <f t="shared" si="198"/>
        <v>ITM_7</v>
      </c>
      <c r="K249" t="str">
        <f t="shared" si="198"/>
        <v>}</v>
      </c>
    </row>
    <row r="250" spans="2:11">
      <c r="B250" t="str">
        <f t="shared" ref="B250:K250" si="199">B205</f>
        <v>{53</v>
      </c>
      <c r="C250" t="str">
        <f t="shared" si="199"/>
        <v>ITM_8</v>
      </c>
      <c r="D250" t="str">
        <f t="shared" si="199"/>
        <v>-MNU_ADV</v>
      </c>
      <c r="E250" t="str">
        <f t="shared" si="199"/>
        <v>-MNU_CONST</v>
      </c>
      <c r="F250" t="str">
        <f t="shared" si="199"/>
        <v>ITM_8</v>
      </c>
      <c r="G250" t="str">
        <f t="shared" si="199"/>
        <v>ITM_Q</v>
      </c>
      <c r="H250" t="str">
        <f t="shared" si="199"/>
        <v>ITM_q</v>
      </c>
      <c r="I250" t="str">
        <f t="shared" si="199"/>
        <v>ITM_8</v>
      </c>
      <c r="J250" t="str">
        <f t="shared" si="199"/>
        <v>ITM_8</v>
      </c>
      <c r="K250" t="str">
        <f t="shared" si="199"/>
        <v>}</v>
      </c>
    </row>
    <row r="251" spans="2:11">
      <c r="B251" t="str">
        <f t="shared" ref="B251:K251" si="200">B206</f>
        <v>{54</v>
      </c>
      <c r="C251" t="str">
        <f t="shared" si="200"/>
        <v>ITM_9</v>
      </c>
      <c r="D251" t="str">
        <f t="shared" si="200"/>
        <v>-MNU_MATX</v>
      </c>
      <c r="E251" t="str">
        <f t="shared" si="200"/>
        <v>-MNU_XFN</v>
      </c>
      <c r="F251" t="str">
        <f t="shared" si="200"/>
        <v>ITM_9</v>
      </c>
      <c r="G251" t="str">
        <f t="shared" si="200"/>
        <v>ITM_R</v>
      </c>
      <c r="H251" t="str">
        <f t="shared" si="200"/>
        <v>ITM_r</v>
      </c>
      <c r="I251" t="str">
        <f t="shared" si="200"/>
        <v>ITM_9</v>
      </c>
      <c r="J251" t="str">
        <f t="shared" si="200"/>
        <v>ITM_9</v>
      </c>
      <c r="K251" t="str">
        <f t="shared" si="200"/>
        <v>}</v>
      </c>
    </row>
    <row r="252" spans="2:11">
      <c r="B252" t="str">
        <f t="shared" ref="B252:K252" si="201">B207</f>
        <v>{55</v>
      </c>
      <c r="C252" t="str">
        <f t="shared" si="201"/>
        <v>ITM_DIV</v>
      </c>
      <c r="D252" t="str">
        <f t="shared" si="201"/>
        <v>-MNU_STAT</v>
      </c>
      <c r="E252" t="str">
        <f t="shared" si="201"/>
        <v>-MNU_SUMS</v>
      </c>
      <c r="F252" t="str">
        <f t="shared" si="201"/>
        <v>ITM_OBELUS</v>
      </c>
      <c r="G252" t="str">
        <f t="shared" si="201"/>
        <v>ITM_S</v>
      </c>
      <c r="H252" t="str">
        <f t="shared" si="201"/>
        <v>ITM_s</v>
      </c>
      <c r="I252" t="str">
        <f t="shared" si="201"/>
        <v>ITM_OBELUS</v>
      </c>
      <c r="J252" t="str">
        <f t="shared" si="201"/>
        <v>ITM_DIV</v>
      </c>
      <c r="K252" t="str">
        <f t="shared" si="201"/>
        <v>}</v>
      </c>
    </row>
    <row r="253" spans="2:11">
      <c r="B253" t="str">
        <f t="shared" ref="B253:K253" si="202">B208</f>
        <v>{61</v>
      </c>
      <c r="C253" t="str">
        <f t="shared" si="202"/>
        <v>ITM_DOWN1</v>
      </c>
      <c r="D253" t="str">
        <f t="shared" si="202"/>
        <v>ITM_SST</v>
      </c>
      <c r="E253" t="str">
        <f t="shared" si="202"/>
        <v>ITM_FLGSV</v>
      </c>
      <c r="F253" t="str">
        <f t="shared" si="202"/>
        <v>ITM_DOWN1</v>
      </c>
      <c r="G253" t="str">
        <f t="shared" si="202"/>
        <v>ITM_DOWN1</v>
      </c>
      <c r="H253" t="str">
        <f t="shared" si="202"/>
        <v>CHR_caseDN</v>
      </c>
      <c r="I253" t="str">
        <f t="shared" si="202"/>
        <v>ITM_DOWN_ARROW</v>
      </c>
      <c r="J253" t="str">
        <f t="shared" si="202"/>
        <v>ITM_DOWN1</v>
      </c>
      <c r="K253" t="str">
        <f t="shared" si="202"/>
        <v>}</v>
      </c>
    </row>
    <row r="254" spans="2:11">
      <c r="B254" t="str">
        <f t="shared" ref="B254:K254" si="203">B209</f>
        <v>{62</v>
      </c>
      <c r="C254" t="str">
        <f t="shared" si="203"/>
        <v>ITM_4</v>
      </c>
      <c r="D254" t="str">
        <f t="shared" si="203"/>
        <v>-MNU_BASE</v>
      </c>
      <c r="E254" t="str">
        <f t="shared" si="203"/>
        <v>-MNU_CLK</v>
      </c>
      <c r="F254" t="str">
        <f t="shared" si="203"/>
        <v>ITM_4</v>
      </c>
      <c r="G254" t="str">
        <f t="shared" si="203"/>
        <v>ITM_T</v>
      </c>
      <c r="H254" t="str">
        <f t="shared" si="203"/>
        <v>ITM_t</v>
      </c>
      <c r="I254" t="str">
        <f t="shared" si="203"/>
        <v>ITM_4</v>
      </c>
      <c r="J254" t="str">
        <f t="shared" si="203"/>
        <v>ITM_4</v>
      </c>
      <c r="K254" t="str">
        <f t="shared" si="203"/>
        <v>}</v>
      </c>
    </row>
    <row r="255" spans="2:11">
      <c r="B255" t="str">
        <f t="shared" ref="B255:K255" si="204">B210</f>
        <v>{63</v>
      </c>
      <c r="C255" t="str">
        <f t="shared" si="204"/>
        <v>ITM_5</v>
      </c>
      <c r="D255" t="str">
        <f t="shared" si="204"/>
        <v>-MNU_ANGLECONV</v>
      </c>
      <c r="E255" t="str">
        <f t="shared" si="204"/>
        <v>-MNU_UNITCONV</v>
      </c>
      <c r="F255" t="str">
        <f t="shared" si="204"/>
        <v>ITM_5</v>
      </c>
      <c r="G255" t="str">
        <f t="shared" si="204"/>
        <v>ITM_U</v>
      </c>
      <c r="H255" t="str">
        <f t="shared" si="204"/>
        <v>ITM_u</v>
      </c>
      <c r="I255" t="str">
        <f t="shared" si="204"/>
        <v>ITM_5</v>
      </c>
      <c r="J255" t="str">
        <f t="shared" si="204"/>
        <v>ITM_5</v>
      </c>
      <c r="K255" t="str">
        <f t="shared" si="204"/>
        <v>}</v>
      </c>
    </row>
    <row r="256" spans="2:11">
      <c r="B256" t="str">
        <f t="shared" ref="B256:K256" si="205">B211</f>
        <v>{64</v>
      </c>
      <c r="C256" t="str">
        <f t="shared" si="205"/>
        <v>ITM_6</v>
      </c>
      <c r="D256" t="str">
        <f t="shared" si="205"/>
        <v>-MNU_FLAGS</v>
      </c>
      <c r="E256" t="str">
        <f t="shared" si="205"/>
        <v>-MNU_BITS</v>
      </c>
      <c r="F256" t="str">
        <f t="shared" si="205"/>
        <v>ITM_6</v>
      </c>
      <c r="G256" t="str">
        <f t="shared" si="205"/>
        <v>ITM_V</v>
      </c>
      <c r="H256" t="str">
        <f t="shared" si="205"/>
        <v>ITM_v</v>
      </c>
      <c r="I256" t="str">
        <f t="shared" si="205"/>
        <v>ITM_6</v>
      </c>
      <c r="J256" t="str">
        <f t="shared" si="205"/>
        <v>ITM_6</v>
      </c>
      <c r="K256" t="str">
        <f t="shared" si="205"/>
        <v>}</v>
      </c>
    </row>
    <row r="257" spans="2:11">
      <c r="B257" t="str">
        <f t="shared" ref="B257:K257" si="206">B212</f>
        <v>{65</v>
      </c>
      <c r="C257" t="str">
        <f t="shared" si="206"/>
        <v>ITM_MULT</v>
      </c>
      <c r="D257" t="str">
        <f t="shared" si="206"/>
        <v>-MNU_PROB</v>
      </c>
      <c r="E257" t="str">
        <f t="shared" si="206"/>
        <v>-MNU_INTS</v>
      </c>
      <c r="F257" t="str">
        <f t="shared" si="206"/>
        <v>ITM_CROSS</v>
      </c>
      <c r="G257" t="str">
        <f t="shared" si="206"/>
        <v>ITM_W</v>
      </c>
      <c r="H257" t="str">
        <f t="shared" si="206"/>
        <v>ITM_w</v>
      </c>
      <c r="I257" t="str">
        <f t="shared" si="206"/>
        <v>ITM_CROSS</v>
      </c>
      <c r="J257" t="str">
        <f t="shared" si="206"/>
        <v>ITM_MULT</v>
      </c>
      <c r="K257" t="str">
        <f t="shared" si="206"/>
        <v>}</v>
      </c>
    </row>
    <row r="258" spans="2:11">
      <c r="B258" t="str">
        <f t="shared" ref="B258:K258" si="207">B213</f>
        <v>{71</v>
      </c>
      <c r="C258" t="str">
        <f t="shared" si="207"/>
        <v>KEY_fg</v>
      </c>
      <c r="D258" t="str">
        <f t="shared" si="207"/>
        <v>ITM_NULL</v>
      </c>
      <c r="E258" t="str">
        <f t="shared" si="207"/>
        <v>ITM_NULL</v>
      </c>
      <c r="F258" t="str">
        <f t="shared" si="207"/>
        <v>KEY_fg</v>
      </c>
      <c r="G258" t="str">
        <f t="shared" si="207"/>
        <v>KEY_fg</v>
      </c>
      <c r="H258" t="str">
        <f t="shared" si="207"/>
        <v>ITM_NULL</v>
      </c>
      <c r="I258" t="str">
        <f t="shared" si="207"/>
        <v>KEY_fg</v>
      </c>
      <c r="J258" t="str">
        <f t="shared" si="207"/>
        <v>KEY_fg</v>
      </c>
      <c r="K258" t="str">
        <f t="shared" si="207"/>
        <v>}</v>
      </c>
    </row>
    <row r="259" spans="2:11">
      <c r="B259" t="str">
        <f t="shared" ref="B259:K259" si="208">B214</f>
        <v>{72</v>
      </c>
      <c r="C259" t="str">
        <f t="shared" si="208"/>
        <v>ITM_1</v>
      </c>
      <c r="D259" t="str">
        <f t="shared" si="208"/>
        <v>ITM_ASSIGN</v>
      </c>
      <c r="E259" t="str">
        <f t="shared" si="208"/>
        <v>-MNU_ASN</v>
      </c>
      <c r="F259" t="str">
        <f t="shared" si="208"/>
        <v>ITM_1</v>
      </c>
      <c r="G259" t="str">
        <f t="shared" si="208"/>
        <v>ITM_X</v>
      </c>
      <c r="H259" t="str">
        <f t="shared" si="208"/>
        <v>ITM_x</v>
      </c>
      <c r="I259" t="str">
        <f t="shared" si="208"/>
        <v>ITM_1</v>
      </c>
      <c r="J259" t="str">
        <f t="shared" si="208"/>
        <v>ITM_1</v>
      </c>
      <c r="K259" t="str">
        <f t="shared" si="208"/>
        <v>}</v>
      </c>
    </row>
    <row r="260" spans="2:11">
      <c r="B260" t="str">
        <f t="shared" ref="B260:K260" si="209">B215</f>
        <v>{73</v>
      </c>
      <c r="C260" t="str">
        <f t="shared" si="209"/>
        <v>ITM_2</v>
      </c>
      <c r="D260" t="str">
        <f t="shared" si="209"/>
        <v>ITM_USERMODE</v>
      </c>
      <c r="E260" t="str">
        <f t="shared" si="209"/>
        <v>-MNU_LOOP</v>
      </c>
      <c r="F260" t="str">
        <f t="shared" si="209"/>
        <v>ITM_2</v>
      </c>
      <c r="G260" t="str">
        <f t="shared" si="209"/>
        <v>ITM_Y</v>
      </c>
      <c r="H260" t="str">
        <f t="shared" si="209"/>
        <v>ITM_y</v>
      </c>
      <c r="I260" t="str">
        <f t="shared" si="209"/>
        <v>ITM_2</v>
      </c>
      <c r="J260" t="str">
        <f t="shared" si="209"/>
        <v>ITM_2</v>
      </c>
      <c r="K260" t="str">
        <f t="shared" si="209"/>
        <v>}</v>
      </c>
    </row>
    <row r="261" spans="2:11">
      <c r="B261" t="str">
        <f t="shared" ref="B261:K261" si="210">B216</f>
        <v>{74</v>
      </c>
      <c r="C261" t="str">
        <f t="shared" si="210"/>
        <v>ITM_3</v>
      </c>
      <c r="D261" t="str">
        <f t="shared" si="210"/>
        <v>-MNU_PARTS</v>
      </c>
      <c r="E261" t="str">
        <f t="shared" si="210"/>
        <v>-MNU_TEST</v>
      </c>
      <c r="F261" t="str">
        <f t="shared" si="210"/>
        <v>ITM_3</v>
      </c>
      <c r="G261" t="str">
        <f t="shared" si="210"/>
        <v>ITM_Z</v>
      </c>
      <c r="H261" t="str">
        <f t="shared" si="210"/>
        <v>ITM_z</v>
      </c>
      <c r="I261" t="str">
        <f t="shared" si="210"/>
        <v>ITM_3</v>
      </c>
      <c r="J261" t="str">
        <f t="shared" si="210"/>
        <v>ITM_3</v>
      </c>
      <c r="K261" t="str">
        <f t="shared" si="210"/>
        <v>}</v>
      </c>
    </row>
    <row r="262" spans="2:11">
      <c r="B262" t="str">
        <f t="shared" ref="B262:K262" si="211">B217</f>
        <v>{75</v>
      </c>
      <c r="C262" t="str">
        <f t="shared" si="211"/>
        <v>ITM_SUB</v>
      </c>
      <c r="D262" t="str">
        <f t="shared" si="211"/>
        <v>-MNU_FIN</v>
      </c>
      <c r="E262" t="str">
        <f t="shared" si="211"/>
        <v>-MNU_ALPHAFN</v>
      </c>
      <c r="F262" t="str">
        <f t="shared" si="211"/>
        <v>ITM_MINUS</v>
      </c>
      <c r="G262" t="str">
        <f t="shared" si="211"/>
        <v>ITM_UNDERSCORE</v>
      </c>
      <c r="H262" t="str">
        <f t="shared" si="211"/>
        <v>ITM_MINUS</v>
      </c>
      <c r="I262" t="str">
        <f t="shared" si="211"/>
        <v>ITM_MINUS</v>
      </c>
      <c r="J262" t="str">
        <f t="shared" si="211"/>
        <v>ITM_SUB</v>
      </c>
      <c r="K262" t="str">
        <f t="shared" si="211"/>
        <v>}</v>
      </c>
    </row>
    <row r="263" spans="2:11">
      <c r="B263" t="str">
        <f t="shared" ref="B263:K263" si="212">B218</f>
        <v>{81</v>
      </c>
      <c r="C263" t="str">
        <f t="shared" si="212"/>
        <v>ITM_EXIT1</v>
      </c>
      <c r="D263" t="str">
        <f t="shared" si="212"/>
        <v>ITM_OFF</v>
      </c>
      <c r="E263" t="str">
        <f t="shared" si="212"/>
        <v>ITM_PRN</v>
      </c>
      <c r="F263" t="str">
        <f t="shared" si="212"/>
        <v>ITM_EXIT1</v>
      </c>
      <c r="G263" t="str">
        <f t="shared" si="212"/>
        <v>ITM_EXIT1</v>
      </c>
      <c r="H263" t="str">
        <f t="shared" si="212"/>
        <v>ITM_OFF</v>
      </c>
      <c r="I263" t="str">
        <f t="shared" si="212"/>
        <v>ITM_PRN</v>
      </c>
      <c r="J263" t="str">
        <f t="shared" si="212"/>
        <v>ITM_EXIT1</v>
      </c>
      <c r="K263" t="str">
        <f t="shared" si="212"/>
        <v>}</v>
      </c>
    </row>
    <row r="264" spans="2:11">
      <c r="B264" t="str">
        <f t="shared" ref="B264:K264" si="213">B219</f>
        <v>{82</v>
      </c>
      <c r="C264" t="str">
        <f t="shared" si="213"/>
        <v>ITM_0</v>
      </c>
      <c r="D264" t="str">
        <f t="shared" si="213"/>
        <v>ITM_VIEW</v>
      </c>
      <c r="E264" t="str">
        <f t="shared" si="213"/>
        <v>ITM_TIMER</v>
      </c>
      <c r="F264" t="str">
        <f t="shared" si="213"/>
        <v>ITM_0</v>
      </c>
      <c r="G264" t="str">
        <f t="shared" si="213"/>
        <v>ITM_COLON</v>
      </c>
      <c r="H264" t="str">
        <f t="shared" si="213"/>
        <v>ITM_0</v>
      </c>
      <c r="I264" t="str">
        <f t="shared" si="213"/>
        <v>ITM_0</v>
      </c>
      <c r="J264" t="str">
        <f t="shared" si="213"/>
        <v>ITM_0</v>
      </c>
      <c r="K264" t="str">
        <f t="shared" si="213"/>
        <v>}</v>
      </c>
    </row>
    <row r="265" spans="2:11">
      <c r="B265" t="str">
        <f t="shared" ref="B265:K265" si="214">B220</f>
        <v>{83</v>
      </c>
      <c r="C265" t="str">
        <f t="shared" si="214"/>
        <v>ITM_PERIOD</v>
      </c>
      <c r="D265" t="str">
        <f t="shared" si="214"/>
        <v>ITM_SHOW</v>
      </c>
      <c r="E265" t="str">
        <f t="shared" si="214"/>
        <v>-MNU_INFO</v>
      </c>
      <c r="F265" t="str">
        <f t="shared" si="214"/>
        <v>ITM_PERIOD</v>
      </c>
      <c r="G265" t="str">
        <f t="shared" si="214"/>
        <v>ITM_COMMA</v>
      </c>
      <c r="H265" t="str">
        <f t="shared" si="214"/>
        <v>ITM_PERIOD</v>
      </c>
      <c r="I265" t="str">
        <f t="shared" si="214"/>
        <v>ITM_PERIOD</v>
      </c>
      <c r="J265" t="str">
        <f t="shared" si="214"/>
        <v>ITM_PERIOD</v>
      </c>
      <c r="K265" t="str">
        <f t="shared" si="214"/>
        <v>}</v>
      </c>
    </row>
    <row r="266" spans="2:11">
      <c r="B266" t="str">
        <f t="shared" ref="B266:K266" si="215">B221</f>
        <v>{84</v>
      </c>
      <c r="C266" t="str">
        <f t="shared" si="215"/>
        <v>ITM_RS</v>
      </c>
      <c r="D266" t="str">
        <f t="shared" si="215"/>
        <v>ITM_PR</v>
      </c>
      <c r="E266" t="str">
        <f t="shared" si="215"/>
        <v>-MNU_PFN</v>
      </c>
      <c r="F266" t="str">
        <f t="shared" si="215"/>
        <v>ITM_NULL</v>
      </c>
      <c r="G266" t="str">
        <f t="shared" si="215"/>
        <v>ITM_QUESTION_MARK</v>
      </c>
      <c r="H266" t="str">
        <f t="shared" si="215"/>
        <v>ITM_SLASH</v>
      </c>
      <c r="I266" t="str">
        <f t="shared" si="215"/>
        <v>ITM_SLASH</v>
      </c>
      <c r="J266" t="str">
        <f t="shared" si="215"/>
        <v>ITM_NULL</v>
      </c>
      <c r="K266" t="str">
        <f t="shared" si="215"/>
        <v>}</v>
      </c>
    </row>
    <row r="267" spans="2:11">
      <c r="B267" t="str">
        <f t="shared" ref="B267:K267" si="216">B222</f>
        <v>{85</v>
      </c>
      <c r="C267" t="str">
        <f t="shared" si="216"/>
        <v>ITM_ADD</v>
      </c>
      <c r="D267" t="str">
        <f t="shared" si="216"/>
        <v>-MNU_CATALOG</v>
      </c>
      <c r="E267" t="str">
        <f t="shared" si="216"/>
        <v>-MNU_IO</v>
      </c>
      <c r="F267" t="str">
        <f t="shared" si="216"/>
        <v>ITM_PLUS</v>
      </c>
      <c r="G267" t="str">
        <f t="shared" si="216"/>
        <v>ITM_SPACE</v>
      </c>
      <c r="H267" t="str">
        <f t="shared" si="216"/>
        <v>ITM_PLUS</v>
      </c>
      <c r="I267" t="str">
        <f t="shared" si="216"/>
        <v>ITM_PLUS</v>
      </c>
      <c r="J267" t="str">
        <f t="shared" si="216"/>
        <v>ITM_ADD</v>
      </c>
      <c r="K267" t="str">
        <f t="shared" si="216"/>
        <v>}</v>
      </c>
    </row>
    <row r="268" spans="2:11">
      <c r="B268">
        <f t="shared" ref="B268:K268" si="217">B223</f>
        <v>0</v>
      </c>
      <c r="C268">
        <f t="shared" si="217"/>
        <v>0</v>
      </c>
      <c r="D268">
        <f t="shared" si="217"/>
        <v>0</v>
      </c>
      <c r="E268">
        <f t="shared" si="217"/>
        <v>0</v>
      </c>
      <c r="F268">
        <f t="shared" si="217"/>
        <v>0</v>
      </c>
      <c r="G268">
        <f t="shared" si="217"/>
        <v>0</v>
      </c>
      <c r="H268">
        <f t="shared" si="217"/>
        <v>0</v>
      </c>
      <c r="I268">
        <f t="shared" si="217"/>
        <v>0</v>
      </c>
      <c r="J268">
        <f t="shared" si="217"/>
        <v>0</v>
      </c>
      <c r="K268">
        <f t="shared" si="217"/>
        <v>0</v>
      </c>
    </row>
    <row r="269" spans="2:11">
      <c r="B269">
        <f t="shared" ref="B269:K269" si="218">B224</f>
        <v>0</v>
      </c>
      <c r="C269">
        <f t="shared" si="218"/>
        <v>0</v>
      </c>
      <c r="D269">
        <f t="shared" si="218"/>
        <v>0</v>
      </c>
      <c r="E269">
        <f t="shared" si="218"/>
        <v>0</v>
      </c>
      <c r="F269">
        <f t="shared" si="218"/>
        <v>0</v>
      </c>
      <c r="G269">
        <f t="shared" si="218"/>
        <v>0</v>
      </c>
      <c r="H269">
        <f t="shared" si="218"/>
        <v>0</v>
      </c>
      <c r="I269">
        <f t="shared" si="218"/>
        <v>0</v>
      </c>
      <c r="J269">
        <f t="shared" si="218"/>
        <v>0</v>
      </c>
      <c r="K269">
        <f t="shared" si="218"/>
        <v>0</v>
      </c>
    </row>
    <row r="270" spans="2:11">
      <c r="B270">
        <f t="shared" ref="B270:K270" si="219">B225</f>
        <v>0</v>
      </c>
      <c r="C270">
        <f t="shared" si="219"/>
        <v>0</v>
      </c>
      <c r="D270">
        <f t="shared" si="219"/>
        <v>0</v>
      </c>
      <c r="E270">
        <f t="shared" si="219"/>
        <v>0</v>
      </c>
      <c r="F270">
        <f t="shared" si="219"/>
        <v>0</v>
      </c>
      <c r="G270">
        <f t="shared" si="219"/>
        <v>0</v>
      </c>
      <c r="H270">
        <f t="shared" si="219"/>
        <v>0</v>
      </c>
      <c r="I270">
        <f t="shared" si="219"/>
        <v>0</v>
      </c>
      <c r="J270">
        <f t="shared" si="219"/>
        <v>0</v>
      </c>
      <c r="K270">
        <f t="shared" si="219"/>
        <v>0</v>
      </c>
    </row>
    <row r="271" spans="2:11">
      <c r="B271">
        <f t="shared" ref="B271:K271" si="220">B226</f>
        <v>0</v>
      </c>
      <c r="C271">
        <f t="shared" si="220"/>
        <v>0</v>
      </c>
      <c r="D271">
        <f t="shared" si="220"/>
        <v>0</v>
      </c>
      <c r="E271">
        <f t="shared" si="220"/>
        <v>0</v>
      </c>
      <c r="F271">
        <f t="shared" si="220"/>
        <v>0</v>
      </c>
      <c r="G271">
        <f t="shared" si="220"/>
        <v>0</v>
      </c>
      <c r="H271">
        <f t="shared" si="220"/>
        <v>0</v>
      </c>
      <c r="I271">
        <f t="shared" si="220"/>
        <v>0</v>
      </c>
      <c r="J271">
        <f t="shared" si="220"/>
        <v>0</v>
      </c>
      <c r="K271">
        <f t="shared" si="220"/>
        <v>0</v>
      </c>
    </row>
    <row r="272" spans="2:11">
      <c r="B272">
        <f t="shared" ref="B272:K272" si="221">B227</f>
        <v>0</v>
      </c>
      <c r="C272">
        <f t="shared" si="221"/>
        <v>0</v>
      </c>
      <c r="D272">
        <f t="shared" si="221"/>
        <v>0</v>
      </c>
      <c r="E272">
        <f t="shared" si="221"/>
        <v>0</v>
      </c>
      <c r="F272">
        <f t="shared" si="221"/>
        <v>0</v>
      </c>
      <c r="G272">
        <f t="shared" si="221"/>
        <v>0</v>
      </c>
      <c r="H272">
        <f t="shared" si="221"/>
        <v>0</v>
      </c>
      <c r="I272">
        <f t="shared" si="221"/>
        <v>0</v>
      </c>
      <c r="J272">
        <f t="shared" si="221"/>
        <v>0</v>
      </c>
      <c r="K272">
        <f t="shared" si="221"/>
        <v>0</v>
      </c>
    </row>
    <row r="273" spans="2:11">
      <c r="B273">
        <f t="shared" ref="B273:K273" si="222">B228</f>
        <v>0</v>
      </c>
      <c r="C273">
        <f t="shared" si="222"/>
        <v>0</v>
      </c>
      <c r="D273">
        <f t="shared" si="222"/>
        <v>0</v>
      </c>
      <c r="E273">
        <f t="shared" si="222"/>
        <v>0</v>
      </c>
      <c r="F273">
        <f t="shared" si="222"/>
        <v>0</v>
      </c>
      <c r="G273">
        <f t="shared" si="222"/>
        <v>0</v>
      </c>
      <c r="H273">
        <f t="shared" si="222"/>
        <v>0</v>
      </c>
      <c r="I273">
        <f t="shared" si="222"/>
        <v>0</v>
      </c>
      <c r="J273">
        <f t="shared" si="222"/>
        <v>0</v>
      </c>
      <c r="K273">
        <f t="shared" si="222"/>
        <v>0</v>
      </c>
    </row>
    <row r="274" spans="2:11">
      <c r="B274">
        <f t="shared" ref="B274:K274" si="223">B229</f>
        <v>0</v>
      </c>
      <c r="C274">
        <f t="shared" si="223"/>
        <v>0</v>
      </c>
      <c r="D274">
        <f t="shared" si="223"/>
        <v>0</v>
      </c>
      <c r="E274">
        <f t="shared" si="223"/>
        <v>0</v>
      </c>
      <c r="F274">
        <f t="shared" si="223"/>
        <v>0</v>
      </c>
      <c r="G274">
        <f t="shared" si="223"/>
        <v>0</v>
      </c>
      <c r="H274">
        <f t="shared" si="223"/>
        <v>0</v>
      </c>
      <c r="I274">
        <f t="shared" si="223"/>
        <v>0</v>
      </c>
      <c r="J274">
        <f t="shared" si="223"/>
        <v>0</v>
      </c>
      <c r="K274">
        <f t="shared" si="223"/>
        <v>0</v>
      </c>
    </row>
    <row r="275" spans="2:11">
      <c r="B275">
        <f t="shared" ref="B275:K275" si="224">B230</f>
        <v>0</v>
      </c>
      <c r="C275">
        <f t="shared" si="224"/>
        <v>0</v>
      </c>
      <c r="D275">
        <f t="shared" si="224"/>
        <v>0</v>
      </c>
      <c r="E275">
        <f t="shared" si="224"/>
        <v>0</v>
      </c>
      <c r="F275">
        <f t="shared" si="224"/>
        <v>0</v>
      </c>
      <c r="G275">
        <f t="shared" si="224"/>
        <v>0</v>
      </c>
      <c r="H275">
        <f t="shared" si="224"/>
        <v>0</v>
      </c>
      <c r="I275">
        <f t="shared" si="224"/>
        <v>0</v>
      </c>
      <c r="J275">
        <f t="shared" si="224"/>
        <v>0</v>
      </c>
      <c r="K275">
        <f t="shared" si="224"/>
        <v>0</v>
      </c>
    </row>
    <row r="276" spans="2:11">
      <c r="B276" t="str">
        <f t="shared" ref="B276:K276" si="225">B231</f>
        <v>{21</v>
      </c>
      <c r="C276" t="str">
        <f t="shared" si="225"/>
        <v>ITM_SIGMAPLUS</v>
      </c>
      <c r="D276" t="str">
        <f t="shared" si="225"/>
        <v>ITM_RI</v>
      </c>
      <c r="E276" t="str">
        <f t="shared" si="225"/>
        <v>ITM_TGLFRT</v>
      </c>
      <c r="F276" t="str">
        <f t="shared" si="225"/>
        <v>ITM_NULL</v>
      </c>
      <c r="G276" t="str">
        <f t="shared" si="225"/>
        <v>ITM_A</v>
      </c>
      <c r="H276" t="str">
        <f t="shared" si="225"/>
        <v>ITM_a</v>
      </c>
      <c r="I276" t="str">
        <f t="shared" si="225"/>
        <v>ITM_SIGMA</v>
      </c>
      <c r="J276" t="str">
        <f t="shared" si="225"/>
        <v>ITM_REG_A</v>
      </c>
      <c r="K276" t="str">
        <f t="shared" si="225"/>
        <v>}</v>
      </c>
    </row>
    <row r="277" spans="2:11">
      <c r="B277" t="str">
        <f t="shared" ref="B277:K277" si="226">B232</f>
        <v>{22</v>
      </c>
      <c r="C277" t="str">
        <f t="shared" si="226"/>
        <v>ITM_1ONX</v>
      </c>
      <c r="D277" t="str">
        <f t="shared" si="226"/>
        <v>ITM_YX</v>
      </c>
      <c r="E277" t="str">
        <f t="shared" si="226"/>
        <v>ITM_HASH_JM</v>
      </c>
      <c r="F277" t="str">
        <f t="shared" si="226"/>
        <v>ITM_NUMBER_SIGN</v>
      </c>
      <c r="G277" t="str">
        <f t="shared" si="226"/>
        <v>ITM_B</v>
      </c>
      <c r="H277" t="str">
        <f t="shared" si="226"/>
        <v>ITM_b</v>
      </c>
      <c r="I277" t="str">
        <f t="shared" si="226"/>
        <v>ITM_CIRCUMFLEX</v>
      </c>
      <c r="J277" t="str">
        <f t="shared" si="226"/>
        <v>ITM_REG_B</v>
      </c>
      <c r="K277" t="str">
        <f t="shared" si="226"/>
        <v>}</v>
      </c>
    </row>
    <row r="278" spans="2:11">
      <c r="B278" t="str">
        <f t="shared" ref="B278:K278" si="227">B233</f>
        <v>{23</v>
      </c>
      <c r="C278" t="str">
        <f t="shared" si="227"/>
        <v>ITM_SQUAREROOTX</v>
      </c>
      <c r="D278" t="str">
        <f t="shared" si="227"/>
        <v>ITM_SQUARE</v>
      </c>
      <c r="E278" t="str">
        <f t="shared" si="227"/>
        <v>ITM_ms</v>
      </c>
      <c r="F278" t="str">
        <f t="shared" si="227"/>
        <v>ITM_ROOT_SIGN</v>
      </c>
      <c r="G278" t="str">
        <f t="shared" si="227"/>
        <v>ITM_C</v>
      </c>
      <c r="H278" t="str">
        <f t="shared" si="227"/>
        <v>ITM_c</v>
      </c>
      <c r="I278" t="str">
        <f t="shared" si="227"/>
        <v>ITM_ROOT_SIGN</v>
      </c>
      <c r="J278" t="str">
        <f t="shared" si="227"/>
        <v>ITM_REG_C</v>
      </c>
      <c r="K278" t="str">
        <f t="shared" si="227"/>
        <v>}</v>
      </c>
    </row>
    <row r="279" spans="2:11">
      <c r="B279" t="str">
        <f t="shared" ref="B279:K279" si="228">B234</f>
        <v>{24</v>
      </c>
      <c r="C279" t="str">
        <f t="shared" si="228"/>
        <v>ITM_LOG10</v>
      </c>
      <c r="D279" t="str">
        <f t="shared" si="228"/>
        <v>ITM_10x</v>
      </c>
      <c r="E279" t="str">
        <f t="shared" si="228"/>
        <v>ITM_dotD</v>
      </c>
      <c r="F279" t="str">
        <f t="shared" si="228"/>
        <v>ITM_NULL</v>
      </c>
      <c r="G279" t="str">
        <f t="shared" si="228"/>
        <v>ITM_D</v>
      </c>
      <c r="H279" t="str">
        <f t="shared" si="228"/>
        <v>ITM_d</v>
      </c>
      <c r="I279" t="str">
        <f t="shared" si="228"/>
        <v>ITM_LG_SIGN</v>
      </c>
      <c r="J279" t="str">
        <f t="shared" si="228"/>
        <v>ITM_REG_D</v>
      </c>
      <c r="K279" t="str">
        <f t="shared" si="228"/>
        <v>}</v>
      </c>
    </row>
    <row r="280" spans="2:11">
      <c r="B280" t="str">
        <f t="shared" ref="B280:K280" si="229">B235</f>
        <v>{25</v>
      </c>
      <c r="C280" t="str">
        <f t="shared" si="229"/>
        <v>ITM_LN</v>
      </c>
      <c r="D280" t="str">
        <f t="shared" si="229"/>
        <v>ITM_EXP</v>
      </c>
      <c r="E280" t="str">
        <f t="shared" si="229"/>
        <v>ITM_toREC2</v>
      </c>
      <c r="F280" t="str">
        <f t="shared" si="229"/>
        <v>ITM_NULL</v>
      </c>
      <c r="G280" t="str">
        <f t="shared" si="229"/>
        <v>ITM_E</v>
      </c>
      <c r="H280" t="str">
        <f t="shared" si="229"/>
        <v>ITM_e</v>
      </c>
      <c r="I280" t="str">
        <f t="shared" si="229"/>
        <v>ITM_LN_SIGN</v>
      </c>
      <c r="J280" t="str">
        <f t="shared" si="229"/>
        <v>ITM_E</v>
      </c>
      <c r="K280" t="str">
        <f t="shared" si="229"/>
        <v>}</v>
      </c>
    </row>
    <row r="281" spans="2:11">
      <c r="B281" t="str">
        <f t="shared" ref="B281:K281" si="230">B236</f>
        <v>{26</v>
      </c>
      <c r="C281" t="str">
        <f t="shared" si="230"/>
        <v>ITM_XEQ</v>
      </c>
      <c r="D281" t="str">
        <f t="shared" si="230"/>
        <v>ITM_AIM</v>
      </c>
      <c r="E281" t="str">
        <f t="shared" si="230"/>
        <v>ITM_toPOL2</v>
      </c>
      <c r="F281" t="str">
        <f t="shared" si="230"/>
        <v>ITM_NULL</v>
      </c>
      <c r="G281" t="str">
        <f t="shared" si="230"/>
        <v>ITM_F</v>
      </c>
      <c r="H281" t="str">
        <f t="shared" si="230"/>
        <v>ITM_f</v>
      </c>
      <c r="I281" t="str">
        <f t="shared" si="230"/>
        <v>ITM_NULL</v>
      </c>
      <c r="J281" t="str">
        <f t="shared" si="230"/>
        <v>ITM_NULL</v>
      </c>
      <c r="K281" t="str">
        <f t="shared" si="230"/>
        <v>}</v>
      </c>
    </row>
    <row r="282" spans="2:11">
      <c r="B282" t="str">
        <f t="shared" ref="B282:K282" si="231">B237</f>
        <v>{31</v>
      </c>
      <c r="C282" t="str">
        <f t="shared" si="231"/>
        <v>ITM_STO</v>
      </c>
      <c r="D282" t="str">
        <f t="shared" si="231"/>
        <v>ITM_MAGNITUDE</v>
      </c>
      <c r="E282" t="str">
        <f t="shared" si="231"/>
        <v>ITM_ARG</v>
      </c>
      <c r="F282" t="str">
        <f t="shared" si="231"/>
        <v>ITM_NULL</v>
      </c>
      <c r="G282" t="str">
        <f t="shared" si="231"/>
        <v>ITM_G</v>
      </c>
      <c r="H282" t="str">
        <f t="shared" si="231"/>
        <v>ITM_g</v>
      </c>
      <c r="I282" t="str">
        <f t="shared" si="231"/>
        <v>ITM_VERTICAL_BAR</v>
      </c>
      <c r="J282" t="str">
        <f t="shared" si="231"/>
        <v>ITM_NULL</v>
      </c>
      <c r="K282" t="str">
        <f t="shared" si="231"/>
        <v>}</v>
      </c>
    </row>
    <row r="283" spans="2:11">
      <c r="B283" t="str">
        <f t="shared" ref="B283:K283" si="232">B238</f>
        <v>{32</v>
      </c>
      <c r="C283" t="str">
        <f t="shared" si="232"/>
        <v>ITM_RCL</v>
      </c>
      <c r="D283" t="str">
        <f t="shared" si="232"/>
        <v>ITM_PC</v>
      </c>
      <c r="E283" t="str">
        <f t="shared" si="232"/>
        <v>ITM_DELTAPC</v>
      </c>
      <c r="F283" t="str">
        <f t="shared" si="232"/>
        <v>ITM_NULL</v>
      </c>
      <c r="G283" t="str">
        <f t="shared" si="232"/>
        <v>ITM_H</v>
      </c>
      <c r="H283" t="str">
        <f t="shared" si="232"/>
        <v>ITM_h</v>
      </c>
      <c r="I283" t="str">
        <f t="shared" si="232"/>
        <v>ITM_DELTA</v>
      </c>
      <c r="J283" t="str">
        <f t="shared" si="232"/>
        <v>ITM_HEX</v>
      </c>
      <c r="K283" t="str">
        <f t="shared" si="232"/>
        <v>}</v>
      </c>
    </row>
    <row r="284" spans="2:11">
      <c r="B284" t="str">
        <f t="shared" ref="B284:K284" si="233">B239</f>
        <v>{33</v>
      </c>
      <c r="C284" t="str">
        <f t="shared" si="233"/>
        <v>ITM_Rdown</v>
      </c>
      <c r="D284" t="str">
        <f t="shared" si="233"/>
        <v>ITM_CONSTpi</v>
      </c>
      <c r="E284" t="str">
        <f t="shared" si="233"/>
        <v>ITM_XTHROOT</v>
      </c>
      <c r="F284" t="str">
        <f t="shared" si="233"/>
        <v>ITM_NULL</v>
      </c>
      <c r="G284" t="str">
        <f t="shared" si="233"/>
        <v>ITM_I</v>
      </c>
      <c r="H284" t="str">
        <f t="shared" si="233"/>
        <v>ITM_i</v>
      </c>
      <c r="I284" t="str">
        <f t="shared" si="233"/>
        <v>ITM_pi</v>
      </c>
      <c r="J284" t="str">
        <f t="shared" si="233"/>
        <v>ITM_REG_I</v>
      </c>
      <c r="K284" t="str">
        <f t="shared" si="233"/>
        <v>}</v>
      </c>
    </row>
    <row r="285" spans="2:11">
      <c r="B285" t="str">
        <f t="shared" ref="B285:K285" si="234">B240</f>
        <v>{34</v>
      </c>
      <c r="C285" t="str">
        <f t="shared" si="234"/>
        <v>ITM_sin</v>
      </c>
      <c r="D285" t="str">
        <f t="shared" si="234"/>
        <v>ITM_arcsin</v>
      </c>
      <c r="E285" t="str">
        <f t="shared" si="234"/>
        <v>ITM_GTO</v>
      </c>
      <c r="F285" t="str">
        <f t="shared" si="234"/>
        <v>ITM_NULL</v>
      </c>
      <c r="G285" t="str">
        <f t="shared" si="234"/>
        <v>ITM_J</v>
      </c>
      <c r="H285" t="str">
        <f t="shared" si="234"/>
        <v>ITM_j</v>
      </c>
      <c r="I285" t="str">
        <f t="shared" si="234"/>
        <v>ITM_SIN_SIGN</v>
      </c>
      <c r="J285" t="str">
        <f t="shared" si="234"/>
        <v>ITM_REG_J</v>
      </c>
      <c r="K285" t="str">
        <f t="shared" si="234"/>
        <v>}</v>
      </c>
    </row>
    <row r="286" spans="2:11">
      <c r="B286" t="str">
        <f t="shared" ref="B286:K286" si="235">B241</f>
        <v>{35</v>
      </c>
      <c r="C286" t="str">
        <f t="shared" si="235"/>
        <v>ITM_cos</v>
      </c>
      <c r="D286" t="str">
        <f t="shared" si="235"/>
        <v>ITM_arccos</v>
      </c>
      <c r="E286" t="str">
        <f t="shared" si="235"/>
        <v>ITM_LBL</v>
      </c>
      <c r="F286" t="str">
        <f t="shared" si="235"/>
        <v>ITM_NULL</v>
      </c>
      <c r="G286" t="str">
        <f t="shared" si="235"/>
        <v>ITM_K</v>
      </c>
      <c r="H286" t="str">
        <f t="shared" si="235"/>
        <v>ITM_k</v>
      </c>
      <c r="I286" t="str">
        <f t="shared" si="235"/>
        <v>ITM_COS_SIGN</v>
      </c>
      <c r="J286" t="str">
        <f t="shared" si="235"/>
        <v>ITM_REG_K</v>
      </c>
      <c r="K286" t="str">
        <f t="shared" si="235"/>
        <v>}</v>
      </c>
    </row>
    <row r="287" spans="2:11">
      <c r="B287" t="str">
        <f t="shared" ref="B287:K287" si="236">B242</f>
        <v>{36</v>
      </c>
      <c r="C287" t="str">
        <f t="shared" si="236"/>
        <v>ITM_tan</v>
      </c>
      <c r="D287" t="str">
        <f t="shared" si="236"/>
        <v>ITM_arctan</v>
      </c>
      <c r="E287" t="str">
        <f t="shared" si="236"/>
        <v>ITM_RTN</v>
      </c>
      <c r="F287" t="str">
        <f t="shared" si="236"/>
        <v>ITM_NULL</v>
      </c>
      <c r="G287" t="str">
        <f t="shared" si="236"/>
        <v>ITM_L</v>
      </c>
      <c r="H287" t="str">
        <f t="shared" si="236"/>
        <v>ITM_l</v>
      </c>
      <c r="I287" t="str">
        <f t="shared" si="236"/>
        <v>ITM_TAN_SIGN</v>
      </c>
      <c r="J287" t="str">
        <f t="shared" si="236"/>
        <v>ITM_REG_L</v>
      </c>
      <c r="K287" t="str">
        <f t="shared" si="236"/>
        <v>}</v>
      </c>
    </row>
    <row r="288" spans="2:11">
      <c r="B288" t="str">
        <f t="shared" ref="B288:K288" si="237">B243</f>
        <v>{41</v>
      </c>
      <c r="C288" t="str">
        <f t="shared" si="237"/>
        <v>ITM_ENTER</v>
      </c>
      <c r="D288" t="str">
        <f t="shared" si="237"/>
        <v>KEY_COMPLEX</v>
      </c>
      <c r="E288" t="str">
        <f t="shared" si="237"/>
        <v>-MNU_CPX</v>
      </c>
      <c r="F288" t="str">
        <f t="shared" si="237"/>
        <v>ITM_ENTER</v>
      </c>
      <c r="G288" t="str">
        <f t="shared" si="237"/>
        <v>ITM_ENTER</v>
      </c>
      <c r="H288" t="str">
        <f t="shared" si="237"/>
        <v>ITM_XSWAP</v>
      </c>
      <c r="I288" t="str">
        <f t="shared" si="237"/>
        <v>ITM_XPARSE</v>
      </c>
      <c r="J288" t="str">
        <f t="shared" si="237"/>
        <v>ITM_ENTER</v>
      </c>
      <c r="K288" t="str">
        <f t="shared" si="237"/>
        <v>}</v>
      </c>
    </row>
    <row r="289" spans="2:11">
      <c r="B289" t="str">
        <f t="shared" ref="B289:K289" si="238">B244</f>
        <v>{42</v>
      </c>
      <c r="C289" t="str">
        <f t="shared" si="238"/>
        <v>ITM_XexY</v>
      </c>
      <c r="D289" t="str">
        <f t="shared" si="238"/>
        <v>ITM_LASTX</v>
      </c>
      <c r="E289" t="str">
        <f t="shared" si="238"/>
        <v>ITM_Rup</v>
      </c>
      <c r="F289" t="str">
        <f t="shared" si="238"/>
        <v>ITM_ex</v>
      </c>
      <c r="G289" t="str">
        <f t="shared" si="238"/>
        <v>ITM_M</v>
      </c>
      <c r="H289" t="str">
        <f t="shared" si="238"/>
        <v>ITM_m</v>
      </c>
      <c r="I289" t="str">
        <f t="shared" si="238"/>
        <v>ITM_ex</v>
      </c>
      <c r="J289" t="str">
        <f t="shared" si="238"/>
        <v>ITM_NULL</v>
      </c>
      <c r="K289" t="str">
        <f t="shared" si="238"/>
        <v>}</v>
      </c>
    </row>
    <row r="290" spans="2:11">
      <c r="B290" t="str">
        <f t="shared" ref="B290:K290" si="239">B245</f>
        <v>{43</v>
      </c>
      <c r="C290" t="str">
        <f t="shared" si="239"/>
        <v>ITM_CHS</v>
      </c>
      <c r="D290" t="str">
        <f t="shared" si="239"/>
        <v>-MNU_MODE</v>
      </c>
      <c r="E290" t="str">
        <f t="shared" si="239"/>
        <v>-MNU_STK</v>
      </c>
      <c r="F290" t="str">
        <f t="shared" si="239"/>
        <v>ITM_PLUS_MINUS</v>
      </c>
      <c r="G290" t="str">
        <f t="shared" si="239"/>
        <v>ITM_N</v>
      </c>
      <c r="H290" t="str">
        <f t="shared" si="239"/>
        <v>ITM_n</v>
      </c>
      <c r="I290" t="str">
        <f t="shared" si="239"/>
        <v>ITM_PLUS_MINUS</v>
      </c>
      <c r="J290" t="str">
        <f t="shared" si="239"/>
        <v>ITM_NULL</v>
      </c>
      <c r="K290" t="str">
        <f t="shared" si="239"/>
        <v>}</v>
      </c>
    </row>
    <row r="291" spans="2:11">
      <c r="B291" t="str">
        <f t="shared" ref="B291:K291" si="240">B246</f>
        <v>{44</v>
      </c>
      <c r="C291" t="str">
        <f t="shared" si="240"/>
        <v>ITM_EXPONENT</v>
      </c>
      <c r="D291" t="str">
        <f t="shared" si="240"/>
        <v>-MNU_DISP</v>
      </c>
      <c r="E291" t="str">
        <f t="shared" si="240"/>
        <v>-MNU_EXP</v>
      </c>
      <c r="F291" t="str">
        <f t="shared" si="240"/>
        <v>ITM_NULL</v>
      </c>
      <c r="G291" t="str">
        <f t="shared" si="240"/>
        <v>ITM_O</v>
      </c>
      <c r="H291" t="str">
        <f t="shared" si="240"/>
        <v>ITM_o</v>
      </c>
      <c r="I291" t="str">
        <f t="shared" si="240"/>
        <v>ITM_SUB_E_OUTLINE</v>
      </c>
      <c r="J291" t="str">
        <f t="shared" si="240"/>
        <v>ITM_OCT</v>
      </c>
      <c r="K291" t="str">
        <f t="shared" si="240"/>
        <v>}</v>
      </c>
    </row>
    <row r="292" spans="2:11">
      <c r="B292" t="str">
        <f t="shared" ref="B292:K292" si="241">B247</f>
        <v>{45</v>
      </c>
      <c r="C292" t="str">
        <f t="shared" si="241"/>
        <v>ITM_BACKSPACE</v>
      </c>
      <c r="D292" t="str">
        <f t="shared" si="241"/>
        <v>ITM_UNDO</v>
      </c>
      <c r="E292" t="str">
        <f t="shared" si="241"/>
        <v>-MNU_CLR</v>
      </c>
      <c r="F292" t="str">
        <f t="shared" si="241"/>
        <v>ITM_BACKSPACE</v>
      </c>
      <c r="G292" t="str">
        <f t="shared" si="241"/>
        <v>ITM_BACKSPACE</v>
      </c>
      <c r="H292" t="str">
        <f t="shared" si="241"/>
        <v>ITM_CLA</v>
      </c>
      <c r="I292" t="str">
        <f t="shared" si="241"/>
        <v>ITM_CLA</v>
      </c>
      <c r="J292" t="str">
        <f t="shared" si="241"/>
        <v>ITM_BACKSPACE</v>
      </c>
      <c r="K292" t="str">
        <f t="shared" si="241"/>
        <v>}</v>
      </c>
    </row>
    <row r="293" spans="2:11">
      <c r="B293" t="str">
        <f t="shared" ref="B293:K293" si="242">B248</f>
        <v>{51</v>
      </c>
      <c r="C293" t="str">
        <f t="shared" si="242"/>
        <v>ITM_UP1</v>
      </c>
      <c r="D293" t="str">
        <f t="shared" si="242"/>
        <v>ITM_BST</v>
      </c>
      <c r="E293" t="str">
        <f t="shared" si="242"/>
        <v>ITM_RBR</v>
      </c>
      <c r="F293" t="str">
        <f t="shared" si="242"/>
        <v>ITM_UP1</v>
      </c>
      <c r="G293" t="str">
        <f t="shared" si="242"/>
        <v>ITM_UP1</v>
      </c>
      <c r="H293" t="str">
        <f t="shared" si="242"/>
        <v>CHR_caseUP</v>
      </c>
      <c r="I293" t="str">
        <f t="shared" si="242"/>
        <v>ITM_UP_ARROW</v>
      </c>
      <c r="J293" t="str">
        <f t="shared" si="242"/>
        <v>ITM_UP1</v>
      </c>
      <c r="K293" t="str">
        <f t="shared" si="242"/>
        <v>}</v>
      </c>
    </row>
    <row r="294" spans="2:11">
      <c r="B294" t="str">
        <f t="shared" ref="B294:K294" si="243">B249</f>
        <v>{52</v>
      </c>
      <c r="C294" t="str">
        <f t="shared" si="243"/>
        <v>ITM_7</v>
      </c>
      <c r="D294" t="str">
        <f t="shared" si="243"/>
        <v>-MNU_EQN</v>
      </c>
      <c r="E294" t="str">
        <f t="shared" si="243"/>
        <v>-MNU_HOME</v>
      </c>
      <c r="F294" t="str">
        <f t="shared" si="243"/>
        <v>ITM_7</v>
      </c>
      <c r="G294" t="str">
        <f t="shared" si="243"/>
        <v>ITM_P</v>
      </c>
      <c r="H294" t="str">
        <f t="shared" si="243"/>
        <v>ITM_p</v>
      </c>
      <c r="I294" t="str">
        <f t="shared" si="243"/>
        <v>ITM_7</v>
      </c>
      <c r="J294" t="str">
        <f t="shared" si="243"/>
        <v>ITM_7</v>
      </c>
      <c r="K294" t="str">
        <f t="shared" si="243"/>
        <v>}</v>
      </c>
    </row>
    <row r="295" spans="2:11">
      <c r="B295" t="str">
        <f t="shared" ref="B295:K295" si="244">B250</f>
        <v>{53</v>
      </c>
      <c r="C295" t="str">
        <f t="shared" si="244"/>
        <v>ITM_8</v>
      </c>
      <c r="D295" t="str">
        <f t="shared" si="244"/>
        <v>-MNU_ADV</v>
      </c>
      <c r="E295" t="str">
        <f t="shared" si="244"/>
        <v>-MNU_CONST</v>
      </c>
      <c r="F295" t="str">
        <f t="shared" si="244"/>
        <v>ITM_8</v>
      </c>
      <c r="G295" t="str">
        <f t="shared" si="244"/>
        <v>ITM_Q</v>
      </c>
      <c r="H295" t="str">
        <f t="shared" si="244"/>
        <v>ITM_q</v>
      </c>
      <c r="I295" t="str">
        <f t="shared" si="244"/>
        <v>ITM_8</v>
      </c>
      <c r="J295" t="str">
        <f t="shared" si="244"/>
        <v>ITM_8</v>
      </c>
      <c r="K295" t="str">
        <f t="shared" si="244"/>
        <v>}</v>
      </c>
    </row>
    <row r="296" spans="2:11">
      <c r="B296" t="str">
        <f t="shared" ref="B296:K296" si="245">B251</f>
        <v>{54</v>
      </c>
      <c r="C296" t="str">
        <f t="shared" si="245"/>
        <v>ITM_9</v>
      </c>
      <c r="D296" t="str">
        <f t="shared" si="245"/>
        <v>-MNU_MATX</v>
      </c>
      <c r="E296" t="str">
        <f t="shared" si="245"/>
        <v>-MNU_XFN</v>
      </c>
      <c r="F296" t="str">
        <f t="shared" si="245"/>
        <v>ITM_9</v>
      </c>
      <c r="G296" t="str">
        <f t="shared" si="245"/>
        <v>ITM_R</v>
      </c>
      <c r="H296" t="str">
        <f t="shared" si="245"/>
        <v>ITM_r</v>
      </c>
      <c r="I296" t="str">
        <f t="shared" si="245"/>
        <v>ITM_9</v>
      </c>
      <c r="J296" t="str">
        <f t="shared" si="245"/>
        <v>ITM_9</v>
      </c>
      <c r="K296" t="str">
        <f t="shared" si="245"/>
        <v>}</v>
      </c>
    </row>
    <row r="297" spans="2:11">
      <c r="B297" t="str">
        <f t="shared" ref="B297:K297" si="246">B252</f>
        <v>{55</v>
      </c>
      <c r="C297" t="str">
        <f t="shared" si="246"/>
        <v>ITM_DIV</v>
      </c>
      <c r="D297" t="str">
        <f t="shared" si="246"/>
        <v>-MNU_STAT</v>
      </c>
      <c r="E297" t="str">
        <f t="shared" si="246"/>
        <v>-MNU_SUMS</v>
      </c>
      <c r="F297" t="str">
        <f t="shared" si="246"/>
        <v>ITM_OBELUS</v>
      </c>
      <c r="G297" t="str">
        <f t="shared" si="246"/>
        <v>ITM_S</v>
      </c>
      <c r="H297" t="str">
        <f t="shared" si="246"/>
        <v>ITM_s</v>
      </c>
      <c r="I297" t="str">
        <f t="shared" si="246"/>
        <v>ITM_OBELUS</v>
      </c>
      <c r="J297" t="str">
        <f t="shared" si="246"/>
        <v>ITM_DIV</v>
      </c>
      <c r="K297" t="str">
        <f t="shared" si="246"/>
        <v>}</v>
      </c>
    </row>
    <row r="298" spans="2:11">
      <c r="B298" t="str">
        <f t="shared" ref="B298:K298" si="247">B253</f>
        <v>{61</v>
      </c>
      <c r="C298" t="str">
        <f t="shared" si="247"/>
        <v>ITM_DOWN1</v>
      </c>
      <c r="D298" t="str">
        <f t="shared" si="247"/>
        <v>ITM_SST</v>
      </c>
      <c r="E298" t="str">
        <f t="shared" si="247"/>
        <v>ITM_FLGSV</v>
      </c>
      <c r="F298" t="str">
        <f t="shared" si="247"/>
        <v>ITM_DOWN1</v>
      </c>
      <c r="G298" t="str">
        <f t="shared" si="247"/>
        <v>ITM_DOWN1</v>
      </c>
      <c r="H298" t="str">
        <f t="shared" si="247"/>
        <v>CHR_caseDN</v>
      </c>
      <c r="I298" t="str">
        <f t="shared" si="247"/>
        <v>ITM_DOWN_ARROW</v>
      </c>
      <c r="J298" t="str">
        <f t="shared" si="247"/>
        <v>ITM_DOWN1</v>
      </c>
      <c r="K298" t="str">
        <f t="shared" si="247"/>
        <v>}</v>
      </c>
    </row>
    <row r="299" spans="2:11">
      <c r="B299" t="str">
        <f t="shared" ref="B299:K299" si="248">B254</f>
        <v>{62</v>
      </c>
      <c r="C299" t="str">
        <f t="shared" si="248"/>
        <v>ITM_4</v>
      </c>
      <c r="D299" t="str">
        <f t="shared" si="248"/>
        <v>-MNU_BASE</v>
      </c>
      <c r="E299" t="str">
        <f t="shared" si="248"/>
        <v>-MNU_CLK</v>
      </c>
      <c r="F299" t="str">
        <f t="shared" si="248"/>
        <v>ITM_4</v>
      </c>
      <c r="G299" t="str">
        <f t="shared" si="248"/>
        <v>ITM_T</v>
      </c>
      <c r="H299" t="str">
        <f t="shared" si="248"/>
        <v>ITM_t</v>
      </c>
      <c r="I299" t="str">
        <f t="shared" si="248"/>
        <v>ITM_4</v>
      </c>
      <c r="J299" t="str">
        <f t="shared" si="248"/>
        <v>ITM_4</v>
      </c>
      <c r="K299" t="str">
        <f t="shared" si="248"/>
        <v>}</v>
      </c>
    </row>
    <row r="300" spans="2:11">
      <c r="B300" t="str">
        <f t="shared" ref="B300:K300" si="249">B255</f>
        <v>{63</v>
      </c>
      <c r="C300" t="str">
        <f t="shared" si="249"/>
        <v>ITM_5</v>
      </c>
      <c r="D300" t="str">
        <f t="shared" si="249"/>
        <v>-MNU_ANGLECONV</v>
      </c>
      <c r="E300" t="str">
        <f t="shared" si="249"/>
        <v>-MNU_UNITCONV</v>
      </c>
      <c r="F300" t="str">
        <f t="shared" si="249"/>
        <v>ITM_5</v>
      </c>
      <c r="G300" t="str">
        <f t="shared" si="249"/>
        <v>ITM_U</v>
      </c>
      <c r="H300" t="str">
        <f t="shared" si="249"/>
        <v>ITM_u</v>
      </c>
      <c r="I300" t="str">
        <f t="shared" si="249"/>
        <v>ITM_5</v>
      </c>
      <c r="J300" t="str">
        <f t="shared" si="249"/>
        <v>ITM_5</v>
      </c>
      <c r="K300" t="str">
        <f t="shared" si="249"/>
        <v>}</v>
      </c>
    </row>
    <row r="301" spans="2:11">
      <c r="B301" t="str">
        <f t="shared" ref="B301:K301" si="250">B256</f>
        <v>{64</v>
      </c>
      <c r="C301" t="str">
        <f t="shared" si="250"/>
        <v>ITM_6</v>
      </c>
      <c r="D301" t="str">
        <f t="shared" si="250"/>
        <v>-MNU_FLAGS</v>
      </c>
      <c r="E301" t="str">
        <f t="shared" si="250"/>
        <v>-MNU_BITS</v>
      </c>
      <c r="F301" t="str">
        <f t="shared" si="250"/>
        <v>ITM_6</v>
      </c>
      <c r="G301" t="str">
        <f t="shared" si="250"/>
        <v>ITM_V</v>
      </c>
      <c r="H301" t="str">
        <f t="shared" si="250"/>
        <v>ITM_v</v>
      </c>
      <c r="I301" t="str">
        <f t="shared" si="250"/>
        <v>ITM_6</v>
      </c>
      <c r="J301" t="str">
        <f t="shared" si="250"/>
        <v>ITM_6</v>
      </c>
      <c r="K301" t="str">
        <f t="shared" si="250"/>
        <v>}</v>
      </c>
    </row>
    <row r="302" spans="2:11">
      <c r="B302" t="str">
        <f t="shared" ref="B302:K302" si="251">B257</f>
        <v>{65</v>
      </c>
      <c r="C302" t="str">
        <f t="shared" si="251"/>
        <v>ITM_MULT</v>
      </c>
      <c r="D302" t="str">
        <f t="shared" si="251"/>
        <v>-MNU_PROB</v>
      </c>
      <c r="E302" t="str">
        <f t="shared" si="251"/>
        <v>-MNU_INTS</v>
      </c>
      <c r="F302" t="str">
        <f t="shared" si="251"/>
        <v>ITM_CROSS</v>
      </c>
      <c r="G302" t="str">
        <f t="shared" si="251"/>
        <v>ITM_W</v>
      </c>
      <c r="H302" t="str">
        <f t="shared" si="251"/>
        <v>ITM_w</v>
      </c>
      <c r="I302" t="str">
        <f t="shared" si="251"/>
        <v>ITM_CROSS</v>
      </c>
      <c r="J302" t="str">
        <f t="shared" si="251"/>
        <v>ITM_MULT</v>
      </c>
      <c r="K302" t="str">
        <f t="shared" si="251"/>
        <v>}</v>
      </c>
    </row>
    <row r="303" spans="2:11">
      <c r="B303" t="str">
        <f t="shared" ref="B303:K303" si="252">B258</f>
        <v>{71</v>
      </c>
      <c r="C303" t="str">
        <f t="shared" si="252"/>
        <v>KEY_fg</v>
      </c>
      <c r="D303" t="str">
        <f t="shared" si="252"/>
        <v>ITM_NULL</v>
      </c>
      <c r="E303" t="str">
        <f t="shared" si="252"/>
        <v>ITM_NULL</v>
      </c>
      <c r="F303" t="str">
        <f t="shared" si="252"/>
        <v>KEY_fg</v>
      </c>
      <c r="G303" t="str">
        <f t="shared" si="252"/>
        <v>KEY_fg</v>
      </c>
      <c r="H303" t="str">
        <f t="shared" si="252"/>
        <v>ITM_NULL</v>
      </c>
      <c r="I303" t="str">
        <f t="shared" si="252"/>
        <v>KEY_fg</v>
      </c>
      <c r="J303" t="str">
        <f t="shared" si="252"/>
        <v>KEY_fg</v>
      </c>
      <c r="K303" t="str">
        <f t="shared" si="252"/>
        <v>}</v>
      </c>
    </row>
    <row r="304" spans="2:11">
      <c r="B304" t="str">
        <f t="shared" ref="B304:K304" si="253">B259</f>
        <v>{72</v>
      </c>
      <c r="C304" t="str">
        <f t="shared" si="253"/>
        <v>ITM_1</v>
      </c>
      <c r="D304" t="str">
        <f t="shared" si="253"/>
        <v>ITM_ASSIGN</v>
      </c>
      <c r="E304" t="str">
        <f t="shared" si="253"/>
        <v>-MNU_ASN</v>
      </c>
      <c r="F304" t="str">
        <f t="shared" si="253"/>
        <v>ITM_1</v>
      </c>
      <c r="G304" t="str">
        <f t="shared" si="253"/>
        <v>ITM_X</v>
      </c>
      <c r="H304" t="str">
        <f t="shared" si="253"/>
        <v>ITM_x</v>
      </c>
      <c r="I304" t="str">
        <f t="shared" si="253"/>
        <v>ITM_1</v>
      </c>
      <c r="J304" t="str">
        <f t="shared" si="253"/>
        <v>ITM_1</v>
      </c>
      <c r="K304" t="str">
        <f t="shared" si="253"/>
        <v>}</v>
      </c>
    </row>
    <row r="305" spans="2:11">
      <c r="B305" t="str">
        <f t="shared" ref="B305:K305" si="254">B260</f>
        <v>{73</v>
      </c>
      <c r="C305" t="str">
        <f t="shared" si="254"/>
        <v>ITM_2</v>
      </c>
      <c r="D305" t="str">
        <f t="shared" si="254"/>
        <v>ITM_USERMODE</v>
      </c>
      <c r="E305" t="str">
        <f t="shared" si="254"/>
        <v>-MNU_LOOP</v>
      </c>
      <c r="F305" t="str">
        <f t="shared" si="254"/>
        <v>ITM_2</v>
      </c>
      <c r="G305" t="str">
        <f t="shared" si="254"/>
        <v>ITM_Y</v>
      </c>
      <c r="H305" t="str">
        <f t="shared" si="254"/>
        <v>ITM_y</v>
      </c>
      <c r="I305" t="str">
        <f t="shared" si="254"/>
        <v>ITM_2</v>
      </c>
      <c r="J305" t="str">
        <f t="shared" si="254"/>
        <v>ITM_2</v>
      </c>
      <c r="K305" t="str">
        <f t="shared" si="254"/>
        <v>}</v>
      </c>
    </row>
    <row r="306" spans="2:11">
      <c r="B306" t="str">
        <f t="shared" ref="B306:K306" si="255">B261</f>
        <v>{74</v>
      </c>
      <c r="C306" t="str">
        <f t="shared" si="255"/>
        <v>ITM_3</v>
      </c>
      <c r="D306" t="str">
        <f t="shared" si="255"/>
        <v>-MNU_PARTS</v>
      </c>
      <c r="E306" t="str">
        <f t="shared" si="255"/>
        <v>-MNU_TEST</v>
      </c>
      <c r="F306" t="str">
        <f t="shared" si="255"/>
        <v>ITM_3</v>
      </c>
      <c r="G306" t="str">
        <f t="shared" si="255"/>
        <v>ITM_Z</v>
      </c>
      <c r="H306" t="str">
        <f t="shared" si="255"/>
        <v>ITM_z</v>
      </c>
      <c r="I306" t="str">
        <f t="shared" si="255"/>
        <v>ITM_3</v>
      </c>
      <c r="J306" t="str">
        <f t="shared" si="255"/>
        <v>ITM_3</v>
      </c>
      <c r="K306" t="str">
        <f t="shared" si="255"/>
        <v>}</v>
      </c>
    </row>
    <row r="307" spans="2:11">
      <c r="B307" t="str">
        <f t="shared" ref="B307:K307" si="256">B262</f>
        <v>{75</v>
      </c>
      <c r="C307" t="str">
        <f t="shared" si="256"/>
        <v>ITM_SUB</v>
      </c>
      <c r="D307" t="str">
        <f t="shared" si="256"/>
        <v>-MNU_FIN</v>
      </c>
      <c r="E307" t="str">
        <f t="shared" si="256"/>
        <v>-MNU_ALPHAFN</v>
      </c>
      <c r="F307" t="str">
        <f t="shared" si="256"/>
        <v>ITM_MINUS</v>
      </c>
      <c r="G307" t="str">
        <f t="shared" si="256"/>
        <v>ITM_UNDERSCORE</v>
      </c>
      <c r="H307" t="str">
        <f t="shared" si="256"/>
        <v>ITM_MINUS</v>
      </c>
      <c r="I307" t="str">
        <f t="shared" si="256"/>
        <v>ITM_MINUS</v>
      </c>
      <c r="J307" t="str">
        <f t="shared" si="256"/>
        <v>ITM_SUB</v>
      </c>
      <c r="K307" t="str">
        <f t="shared" si="256"/>
        <v>}</v>
      </c>
    </row>
    <row r="308" spans="2:11">
      <c r="B308" t="str">
        <f t="shared" ref="B308:K308" si="257">B263</f>
        <v>{81</v>
      </c>
      <c r="C308" t="str">
        <f t="shared" si="257"/>
        <v>ITM_EXIT1</v>
      </c>
      <c r="D308" t="str">
        <f t="shared" si="257"/>
        <v>ITM_OFF</v>
      </c>
      <c r="E308" t="str">
        <f t="shared" si="257"/>
        <v>ITM_PRN</v>
      </c>
      <c r="F308" t="str">
        <f t="shared" si="257"/>
        <v>ITM_EXIT1</v>
      </c>
      <c r="G308" t="str">
        <f t="shared" si="257"/>
        <v>ITM_EXIT1</v>
      </c>
      <c r="H308" t="str">
        <f t="shared" si="257"/>
        <v>ITM_OFF</v>
      </c>
      <c r="I308" t="str">
        <f t="shared" si="257"/>
        <v>ITM_PRN</v>
      </c>
      <c r="J308" t="str">
        <f t="shared" si="257"/>
        <v>ITM_EXIT1</v>
      </c>
      <c r="K308" t="str">
        <f t="shared" si="257"/>
        <v>}</v>
      </c>
    </row>
    <row r="309" spans="2:11">
      <c r="B309" t="str">
        <f t="shared" ref="B309:K309" si="258">B264</f>
        <v>{82</v>
      </c>
      <c r="C309" t="str">
        <f t="shared" si="258"/>
        <v>ITM_0</v>
      </c>
      <c r="D309" t="str">
        <f t="shared" si="258"/>
        <v>ITM_VIEW</v>
      </c>
      <c r="E309" t="str">
        <f t="shared" si="258"/>
        <v>ITM_TIMER</v>
      </c>
      <c r="F309" t="str">
        <f t="shared" si="258"/>
        <v>ITM_0</v>
      </c>
      <c r="G309" t="str">
        <f t="shared" si="258"/>
        <v>ITM_COLON</v>
      </c>
      <c r="H309" t="str">
        <f t="shared" si="258"/>
        <v>ITM_0</v>
      </c>
      <c r="I309" t="str">
        <f t="shared" si="258"/>
        <v>ITM_0</v>
      </c>
      <c r="J309" t="str">
        <f t="shared" si="258"/>
        <v>ITM_0</v>
      </c>
      <c r="K309" t="str">
        <f t="shared" si="258"/>
        <v>}</v>
      </c>
    </row>
    <row r="310" spans="2:11">
      <c r="B310" t="str">
        <f t="shared" ref="B310:K310" si="259">B265</f>
        <v>{83</v>
      </c>
      <c r="C310" t="str">
        <f t="shared" si="259"/>
        <v>ITM_PERIOD</v>
      </c>
      <c r="D310" t="str">
        <f t="shared" si="259"/>
        <v>ITM_SHOW</v>
      </c>
      <c r="E310" t="str">
        <f t="shared" si="259"/>
        <v>-MNU_INFO</v>
      </c>
      <c r="F310" t="str">
        <f t="shared" si="259"/>
        <v>ITM_PERIOD</v>
      </c>
      <c r="G310" t="str">
        <f t="shared" si="259"/>
        <v>ITM_COMMA</v>
      </c>
      <c r="H310" t="str">
        <f t="shared" si="259"/>
        <v>ITM_PERIOD</v>
      </c>
      <c r="I310" t="str">
        <f t="shared" si="259"/>
        <v>ITM_PERIOD</v>
      </c>
      <c r="J310" t="str">
        <f t="shared" si="259"/>
        <v>ITM_PERIOD</v>
      </c>
      <c r="K310" t="str">
        <f t="shared" si="259"/>
        <v>}</v>
      </c>
    </row>
    <row r="311" spans="2:11">
      <c r="B311" t="str">
        <f t="shared" ref="B311:K311" si="260">B266</f>
        <v>{84</v>
      </c>
      <c r="C311" t="str">
        <f t="shared" si="260"/>
        <v>ITM_RS</v>
      </c>
      <c r="D311" t="str">
        <f t="shared" si="260"/>
        <v>ITM_PR</v>
      </c>
      <c r="E311" t="str">
        <f t="shared" si="260"/>
        <v>-MNU_PFN</v>
      </c>
      <c r="F311" t="str">
        <f t="shared" si="260"/>
        <v>ITM_NULL</v>
      </c>
      <c r="G311" t="str">
        <f t="shared" si="260"/>
        <v>ITM_QUESTION_MARK</v>
      </c>
      <c r="H311" t="str">
        <f t="shared" si="260"/>
        <v>ITM_SLASH</v>
      </c>
      <c r="I311" t="str">
        <f t="shared" si="260"/>
        <v>ITM_SLASH</v>
      </c>
      <c r="J311" t="str">
        <f t="shared" si="260"/>
        <v>ITM_NULL</v>
      </c>
      <c r="K311" t="str">
        <f t="shared" si="260"/>
        <v>}</v>
      </c>
    </row>
    <row r="312" spans="2:11">
      <c r="B312" t="str">
        <f t="shared" ref="B312:K312" si="261">B267</f>
        <v>{85</v>
      </c>
      <c r="C312" t="str">
        <f t="shared" si="261"/>
        <v>ITM_ADD</v>
      </c>
      <c r="D312" t="str">
        <f t="shared" si="261"/>
        <v>-MNU_CATALOG</v>
      </c>
      <c r="E312" t="str">
        <f t="shared" si="261"/>
        <v>-MNU_IO</v>
      </c>
      <c r="F312" t="str">
        <f t="shared" si="261"/>
        <v>ITM_PLUS</v>
      </c>
      <c r="G312" t="str">
        <f t="shared" si="261"/>
        <v>ITM_SPACE</v>
      </c>
      <c r="H312" t="str">
        <f t="shared" si="261"/>
        <v>ITM_PLUS</v>
      </c>
      <c r="I312" t="str">
        <f t="shared" si="261"/>
        <v>ITM_PLUS</v>
      </c>
      <c r="J312" t="str">
        <f t="shared" si="261"/>
        <v>ITM_ADD</v>
      </c>
      <c r="K312" t="str">
        <f t="shared" si="261"/>
        <v>}</v>
      </c>
    </row>
    <row r="313" spans="2:11">
      <c r="B313">
        <f t="shared" ref="B313:K313" si="262">B268</f>
        <v>0</v>
      </c>
      <c r="C313">
        <f t="shared" si="262"/>
        <v>0</v>
      </c>
      <c r="D313">
        <f t="shared" si="262"/>
        <v>0</v>
      </c>
      <c r="E313">
        <f t="shared" si="262"/>
        <v>0</v>
      </c>
      <c r="F313">
        <f t="shared" si="262"/>
        <v>0</v>
      </c>
      <c r="G313">
        <f t="shared" si="262"/>
        <v>0</v>
      </c>
      <c r="H313">
        <f t="shared" si="262"/>
        <v>0</v>
      </c>
      <c r="I313">
        <f t="shared" si="262"/>
        <v>0</v>
      </c>
      <c r="J313">
        <f t="shared" si="262"/>
        <v>0</v>
      </c>
      <c r="K313">
        <f t="shared" si="262"/>
        <v>0</v>
      </c>
    </row>
    <row r="314" spans="2:11">
      <c r="B314">
        <f t="shared" ref="B314:K314" si="263">B269</f>
        <v>0</v>
      </c>
      <c r="C314">
        <f t="shared" si="263"/>
        <v>0</v>
      </c>
      <c r="D314">
        <f t="shared" si="263"/>
        <v>0</v>
      </c>
      <c r="E314">
        <f t="shared" si="263"/>
        <v>0</v>
      </c>
      <c r="F314">
        <f t="shared" si="263"/>
        <v>0</v>
      </c>
      <c r="G314">
        <f t="shared" si="263"/>
        <v>0</v>
      </c>
      <c r="H314">
        <f t="shared" si="263"/>
        <v>0</v>
      </c>
      <c r="I314">
        <f t="shared" si="263"/>
        <v>0</v>
      </c>
      <c r="J314">
        <f t="shared" si="263"/>
        <v>0</v>
      </c>
      <c r="K314">
        <f t="shared" si="263"/>
        <v>0</v>
      </c>
    </row>
    <row r="315" spans="2:11">
      <c r="B315">
        <f t="shared" ref="B315:K315" si="264">B270</f>
        <v>0</v>
      </c>
      <c r="C315">
        <f t="shared" si="264"/>
        <v>0</v>
      </c>
      <c r="D315">
        <f t="shared" si="264"/>
        <v>0</v>
      </c>
      <c r="E315">
        <f t="shared" si="264"/>
        <v>0</v>
      </c>
      <c r="F315">
        <f t="shared" si="264"/>
        <v>0</v>
      </c>
      <c r="G315">
        <f t="shared" si="264"/>
        <v>0</v>
      </c>
      <c r="H315">
        <f t="shared" si="264"/>
        <v>0</v>
      </c>
      <c r="I315">
        <f t="shared" si="264"/>
        <v>0</v>
      </c>
      <c r="J315">
        <f t="shared" si="264"/>
        <v>0</v>
      </c>
      <c r="K315">
        <f t="shared" si="264"/>
        <v>0</v>
      </c>
    </row>
    <row r="316" spans="2:11">
      <c r="B316">
        <f t="shared" ref="B316:K316" si="265">B271</f>
        <v>0</v>
      </c>
      <c r="C316">
        <f t="shared" si="265"/>
        <v>0</v>
      </c>
      <c r="D316">
        <f t="shared" si="265"/>
        <v>0</v>
      </c>
      <c r="E316">
        <f t="shared" si="265"/>
        <v>0</v>
      </c>
      <c r="F316">
        <f t="shared" si="265"/>
        <v>0</v>
      </c>
      <c r="G316">
        <f t="shared" si="265"/>
        <v>0</v>
      </c>
      <c r="H316">
        <f t="shared" si="265"/>
        <v>0</v>
      </c>
      <c r="I316">
        <f t="shared" si="265"/>
        <v>0</v>
      </c>
      <c r="J316">
        <f t="shared" si="265"/>
        <v>0</v>
      </c>
      <c r="K316">
        <f t="shared" si="265"/>
        <v>0</v>
      </c>
    </row>
    <row r="317" spans="2:11">
      <c r="B317">
        <f t="shared" ref="B317:K317" si="266">B272</f>
        <v>0</v>
      </c>
      <c r="C317">
        <f t="shared" si="266"/>
        <v>0</v>
      </c>
      <c r="D317">
        <f t="shared" si="266"/>
        <v>0</v>
      </c>
      <c r="E317">
        <f t="shared" si="266"/>
        <v>0</v>
      </c>
      <c r="F317">
        <f t="shared" si="266"/>
        <v>0</v>
      </c>
      <c r="G317">
        <f t="shared" si="266"/>
        <v>0</v>
      </c>
      <c r="H317">
        <f t="shared" si="266"/>
        <v>0</v>
      </c>
      <c r="I317">
        <f t="shared" si="266"/>
        <v>0</v>
      </c>
      <c r="J317">
        <f t="shared" si="266"/>
        <v>0</v>
      </c>
      <c r="K317">
        <f t="shared" si="266"/>
        <v>0</v>
      </c>
    </row>
    <row r="318" spans="2:11">
      <c r="B318">
        <f t="shared" ref="B318:K318" si="267">B273</f>
        <v>0</v>
      </c>
      <c r="C318">
        <f t="shared" si="267"/>
        <v>0</v>
      </c>
      <c r="D318">
        <f t="shared" si="267"/>
        <v>0</v>
      </c>
      <c r="E318">
        <f t="shared" si="267"/>
        <v>0</v>
      </c>
      <c r="F318">
        <f t="shared" si="267"/>
        <v>0</v>
      </c>
      <c r="G318">
        <f t="shared" si="267"/>
        <v>0</v>
      </c>
      <c r="H318">
        <f t="shared" si="267"/>
        <v>0</v>
      </c>
      <c r="I318">
        <f t="shared" si="267"/>
        <v>0</v>
      </c>
      <c r="J318">
        <f t="shared" si="267"/>
        <v>0</v>
      </c>
      <c r="K318">
        <f t="shared" si="267"/>
        <v>0</v>
      </c>
    </row>
    <row r="319" spans="2:11">
      <c r="B319">
        <f t="shared" ref="B319:K319" si="268">B274</f>
        <v>0</v>
      </c>
      <c r="C319">
        <f t="shared" si="268"/>
        <v>0</v>
      </c>
      <c r="D319">
        <f t="shared" si="268"/>
        <v>0</v>
      </c>
      <c r="E319">
        <f t="shared" si="268"/>
        <v>0</v>
      </c>
      <c r="F319">
        <f t="shared" si="268"/>
        <v>0</v>
      </c>
      <c r="G319">
        <f t="shared" si="268"/>
        <v>0</v>
      </c>
      <c r="H319">
        <f t="shared" si="268"/>
        <v>0</v>
      </c>
      <c r="I319">
        <f t="shared" si="268"/>
        <v>0</v>
      </c>
      <c r="J319">
        <f t="shared" si="268"/>
        <v>0</v>
      </c>
      <c r="K319">
        <f t="shared" si="268"/>
        <v>0</v>
      </c>
    </row>
    <row r="320" spans="2:11">
      <c r="B320">
        <f t="shared" ref="B320:K320" si="269">B275</f>
        <v>0</v>
      </c>
      <c r="C320">
        <f t="shared" si="269"/>
        <v>0</v>
      </c>
      <c r="D320">
        <f t="shared" si="269"/>
        <v>0</v>
      </c>
      <c r="E320">
        <f t="shared" si="269"/>
        <v>0</v>
      </c>
      <c r="F320">
        <f t="shared" si="269"/>
        <v>0</v>
      </c>
      <c r="G320">
        <f t="shared" si="269"/>
        <v>0</v>
      </c>
      <c r="H320">
        <f t="shared" si="269"/>
        <v>0</v>
      </c>
      <c r="I320">
        <f t="shared" si="269"/>
        <v>0</v>
      </c>
      <c r="J320">
        <f t="shared" si="269"/>
        <v>0</v>
      </c>
      <c r="K320">
        <f t="shared" si="269"/>
        <v>0</v>
      </c>
    </row>
    <row r="321" spans="2:11">
      <c r="B321" t="str">
        <f t="shared" ref="B321:K321" si="270">B276</f>
        <v>{21</v>
      </c>
      <c r="C321" t="str">
        <f t="shared" si="270"/>
        <v>ITM_SIGMAPLUS</v>
      </c>
      <c r="D321" t="str">
        <f t="shared" si="270"/>
        <v>ITM_RI</v>
      </c>
      <c r="E321" t="str">
        <f t="shared" si="270"/>
        <v>ITM_TGLFRT</v>
      </c>
      <c r="F321" t="str">
        <f t="shared" si="270"/>
        <v>ITM_NULL</v>
      </c>
      <c r="G321" t="str">
        <f t="shared" si="270"/>
        <v>ITM_A</v>
      </c>
      <c r="H321" t="str">
        <f t="shared" si="270"/>
        <v>ITM_a</v>
      </c>
      <c r="I321" t="str">
        <f t="shared" si="270"/>
        <v>ITM_SIGMA</v>
      </c>
      <c r="J321" t="str">
        <f t="shared" si="270"/>
        <v>ITM_REG_A</v>
      </c>
      <c r="K321" t="str">
        <f t="shared" si="270"/>
        <v>}</v>
      </c>
    </row>
    <row r="322" spans="2:11">
      <c r="B322" t="str">
        <f t="shared" ref="B322:K322" si="271">B277</f>
        <v>{22</v>
      </c>
      <c r="C322" t="str">
        <f t="shared" si="271"/>
        <v>ITM_1ONX</v>
      </c>
      <c r="D322" t="str">
        <f t="shared" si="271"/>
        <v>ITM_YX</v>
      </c>
      <c r="E322" t="str">
        <f t="shared" si="271"/>
        <v>ITM_HASH_JM</v>
      </c>
      <c r="F322" t="str">
        <f t="shared" si="271"/>
        <v>ITM_NUMBER_SIGN</v>
      </c>
      <c r="G322" t="str">
        <f t="shared" si="271"/>
        <v>ITM_B</v>
      </c>
      <c r="H322" t="str">
        <f t="shared" si="271"/>
        <v>ITM_b</v>
      </c>
      <c r="I322" t="str">
        <f t="shared" si="271"/>
        <v>ITM_CIRCUMFLEX</v>
      </c>
      <c r="J322" t="str">
        <f t="shared" si="271"/>
        <v>ITM_REG_B</v>
      </c>
      <c r="K322" t="str">
        <f t="shared" si="271"/>
        <v>}</v>
      </c>
    </row>
    <row r="323" spans="2:11">
      <c r="B323" t="str">
        <f t="shared" ref="B323:K323" si="272">B278</f>
        <v>{23</v>
      </c>
      <c r="C323" t="str">
        <f t="shared" si="272"/>
        <v>ITM_SQUAREROOTX</v>
      </c>
      <c r="D323" t="str">
        <f t="shared" si="272"/>
        <v>ITM_SQUARE</v>
      </c>
      <c r="E323" t="str">
        <f t="shared" si="272"/>
        <v>ITM_ms</v>
      </c>
      <c r="F323" t="str">
        <f t="shared" si="272"/>
        <v>ITM_ROOT_SIGN</v>
      </c>
      <c r="G323" t="str">
        <f t="shared" si="272"/>
        <v>ITM_C</v>
      </c>
      <c r="H323" t="str">
        <f t="shared" si="272"/>
        <v>ITM_c</v>
      </c>
      <c r="I323" t="str">
        <f t="shared" si="272"/>
        <v>ITM_ROOT_SIGN</v>
      </c>
      <c r="J323" t="str">
        <f t="shared" si="272"/>
        <v>ITM_REG_C</v>
      </c>
      <c r="K323" t="str">
        <f t="shared" si="272"/>
        <v>}</v>
      </c>
    </row>
    <row r="324" spans="2:11">
      <c r="B324" t="str">
        <f t="shared" ref="B324:K324" si="273">B279</f>
        <v>{24</v>
      </c>
      <c r="C324" t="str">
        <f t="shared" si="273"/>
        <v>ITM_LOG10</v>
      </c>
      <c r="D324" t="str">
        <f t="shared" si="273"/>
        <v>ITM_10x</v>
      </c>
      <c r="E324" t="str">
        <f t="shared" si="273"/>
        <v>ITM_dotD</v>
      </c>
      <c r="F324" t="str">
        <f t="shared" si="273"/>
        <v>ITM_NULL</v>
      </c>
      <c r="G324" t="str">
        <f t="shared" si="273"/>
        <v>ITM_D</v>
      </c>
      <c r="H324" t="str">
        <f t="shared" si="273"/>
        <v>ITM_d</v>
      </c>
      <c r="I324" t="str">
        <f t="shared" si="273"/>
        <v>ITM_LG_SIGN</v>
      </c>
      <c r="J324" t="str">
        <f t="shared" si="273"/>
        <v>ITM_REG_D</v>
      </c>
      <c r="K324" t="str">
        <f t="shared" si="273"/>
        <v>}</v>
      </c>
    </row>
    <row r="325" spans="2:11">
      <c r="B325" t="str">
        <f t="shared" ref="B325:K325" si="274">B280</f>
        <v>{25</v>
      </c>
      <c r="C325" t="str">
        <f t="shared" si="274"/>
        <v>ITM_LN</v>
      </c>
      <c r="D325" t="str">
        <f t="shared" si="274"/>
        <v>ITM_EXP</v>
      </c>
      <c r="E325" t="str">
        <f t="shared" si="274"/>
        <v>ITM_toREC2</v>
      </c>
      <c r="F325" t="str">
        <f t="shared" si="274"/>
        <v>ITM_NULL</v>
      </c>
      <c r="G325" t="str">
        <f t="shared" si="274"/>
        <v>ITM_E</v>
      </c>
      <c r="H325" t="str">
        <f t="shared" si="274"/>
        <v>ITM_e</v>
      </c>
      <c r="I325" t="str">
        <f t="shared" si="274"/>
        <v>ITM_LN_SIGN</v>
      </c>
      <c r="J325" t="str">
        <f t="shared" si="274"/>
        <v>ITM_E</v>
      </c>
      <c r="K325" t="str">
        <f t="shared" si="274"/>
        <v>}</v>
      </c>
    </row>
    <row r="326" spans="2:11">
      <c r="B326" t="str">
        <f t="shared" ref="B326:K326" si="275">B281</f>
        <v>{26</v>
      </c>
      <c r="C326" t="str">
        <f t="shared" si="275"/>
        <v>ITM_XEQ</v>
      </c>
      <c r="D326" t="str">
        <f t="shared" si="275"/>
        <v>ITM_AIM</v>
      </c>
      <c r="E326" t="str">
        <f t="shared" si="275"/>
        <v>ITM_toPOL2</v>
      </c>
      <c r="F326" t="str">
        <f t="shared" si="275"/>
        <v>ITM_NULL</v>
      </c>
      <c r="G326" t="str">
        <f t="shared" si="275"/>
        <v>ITM_F</v>
      </c>
      <c r="H326" t="str">
        <f t="shared" si="275"/>
        <v>ITM_f</v>
      </c>
      <c r="I326" t="str">
        <f t="shared" si="275"/>
        <v>ITM_NULL</v>
      </c>
      <c r="J326" t="str">
        <f t="shared" si="275"/>
        <v>ITM_NULL</v>
      </c>
      <c r="K326" t="str">
        <f t="shared" si="275"/>
        <v>}</v>
      </c>
    </row>
    <row r="327" spans="2:11">
      <c r="B327" t="str">
        <f t="shared" ref="B327:K327" si="276">B282</f>
        <v>{31</v>
      </c>
      <c r="C327" t="str">
        <f t="shared" si="276"/>
        <v>ITM_STO</v>
      </c>
      <c r="D327" t="str">
        <f t="shared" si="276"/>
        <v>ITM_MAGNITUDE</v>
      </c>
      <c r="E327" t="str">
        <f t="shared" si="276"/>
        <v>ITM_ARG</v>
      </c>
      <c r="F327" t="str">
        <f t="shared" si="276"/>
        <v>ITM_NULL</v>
      </c>
      <c r="G327" t="str">
        <f t="shared" si="276"/>
        <v>ITM_G</v>
      </c>
      <c r="H327" t="str">
        <f t="shared" si="276"/>
        <v>ITM_g</v>
      </c>
      <c r="I327" t="str">
        <f t="shared" si="276"/>
        <v>ITM_VERTICAL_BAR</v>
      </c>
      <c r="J327" t="str">
        <f t="shared" si="276"/>
        <v>ITM_NULL</v>
      </c>
      <c r="K327" t="str">
        <f t="shared" si="276"/>
        <v>}</v>
      </c>
    </row>
    <row r="328" spans="2:11">
      <c r="B328" t="str">
        <f t="shared" ref="B328:K328" si="277">B283</f>
        <v>{32</v>
      </c>
      <c r="C328" t="str">
        <f t="shared" si="277"/>
        <v>ITM_RCL</v>
      </c>
      <c r="D328" t="str">
        <f t="shared" si="277"/>
        <v>ITM_PC</v>
      </c>
      <c r="E328" t="str">
        <f t="shared" si="277"/>
        <v>ITM_DELTAPC</v>
      </c>
      <c r="F328" t="str">
        <f t="shared" si="277"/>
        <v>ITM_NULL</v>
      </c>
      <c r="G328" t="str">
        <f t="shared" si="277"/>
        <v>ITM_H</v>
      </c>
      <c r="H328" t="str">
        <f t="shared" si="277"/>
        <v>ITM_h</v>
      </c>
      <c r="I328" t="str">
        <f t="shared" si="277"/>
        <v>ITM_DELTA</v>
      </c>
      <c r="J328" t="str">
        <f t="shared" si="277"/>
        <v>ITM_HEX</v>
      </c>
      <c r="K328" t="str">
        <f t="shared" si="277"/>
        <v>}</v>
      </c>
    </row>
    <row r="329" spans="2:11">
      <c r="B329" t="str">
        <f t="shared" ref="B329:K329" si="278">B284</f>
        <v>{33</v>
      </c>
      <c r="C329" t="str">
        <f t="shared" si="278"/>
        <v>ITM_Rdown</v>
      </c>
      <c r="D329" t="str">
        <f t="shared" si="278"/>
        <v>ITM_CONSTpi</v>
      </c>
      <c r="E329" t="str">
        <f t="shared" si="278"/>
        <v>ITM_XTHROOT</v>
      </c>
      <c r="F329" t="str">
        <f t="shared" si="278"/>
        <v>ITM_NULL</v>
      </c>
      <c r="G329" t="str">
        <f t="shared" si="278"/>
        <v>ITM_I</v>
      </c>
      <c r="H329" t="str">
        <f t="shared" si="278"/>
        <v>ITM_i</v>
      </c>
      <c r="I329" t="str">
        <f t="shared" si="278"/>
        <v>ITM_pi</v>
      </c>
      <c r="J329" t="str">
        <f t="shared" si="278"/>
        <v>ITM_REG_I</v>
      </c>
      <c r="K329" t="str">
        <f t="shared" si="278"/>
        <v>}</v>
      </c>
    </row>
    <row r="330" spans="2:11">
      <c r="B330" t="str">
        <f t="shared" ref="B330:K330" si="279">B285</f>
        <v>{34</v>
      </c>
      <c r="C330" t="str">
        <f t="shared" si="279"/>
        <v>ITM_sin</v>
      </c>
      <c r="D330" t="str">
        <f t="shared" si="279"/>
        <v>ITM_arcsin</v>
      </c>
      <c r="E330" t="str">
        <f t="shared" si="279"/>
        <v>ITM_GTO</v>
      </c>
      <c r="F330" t="str">
        <f t="shared" si="279"/>
        <v>ITM_NULL</v>
      </c>
      <c r="G330" t="str">
        <f t="shared" si="279"/>
        <v>ITM_J</v>
      </c>
      <c r="H330" t="str">
        <f t="shared" si="279"/>
        <v>ITM_j</v>
      </c>
      <c r="I330" t="str">
        <f t="shared" si="279"/>
        <v>ITM_SIN_SIGN</v>
      </c>
      <c r="J330" t="str">
        <f t="shared" si="279"/>
        <v>ITM_REG_J</v>
      </c>
      <c r="K330" t="str">
        <f t="shared" si="279"/>
        <v>}</v>
      </c>
    </row>
    <row r="331" spans="2:11">
      <c r="B331" t="str">
        <f t="shared" ref="B331:K331" si="280">B286</f>
        <v>{35</v>
      </c>
      <c r="C331" t="str">
        <f t="shared" si="280"/>
        <v>ITM_cos</v>
      </c>
      <c r="D331" t="str">
        <f t="shared" si="280"/>
        <v>ITM_arccos</v>
      </c>
      <c r="E331" t="str">
        <f t="shared" si="280"/>
        <v>ITM_LBL</v>
      </c>
      <c r="F331" t="str">
        <f t="shared" si="280"/>
        <v>ITM_NULL</v>
      </c>
      <c r="G331" t="str">
        <f t="shared" si="280"/>
        <v>ITM_K</v>
      </c>
      <c r="H331" t="str">
        <f t="shared" si="280"/>
        <v>ITM_k</v>
      </c>
      <c r="I331" t="str">
        <f t="shared" si="280"/>
        <v>ITM_COS_SIGN</v>
      </c>
      <c r="J331" t="str">
        <f t="shared" si="280"/>
        <v>ITM_REG_K</v>
      </c>
      <c r="K331" t="str">
        <f t="shared" si="280"/>
        <v>}</v>
      </c>
    </row>
    <row r="332" spans="2:11">
      <c r="B332" t="str">
        <f t="shared" ref="B332:K332" si="281">B287</f>
        <v>{36</v>
      </c>
      <c r="C332" t="str">
        <f t="shared" si="281"/>
        <v>ITM_tan</v>
      </c>
      <c r="D332" t="str">
        <f t="shared" si="281"/>
        <v>ITM_arctan</v>
      </c>
      <c r="E332" t="str">
        <f t="shared" si="281"/>
        <v>ITM_RTN</v>
      </c>
      <c r="F332" t="str">
        <f t="shared" si="281"/>
        <v>ITM_NULL</v>
      </c>
      <c r="G332" t="str">
        <f t="shared" si="281"/>
        <v>ITM_L</v>
      </c>
      <c r="H332" t="str">
        <f t="shared" si="281"/>
        <v>ITM_l</v>
      </c>
      <c r="I332" t="str">
        <f t="shared" si="281"/>
        <v>ITM_TAN_SIGN</v>
      </c>
      <c r="J332" t="str">
        <f t="shared" si="281"/>
        <v>ITM_REG_L</v>
      </c>
      <c r="K332" t="str">
        <f t="shared" si="281"/>
        <v>}</v>
      </c>
    </row>
    <row r="333" spans="2:11">
      <c r="B333" t="str">
        <f t="shared" ref="B333:K333" si="282">B288</f>
        <v>{41</v>
      </c>
      <c r="C333" t="str">
        <f t="shared" si="282"/>
        <v>ITM_ENTER</v>
      </c>
      <c r="D333" t="str">
        <f t="shared" si="282"/>
        <v>KEY_COMPLEX</v>
      </c>
      <c r="E333" t="str">
        <f t="shared" si="282"/>
        <v>-MNU_CPX</v>
      </c>
      <c r="F333" t="str">
        <f t="shared" si="282"/>
        <v>ITM_ENTER</v>
      </c>
      <c r="G333" t="str">
        <f t="shared" si="282"/>
        <v>ITM_ENTER</v>
      </c>
      <c r="H333" t="str">
        <f t="shared" si="282"/>
        <v>ITM_XSWAP</v>
      </c>
      <c r="I333" t="str">
        <f t="shared" si="282"/>
        <v>ITM_XPARSE</v>
      </c>
      <c r="J333" t="str">
        <f t="shared" si="282"/>
        <v>ITM_ENTER</v>
      </c>
      <c r="K333" t="str">
        <f t="shared" si="282"/>
        <v>}</v>
      </c>
    </row>
    <row r="334" spans="2:11">
      <c r="B334" t="str">
        <f t="shared" ref="B334:K334" si="283">B289</f>
        <v>{42</v>
      </c>
      <c r="C334" t="str">
        <f t="shared" si="283"/>
        <v>ITM_XexY</v>
      </c>
      <c r="D334" t="str">
        <f t="shared" si="283"/>
        <v>ITM_LASTX</v>
      </c>
      <c r="E334" t="str">
        <f t="shared" si="283"/>
        <v>ITM_Rup</v>
      </c>
      <c r="F334" t="str">
        <f t="shared" si="283"/>
        <v>ITM_ex</v>
      </c>
      <c r="G334" t="str">
        <f t="shared" si="283"/>
        <v>ITM_M</v>
      </c>
      <c r="H334" t="str">
        <f t="shared" si="283"/>
        <v>ITM_m</v>
      </c>
      <c r="I334" t="str">
        <f t="shared" si="283"/>
        <v>ITM_ex</v>
      </c>
      <c r="J334" t="str">
        <f t="shared" si="283"/>
        <v>ITM_NULL</v>
      </c>
      <c r="K334" t="str">
        <f t="shared" si="283"/>
        <v>}</v>
      </c>
    </row>
    <row r="335" spans="2:11">
      <c r="B335" t="str">
        <f t="shared" ref="B335:K335" si="284">B290</f>
        <v>{43</v>
      </c>
      <c r="C335" t="str">
        <f t="shared" si="284"/>
        <v>ITM_CHS</v>
      </c>
      <c r="D335" t="str">
        <f t="shared" si="284"/>
        <v>-MNU_MODE</v>
      </c>
      <c r="E335" t="str">
        <f t="shared" si="284"/>
        <v>-MNU_STK</v>
      </c>
      <c r="F335" t="str">
        <f t="shared" si="284"/>
        <v>ITM_PLUS_MINUS</v>
      </c>
      <c r="G335" t="str">
        <f t="shared" si="284"/>
        <v>ITM_N</v>
      </c>
      <c r="H335" t="str">
        <f t="shared" si="284"/>
        <v>ITM_n</v>
      </c>
      <c r="I335" t="str">
        <f t="shared" si="284"/>
        <v>ITM_PLUS_MINUS</v>
      </c>
      <c r="J335" t="str">
        <f t="shared" si="284"/>
        <v>ITM_NULL</v>
      </c>
      <c r="K335" t="str">
        <f t="shared" si="284"/>
        <v>}</v>
      </c>
    </row>
    <row r="336" spans="2:11">
      <c r="B336" t="str">
        <f t="shared" ref="B336:K336" si="285">B291</f>
        <v>{44</v>
      </c>
      <c r="C336" t="str">
        <f t="shared" si="285"/>
        <v>ITM_EXPONENT</v>
      </c>
      <c r="D336" t="str">
        <f t="shared" si="285"/>
        <v>-MNU_DISP</v>
      </c>
      <c r="E336" t="str">
        <f t="shared" si="285"/>
        <v>-MNU_EXP</v>
      </c>
      <c r="F336" t="str">
        <f t="shared" si="285"/>
        <v>ITM_NULL</v>
      </c>
      <c r="G336" t="str">
        <f t="shared" si="285"/>
        <v>ITM_O</v>
      </c>
      <c r="H336" t="str">
        <f t="shared" si="285"/>
        <v>ITM_o</v>
      </c>
      <c r="I336" t="str">
        <f t="shared" si="285"/>
        <v>ITM_SUB_E_OUTLINE</v>
      </c>
      <c r="J336" t="str">
        <f t="shared" si="285"/>
        <v>ITM_OCT</v>
      </c>
      <c r="K336" t="str">
        <f t="shared" si="285"/>
        <v>}</v>
      </c>
    </row>
    <row r="337" spans="2:11">
      <c r="B337" t="str">
        <f t="shared" ref="B337:K337" si="286">B292</f>
        <v>{45</v>
      </c>
      <c r="C337" t="str">
        <f t="shared" si="286"/>
        <v>ITM_BACKSPACE</v>
      </c>
      <c r="D337" t="str">
        <f t="shared" si="286"/>
        <v>ITM_UNDO</v>
      </c>
      <c r="E337" t="str">
        <f t="shared" si="286"/>
        <v>-MNU_CLR</v>
      </c>
      <c r="F337" t="str">
        <f t="shared" si="286"/>
        <v>ITM_BACKSPACE</v>
      </c>
      <c r="G337" t="str">
        <f t="shared" si="286"/>
        <v>ITM_BACKSPACE</v>
      </c>
      <c r="H337" t="str">
        <f t="shared" si="286"/>
        <v>ITM_CLA</v>
      </c>
      <c r="I337" t="str">
        <f t="shared" si="286"/>
        <v>ITM_CLA</v>
      </c>
      <c r="J337" t="str">
        <f t="shared" si="286"/>
        <v>ITM_BACKSPACE</v>
      </c>
      <c r="K337" t="str">
        <f t="shared" si="286"/>
        <v>}</v>
      </c>
    </row>
    <row r="338" spans="2:11">
      <c r="B338" t="str">
        <f t="shared" ref="B338:K338" si="287">B293</f>
        <v>{51</v>
      </c>
      <c r="C338" t="str">
        <f t="shared" si="287"/>
        <v>ITM_UP1</v>
      </c>
      <c r="D338" t="str">
        <f t="shared" si="287"/>
        <v>ITM_BST</v>
      </c>
      <c r="E338" t="str">
        <f t="shared" si="287"/>
        <v>ITM_RBR</v>
      </c>
      <c r="F338" t="str">
        <f t="shared" si="287"/>
        <v>ITM_UP1</v>
      </c>
      <c r="G338" t="str">
        <f t="shared" si="287"/>
        <v>ITM_UP1</v>
      </c>
      <c r="H338" t="str">
        <f t="shared" si="287"/>
        <v>CHR_caseUP</v>
      </c>
      <c r="I338" t="str">
        <f t="shared" si="287"/>
        <v>ITM_UP_ARROW</v>
      </c>
      <c r="J338" t="str">
        <f t="shared" si="287"/>
        <v>ITM_UP1</v>
      </c>
      <c r="K338" t="str">
        <f t="shared" si="287"/>
        <v>}</v>
      </c>
    </row>
    <row r="339" spans="2:11">
      <c r="B339" t="str">
        <f t="shared" ref="B339:K339" si="288">B294</f>
        <v>{52</v>
      </c>
      <c r="C339" t="str">
        <f t="shared" si="288"/>
        <v>ITM_7</v>
      </c>
      <c r="D339" t="str">
        <f t="shared" si="288"/>
        <v>-MNU_EQN</v>
      </c>
      <c r="E339" t="str">
        <f t="shared" si="288"/>
        <v>-MNU_HOME</v>
      </c>
      <c r="F339" t="str">
        <f t="shared" si="288"/>
        <v>ITM_7</v>
      </c>
      <c r="G339" t="str">
        <f t="shared" si="288"/>
        <v>ITM_P</v>
      </c>
      <c r="H339" t="str">
        <f t="shared" si="288"/>
        <v>ITM_p</v>
      </c>
      <c r="I339" t="str">
        <f t="shared" si="288"/>
        <v>ITM_7</v>
      </c>
      <c r="J339" t="str">
        <f t="shared" si="288"/>
        <v>ITM_7</v>
      </c>
      <c r="K339" t="str">
        <f t="shared" si="288"/>
        <v>}</v>
      </c>
    </row>
    <row r="340" spans="2:11">
      <c r="B340" t="str">
        <f t="shared" ref="B340:K340" si="289">B295</f>
        <v>{53</v>
      </c>
      <c r="C340" t="str">
        <f t="shared" si="289"/>
        <v>ITM_8</v>
      </c>
      <c r="D340" t="str">
        <f t="shared" si="289"/>
        <v>-MNU_ADV</v>
      </c>
      <c r="E340" t="str">
        <f t="shared" si="289"/>
        <v>-MNU_CONST</v>
      </c>
      <c r="F340" t="str">
        <f t="shared" si="289"/>
        <v>ITM_8</v>
      </c>
      <c r="G340" t="str">
        <f t="shared" si="289"/>
        <v>ITM_Q</v>
      </c>
      <c r="H340" t="str">
        <f t="shared" si="289"/>
        <v>ITM_q</v>
      </c>
      <c r="I340" t="str">
        <f t="shared" si="289"/>
        <v>ITM_8</v>
      </c>
      <c r="J340" t="str">
        <f t="shared" si="289"/>
        <v>ITM_8</v>
      </c>
      <c r="K340" t="str">
        <f t="shared" si="289"/>
        <v>}</v>
      </c>
    </row>
    <row r="341" spans="2:11">
      <c r="B341" t="str">
        <f t="shared" ref="B341:K341" si="290">B296</f>
        <v>{54</v>
      </c>
      <c r="C341" t="str">
        <f t="shared" si="290"/>
        <v>ITM_9</v>
      </c>
      <c r="D341" t="str">
        <f t="shared" si="290"/>
        <v>-MNU_MATX</v>
      </c>
      <c r="E341" t="str">
        <f t="shared" si="290"/>
        <v>-MNU_XFN</v>
      </c>
      <c r="F341" t="str">
        <f t="shared" si="290"/>
        <v>ITM_9</v>
      </c>
      <c r="G341" t="str">
        <f t="shared" si="290"/>
        <v>ITM_R</v>
      </c>
      <c r="H341" t="str">
        <f t="shared" si="290"/>
        <v>ITM_r</v>
      </c>
      <c r="I341" t="str">
        <f t="shared" si="290"/>
        <v>ITM_9</v>
      </c>
      <c r="J341" t="str">
        <f t="shared" si="290"/>
        <v>ITM_9</v>
      </c>
      <c r="K341" t="str">
        <f t="shared" si="290"/>
        <v>}</v>
      </c>
    </row>
    <row r="342" spans="2:11">
      <c r="B342" t="str">
        <f t="shared" ref="B342:K342" si="291">B297</f>
        <v>{55</v>
      </c>
      <c r="C342" t="str">
        <f t="shared" si="291"/>
        <v>ITM_DIV</v>
      </c>
      <c r="D342" t="str">
        <f t="shared" si="291"/>
        <v>-MNU_STAT</v>
      </c>
      <c r="E342" t="str">
        <f t="shared" si="291"/>
        <v>-MNU_SUMS</v>
      </c>
      <c r="F342" t="str">
        <f t="shared" si="291"/>
        <v>ITM_OBELUS</v>
      </c>
      <c r="G342" t="str">
        <f t="shared" si="291"/>
        <v>ITM_S</v>
      </c>
      <c r="H342" t="str">
        <f t="shared" si="291"/>
        <v>ITM_s</v>
      </c>
      <c r="I342" t="str">
        <f t="shared" si="291"/>
        <v>ITM_OBELUS</v>
      </c>
      <c r="J342" t="str">
        <f t="shared" si="291"/>
        <v>ITM_DIV</v>
      </c>
      <c r="K342" t="str">
        <f t="shared" si="291"/>
        <v>}</v>
      </c>
    </row>
    <row r="343" spans="2:11">
      <c r="B343" t="str">
        <f t="shared" ref="B343:K343" si="292">B298</f>
        <v>{61</v>
      </c>
      <c r="C343" t="str">
        <f t="shared" si="292"/>
        <v>ITM_DOWN1</v>
      </c>
      <c r="D343" t="str">
        <f t="shared" si="292"/>
        <v>ITM_SST</v>
      </c>
      <c r="E343" t="str">
        <f t="shared" si="292"/>
        <v>ITM_FLGSV</v>
      </c>
      <c r="F343" t="str">
        <f t="shared" si="292"/>
        <v>ITM_DOWN1</v>
      </c>
      <c r="G343" t="str">
        <f t="shared" si="292"/>
        <v>ITM_DOWN1</v>
      </c>
      <c r="H343" t="str">
        <f t="shared" si="292"/>
        <v>CHR_caseDN</v>
      </c>
      <c r="I343" t="str">
        <f t="shared" si="292"/>
        <v>ITM_DOWN_ARROW</v>
      </c>
      <c r="J343" t="str">
        <f t="shared" si="292"/>
        <v>ITM_DOWN1</v>
      </c>
      <c r="K343" t="str">
        <f t="shared" si="292"/>
        <v>}</v>
      </c>
    </row>
    <row r="344" spans="2:11">
      <c r="B344" t="str">
        <f t="shared" ref="B344:K344" si="293">B299</f>
        <v>{62</v>
      </c>
      <c r="C344" t="str">
        <f t="shared" si="293"/>
        <v>ITM_4</v>
      </c>
      <c r="D344" t="str">
        <f t="shared" si="293"/>
        <v>-MNU_BASE</v>
      </c>
      <c r="E344" t="str">
        <f t="shared" si="293"/>
        <v>-MNU_CLK</v>
      </c>
      <c r="F344" t="str">
        <f t="shared" si="293"/>
        <v>ITM_4</v>
      </c>
      <c r="G344" t="str">
        <f t="shared" si="293"/>
        <v>ITM_T</v>
      </c>
      <c r="H344" t="str">
        <f t="shared" si="293"/>
        <v>ITM_t</v>
      </c>
      <c r="I344" t="str">
        <f t="shared" si="293"/>
        <v>ITM_4</v>
      </c>
      <c r="J344" t="str">
        <f t="shared" si="293"/>
        <v>ITM_4</v>
      </c>
      <c r="K344" t="str">
        <f t="shared" si="293"/>
        <v>}</v>
      </c>
    </row>
    <row r="345" spans="2:11">
      <c r="B345" t="str">
        <f t="shared" ref="B345:K345" si="294">B300</f>
        <v>{63</v>
      </c>
      <c r="C345" t="str">
        <f t="shared" si="294"/>
        <v>ITM_5</v>
      </c>
      <c r="D345" t="str">
        <f t="shared" si="294"/>
        <v>-MNU_ANGLECONV</v>
      </c>
      <c r="E345" t="str">
        <f t="shared" si="294"/>
        <v>-MNU_UNITCONV</v>
      </c>
      <c r="F345" t="str">
        <f t="shared" si="294"/>
        <v>ITM_5</v>
      </c>
      <c r="G345" t="str">
        <f t="shared" si="294"/>
        <v>ITM_U</v>
      </c>
      <c r="H345" t="str">
        <f t="shared" si="294"/>
        <v>ITM_u</v>
      </c>
      <c r="I345" t="str">
        <f t="shared" si="294"/>
        <v>ITM_5</v>
      </c>
      <c r="J345" t="str">
        <f t="shared" si="294"/>
        <v>ITM_5</v>
      </c>
      <c r="K345" t="str">
        <f t="shared" si="294"/>
        <v>}</v>
      </c>
    </row>
    <row r="346" spans="2:11">
      <c r="B346" t="str">
        <f t="shared" ref="B346:K346" si="295">B301</f>
        <v>{64</v>
      </c>
      <c r="C346" t="str">
        <f t="shared" si="295"/>
        <v>ITM_6</v>
      </c>
      <c r="D346" t="str">
        <f t="shared" si="295"/>
        <v>-MNU_FLAGS</v>
      </c>
      <c r="E346" t="str">
        <f t="shared" si="295"/>
        <v>-MNU_BITS</v>
      </c>
      <c r="F346" t="str">
        <f t="shared" si="295"/>
        <v>ITM_6</v>
      </c>
      <c r="G346" t="str">
        <f t="shared" si="295"/>
        <v>ITM_V</v>
      </c>
      <c r="H346" t="str">
        <f t="shared" si="295"/>
        <v>ITM_v</v>
      </c>
      <c r="I346" t="str">
        <f t="shared" si="295"/>
        <v>ITM_6</v>
      </c>
      <c r="J346" t="str">
        <f t="shared" si="295"/>
        <v>ITM_6</v>
      </c>
      <c r="K346" t="str">
        <f t="shared" si="295"/>
        <v>}</v>
      </c>
    </row>
    <row r="347" spans="2:11">
      <c r="B347" t="str">
        <f t="shared" ref="B347:K347" si="296">B302</f>
        <v>{65</v>
      </c>
      <c r="C347" t="str">
        <f t="shared" si="296"/>
        <v>ITM_MULT</v>
      </c>
      <c r="D347" t="str">
        <f t="shared" si="296"/>
        <v>-MNU_PROB</v>
      </c>
      <c r="E347" t="str">
        <f t="shared" si="296"/>
        <v>-MNU_INTS</v>
      </c>
      <c r="F347" t="str">
        <f t="shared" si="296"/>
        <v>ITM_CROSS</v>
      </c>
      <c r="G347" t="str">
        <f t="shared" si="296"/>
        <v>ITM_W</v>
      </c>
      <c r="H347" t="str">
        <f t="shared" si="296"/>
        <v>ITM_w</v>
      </c>
      <c r="I347" t="str">
        <f t="shared" si="296"/>
        <v>ITM_CROSS</v>
      </c>
      <c r="J347" t="str">
        <f t="shared" si="296"/>
        <v>ITM_MULT</v>
      </c>
      <c r="K347" t="str">
        <f t="shared" si="296"/>
        <v>}</v>
      </c>
    </row>
    <row r="348" spans="2:11">
      <c r="B348" t="str">
        <f t="shared" ref="B348:K348" si="297">B303</f>
        <v>{71</v>
      </c>
      <c r="C348" t="str">
        <f t="shared" si="297"/>
        <v>KEY_fg</v>
      </c>
      <c r="D348" t="str">
        <f t="shared" si="297"/>
        <v>ITM_NULL</v>
      </c>
      <c r="E348" t="str">
        <f t="shared" si="297"/>
        <v>ITM_NULL</v>
      </c>
      <c r="F348" t="str">
        <f t="shared" si="297"/>
        <v>KEY_fg</v>
      </c>
      <c r="G348" t="str">
        <f t="shared" si="297"/>
        <v>KEY_fg</v>
      </c>
      <c r="H348" t="str">
        <f t="shared" si="297"/>
        <v>ITM_NULL</v>
      </c>
      <c r="I348" t="str">
        <f t="shared" si="297"/>
        <v>KEY_fg</v>
      </c>
      <c r="J348" t="str">
        <f t="shared" si="297"/>
        <v>KEY_fg</v>
      </c>
      <c r="K348" t="str">
        <f t="shared" si="297"/>
        <v>}</v>
      </c>
    </row>
    <row r="349" spans="2:11">
      <c r="B349" t="str">
        <f t="shared" ref="B349:K349" si="298">B304</f>
        <v>{72</v>
      </c>
      <c r="C349" t="str">
        <f t="shared" si="298"/>
        <v>ITM_1</v>
      </c>
      <c r="D349" t="str">
        <f t="shared" si="298"/>
        <v>ITM_ASSIGN</v>
      </c>
      <c r="E349" t="str">
        <f t="shared" si="298"/>
        <v>-MNU_ASN</v>
      </c>
      <c r="F349" t="str">
        <f t="shared" si="298"/>
        <v>ITM_1</v>
      </c>
      <c r="G349" t="str">
        <f t="shared" si="298"/>
        <v>ITM_X</v>
      </c>
      <c r="H349" t="str">
        <f t="shared" si="298"/>
        <v>ITM_x</v>
      </c>
      <c r="I349" t="str">
        <f t="shared" si="298"/>
        <v>ITM_1</v>
      </c>
      <c r="J349" t="str">
        <f t="shared" si="298"/>
        <v>ITM_1</v>
      </c>
      <c r="K349" t="str">
        <f t="shared" si="298"/>
        <v>}</v>
      </c>
    </row>
    <row r="350" spans="2:11">
      <c r="B350" t="str">
        <f t="shared" ref="B350:K350" si="299">B305</f>
        <v>{73</v>
      </c>
      <c r="C350" t="str">
        <f t="shared" si="299"/>
        <v>ITM_2</v>
      </c>
      <c r="D350" t="str">
        <f t="shared" si="299"/>
        <v>ITM_USERMODE</v>
      </c>
      <c r="E350" t="str">
        <f t="shared" si="299"/>
        <v>-MNU_LOOP</v>
      </c>
      <c r="F350" t="str">
        <f t="shared" si="299"/>
        <v>ITM_2</v>
      </c>
      <c r="G350" t="str">
        <f t="shared" si="299"/>
        <v>ITM_Y</v>
      </c>
      <c r="H350" t="str">
        <f t="shared" si="299"/>
        <v>ITM_y</v>
      </c>
      <c r="I350" t="str">
        <f t="shared" si="299"/>
        <v>ITM_2</v>
      </c>
      <c r="J350" t="str">
        <f t="shared" si="299"/>
        <v>ITM_2</v>
      </c>
      <c r="K350" t="str">
        <f t="shared" si="299"/>
        <v>}</v>
      </c>
    </row>
    <row r="351" spans="2:11">
      <c r="B351" t="str">
        <f t="shared" ref="B351:K351" si="300">B306</f>
        <v>{74</v>
      </c>
      <c r="C351" t="str">
        <f t="shared" si="300"/>
        <v>ITM_3</v>
      </c>
      <c r="D351" t="str">
        <f t="shared" si="300"/>
        <v>-MNU_PARTS</v>
      </c>
      <c r="E351" t="str">
        <f t="shared" si="300"/>
        <v>-MNU_TEST</v>
      </c>
      <c r="F351" t="str">
        <f t="shared" si="300"/>
        <v>ITM_3</v>
      </c>
      <c r="G351" t="str">
        <f t="shared" si="300"/>
        <v>ITM_Z</v>
      </c>
      <c r="H351" t="str">
        <f t="shared" si="300"/>
        <v>ITM_z</v>
      </c>
      <c r="I351" t="str">
        <f t="shared" si="300"/>
        <v>ITM_3</v>
      </c>
      <c r="J351" t="str">
        <f t="shared" si="300"/>
        <v>ITM_3</v>
      </c>
      <c r="K351" t="str">
        <f t="shared" si="300"/>
        <v>}</v>
      </c>
    </row>
    <row r="352" spans="2:11">
      <c r="B352" t="str">
        <f t="shared" ref="B352:K352" si="301">B307</f>
        <v>{75</v>
      </c>
      <c r="C352" t="str">
        <f t="shared" si="301"/>
        <v>ITM_SUB</v>
      </c>
      <c r="D352" t="str">
        <f t="shared" si="301"/>
        <v>-MNU_FIN</v>
      </c>
      <c r="E352" t="str">
        <f t="shared" si="301"/>
        <v>-MNU_ALPHAFN</v>
      </c>
      <c r="F352" t="str">
        <f t="shared" si="301"/>
        <v>ITM_MINUS</v>
      </c>
      <c r="G352" t="str">
        <f t="shared" si="301"/>
        <v>ITM_UNDERSCORE</v>
      </c>
      <c r="H352" t="str">
        <f t="shared" si="301"/>
        <v>ITM_MINUS</v>
      </c>
      <c r="I352" t="str">
        <f t="shared" si="301"/>
        <v>ITM_MINUS</v>
      </c>
      <c r="J352" t="str">
        <f t="shared" si="301"/>
        <v>ITM_SUB</v>
      </c>
      <c r="K352" t="str">
        <f t="shared" si="301"/>
        <v>}</v>
      </c>
    </row>
    <row r="353" spans="2:11">
      <c r="B353" t="str">
        <f t="shared" ref="B353:K353" si="302">B308</f>
        <v>{81</v>
      </c>
      <c r="C353" t="str">
        <f t="shared" si="302"/>
        <v>ITM_EXIT1</v>
      </c>
      <c r="D353" t="str">
        <f t="shared" si="302"/>
        <v>ITM_OFF</v>
      </c>
      <c r="E353" t="str">
        <f t="shared" si="302"/>
        <v>ITM_PRN</v>
      </c>
      <c r="F353" t="str">
        <f t="shared" si="302"/>
        <v>ITM_EXIT1</v>
      </c>
      <c r="G353" t="str">
        <f t="shared" si="302"/>
        <v>ITM_EXIT1</v>
      </c>
      <c r="H353" t="str">
        <f t="shared" si="302"/>
        <v>ITM_OFF</v>
      </c>
      <c r="I353" t="str">
        <f t="shared" si="302"/>
        <v>ITM_PRN</v>
      </c>
      <c r="J353" t="str">
        <f t="shared" si="302"/>
        <v>ITM_EXIT1</v>
      </c>
      <c r="K353" t="str">
        <f t="shared" si="302"/>
        <v>}</v>
      </c>
    </row>
    <row r="354" spans="2:11">
      <c r="B354" t="str">
        <f t="shared" ref="B354:K354" si="303">B309</f>
        <v>{82</v>
      </c>
      <c r="C354" t="str">
        <f t="shared" si="303"/>
        <v>ITM_0</v>
      </c>
      <c r="D354" t="str">
        <f t="shared" si="303"/>
        <v>ITM_VIEW</v>
      </c>
      <c r="E354" t="str">
        <f t="shared" si="303"/>
        <v>ITM_TIMER</v>
      </c>
      <c r="F354" t="str">
        <f t="shared" si="303"/>
        <v>ITM_0</v>
      </c>
      <c r="G354" t="str">
        <f t="shared" si="303"/>
        <v>ITM_COLON</v>
      </c>
      <c r="H354" t="str">
        <f t="shared" si="303"/>
        <v>ITM_0</v>
      </c>
      <c r="I354" t="str">
        <f t="shared" si="303"/>
        <v>ITM_0</v>
      </c>
      <c r="J354" t="str">
        <f t="shared" si="303"/>
        <v>ITM_0</v>
      </c>
      <c r="K354" t="str">
        <f t="shared" si="303"/>
        <v>}</v>
      </c>
    </row>
    <row r="355" spans="2:11">
      <c r="B355" t="str">
        <f t="shared" ref="B355:K355" si="304">B310</f>
        <v>{83</v>
      </c>
      <c r="C355" t="str">
        <f t="shared" si="304"/>
        <v>ITM_PERIOD</v>
      </c>
      <c r="D355" t="str">
        <f t="shared" si="304"/>
        <v>ITM_SHOW</v>
      </c>
      <c r="E355" t="str">
        <f t="shared" si="304"/>
        <v>-MNU_INFO</v>
      </c>
      <c r="F355" t="str">
        <f t="shared" si="304"/>
        <v>ITM_PERIOD</v>
      </c>
      <c r="G355" t="str">
        <f t="shared" si="304"/>
        <v>ITM_COMMA</v>
      </c>
      <c r="H355" t="str">
        <f t="shared" si="304"/>
        <v>ITM_PERIOD</v>
      </c>
      <c r="I355" t="str">
        <f t="shared" si="304"/>
        <v>ITM_PERIOD</v>
      </c>
      <c r="J355" t="str">
        <f t="shared" si="304"/>
        <v>ITM_PERIOD</v>
      </c>
      <c r="K355" t="str">
        <f t="shared" si="304"/>
        <v>}</v>
      </c>
    </row>
    <row r="356" spans="2:11">
      <c r="B356" t="str">
        <f t="shared" ref="B356:K356" si="305">B311</f>
        <v>{84</v>
      </c>
      <c r="C356" t="str">
        <f t="shared" si="305"/>
        <v>ITM_RS</v>
      </c>
      <c r="D356" t="str">
        <f t="shared" si="305"/>
        <v>ITM_PR</v>
      </c>
      <c r="E356" t="str">
        <f t="shared" si="305"/>
        <v>-MNU_PFN</v>
      </c>
      <c r="F356" t="str">
        <f t="shared" si="305"/>
        <v>ITM_NULL</v>
      </c>
      <c r="G356" t="str">
        <f t="shared" si="305"/>
        <v>ITM_QUESTION_MARK</v>
      </c>
      <c r="H356" t="str">
        <f t="shared" si="305"/>
        <v>ITM_SLASH</v>
      </c>
      <c r="I356" t="str">
        <f t="shared" si="305"/>
        <v>ITM_SLASH</v>
      </c>
      <c r="J356" t="str">
        <f t="shared" si="305"/>
        <v>ITM_NULL</v>
      </c>
      <c r="K356" t="str">
        <f t="shared" si="305"/>
        <v>}</v>
      </c>
    </row>
    <row r="357" spans="2:11">
      <c r="B357" t="str">
        <f t="shared" ref="B357:K357" si="306">B312</f>
        <v>{85</v>
      </c>
      <c r="C357" t="str">
        <f t="shared" si="306"/>
        <v>ITM_ADD</v>
      </c>
      <c r="D357" t="str">
        <f t="shared" si="306"/>
        <v>-MNU_CATALOG</v>
      </c>
      <c r="E357" t="str">
        <f t="shared" si="306"/>
        <v>-MNU_IO</v>
      </c>
      <c r="F357" t="str">
        <f t="shared" si="306"/>
        <v>ITM_PLUS</v>
      </c>
      <c r="G357" t="str">
        <f t="shared" si="306"/>
        <v>ITM_SPACE</v>
      </c>
      <c r="H357" t="str">
        <f t="shared" si="306"/>
        <v>ITM_PLUS</v>
      </c>
      <c r="I357" t="str">
        <f t="shared" si="306"/>
        <v>ITM_PLUS</v>
      </c>
      <c r="J357" t="str">
        <f t="shared" si="306"/>
        <v>ITM_ADD</v>
      </c>
      <c r="K357" t="str">
        <f t="shared" si="306"/>
        <v>}</v>
      </c>
    </row>
    <row r="358" spans="2:11">
      <c r="B358">
        <f t="shared" ref="B358:K358" si="307">B313</f>
        <v>0</v>
      </c>
      <c r="C358">
        <f t="shared" si="307"/>
        <v>0</v>
      </c>
      <c r="D358">
        <f t="shared" si="307"/>
        <v>0</v>
      </c>
      <c r="E358">
        <f t="shared" si="307"/>
        <v>0</v>
      </c>
      <c r="F358">
        <f t="shared" si="307"/>
        <v>0</v>
      </c>
      <c r="G358">
        <f t="shared" si="307"/>
        <v>0</v>
      </c>
      <c r="H358">
        <f t="shared" si="307"/>
        <v>0</v>
      </c>
      <c r="I358">
        <f t="shared" si="307"/>
        <v>0</v>
      </c>
      <c r="J358">
        <f t="shared" si="307"/>
        <v>0</v>
      </c>
      <c r="K358">
        <f t="shared" si="307"/>
        <v>0</v>
      </c>
    </row>
    <row r="359" spans="2:11">
      <c r="B359">
        <f t="shared" ref="B359:K359" si="308">B314</f>
        <v>0</v>
      </c>
      <c r="C359">
        <f t="shared" si="308"/>
        <v>0</v>
      </c>
      <c r="D359">
        <f t="shared" si="308"/>
        <v>0</v>
      </c>
      <c r="E359">
        <f t="shared" si="308"/>
        <v>0</v>
      </c>
      <c r="F359">
        <f t="shared" si="308"/>
        <v>0</v>
      </c>
      <c r="G359">
        <f t="shared" si="308"/>
        <v>0</v>
      </c>
      <c r="H359">
        <f t="shared" si="308"/>
        <v>0</v>
      </c>
      <c r="I359">
        <f t="shared" si="308"/>
        <v>0</v>
      </c>
      <c r="J359">
        <f t="shared" si="308"/>
        <v>0</v>
      </c>
      <c r="K359">
        <f t="shared" si="308"/>
        <v>0</v>
      </c>
    </row>
    <row r="360" spans="2:11">
      <c r="B360">
        <f t="shared" ref="B360:K360" si="309">B315</f>
        <v>0</v>
      </c>
      <c r="C360">
        <f t="shared" si="309"/>
        <v>0</v>
      </c>
      <c r="D360">
        <f t="shared" si="309"/>
        <v>0</v>
      </c>
      <c r="E360">
        <f t="shared" si="309"/>
        <v>0</v>
      </c>
      <c r="F360">
        <f t="shared" si="309"/>
        <v>0</v>
      </c>
      <c r="G360">
        <f t="shared" si="309"/>
        <v>0</v>
      </c>
      <c r="H360">
        <f t="shared" si="309"/>
        <v>0</v>
      </c>
      <c r="I360">
        <f t="shared" si="309"/>
        <v>0</v>
      </c>
      <c r="J360">
        <f t="shared" si="309"/>
        <v>0</v>
      </c>
      <c r="K360">
        <f t="shared" si="309"/>
        <v>0</v>
      </c>
    </row>
    <row r="361" spans="2:11">
      <c r="B361">
        <f t="shared" ref="B361:K361" si="310">B316</f>
        <v>0</v>
      </c>
      <c r="C361">
        <f t="shared" si="310"/>
        <v>0</v>
      </c>
      <c r="D361">
        <f t="shared" si="310"/>
        <v>0</v>
      </c>
      <c r="E361">
        <f t="shared" si="310"/>
        <v>0</v>
      </c>
      <c r="F361">
        <f t="shared" si="310"/>
        <v>0</v>
      </c>
      <c r="G361">
        <f t="shared" si="310"/>
        <v>0</v>
      </c>
      <c r="H361">
        <f t="shared" si="310"/>
        <v>0</v>
      </c>
      <c r="I361">
        <f t="shared" si="310"/>
        <v>0</v>
      </c>
      <c r="J361">
        <f t="shared" si="310"/>
        <v>0</v>
      </c>
      <c r="K361">
        <f t="shared" si="310"/>
        <v>0</v>
      </c>
    </row>
    <row r="362" spans="2:11">
      <c r="B362">
        <f t="shared" ref="B362:K362" si="311">B317</f>
        <v>0</v>
      </c>
      <c r="C362">
        <f t="shared" si="311"/>
        <v>0</v>
      </c>
      <c r="D362">
        <f t="shared" si="311"/>
        <v>0</v>
      </c>
      <c r="E362">
        <f t="shared" si="311"/>
        <v>0</v>
      </c>
      <c r="F362">
        <f t="shared" si="311"/>
        <v>0</v>
      </c>
      <c r="G362">
        <f t="shared" si="311"/>
        <v>0</v>
      </c>
      <c r="H362">
        <f t="shared" si="311"/>
        <v>0</v>
      </c>
      <c r="I362">
        <f t="shared" si="311"/>
        <v>0</v>
      </c>
      <c r="J362">
        <f t="shared" si="311"/>
        <v>0</v>
      </c>
      <c r="K362">
        <f t="shared" si="311"/>
        <v>0</v>
      </c>
    </row>
    <row r="363" spans="2:11">
      <c r="B363">
        <f t="shared" ref="B363:K363" si="312">B318</f>
        <v>0</v>
      </c>
      <c r="C363">
        <f t="shared" si="312"/>
        <v>0</v>
      </c>
      <c r="D363">
        <f t="shared" si="312"/>
        <v>0</v>
      </c>
      <c r="E363">
        <f t="shared" si="312"/>
        <v>0</v>
      </c>
      <c r="F363">
        <f t="shared" si="312"/>
        <v>0</v>
      </c>
      <c r="G363">
        <f t="shared" si="312"/>
        <v>0</v>
      </c>
      <c r="H363">
        <f t="shared" si="312"/>
        <v>0</v>
      </c>
      <c r="I363">
        <f t="shared" si="312"/>
        <v>0</v>
      </c>
      <c r="J363">
        <f t="shared" si="312"/>
        <v>0</v>
      </c>
      <c r="K363">
        <f t="shared" si="312"/>
        <v>0</v>
      </c>
    </row>
    <row r="364" spans="2:11">
      <c r="B364">
        <f t="shared" ref="B364:K364" si="313">B319</f>
        <v>0</v>
      </c>
      <c r="C364">
        <f t="shared" si="313"/>
        <v>0</v>
      </c>
      <c r="D364">
        <f t="shared" si="313"/>
        <v>0</v>
      </c>
      <c r="E364">
        <f t="shared" si="313"/>
        <v>0</v>
      </c>
      <c r="F364">
        <f t="shared" si="313"/>
        <v>0</v>
      </c>
      <c r="G364">
        <f t="shared" si="313"/>
        <v>0</v>
      </c>
      <c r="H364">
        <f t="shared" si="313"/>
        <v>0</v>
      </c>
      <c r="I364">
        <f t="shared" si="313"/>
        <v>0</v>
      </c>
      <c r="J364">
        <f t="shared" si="313"/>
        <v>0</v>
      </c>
      <c r="K364">
        <f t="shared" si="313"/>
        <v>0</v>
      </c>
    </row>
    <row r="365" spans="2:11">
      <c r="B365">
        <f t="shared" ref="B365:K365" si="314">B320</f>
        <v>0</v>
      </c>
      <c r="C365">
        <f t="shared" si="314"/>
        <v>0</v>
      </c>
      <c r="D365">
        <f t="shared" si="314"/>
        <v>0</v>
      </c>
      <c r="E365">
        <f t="shared" si="314"/>
        <v>0</v>
      </c>
      <c r="F365">
        <f t="shared" si="314"/>
        <v>0</v>
      </c>
      <c r="G365">
        <f t="shared" si="314"/>
        <v>0</v>
      </c>
      <c r="H365">
        <f t="shared" si="314"/>
        <v>0</v>
      </c>
      <c r="I365">
        <f t="shared" si="314"/>
        <v>0</v>
      </c>
      <c r="J365">
        <f t="shared" si="314"/>
        <v>0</v>
      </c>
      <c r="K365">
        <f t="shared" si="314"/>
        <v>0</v>
      </c>
    </row>
    <row r="366" spans="2:11">
      <c r="B366" t="str">
        <f t="shared" ref="B366:K366" si="315">B321</f>
        <v>{21</v>
      </c>
      <c r="C366" t="str">
        <f t="shared" si="315"/>
        <v>ITM_SIGMAPLUS</v>
      </c>
      <c r="D366" t="str">
        <f t="shared" si="315"/>
        <v>ITM_RI</v>
      </c>
      <c r="E366" t="str">
        <f t="shared" si="315"/>
        <v>ITM_TGLFRT</v>
      </c>
      <c r="F366" t="str">
        <f t="shared" si="315"/>
        <v>ITM_NULL</v>
      </c>
      <c r="G366" t="str">
        <f t="shared" si="315"/>
        <v>ITM_A</v>
      </c>
      <c r="H366" t="str">
        <f t="shared" si="315"/>
        <v>ITM_a</v>
      </c>
      <c r="I366" t="str">
        <f t="shared" si="315"/>
        <v>ITM_SIGMA</v>
      </c>
      <c r="J366" t="str">
        <f t="shared" si="315"/>
        <v>ITM_REG_A</v>
      </c>
      <c r="K366" t="str">
        <f t="shared" si="315"/>
        <v>}</v>
      </c>
    </row>
    <row r="367" spans="2:11">
      <c r="B367" t="str">
        <f t="shared" ref="B367:K367" si="316">B322</f>
        <v>{22</v>
      </c>
      <c r="C367" t="str">
        <f t="shared" si="316"/>
        <v>ITM_1ONX</v>
      </c>
      <c r="D367" t="str">
        <f t="shared" si="316"/>
        <v>ITM_YX</v>
      </c>
      <c r="E367" t="str">
        <f t="shared" si="316"/>
        <v>ITM_HASH_JM</v>
      </c>
      <c r="F367" t="str">
        <f t="shared" si="316"/>
        <v>ITM_NUMBER_SIGN</v>
      </c>
      <c r="G367" t="str">
        <f t="shared" si="316"/>
        <v>ITM_B</v>
      </c>
      <c r="H367" t="str">
        <f t="shared" si="316"/>
        <v>ITM_b</v>
      </c>
      <c r="I367" t="str">
        <f t="shared" si="316"/>
        <v>ITM_CIRCUMFLEX</v>
      </c>
      <c r="J367" t="str">
        <f t="shared" si="316"/>
        <v>ITM_REG_B</v>
      </c>
      <c r="K367" t="str">
        <f t="shared" si="316"/>
        <v>}</v>
      </c>
    </row>
    <row r="368" spans="2:11">
      <c r="B368" t="str">
        <f t="shared" ref="B368:K368" si="317">B323</f>
        <v>{23</v>
      </c>
      <c r="C368" t="str">
        <f t="shared" si="317"/>
        <v>ITM_SQUAREROOTX</v>
      </c>
      <c r="D368" t="str">
        <f t="shared" si="317"/>
        <v>ITM_SQUARE</v>
      </c>
      <c r="E368" t="str">
        <f t="shared" si="317"/>
        <v>ITM_ms</v>
      </c>
      <c r="F368" t="str">
        <f t="shared" si="317"/>
        <v>ITM_ROOT_SIGN</v>
      </c>
      <c r="G368" t="str">
        <f t="shared" si="317"/>
        <v>ITM_C</v>
      </c>
      <c r="H368" t="str">
        <f t="shared" si="317"/>
        <v>ITM_c</v>
      </c>
      <c r="I368" t="str">
        <f t="shared" si="317"/>
        <v>ITM_ROOT_SIGN</v>
      </c>
      <c r="J368" t="str">
        <f t="shared" si="317"/>
        <v>ITM_REG_C</v>
      </c>
      <c r="K368" t="str">
        <f t="shared" si="317"/>
        <v>}</v>
      </c>
    </row>
    <row r="369" spans="2:11">
      <c r="B369" t="str">
        <f t="shared" ref="B369:K369" si="318">B324</f>
        <v>{24</v>
      </c>
      <c r="C369" t="str">
        <f t="shared" si="318"/>
        <v>ITM_LOG10</v>
      </c>
      <c r="D369" t="str">
        <f t="shared" si="318"/>
        <v>ITM_10x</v>
      </c>
      <c r="E369" t="str">
        <f t="shared" si="318"/>
        <v>ITM_dotD</v>
      </c>
      <c r="F369" t="str">
        <f t="shared" si="318"/>
        <v>ITM_NULL</v>
      </c>
      <c r="G369" t="str">
        <f t="shared" si="318"/>
        <v>ITM_D</v>
      </c>
      <c r="H369" t="str">
        <f t="shared" si="318"/>
        <v>ITM_d</v>
      </c>
      <c r="I369" t="str">
        <f t="shared" si="318"/>
        <v>ITM_LG_SIGN</v>
      </c>
      <c r="J369" t="str">
        <f t="shared" si="318"/>
        <v>ITM_REG_D</v>
      </c>
      <c r="K369" t="str">
        <f t="shared" si="318"/>
        <v>}</v>
      </c>
    </row>
    <row r="370" spans="2:11">
      <c r="B370" t="str">
        <f t="shared" ref="B370:K370" si="319">B325</f>
        <v>{25</v>
      </c>
      <c r="C370" t="str">
        <f t="shared" si="319"/>
        <v>ITM_LN</v>
      </c>
      <c r="D370" t="str">
        <f t="shared" si="319"/>
        <v>ITM_EXP</v>
      </c>
      <c r="E370" t="str">
        <f t="shared" si="319"/>
        <v>ITM_toREC2</v>
      </c>
      <c r="F370" t="str">
        <f t="shared" si="319"/>
        <v>ITM_NULL</v>
      </c>
      <c r="G370" t="str">
        <f t="shared" si="319"/>
        <v>ITM_E</v>
      </c>
      <c r="H370" t="str">
        <f t="shared" si="319"/>
        <v>ITM_e</v>
      </c>
      <c r="I370" t="str">
        <f t="shared" si="319"/>
        <v>ITM_LN_SIGN</v>
      </c>
      <c r="J370" t="str">
        <f t="shared" si="319"/>
        <v>ITM_E</v>
      </c>
      <c r="K370" t="str">
        <f t="shared" si="319"/>
        <v>}</v>
      </c>
    </row>
    <row r="371" spans="2:11">
      <c r="B371" t="str">
        <f t="shared" ref="B371:K371" si="320">B326</f>
        <v>{26</v>
      </c>
      <c r="C371" t="str">
        <f t="shared" si="320"/>
        <v>ITM_XEQ</v>
      </c>
      <c r="D371" t="str">
        <f t="shared" si="320"/>
        <v>ITM_AIM</v>
      </c>
      <c r="E371" t="str">
        <f t="shared" si="320"/>
        <v>ITM_toPOL2</v>
      </c>
      <c r="F371" t="str">
        <f t="shared" si="320"/>
        <v>ITM_NULL</v>
      </c>
      <c r="G371" t="str">
        <f t="shared" si="320"/>
        <v>ITM_F</v>
      </c>
      <c r="H371" t="str">
        <f t="shared" si="320"/>
        <v>ITM_f</v>
      </c>
      <c r="I371" t="str">
        <f t="shared" si="320"/>
        <v>ITM_NULL</v>
      </c>
      <c r="J371" t="str">
        <f t="shared" si="320"/>
        <v>ITM_NULL</v>
      </c>
      <c r="K371" t="str">
        <f t="shared" si="320"/>
        <v>}</v>
      </c>
    </row>
    <row r="372" spans="2:11">
      <c r="B372" t="str">
        <f t="shared" ref="B372:K372" si="321">B327</f>
        <v>{31</v>
      </c>
      <c r="C372" t="str">
        <f t="shared" si="321"/>
        <v>ITM_STO</v>
      </c>
      <c r="D372" t="str">
        <f t="shared" si="321"/>
        <v>ITM_MAGNITUDE</v>
      </c>
      <c r="E372" t="str">
        <f t="shared" si="321"/>
        <v>ITM_ARG</v>
      </c>
      <c r="F372" t="str">
        <f t="shared" si="321"/>
        <v>ITM_NULL</v>
      </c>
      <c r="G372" t="str">
        <f t="shared" si="321"/>
        <v>ITM_G</v>
      </c>
      <c r="H372" t="str">
        <f t="shared" si="321"/>
        <v>ITM_g</v>
      </c>
      <c r="I372" t="str">
        <f t="shared" si="321"/>
        <v>ITM_VERTICAL_BAR</v>
      </c>
      <c r="J372" t="str">
        <f t="shared" si="321"/>
        <v>ITM_NULL</v>
      </c>
      <c r="K372" t="str">
        <f t="shared" si="321"/>
        <v>}</v>
      </c>
    </row>
    <row r="373" spans="2:11">
      <c r="B373" t="str">
        <f t="shared" ref="B373:K373" si="322">B328</f>
        <v>{32</v>
      </c>
      <c r="C373" t="str">
        <f t="shared" si="322"/>
        <v>ITM_RCL</v>
      </c>
      <c r="D373" t="str">
        <f t="shared" si="322"/>
        <v>ITM_PC</v>
      </c>
      <c r="E373" t="str">
        <f t="shared" si="322"/>
        <v>ITM_DELTAPC</v>
      </c>
      <c r="F373" t="str">
        <f t="shared" si="322"/>
        <v>ITM_NULL</v>
      </c>
      <c r="G373" t="str">
        <f t="shared" si="322"/>
        <v>ITM_H</v>
      </c>
      <c r="H373" t="str">
        <f t="shared" si="322"/>
        <v>ITM_h</v>
      </c>
      <c r="I373" t="str">
        <f t="shared" si="322"/>
        <v>ITM_DELTA</v>
      </c>
      <c r="J373" t="str">
        <f t="shared" si="322"/>
        <v>ITM_HEX</v>
      </c>
      <c r="K373" t="str">
        <f t="shared" si="322"/>
        <v>}</v>
      </c>
    </row>
    <row r="374" spans="2:11">
      <c r="B374" t="str">
        <f t="shared" ref="B374:K374" si="323">B329</f>
        <v>{33</v>
      </c>
      <c r="C374" t="str">
        <f t="shared" si="323"/>
        <v>ITM_Rdown</v>
      </c>
      <c r="D374" t="str">
        <f t="shared" si="323"/>
        <v>ITM_CONSTpi</v>
      </c>
      <c r="E374" t="str">
        <f t="shared" si="323"/>
        <v>ITM_XTHROOT</v>
      </c>
      <c r="F374" t="str">
        <f t="shared" si="323"/>
        <v>ITM_NULL</v>
      </c>
      <c r="G374" t="str">
        <f t="shared" si="323"/>
        <v>ITM_I</v>
      </c>
      <c r="H374" t="str">
        <f t="shared" si="323"/>
        <v>ITM_i</v>
      </c>
      <c r="I374" t="str">
        <f t="shared" si="323"/>
        <v>ITM_pi</v>
      </c>
      <c r="J374" t="str">
        <f t="shared" si="323"/>
        <v>ITM_REG_I</v>
      </c>
      <c r="K374" t="str">
        <f t="shared" si="323"/>
        <v>}</v>
      </c>
    </row>
    <row r="375" spans="2:11">
      <c r="B375" t="str">
        <f t="shared" ref="B375:K375" si="324">B330</f>
        <v>{34</v>
      </c>
      <c r="C375" t="str">
        <f t="shared" si="324"/>
        <v>ITM_sin</v>
      </c>
      <c r="D375" t="str">
        <f t="shared" si="324"/>
        <v>ITM_arcsin</v>
      </c>
      <c r="E375" t="str">
        <f t="shared" si="324"/>
        <v>ITM_GTO</v>
      </c>
      <c r="F375" t="str">
        <f t="shared" si="324"/>
        <v>ITM_NULL</v>
      </c>
      <c r="G375" t="str">
        <f t="shared" si="324"/>
        <v>ITM_J</v>
      </c>
      <c r="H375" t="str">
        <f t="shared" si="324"/>
        <v>ITM_j</v>
      </c>
      <c r="I375" t="str">
        <f t="shared" si="324"/>
        <v>ITM_SIN_SIGN</v>
      </c>
      <c r="J375" t="str">
        <f t="shared" si="324"/>
        <v>ITM_REG_J</v>
      </c>
      <c r="K375" t="str">
        <f t="shared" si="324"/>
        <v>}</v>
      </c>
    </row>
    <row r="376" spans="2:11">
      <c r="B376" t="str">
        <f t="shared" ref="B376:K376" si="325">B331</f>
        <v>{35</v>
      </c>
      <c r="C376" t="str">
        <f t="shared" si="325"/>
        <v>ITM_cos</v>
      </c>
      <c r="D376" t="str">
        <f t="shared" si="325"/>
        <v>ITM_arccos</v>
      </c>
      <c r="E376" t="str">
        <f t="shared" si="325"/>
        <v>ITM_LBL</v>
      </c>
      <c r="F376" t="str">
        <f t="shared" si="325"/>
        <v>ITM_NULL</v>
      </c>
      <c r="G376" t="str">
        <f t="shared" si="325"/>
        <v>ITM_K</v>
      </c>
      <c r="H376" t="str">
        <f t="shared" si="325"/>
        <v>ITM_k</v>
      </c>
      <c r="I376" t="str">
        <f t="shared" si="325"/>
        <v>ITM_COS_SIGN</v>
      </c>
      <c r="J376" t="str">
        <f t="shared" si="325"/>
        <v>ITM_REG_K</v>
      </c>
      <c r="K376" t="str">
        <f t="shared" si="325"/>
        <v>}</v>
      </c>
    </row>
    <row r="377" spans="2:11">
      <c r="B377" t="str">
        <f t="shared" ref="B377:K377" si="326">B332</f>
        <v>{36</v>
      </c>
      <c r="C377" t="str">
        <f t="shared" si="326"/>
        <v>ITM_tan</v>
      </c>
      <c r="D377" t="str">
        <f t="shared" si="326"/>
        <v>ITM_arctan</v>
      </c>
      <c r="E377" t="str">
        <f t="shared" si="326"/>
        <v>ITM_RTN</v>
      </c>
      <c r="F377" t="str">
        <f t="shared" si="326"/>
        <v>ITM_NULL</v>
      </c>
      <c r="G377" t="str">
        <f t="shared" si="326"/>
        <v>ITM_L</v>
      </c>
      <c r="H377" t="str">
        <f t="shared" si="326"/>
        <v>ITM_l</v>
      </c>
      <c r="I377" t="str">
        <f t="shared" si="326"/>
        <v>ITM_TAN_SIGN</v>
      </c>
      <c r="J377" t="str">
        <f t="shared" si="326"/>
        <v>ITM_REG_L</v>
      </c>
      <c r="K377" t="str">
        <f t="shared" si="326"/>
        <v>}</v>
      </c>
    </row>
    <row r="378" spans="2:11">
      <c r="B378" t="str">
        <f t="shared" ref="B378:K378" si="327">B333</f>
        <v>{41</v>
      </c>
      <c r="C378" t="str">
        <f t="shared" si="327"/>
        <v>ITM_ENTER</v>
      </c>
      <c r="D378" t="str">
        <f t="shared" si="327"/>
        <v>KEY_COMPLEX</v>
      </c>
      <c r="E378" t="str">
        <f t="shared" si="327"/>
        <v>-MNU_CPX</v>
      </c>
      <c r="F378" t="str">
        <f t="shared" si="327"/>
        <v>ITM_ENTER</v>
      </c>
      <c r="G378" t="str">
        <f t="shared" si="327"/>
        <v>ITM_ENTER</v>
      </c>
      <c r="H378" t="str">
        <f t="shared" si="327"/>
        <v>ITM_XSWAP</v>
      </c>
      <c r="I378" t="str">
        <f t="shared" si="327"/>
        <v>ITM_XPARSE</v>
      </c>
      <c r="J378" t="str">
        <f t="shared" si="327"/>
        <v>ITM_ENTER</v>
      </c>
      <c r="K378" t="str">
        <f t="shared" si="327"/>
        <v>}</v>
      </c>
    </row>
    <row r="379" spans="2:11">
      <c r="B379" t="str">
        <f t="shared" ref="B379:K379" si="328">B334</f>
        <v>{42</v>
      </c>
      <c r="C379" t="str">
        <f t="shared" si="328"/>
        <v>ITM_XexY</v>
      </c>
      <c r="D379" t="str">
        <f t="shared" si="328"/>
        <v>ITM_LASTX</v>
      </c>
      <c r="E379" t="str">
        <f t="shared" si="328"/>
        <v>ITM_Rup</v>
      </c>
      <c r="F379" t="str">
        <f t="shared" si="328"/>
        <v>ITM_ex</v>
      </c>
      <c r="G379" t="str">
        <f t="shared" si="328"/>
        <v>ITM_M</v>
      </c>
      <c r="H379" t="str">
        <f t="shared" si="328"/>
        <v>ITM_m</v>
      </c>
      <c r="I379" t="str">
        <f t="shared" si="328"/>
        <v>ITM_ex</v>
      </c>
      <c r="J379" t="str">
        <f t="shared" si="328"/>
        <v>ITM_NULL</v>
      </c>
      <c r="K379" t="str">
        <f t="shared" si="328"/>
        <v>}</v>
      </c>
    </row>
    <row r="380" spans="2:11">
      <c r="B380" t="str">
        <f t="shared" ref="B380:K380" si="329">B335</f>
        <v>{43</v>
      </c>
      <c r="C380" t="str">
        <f t="shared" si="329"/>
        <v>ITM_CHS</v>
      </c>
      <c r="D380" t="str">
        <f t="shared" si="329"/>
        <v>-MNU_MODE</v>
      </c>
      <c r="E380" t="str">
        <f t="shared" si="329"/>
        <v>-MNU_STK</v>
      </c>
      <c r="F380" t="str">
        <f t="shared" si="329"/>
        <v>ITM_PLUS_MINUS</v>
      </c>
      <c r="G380" t="str">
        <f t="shared" si="329"/>
        <v>ITM_N</v>
      </c>
      <c r="H380" t="str">
        <f t="shared" si="329"/>
        <v>ITM_n</v>
      </c>
      <c r="I380" t="str">
        <f t="shared" si="329"/>
        <v>ITM_PLUS_MINUS</v>
      </c>
      <c r="J380" t="str">
        <f t="shared" si="329"/>
        <v>ITM_NULL</v>
      </c>
      <c r="K380" t="str">
        <f t="shared" si="329"/>
        <v>}</v>
      </c>
    </row>
    <row r="381" spans="2:11">
      <c r="B381" t="str">
        <f t="shared" ref="B381:K381" si="330">B336</f>
        <v>{44</v>
      </c>
      <c r="C381" t="str">
        <f t="shared" si="330"/>
        <v>ITM_EXPONENT</v>
      </c>
      <c r="D381" t="str">
        <f t="shared" si="330"/>
        <v>-MNU_DISP</v>
      </c>
      <c r="E381" t="str">
        <f t="shared" si="330"/>
        <v>-MNU_EXP</v>
      </c>
      <c r="F381" t="str">
        <f t="shared" si="330"/>
        <v>ITM_NULL</v>
      </c>
      <c r="G381" t="str">
        <f t="shared" si="330"/>
        <v>ITM_O</v>
      </c>
      <c r="H381" t="str">
        <f t="shared" si="330"/>
        <v>ITM_o</v>
      </c>
      <c r="I381" t="str">
        <f t="shared" si="330"/>
        <v>ITM_SUB_E_OUTLINE</v>
      </c>
      <c r="J381" t="str">
        <f t="shared" si="330"/>
        <v>ITM_OCT</v>
      </c>
      <c r="K381" t="str">
        <f t="shared" si="330"/>
        <v>}</v>
      </c>
    </row>
    <row r="382" spans="2:11">
      <c r="B382" t="str">
        <f t="shared" ref="B382:K382" si="331">B337</f>
        <v>{45</v>
      </c>
      <c r="C382" t="str">
        <f t="shared" si="331"/>
        <v>ITM_BACKSPACE</v>
      </c>
      <c r="D382" t="str">
        <f t="shared" si="331"/>
        <v>ITM_UNDO</v>
      </c>
      <c r="E382" t="str">
        <f t="shared" si="331"/>
        <v>-MNU_CLR</v>
      </c>
      <c r="F382" t="str">
        <f t="shared" si="331"/>
        <v>ITM_BACKSPACE</v>
      </c>
      <c r="G382" t="str">
        <f t="shared" si="331"/>
        <v>ITM_BACKSPACE</v>
      </c>
      <c r="H382" t="str">
        <f t="shared" si="331"/>
        <v>ITM_CLA</v>
      </c>
      <c r="I382" t="str">
        <f t="shared" si="331"/>
        <v>ITM_CLA</v>
      </c>
      <c r="J382" t="str">
        <f t="shared" si="331"/>
        <v>ITM_BACKSPACE</v>
      </c>
      <c r="K382" t="str">
        <f t="shared" si="331"/>
        <v>}</v>
      </c>
    </row>
    <row r="383" spans="2:11">
      <c r="B383" t="str">
        <f t="shared" ref="B383:K383" si="332">B338</f>
        <v>{51</v>
      </c>
      <c r="C383" t="str">
        <f t="shared" si="332"/>
        <v>ITM_UP1</v>
      </c>
      <c r="D383" t="str">
        <f t="shared" si="332"/>
        <v>ITM_BST</v>
      </c>
      <c r="E383" t="str">
        <f t="shared" si="332"/>
        <v>ITM_RBR</v>
      </c>
      <c r="F383" t="str">
        <f t="shared" si="332"/>
        <v>ITM_UP1</v>
      </c>
      <c r="G383" t="str">
        <f t="shared" si="332"/>
        <v>ITM_UP1</v>
      </c>
      <c r="H383" t="str">
        <f t="shared" si="332"/>
        <v>CHR_caseUP</v>
      </c>
      <c r="I383" t="str">
        <f t="shared" si="332"/>
        <v>ITM_UP_ARROW</v>
      </c>
      <c r="J383" t="str">
        <f t="shared" si="332"/>
        <v>ITM_UP1</v>
      </c>
      <c r="K383" t="str">
        <f t="shared" si="332"/>
        <v>}</v>
      </c>
    </row>
    <row r="384" spans="2:11">
      <c r="B384" t="str">
        <f t="shared" ref="B384:K384" si="333">B339</f>
        <v>{52</v>
      </c>
      <c r="C384" t="str">
        <f t="shared" si="333"/>
        <v>ITM_7</v>
      </c>
      <c r="D384" t="str">
        <f t="shared" si="333"/>
        <v>-MNU_EQN</v>
      </c>
      <c r="E384" t="str">
        <f t="shared" si="333"/>
        <v>-MNU_HOME</v>
      </c>
      <c r="F384" t="str">
        <f t="shared" si="333"/>
        <v>ITM_7</v>
      </c>
      <c r="G384" t="str">
        <f t="shared" si="333"/>
        <v>ITM_P</v>
      </c>
      <c r="H384" t="str">
        <f t="shared" si="333"/>
        <v>ITM_p</v>
      </c>
      <c r="I384" t="str">
        <f t="shared" si="333"/>
        <v>ITM_7</v>
      </c>
      <c r="J384" t="str">
        <f t="shared" si="333"/>
        <v>ITM_7</v>
      </c>
      <c r="K384" t="str">
        <f t="shared" si="333"/>
        <v>}</v>
      </c>
    </row>
    <row r="385" spans="2:11">
      <c r="B385" t="str">
        <f t="shared" ref="B385:K385" si="334">B340</f>
        <v>{53</v>
      </c>
      <c r="C385" t="str">
        <f t="shared" si="334"/>
        <v>ITM_8</v>
      </c>
      <c r="D385" t="str">
        <f t="shared" si="334"/>
        <v>-MNU_ADV</v>
      </c>
      <c r="E385" t="str">
        <f t="shared" si="334"/>
        <v>-MNU_CONST</v>
      </c>
      <c r="F385" t="str">
        <f t="shared" si="334"/>
        <v>ITM_8</v>
      </c>
      <c r="G385" t="str">
        <f t="shared" si="334"/>
        <v>ITM_Q</v>
      </c>
      <c r="H385" t="str">
        <f t="shared" si="334"/>
        <v>ITM_q</v>
      </c>
      <c r="I385" t="str">
        <f t="shared" si="334"/>
        <v>ITM_8</v>
      </c>
      <c r="J385" t="str">
        <f t="shared" si="334"/>
        <v>ITM_8</v>
      </c>
      <c r="K385" t="str">
        <f t="shared" si="334"/>
        <v>}</v>
      </c>
    </row>
    <row r="386" spans="2:11">
      <c r="B386" t="str">
        <f t="shared" ref="B386:K386" si="335">B341</f>
        <v>{54</v>
      </c>
      <c r="C386" t="str">
        <f t="shared" si="335"/>
        <v>ITM_9</v>
      </c>
      <c r="D386" t="str">
        <f t="shared" si="335"/>
        <v>-MNU_MATX</v>
      </c>
      <c r="E386" t="str">
        <f t="shared" si="335"/>
        <v>-MNU_XFN</v>
      </c>
      <c r="F386" t="str">
        <f t="shared" si="335"/>
        <v>ITM_9</v>
      </c>
      <c r="G386" t="str">
        <f t="shared" si="335"/>
        <v>ITM_R</v>
      </c>
      <c r="H386" t="str">
        <f t="shared" si="335"/>
        <v>ITM_r</v>
      </c>
      <c r="I386" t="str">
        <f t="shared" si="335"/>
        <v>ITM_9</v>
      </c>
      <c r="J386" t="str">
        <f t="shared" si="335"/>
        <v>ITM_9</v>
      </c>
      <c r="K386" t="str">
        <f t="shared" si="335"/>
        <v>}</v>
      </c>
    </row>
    <row r="387" spans="2:11">
      <c r="B387" t="str">
        <f t="shared" ref="B387:K387" si="336">B342</f>
        <v>{55</v>
      </c>
      <c r="C387" t="str">
        <f t="shared" si="336"/>
        <v>ITM_DIV</v>
      </c>
      <c r="D387" t="str">
        <f t="shared" si="336"/>
        <v>-MNU_STAT</v>
      </c>
      <c r="E387" t="str">
        <f t="shared" si="336"/>
        <v>-MNU_SUMS</v>
      </c>
      <c r="F387" t="str">
        <f t="shared" si="336"/>
        <v>ITM_OBELUS</v>
      </c>
      <c r="G387" t="str">
        <f t="shared" si="336"/>
        <v>ITM_S</v>
      </c>
      <c r="H387" t="str">
        <f t="shared" si="336"/>
        <v>ITM_s</v>
      </c>
      <c r="I387" t="str">
        <f t="shared" si="336"/>
        <v>ITM_OBELUS</v>
      </c>
      <c r="J387" t="str">
        <f t="shared" si="336"/>
        <v>ITM_DIV</v>
      </c>
      <c r="K387" t="str">
        <f t="shared" si="336"/>
        <v>}</v>
      </c>
    </row>
    <row r="388" spans="2:11">
      <c r="B388" t="str">
        <f t="shared" ref="B388:K388" si="337">B343</f>
        <v>{61</v>
      </c>
      <c r="C388" t="str">
        <f t="shared" si="337"/>
        <v>ITM_DOWN1</v>
      </c>
      <c r="D388" t="str">
        <f t="shared" si="337"/>
        <v>ITM_SST</v>
      </c>
      <c r="E388" t="str">
        <f t="shared" si="337"/>
        <v>ITM_FLGSV</v>
      </c>
      <c r="F388" t="str">
        <f t="shared" si="337"/>
        <v>ITM_DOWN1</v>
      </c>
      <c r="G388" t="str">
        <f t="shared" si="337"/>
        <v>ITM_DOWN1</v>
      </c>
      <c r="H388" t="str">
        <f t="shared" si="337"/>
        <v>CHR_caseDN</v>
      </c>
      <c r="I388" t="str">
        <f t="shared" si="337"/>
        <v>ITM_DOWN_ARROW</v>
      </c>
      <c r="J388" t="str">
        <f t="shared" si="337"/>
        <v>ITM_DOWN1</v>
      </c>
      <c r="K388" t="str">
        <f t="shared" si="337"/>
        <v>}</v>
      </c>
    </row>
    <row r="389" spans="2:11">
      <c r="B389" t="str">
        <f t="shared" ref="B389:K389" si="338">B344</f>
        <v>{62</v>
      </c>
      <c r="C389" t="str">
        <f t="shared" si="338"/>
        <v>ITM_4</v>
      </c>
      <c r="D389" t="str">
        <f t="shared" si="338"/>
        <v>-MNU_BASE</v>
      </c>
      <c r="E389" t="str">
        <f t="shared" si="338"/>
        <v>-MNU_CLK</v>
      </c>
      <c r="F389" t="str">
        <f t="shared" si="338"/>
        <v>ITM_4</v>
      </c>
      <c r="G389" t="str">
        <f t="shared" si="338"/>
        <v>ITM_T</v>
      </c>
      <c r="H389" t="str">
        <f t="shared" si="338"/>
        <v>ITM_t</v>
      </c>
      <c r="I389" t="str">
        <f t="shared" si="338"/>
        <v>ITM_4</v>
      </c>
      <c r="J389" t="str">
        <f t="shared" si="338"/>
        <v>ITM_4</v>
      </c>
      <c r="K389" t="str">
        <f t="shared" si="338"/>
        <v>}</v>
      </c>
    </row>
    <row r="390" spans="2:11">
      <c r="B390" t="str">
        <f t="shared" ref="B390:K390" si="339">B345</f>
        <v>{63</v>
      </c>
      <c r="C390" t="str">
        <f t="shared" si="339"/>
        <v>ITM_5</v>
      </c>
      <c r="D390" t="str">
        <f t="shared" si="339"/>
        <v>-MNU_ANGLECONV</v>
      </c>
      <c r="E390" t="str">
        <f t="shared" si="339"/>
        <v>-MNU_UNITCONV</v>
      </c>
      <c r="F390" t="str">
        <f t="shared" si="339"/>
        <v>ITM_5</v>
      </c>
      <c r="G390" t="str">
        <f t="shared" si="339"/>
        <v>ITM_U</v>
      </c>
      <c r="H390" t="str">
        <f t="shared" si="339"/>
        <v>ITM_u</v>
      </c>
      <c r="I390" t="str">
        <f t="shared" si="339"/>
        <v>ITM_5</v>
      </c>
      <c r="J390" t="str">
        <f t="shared" si="339"/>
        <v>ITM_5</v>
      </c>
      <c r="K390" t="str">
        <f t="shared" si="339"/>
        <v>}</v>
      </c>
    </row>
    <row r="391" spans="2:11">
      <c r="B391" t="str">
        <f t="shared" ref="B391:K391" si="340">B346</f>
        <v>{64</v>
      </c>
      <c r="C391" t="str">
        <f t="shared" si="340"/>
        <v>ITM_6</v>
      </c>
      <c r="D391" t="str">
        <f t="shared" si="340"/>
        <v>-MNU_FLAGS</v>
      </c>
      <c r="E391" t="str">
        <f t="shared" si="340"/>
        <v>-MNU_BITS</v>
      </c>
      <c r="F391" t="str">
        <f t="shared" si="340"/>
        <v>ITM_6</v>
      </c>
      <c r="G391" t="str">
        <f t="shared" si="340"/>
        <v>ITM_V</v>
      </c>
      <c r="H391" t="str">
        <f t="shared" si="340"/>
        <v>ITM_v</v>
      </c>
      <c r="I391" t="str">
        <f t="shared" si="340"/>
        <v>ITM_6</v>
      </c>
      <c r="J391" t="str">
        <f t="shared" si="340"/>
        <v>ITM_6</v>
      </c>
      <c r="K391" t="str">
        <f t="shared" si="340"/>
        <v>}</v>
      </c>
    </row>
    <row r="392" spans="2:11">
      <c r="B392" t="str">
        <f t="shared" ref="B392:K392" si="341">B347</f>
        <v>{65</v>
      </c>
      <c r="C392" t="str">
        <f t="shared" si="341"/>
        <v>ITM_MULT</v>
      </c>
      <c r="D392" t="str">
        <f t="shared" si="341"/>
        <v>-MNU_PROB</v>
      </c>
      <c r="E392" t="str">
        <f t="shared" si="341"/>
        <v>-MNU_INTS</v>
      </c>
      <c r="F392" t="str">
        <f t="shared" si="341"/>
        <v>ITM_CROSS</v>
      </c>
      <c r="G392" t="str">
        <f t="shared" si="341"/>
        <v>ITM_W</v>
      </c>
      <c r="H392" t="str">
        <f t="shared" si="341"/>
        <v>ITM_w</v>
      </c>
      <c r="I392" t="str">
        <f t="shared" si="341"/>
        <v>ITM_CROSS</v>
      </c>
      <c r="J392" t="str">
        <f t="shared" si="341"/>
        <v>ITM_MULT</v>
      </c>
      <c r="K392" t="str">
        <f t="shared" si="341"/>
        <v>}</v>
      </c>
    </row>
    <row r="393" spans="2:11">
      <c r="B393" t="str">
        <f t="shared" ref="B393:K393" si="342">B348</f>
        <v>{71</v>
      </c>
      <c r="C393" t="str">
        <f t="shared" si="342"/>
        <v>KEY_fg</v>
      </c>
      <c r="D393" t="str">
        <f t="shared" si="342"/>
        <v>ITM_NULL</v>
      </c>
      <c r="E393" t="str">
        <f t="shared" si="342"/>
        <v>ITM_NULL</v>
      </c>
      <c r="F393" t="str">
        <f t="shared" si="342"/>
        <v>KEY_fg</v>
      </c>
      <c r="G393" t="str">
        <f t="shared" si="342"/>
        <v>KEY_fg</v>
      </c>
      <c r="H393" t="str">
        <f t="shared" si="342"/>
        <v>ITM_NULL</v>
      </c>
      <c r="I393" t="str">
        <f t="shared" si="342"/>
        <v>KEY_fg</v>
      </c>
      <c r="J393" t="str">
        <f t="shared" si="342"/>
        <v>KEY_fg</v>
      </c>
      <c r="K393" t="str">
        <f t="shared" si="342"/>
        <v>}</v>
      </c>
    </row>
    <row r="394" spans="2:11">
      <c r="B394" t="str">
        <f t="shared" ref="B394:K394" si="343">B349</f>
        <v>{72</v>
      </c>
      <c r="C394" t="str">
        <f t="shared" si="343"/>
        <v>ITM_1</v>
      </c>
      <c r="D394" t="str">
        <f t="shared" si="343"/>
        <v>ITM_ASSIGN</v>
      </c>
      <c r="E394" t="str">
        <f t="shared" si="343"/>
        <v>-MNU_ASN</v>
      </c>
      <c r="F394" t="str">
        <f t="shared" si="343"/>
        <v>ITM_1</v>
      </c>
      <c r="G394" t="str">
        <f t="shared" si="343"/>
        <v>ITM_X</v>
      </c>
      <c r="H394" t="str">
        <f t="shared" si="343"/>
        <v>ITM_x</v>
      </c>
      <c r="I394" t="str">
        <f t="shared" si="343"/>
        <v>ITM_1</v>
      </c>
      <c r="J394" t="str">
        <f t="shared" si="343"/>
        <v>ITM_1</v>
      </c>
      <c r="K394" t="str">
        <f t="shared" si="343"/>
        <v>}</v>
      </c>
    </row>
    <row r="395" spans="2:11">
      <c r="B395" t="str">
        <f t="shared" ref="B395:K395" si="344">B350</f>
        <v>{73</v>
      </c>
      <c r="C395" t="str">
        <f t="shared" si="344"/>
        <v>ITM_2</v>
      </c>
      <c r="D395" t="str">
        <f t="shared" si="344"/>
        <v>ITM_USERMODE</v>
      </c>
      <c r="E395" t="str">
        <f t="shared" si="344"/>
        <v>-MNU_LOOP</v>
      </c>
      <c r="F395" t="str">
        <f t="shared" si="344"/>
        <v>ITM_2</v>
      </c>
      <c r="G395" t="str">
        <f t="shared" si="344"/>
        <v>ITM_Y</v>
      </c>
      <c r="H395" t="str">
        <f t="shared" si="344"/>
        <v>ITM_y</v>
      </c>
      <c r="I395" t="str">
        <f t="shared" si="344"/>
        <v>ITM_2</v>
      </c>
      <c r="J395" t="str">
        <f t="shared" si="344"/>
        <v>ITM_2</v>
      </c>
      <c r="K395" t="str">
        <f t="shared" si="344"/>
        <v>}</v>
      </c>
    </row>
    <row r="396" spans="2:11">
      <c r="B396" t="str">
        <f t="shared" ref="B396:K396" si="345">B351</f>
        <v>{74</v>
      </c>
      <c r="C396" t="str">
        <f t="shared" si="345"/>
        <v>ITM_3</v>
      </c>
      <c r="D396" t="str">
        <f t="shared" si="345"/>
        <v>-MNU_PARTS</v>
      </c>
      <c r="E396" t="str">
        <f t="shared" si="345"/>
        <v>-MNU_TEST</v>
      </c>
      <c r="F396" t="str">
        <f t="shared" si="345"/>
        <v>ITM_3</v>
      </c>
      <c r="G396" t="str">
        <f t="shared" si="345"/>
        <v>ITM_Z</v>
      </c>
      <c r="H396" t="str">
        <f t="shared" si="345"/>
        <v>ITM_z</v>
      </c>
      <c r="I396" t="str">
        <f t="shared" si="345"/>
        <v>ITM_3</v>
      </c>
      <c r="J396" t="str">
        <f t="shared" si="345"/>
        <v>ITM_3</v>
      </c>
      <c r="K396" t="str">
        <f t="shared" si="345"/>
        <v>}</v>
      </c>
    </row>
    <row r="397" spans="2:11">
      <c r="B397" t="str">
        <f t="shared" ref="B397:K397" si="346">B352</f>
        <v>{75</v>
      </c>
      <c r="C397" t="str">
        <f t="shared" si="346"/>
        <v>ITM_SUB</v>
      </c>
      <c r="D397" t="str">
        <f t="shared" si="346"/>
        <v>-MNU_FIN</v>
      </c>
      <c r="E397" t="str">
        <f t="shared" si="346"/>
        <v>-MNU_ALPHAFN</v>
      </c>
      <c r="F397" t="str">
        <f t="shared" si="346"/>
        <v>ITM_MINUS</v>
      </c>
      <c r="G397" t="str">
        <f t="shared" si="346"/>
        <v>ITM_UNDERSCORE</v>
      </c>
      <c r="H397" t="str">
        <f t="shared" si="346"/>
        <v>ITM_MINUS</v>
      </c>
      <c r="I397" t="str">
        <f t="shared" si="346"/>
        <v>ITM_MINUS</v>
      </c>
      <c r="J397" t="str">
        <f t="shared" si="346"/>
        <v>ITM_SUB</v>
      </c>
      <c r="K397" t="str">
        <f t="shared" si="346"/>
        <v>}</v>
      </c>
    </row>
    <row r="398" spans="2:11">
      <c r="B398" t="str">
        <f t="shared" ref="B398:K398" si="347">B353</f>
        <v>{81</v>
      </c>
      <c r="C398" t="str">
        <f t="shared" si="347"/>
        <v>ITM_EXIT1</v>
      </c>
      <c r="D398" t="str">
        <f t="shared" si="347"/>
        <v>ITM_OFF</v>
      </c>
      <c r="E398" t="str">
        <f t="shared" si="347"/>
        <v>ITM_PRN</v>
      </c>
      <c r="F398" t="str">
        <f t="shared" si="347"/>
        <v>ITM_EXIT1</v>
      </c>
      <c r="G398" t="str">
        <f t="shared" si="347"/>
        <v>ITM_EXIT1</v>
      </c>
      <c r="H398" t="str">
        <f t="shared" si="347"/>
        <v>ITM_OFF</v>
      </c>
      <c r="I398" t="str">
        <f t="shared" si="347"/>
        <v>ITM_PRN</v>
      </c>
      <c r="J398" t="str">
        <f t="shared" si="347"/>
        <v>ITM_EXIT1</v>
      </c>
      <c r="K398" t="str">
        <f t="shared" si="347"/>
        <v>}</v>
      </c>
    </row>
    <row r="399" spans="2:11">
      <c r="B399" t="str">
        <f t="shared" ref="B399:K399" si="348">B354</f>
        <v>{82</v>
      </c>
      <c r="C399" t="str">
        <f t="shared" si="348"/>
        <v>ITM_0</v>
      </c>
      <c r="D399" t="str">
        <f t="shared" si="348"/>
        <v>ITM_VIEW</v>
      </c>
      <c r="E399" t="str">
        <f t="shared" si="348"/>
        <v>ITM_TIMER</v>
      </c>
      <c r="F399" t="str">
        <f t="shared" si="348"/>
        <v>ITM_0</v>
      </c>
      <c r="G399" t="str">
        <f t="shared" si="348"/>
        <v>ITM_COLON</v>
      </c>
      <c r="H399" t="str">
        <f t="shared" si="348"/>
        <v>ITM_0</v>
      </c>
      <c r="I399" t="str">
        <f t="shared" si="348"/>
        <v>ITM_0</v>
      </c>
      <c r="J399" t="str">
        <f t="shared" si="348"/>
        <v>ITM_0</v>
      </c>
      <c r="K399" t="str">
        <f t="shared" si="348"/>
        <v>}</v>
      </c>
    </row>
    <row r="400" spans="2:11">
      <c r="B400" t="str">
        <f t="shared" ref="B400:K400" si="349">B355</f>
        <v>{83</v>
      </c>
      <c r="C400" t="str">
        <f t="shared" si="349"/>
        <v>ITM_PERIOD</v>
      </c>
      <c r="D400" t="str">
        <f t="shared" si="349"/>
        <v>ITM_SHOW</v>
      </c>
      <c r="E400" t="str">
        <f t="shared" si="349"/>
        <v>-MNU_INFO</v>
      </c>
      <c r="F400" t="str">
        <f t="shared" si="349"/>
        <v>ITM_PERIOD</v>
      </c>
      <c r="G400" t="str">
        <f t="shared" si="349"/>
        <v>ITM_COMMA</v>
      </c>
      <c r="H400" t="str">
        <f t="shared" si="349"/>
        <v>ITM_PERIOD</v>
      </c>
      <c r="I400" t="str">
        <f t="shared" si="349"/>
        <v>ITM_PERIOD</v>
      </c>
      <c r="J400" t="str">
        <f t="shared" si="349"/>
        <v>ITM_PERIOD</v>
      </c>
      <c r="K400" t="str">
        <f t="shared" si="349"/>
        <v>}</v>
      </c>
    </row>
    <row r="401" spans="2:11">
      <c r="B401" t="str">
        <f t="shared" ref="B401:K401" si="350">B356</f>
        <v>{84</v>
      </c>
      <c r="C401" t="str">
        <f t="shared" si="350"/>
        <v>ITM_RS</v>
      </c>
      <c r="D401" t="str">
        <f t="shared" si="350"/>
        <v>ITM_PR</v>
      </c>
      <c r="E401" t="str">
        <f t="shared" si="350"/>
        <v>-MNU_PFN</v>
      </c>
      <c r="F401" t="str">
        <f t="shared" si="350"/>
        <v>ITM_NULL</v>
      </c>
      <c r="G401" t="str">
        <f t="shared" si="350"/>
        <v>ITM_QUESTION_MARK</v>
      </c>
      <c r="H401" t="str">
        <f t="shared" si="350"/>
        <v>ITM_SLASH</v>
      </c>
      <c r="I401" t="str">
        <f t="shared" si="350"/>
        <v>ITM_SLASH</v>
      </c>
      <c r="J401" t="str">
        <f t="shared" si="350"/>
        <v>ITM_NULL</v>
      </c>
      <c r="K401" t="str">
        <f t="shared" si="350"/>
        <v>}</v>
      </c>
    </row>
    <row r="402" spans="2:11">
      <c r="B402" t="str">
        <f t="shared" ref="B402:K402" si="351">B357</f>
        <v>{85</v>
      </c>
      <c r="C402" t="str">
        <f t="shared" si="351"/>
        <v>ITM_ADD</v>
      </c>
      <c r="D402" t="str">
        <f t="shared" si="351"/>
        <v>-MNU_CATALOG</v>
      </c>
      <c r="E402" t="str">
        <f t="shared" si="351"/>
        <v>-MNU_IO</v>
      </c>
      <c r="F402" t="str">
        <f t="shared" si="351"/>
        <v>ITM_PLUS</v>
      </c>
      <c r="G402" t="str">
        <f t="shared" si="351"/>
        <v>ITM_SPACE</v>
      </c>
      <c r="H402" t="str">
        <f t="shared" si="351"/>
        <v>ITM_PLUS</v>
      </c>
      <c r="I402" t="str">
        <f t="shared" si="351"/>
        <v>ITM_PLUS</v>
      </c>
      <c r="J402" t="str">
        <f t="shared" si="351"/>
        <v>ITM_ADD</v>
      </c>
      <c r="K402" t="str">
        <f t="shared" si="351"/>
        <v>}</v>
      </c>
    </row>
    <row r="403" spans="2:11">
      <c r="B403">
        <f t="shared" ref="B403:K403" si="352">B358</f>
        <v>0</v>
      </c>
      <c r="C403">
        <f t="shared" si="352"/>
        <v>0</v>
      </c>
      <c r="D403">
        <f t="shared" si="352"/>
        <v>0</v>
      </c>
      <c r="E403">
        <f t="shared" si="352"/>
        <v>0</v>
      </c>
      <c r="F403">
        <f t="shared" si="352"/>
        <v>0</v>
      </c>
      <c r="G403">
        <f t="shared" si="352"/>
        <v>0</v>
      </c>
      <c r="H403">
        <f t="shared" si="352"/>
        <v>0</v>
      </c>
      <c r="I403">
        <f t="shared" si="352"/>
        <v>0</v>
      </c>
      <c r="J403">
        <f t="shared" si="352"/>
        <v>0</v>
      </c>
      <c r="K403">
        <f t="shared" si="352"/>
        <v>0</v>
      </c>
    </row>
    <row r="404" spans="2:11">
      <c r="B404">
        <f t="shared" ref="B404:K404" si="353">B359</f>
        <v>0</v>
      </c>
      <c r="C404">
        <f t="shared" si="353"/>
        <v>0</v>
      </c>
      <c r="D404">
        <f t="shared" si="353"/>
        <v>0</v>
      </c>
      <c r="E404">
        <f t="shared" si="353"/>
        <v>0</v>
      </c>
      <c r="F404">
        <f t="shared" si="353"/>
        <v>0</v>
      </c>
      <c r="G404">
        <f t="shared" si="353"/>
        <v>0</v>
      </c>
      <c r="H404">
        <f t="shared" si="353"/>
        <v>0</v>
      </c>
      <c r="I404">
        <f t="shared" si="353"/>
        <v>0</v>
      </c>
      <c r="J404">
        <f t="shared" si="353"/>
        <v>0</v>
      </c>
      <c r="K404">
        <f t="shared" si="353"/>
        <v>0</v>
      </c>
    </row>
    <row r="405" spans="2:11">
      <c r="B405">
        <f t="shared" ref="B405:K405" si="354">B360</f>
        <v>0</v>
      </c>
      <c r="C405">
        <f t="shared" si="354"/>
        <v>0</v>
      </c>
      <c r="D405">
        <f t="shared" si="354"/>
        <v>0</v>
      </c>
      <c r="E405">
        <f t="shared" si="354"/>
        <v>0</v>
      </c>
      <c r="F405">
        <f t="shared" si="354"/>
        <v>0</v>
      </c>
      <c r="G405">
        <f t="shared" si="354"/>
        <v>0</v>
      </c>
      <c r="H405">
        <f t="shared" si="354"/>
        <v>0</v>
      </c>
      <c r="I405">
        <f t="shared" si="354"/>
        <v>0</v>
      </c>
      <c r="J405">
        <f t="shared" si="354"/>
        <v>0</v>
      </c>
      <c r="K405">
        <f t="shared" si="354"/>
        <v>0</v>
      </c>
    </row>
    <row r="406" spans="2:11">
      <c r="B406">
        <f t="shared" ref="B406:K406" si="355">B361</f>
        <v>0</v>
      </c>
      <c r="C406">
        <f t="shared" si="355"/>
        <v>0</v>
      </c>
      <c r="D406">
        <f t="shared" si="355"/>
        <v>0</v>
      </c>
      <c r="E406">
        <f t="shared" si="355"/>
        <v>0</v>
      </c>
      <c r="F406">
        <f t="shared" si="355"/>
        <v>0</v>
      </c>
      <c r="G406">
        <f t="shared" si="355"/>
        <v>0</v>
      </c>
      <c r="H406">
        <f t="shared" si="355"/>
        <v>0</v>
      </c>
      <c r="I406">
        <f t="shared" si="355"/>
        <v>0</v>
      </c>
      <c r="J406">
        <f t="shared" si="355"/>
        <v>0</v>
      </c>
      <c r="K406">
        <f t="shared" si="355"/>
        <v>0</v>
      </c>
    </row>
    <row r="407" spans="2:11">
      <c r="B407">
        <f t="shared" ref="B407:K407" si="356">B362</f>
        <v>0</v>
      </c>
      <c r="C407">
        <f t="shared" si="356"/>
        <v>0</v>
      </c>
      <c r="D407">
        <f t="shared" si="356"/>
        <v>0</v>
      </c>
      <c r="E407">
        <f t="shared" si="356"/>
        <v>0</v>
      </c>
      <c r="F407">
        <f t="shared" si="356"/>
        <v>0</v>
      </c>
      <c r="G407">
        <f t="shared" si="356"/>
        <v>0</v>
      </c>
      <c r="H407">
        <f t="shared" si="356"/>
        <v>0</v>
      </c>
      <c r="I407">
        <f t="shared" si="356"/>
        <v>0</v>
      </c>
      <c r="J407">
        <f t="shared" si="356"/>
        <v>0</v>
      </c>
      <c r="K407">
        <f t="shared" si="356"/>
        <v>0</v>
      </c>
    </row>
    <row r="408" spans="2:11">
      <c r="B408">
        <f t="shared" ref="B408:K408" si="357">B363</f>
        <v>0</v>
      </c>
      <c r="C408">
        <f t="shared" si="357"/>
        <v>0</v>
      </c>
      <c r="D408">
        <f t="shared" si="357"/>
        <v>0</v>
      </c>
      <c r="E408">
        <f t="shared" si="357"/>
        <v>0</v>
      </c>
      <c r="F408">
        <f t="shared" si="357"/>
        <v>0</v>
      </c>
      <c r="G408">
        <f t="shared" si="357"/>
        <v>0</v>
      </c>
      <c r="H408">
        <f t="shared" si="357"/>
        <v>0</v>
      </c>
      <c r="I408">
        <f t="shared" si="357"/>
        <v>0</v>
      </c>
      <c r="J408">
        <f t="shared" si="357"/>
        <v>0</v>
      </c>
      <c r="K408">
        <f t="shared" si="357"/>
        <v>0</v>
      </c>
    </row>
    <row r="409" spans="2:11">
      <c r="B409">
        <f t="shared" ref="B409:K409" si="358">B364</f>
        <v>0</v>
      </c>
      <c r="C409">
        <f t="shared" si="358"/>
        <v>0</v>
      </c>
      <c r="D409">
        <f t="shared" si="358"/>
        <v>0</v>
      </c>
      <c r="E409">
        <f t="shared" si="358"/>
        <v>0</v>
      </c>
      <c r="F409">
        <f t="shared" si="358"/>
        <v>0</v>
      </c>
      <c r="G409">
        <f t="shared" si="358"/>
        <v>0</v>
      </c>
      <c r="H409">
        <f t="shared" si="358"/>
        <v>0</v>
      </c>
      <c r="I409">
        <f t="shared" si="358"/>
        <v>0</v>
      </c>
      <c r="J409">
        <f t="shared" si="358"/>
        <v>0</v>
      </c>
      <c r="K409">
        <f t="shared" si="358"/>
        <v>0</v>
      </c>
    </row>
    <row r="410" spans="2:11">
      <c r="B410">
        <f t="shared" ref="B410:K410" si="359">B365</f>
        <v>0</v>
      </c>
      <c r="C410">
        <f t="shared" si="359"/>
        <v>0</v>
      </c>
      <c r="D410">
        <f t="shared" si="359"/>
        <v>0</v>
      </c>
      <c r="E410">
        <f t="shared" si="359"/>
        <v>0</v>
      </c>
      <c r="F410">
        <f t="shared" si="359"/>
        <v>0</v>
      </c>
      <c r="G410">
        <f t="shared" si="359"/>
        <v>0</v>
      </c>
      <c r="H410">
        <f t="shared" si="359"/>
        <v>0</v>
      </c>
      <c r="I410">
        <f t="shared" si="359"/>
        <v>0</v>
      </c>
      <c r="J410">
        <f t="shared" si="359"/>
        <v>0</v>
      </c>
      <c r="K410">
        <f t="shared" si="359"/>
        <v>0</v>
      </c>
    </row>
    <row r="411" spans="2:11">
      <c r="B411" t="str">
        <f t="shared" ref="B411:K411" si="360">B366</f>
        <v>{21</v>
      </c>
      <c r="C411" t="str">
        <f t="shared" si="360"/>
        <v>ITM_SIGMAPLUS</v>
      </c>
      <c r="D411" t="str">
        <f t="shared" si="360"/>
        <v>ITM_RI</v>
      </c>
      <c r="E411" t="str">
        <f t="shared" si="360"/>
        <v>ITM_TGLFRT</v>
      </c>
      <c r="F411" t="str">
        <f t="shared" si="360"/>
        <v>ITM_NULL</v>
      </c>
      <c r="G411" t="str">
        <f t="shared" si="360"/>
        <v>ITM_A</v>
      </c>
      <c r="H411" t="str">
        <f t="shared" si="360"/>
        <v>ITM_a</v>
      </c>
      <c r="I411" t="str">
        <f t="shared" si="360"/>
        <v>ITM_SIGMA</v>
      </c>
      <c r="J411" t="str">
        <f t="shared" si="360"/>
        <v>ITM_REG_A</v>
      </c>
      <c r="K411" t="str">
        <f t="shared" si="360"/>
        <v>}</v>
      </c>
    </row>
    <row r="412" spans="2:11">
      <c r="B412" t="str">
        <f t="shared" ref="B412:K412" si="361">B367</f>
        <v>{22</v>
      </c>
      <c r="C412" t="str">
        <f t="shared" si="361"/>
        <v>ITM_1ONX</v>
      </c>
      <c r="D412" t="str">
        <f t="shared" si="361"/>
        <v>ITM_YX</v>
      </c>
      <c r="E412" t="str">
        <f t="shared" si="361"/>
        <v>ITM_HASH_JM</v>
      </c>
      <c r="F412" t="str">
        <f t="shared" si="361"/>
        <v>ITM_NUMBER_SIGN</v>
      </c>
      <c r="G412" t="str">
        <f t="shared" si="361"/>
        <v>ITM_B</v>
      </c>
      <c r="H412" t="str">
        <f t="shared" si="361"/>
        <v>ITM_b</v>
      </c>
      <c r="I412" t="str">
        <f t="shared" si="361"/>
        <v>ITM_CIRCUMFLEX</v>
      </c>
      <c r="J412" t="str">
        <f t="shared" si="361"/>
        <v>ITM_REG_B</v>
      </c>
      <c r="K412" t="str">
        <f t="shared" si="361"/>
        <v>}</v>
      </c>
    </row>
    <row r="413" spans="2:11">
      <c r="B413" t="str">
        <f t="shared" ref="B413:K413" si="362">B368</f>
        <v>{23</v>
      </c>
      <c r="C413" t="str">
        <f t="shared" si="362"/>
        <v>ITM_SQUAREROOTX</v>
      </c>
      <c r="D413" t="str">
        <f t="shared" si="362"/>
        <v>ITM_SQUARE</v>
      </c>
      <c r="E413" t="str">
        <f t="shared" si="362"/>
        <v>ITM_ms</v>
      </c>
      <c r="F413" t="str">
        <f t="shared" si="362"/>
        <v>ITM_ROOT_SIGN</v>
      </c>
      <c r="G413" t="str">
        <f t="shared" si="362"/>
        <v>ITM_C</v>
      </c>
      <c r="H413" t="str">
        <f t="shared" si="362"/>
        <v>ITM_c</v>
      </c>
      <c r="I413" t="str">
        <f t="shared" si="362"/>
        <v>ITM_ROOT_SIGN</v>
      </c>
      <c r="J413" t="str">
        <f t="shared" si="362"/>
        <v>ITM_REG_C</v>
      </c>
      <c r="K413" t="str">
        <f t="shared" si="362"/>
        <v>}</v>
      </c>
    </row>
    <row r="414" spans="2:11">
      <c r="B414" t="str">
        <f t="shared" ref="B414:K414" si="363">B369</f>
        <v>{24</v>
      </c>
      <c r="C414" t="str">
        <f t="shared" si="363"/>
        <v>ITM_LOG10</v>
      </c>
      <c r="D414" t="str">
        <f t="shared" si="363"/>
        <v>ITM_10x</v>
      </c>
      <c r="E414" t="str">
        <f t="shared" si="363"/>
        <v>ITM_dotD</v>
      </c>
      <c r="F414" t="str">
        <f t="shared" si="363"/>
        <v>ITM_NULL</v>
      </c>
      <c r="G414" t="str">
        <f t="shared" si="363"/>
        <v>ITM_D</v>
      </c>
      <c r="H414" t="str">
        <f t="shared" si="363"/>
        <v>ITM_d</v>
      </c>
      <c r="I414" t="str">
        <f t="shared" si="363"/>
        <v>ITM_LG_SIGN</v>
      </c>
      <c r="J414" t="str">
        <f t="shared" si="363"/>
        <v>ITM_REG_D</v>
      </c>
      <c r="K414" t="str">
        <f t="shared" si="363"/>
        <v>}</v>
      </c>
    </row>
    <row r="415" spans="2:11">
      <c r="B415" t="str">
        <f t="shared" ref="B415:K415" si="364">B370</f>
        <v>{25</v>
      </c>
      <c r="C415" t="str">
        <f t="shared" si="364"/>
        <v>ITM_LN</v>
      </c>
      <c r="D415" t="str">
        <f t="shared" si="364"/>
        <v>ITM_EXP</v>
      </c>
      <c r="E415" t="str">
        <f t="shared" si="364"/>
        <v>ITM_toREC2</v>
      </c>
      <c r="F415" t="str">
        <f t="shared" si="364"/>
        <v>ITM_NULL</v>
      </c>
      <c r="G415" t="str">
        <f t="shared" si="364"/>
        <v>ITM_E</v>
      </c>
      <c r="H415" t="str">
        <f t="shared" si="364"/>
        <v>ITM_e</v>
      </c>
      <c r="I415" t="str">
        <f t="shared" si="364"/>
        <v>ITM_LN_SIGN</v>
      </c>
      <c r="J415" t="str">
        <f t="shared" si="364"/>
        <v>ITM_E</v>
      </c>
      <c r="K415" t="str">
        <f t="shared" si="364"/>
        <v>}</v>
      </c>
    </row>
    <row r="416" spans="2:11">
      <c r="B416" t="str">
        <f t="shared" ref="B416:K416" si="365">B371</f>
        <v>{26</v>
      </c>
      <c r="C416" t="str">
        <f t="shared" si="365"/>
        <v>ITM_XEQ</v>
      </c>
      <c r="D416" t="str">
        <f t="shared" si="365"/>
        <v>ITM_AIM</v>
      </c>
      <c r="E416" t="str">
        <f t="shared" si="365"/>
        <v>ITM_toPOL2</v>
      </c>
      <c r="F416" t="str">
        <f t="shared" si="365"/>
        <v>ITM_NULL</v>
      </c>
      <c r="G416" t="str">
        <f t="shared" si="365"/>
        <v>ITM_F</v>
      </c>
      <c r="H416" t="str">
        <f t="shared" si="365"/>
        <v>ITM_f</v>
      </c>
      <c r="I416" t="str">
        <f t="shared" si="365"/>
        <v>ITM_NULL</v>
      </c>
      <c r="J416" t="str">
        <f t="shared" si="365"/>
        <v>ITM_NULL</v>
      </c>
      <c r="K416" t="str">
        <f t="shared" si="365"/>
        <v>}</v>
      </c>
    </row>
    <row r="417" spans="2:11">
      <c r="B417" t="str">
        <f t="shared" ref="B417:K417" si="366">B372</f>
        <v>{31</v>
      </c>
      <c r="C417" t="str">
        <f t="shared" si="366"/>
        <v>ITM_STO</v>
      </c>
      <c r="D417" t="str">
        <f t="shared" si="366"/>
        <v>ITM_MAGNITUDE</v>
      </c>
      <c r="E417" t="str">
        <f t="shared" si="366"/>
        <v>ITM_ARG</v>
      </c>
      <c r="F417" t="str">
        <f t="shared" si="366"/>
        <v>ITM_NULL</v>
      </c>
      <c r="G417" t="str">
        <f t="shared" si="366"/>
        <v>ITM_G</v>
      </c>
      <c r="H417" t="str">
        <f t="shared" si="366"/>
        <v>ITM_g</v>
      </c>
      <c r="I417" t="str">
        <f t="shared" si="366"/>
        <v>ITM_VERTICAL_BAR</v>
      </c>
      <c r="J417" t="str">
        <f t="shared" si="366"/>
        <v>ITM_NULL</v>
      </c>
      <c r="K417" t="str">
        <f t="shared" si="366"/>
        <v>}</v>
      </c>
    </row>
    <row r="418" spans="2:11">
      <c r="B418" t="str">
        <f t="shared" ref="B418:K418" si="367">B373</f>
        <v>{32</v>
      </c>
      <c r="C418" t="str">
        <f t="shared" si="367"/>
        <v>ITM_RCL</v>
      </c>
      <c r="D418" t="str">
        <f t="shared" si="367"/>
        <v>ITM_PC</v>
      </c>
      <c r="E418" t="str">
        <f t="shared" si="367"/>
        <v>ITM_DELTAPC</v>
      </c>
      <c r="F418" t="str">
        <f t="shared" si="367"/>
        <v>ITM_NULL</v>
      </c>
      <c r="G418" t="str">
        <f t="shared" si="367"/>
        <v>ITM_H</v>
      </c>
      <c r="H418" t="str">
        <f t="shared" si="367"/>
        <v>ITM_h</v>
      </c>
      <c r="I418" t="str">
        <f t="shared" si="367"/>
        <v>ITM_DELTA</v>
      </c>
      <c r="J418" t="str">
        <f t="shared" si="367"/>
        <v>ITM_HEX</v>
      </c>
      <c r="K418" t="str">
        <f t="shared" si="367"/>
        <v>}</v>
      </c>
    </row>
    <row r="419" spans="2:11">
      <c r="B419" t="str">
        <f t="shared" ref="B419:K419" si="368">B374</f>
        <v>{33</v>
      </c>
      <c r="C419" t="str">
        <f t="shared" si="368"/>
        <v>ITM_Rdown</v>
      </c>
      <c r="D419" t="str">
        <f t="shared" si="368"/>
        <v>ITM_CONSTpi</v>
      </c>
      <c r="E419" t="str">
        <f t="shared" si="368"/>
        <v>ITM_XTHROOT</v>
      </c>
      <c r="F419" t="str">
        <f t="shared" si="368"/>
        <v>ITM_NULL</v>
      </c>
      <c r="G419" t="str">
        <f t="shared" si="368"/>
        <v>ITM_I</v>
      </c>
      <c r="H419" t="str">
        <f t="shared" si="368"/>
        <v>ITM_i</v>
      </c>
      <c r="I419" t="str">
        <f t="shared" si="368"/>
        <v>ITM_pi</v>
      </c>
      <c r="J419" t="str">
        <f t="shared" si="368"/>
        <v>ITM_REG_I</v>
      </c>
      <c r="K419" t="str">
        <f t="shared" si="368"/>
        <v>}</v>
      </c>
    </row>
    <row r="420" spans="2:11">
      <c r="B420" t="str">
        <f t="shared" ref="B420:K420" si="369">B375</f>
        <v>{34</v>
      </c>
      <c r="C420" t="str">
        <f t="shared" si="369"/>
        <v>ITM_sin</v>
      </c>
      <c r="D420" t="str">
        <f t="shared" si="369"/>
        <v>ITM_arcsin</v>
      </c>
      <c r="E420" t="str">
        <f t="shared" si="369"/>
        <v>ITM_GTO</v>
      </c>
      <c r="F420" t="str">
        <f t="shared" si="369"/>
        <v>ITM_NULL</v>
      </c>
      <c r="G420" t="str">
        <f t="shared" si="369"/>
        <v>ITM_J</v>
      </c>
      <c r="H420" t="str">
        <f t="shared" si="369"/>
        <v>ITM_j</v>
      </c>
      <c r="I420" t="str">
        <f t="shared" si="369"/>
        <v>ITM_SIN_SIGN</v>
      </c>
      <c r="J420" t="str">
        <f t="shared" si="369"/>
        <v>ITM_REG_J</v>
      </c>
      <c r="K420" t="str">
        <f t="shared" si="369"/>
        <v>}</v>
      </c>
    </row>
    <row r="421" spans="2:11">
      <c r="B421" t="str">
        <f t="shared" ref="B421:K421" si="370">B376</f>
        <v>{35</v>
      </c>
      <c r="C421" t="str">
        <f t="shared" si="370"/>
        <v>ITM_cos</v>
      </c>
      <c r="D421" t="str">
        <f t="shared" si="370"/>
        <v>ITM_arccos</v>
      </c>
      <c r="E421" t="str">
        <f t="shared" si="370"/>
        <v>ITM_LBL</v>
      </c>
      <c r="F421" t="str">
        <f t="shared" si="370"/>
        <v>ITM_NULL</v>
      </c>
      <c r="G421" t="str">
        <f t="shared" si="370"/>
        <v>ITM_K</v>
      </c>
      <c r="H421" t="str">
        <f t="shared" si="370"/>
        <v>ITM_k</v>
      </c>
      <c r="I421" t="str">
        <f t="shared" si="370"/>
        <v>ITM_COS_SIGN</v>
      </c>
      <c r="J421" t="str">
        <f t="shared" si="370"/>
        <v>ITM_REG_K</v>
      </c>
      <c r="K421" t="str">
        <f t="shared" si="370"/>
        <v>}</v>
      </c>
    </row>
    <row r="422" spans="2:11">
      <c r="B422" t="str">
        <f t="shared" ref="B422:K422" si="371">B377</f>
        <v>{36</v>
      </c>
      <c r="C422" t="str">
        <f t="shared" si="371"/>
        <v>ITM_tan</v>
      </c>
      <c r="D422" t="str">
        <f t="shared" si="371"/>
        <v>ITM_arctan</v>
      </c>
      <c r="E422" t="str">
        <f t="shared" si="371"/>
        <v>ITM_RTN</v>
      </c>
      <c r="F422" t="str">
        <f t="shared" si="371"/>
        <v>ITM_NULL</v>
      </c>
      <c r="G422" t="str">
        <f t="shared" si="371"/>
        <v>ITM_L</v>
      </c>
      <c r="H422" t="str">
        <f t="shared" si="371"/>
        <v>ITM_l</v>
      </c>
      <c r="I422" t="str">
        <f t="shared" si="371"/>
        <v>ITM_TAN_SIGN</v>
      </c>
      <c r="J422" t="str">
        <f t="shared" si="371"/>
        <v>ITM_REG_L</v>
      </c>
      <c r="K422" t="str">
        <f t="shared" si="371"/>
        <v>}</v>
      </c>
    </row>
    <row r="423" spans="2:11">
      <c r="B423" t="str">
        <f t="shared" ref="B423:K423" si="372">B378</f>
        <v>{41</v>
      </c>
      <c r="C423" t="str">
        <f t="shared" si="372"/>
        <v>ITM_ENTER</v>
      </c>
      <c r="D423" t="str">
        <f t="shared" si="372"/>
        <v>KEY_COMPLEX</v>
      </c>
      <c r="E423" t="str">
        <f t="shared" si="372"/>
        <v>-MNU_CPX</v>
      </c>
      <c r="F423" t="str">
        <f t="shared" si="372"/>
        <v>ITM_ENTER</v>
      </c>
      <c r="G423" t="str">
        <f t="shared" si="372"/>
        <v>ITM_ENTER</v>
      </c>
      <c r="H423" t="str">
        <f t="shared" si="372"/>
        <v>ITM_XSWAP</v>
      </c>
      <c r="I423" t="str">
        <f t="shared" si="372"/>
        <v>ITM_XPARSE</v>
      </c>
      <c r="J423" t="str">
        <f t="shared" si="372"/>
        <v>ITM_ENTER</v>
      </c>
      <c r="K423" t="str">
        <f t="shared" si="372"/>
        <v>}</v>
      </c>
    </row>
    <row r="424" spans="2:11">
      <c r="B424" t="str">
        <f t="shared" ref="B424:K424" si="373">B379</f>
        <v>{42</v>
      </c>
      <c r="C424" t="str">
        <f t="shared" si="373"/>
        <v>ITM_XexY</v>
      </c>
      <c r="D424" t="str">
        <f t="shared" si="373"/>
        <v>ITM_LASTX</v>
      </c>
      <c r="E424" t="str">
        <f t="shared" si="373"/>
        <v>ITM_Rup</v>
      </c>
      <c r="F424" t="str">
        <f t="shared" si="373"/>
        <v>ITM_ex</v>
      </c>
      <c r="G424" t="str">
        <f t="shared" si="373"/>
        <v>ITM_M</v>
      </c>
      <c r="H424" t="str">
        <f t="shared" si="373"/>
        <v>ITM_m</v>
      </c>
      <c r="I424" t="str">
        <f t="shared" si="373"/>
        <v>ITM_ex</v>
      </c>
      <c r="J424" t="str">
        <f t="shared" si="373"/>
        <v>ITM_NULL</v>
      </c>
      <c r="K424" t="str">
        <f t="shared" si="373"/>
        <v>}</v>
      </c>
    </row>
    <row r="425" spans="2:11">
      <c r="B425" t="str">
        <f t="shared" ref="B425:K425" si="374">B380</f>
        <v>{43</v>
      </c>
      <c r="C425" t="str">
        <f t="shared" si="374"/>
        <v>ITM_CHS</v>
      </c>
      <c r="D425" t="str">
        <f t="shared" si="374"/>
        <v>-MNU_MODE</v>
      </c>
      <c r="E425" t="str">
        <f t="shared" si="374"/>
        <v>-MNU_STK</v>
      </c>
      <c r="F425" t="str">
        <f t="shared" si="374"/>
        <v>ITM_PLUS_MINUS</v>
      </c>
      <c r="G425" t="str">
        <f t="shared" si="374"/>
        <v>ITM_N</v>
      </c>
      <c r="H425" t="str">
        <f t="shared" si="374"/>
        <v>ITM_n</v>
      </c>
      <c r="I425" t="str">
        <f t="shared" si="374"/>
        <v>ITM_PLUS_MINUS</v>
      </c>
      <c r="J425" t="str">
        <f t="shared" si="374"/>
        <v>ITM_NULL</v>
      </c>
      <c r="K425" t="str">
        <f t="shared" si="374"/>
        <v>}</v>
      </c>
    </row>
    <row r="426" spans="2:11">
      <c r="B426" t="str">
        <f t="shared" ref="B426:K426" si="375">B381</f>
        <v>{44</v>
      </c>
      <c r="C426" t="str">
        <f t="shared" si="375"/>
        <v>ITM_EXPONENT</v>
      </c>
      <c r="D426" t="str">
        <f t="shared" si="375"/>
        <v>-MNU_DISP</v>
      </c>
      <c r="E426" t="str">
        <f t="shared" si="375"/>
        <v>-MNU_EXP</v>
      </c>
      <c r="F426" t="str">
        <f t="shared" si="375"/>
        <v>ITM_NULL</v>
      </c>
      <c r="G426" t="str">
        <f t="shared" si="375"/>
        <v>ITM_O</v>
      </c>
      <c r="H426" t="str">
        <f t="shared" si="375"/>
        <v>ITM_o</v>
      </c>
      <c r="I426" t="str">
        <f t="shared" si="375"/>
        <v>ITM_SUB_E_OUTLINE</v>
      </c>
      <c r="J426" t="str">
        <f t="shared" si="375"/>
        <v>ITM_OCT</v>
      </c>
      <c r="K426" t="str">
        <f t="shared" si="375"/>
        <v>}</v>
      </c>
    </row>
    <row r="427" spans="2:11">
      <c r="B427" t="str">
        <f t="shared" ref="B427:K427" si="376">B382</f>
        <v>{45</v>
      </c>
      <c r="C427" t="str">
        <f t="shared" si="376"/>
        <v>ITM_BACKSPACE</v>
      </c>
      <c r="D427" t="str">
        <f t="shared" si="376"/>
        <v>ITM_UNDO</v>
      </c>
      <c r="E427" t="str">
        <f t="shared" si="376"/>
        <v>-MNU_CLR</v>
      </c>
      <c r="F427" t="str">
        <f t="shared" si="376"/>
        <v>ITM_BACKSPACE</v>
      </c>
      <c r="G427" t="str">
        <f t="shared" si="376"/>
        <v>ITM_BACKSPACE</v>
      </c>
      <c r="H427" t="str">
        <f t="shared" si="376"/>
        <v>ITM_CLA</v>
      </c>
      <c r="I427" t="str">
        <f t="shared" si="376"/>
        <v>ITM_CLA</v>
      </c>
      <c r="J427" t="str">
        <f t="shared" si="376"/>
        <v>ITM_BACKSPACE</v>
      </c>
      <c r="K427" t="str">
        <f t="shared" si="376"/>
        <v>}</v>
      </c>
    </row>
    <row r="428" spans="2:11">
      <c r="B428" t="str">
        <f t="shared" ref="B428:K428" si="377">B383</f>
        <v>{51</v>
      </c>
      <c r="C428" t="str">
        <f t="shared" si="377"/>
        <v>ITM_UP1</v>
      </c>
      <c r="D428" t="str">
        <f t="shared" si="377"/>
        <v>ITM_BST</v>
      </c>
      <c r="E428" t="str">
        <f t="shared" si="377"/>
        <v>ITM_RBR</v>
      </c>
      <c r="F428" t="str">
        <f t="shared" si="377"/>
        <v>ITM_UP1</v>
      </c>
      <c r="G428" t="str">
        <f t="shared" si="377"/>
        <v>ITM_UP1</v>
      </c>
      <c r="H428" t="str">
        <f t="shared" si="377"/>
        <v>CHR_caseUP</v>
      </c>
      <c r="I428" t="str">
        <f t="shared" si="377"/>
        <v>ITM_UP_ARROW</v>
      </c>
      <c r="J428" t="str">
        <f t="shared" si="377"/>
        <v>ITM_UP1</v>
      </c>
      <c r="K428" t="str">
        <f t="shared" si="377"/>
        <v>}</v>
      </c>
    </row>
    <row r="429" spans="2:11">
      <c r="B429" t="str">
        <f t="shared" ref="B429:K429" si="378">B384</f>
        <v>{52</v>
      </c>
      <c r="C429" t="str">
        <f t="shared" si="378"/>
        <v>ITM_7</v>
      </c>
      <c r="D429" t="str">
        <f t="shared" si="378"/>
        <v>-MNU_EQN</v>
      </c>
      <c r="E429" t="str">
        <f t="shared" si="378"/>
        <v>-MNU_HOME</v>
      </c>
      <c r="F429" t="str">
        <f t="shared" si="378"/>
        <v>ITM_7</v>
      </c>
      <c r="G429" t="str">
        <f t="shared" si="378"/>
        <v>ITM_P</v>
      </c>
      <c r="H429" t="str">
        <f t="shared" si="378"/>
        <v>ITM_p</v>
      </c>
      <c r="I429" t="str">
        <f t="shared" si="378"/>
        <v>ITM_7</v>
      </c>
      <c r="J429" t="str">
        <f t="shared" si="378"/>
        <v>ITM_7</v>
      </c>
      <c r="K429" t="str">
        <f t="shared" si="378"/>
        <v>}</v>
      </c>
    </row>
    <row r="430" spans="2:11">
      <c r="B430" t="str">
        <f t="shared" ref="B430:K430" si="379">B385</f>
        <v>{53</v>
      </c>
      <c r="C430" t="str">
        <f t="shared" si="379"/>
        <v>ITM_8</v>
      </c>
      <c r="D430" t="str">
        <f t="shared" si="379"/>
        <v>-MNU_ADV</v>
      </c>
      <c r="E430" t="str">
        <f t="shared" si="379"/>
        <v>-MNU_CONST</v>
      </c>
      <c r="F430" t="str">
        <f t="shared" si="379"/>
        <v>ITM_8</v>
      </c>
      <c r="G430" t="str">
        <f t="shared" si="379"/>
        <v>ITM_Q</v>
      </c>
      <c r="H430" t="str">
        <f t="shared" si="379"/>
        <v>ITM_q</v>
      </c>
      <c r="I430" t="str">
        <f t="shared" si="379"/>
        <v>ITM_8</v>
      </c>
      <c r="J430" t="str">
        <f t="shared" si="379"/>
        <v>ITM_8</v>
      </c>
      <c r="K430" t="str">
        <f t="shared" si="379"/>
        <v>}</v>
      </c>
    </row>
    <row r="431" spans="2:11">
      <c r="B431" t="str">
        <f t="shared" ref="B431:K431" si="380">B386</f>
        <v>{54</v>
      </c>
      <c r="C431" t="str">
        <f t="shared" si="380"/>
        <v>ITM_9</v>
      </c>
      <c r="D431" t="str">
        <f t="shared" si="380"/>
        <v>-MNU_MATX</v>
      </c>
      <c r="E431" t="str">
        <f t="shared" si="380"/>
        <v>-MNU_XFN</v>
      </c>
      <c r="F431" t="str">
        <f t="shared" si="380"/>
        <v>ITM_9</v>
      </c>
      <c r="G431" t="str">
        <f t="shared" si="380"/>
        <v>ITM_R</v>
      </c>
      <c r="H431" t="str">
        <f t="shared" si="380"/>
        <v>ITM_r</v>
      </c>
      <c r="I431" t="str">
        <f t="shared" si="380"/>
        <v>ITM_9</v>
      </c>
      <c r="J431" t="str">
        <f t="shared" si="380"/>
        <v>ITM_9</v>
      </c>
      <c r="K431" t="str">
        <f t="shared" si="380"/>
        <v>}</v>
      </c>
    </row>
    <row r="432" spans="2:11">
      <c r="B432" t="str">
        <f t="shared" ref="B432:K432" si="381">B387</f>
        <v>{55</v>
      </c>
      <c r="C432" t="str">
        <f t="shared" si="381"/>
        <v>ITM_DIV</v>
      </c>
      <c r="D432" t="str">
        <f t="shared" si="381"/>
        <v>-MNU_STAT</v>
      </c>
      <c r="E432" t="str">
        <f t="shared" si="381"/>
        <v>-MNU_SUMS</v>
      </c>
      <c r="F432" t="str">
        <f t="shared" si="381"/>
        <v>ITM_OBELUS</v>
      </c>
      <c r="G432" t="str">
        <f t="shared" si="381"/>
        <v>ITM_S</v>
      </c>
      <c r="H432" t="str">
        <f t="shared" si="381"/>
        <v>ITM_s</v>
      </c>
      <c r="I432" t="str">
        <f t="shared" si="381"/>
        <v>ITM_OBELUS</v>
      </c>
      <c r="J432" t="str">
        <f t="shared" si="381"/>
        <v>ITM_DIV</v>
      </c>
      <c r="K432" t="str">
        <f t="shared" si="381"/>
        <v>}</v>
      </c>
    </row>
    <row r="433" spans="2:11">
      <c r="B433" t="str">
        <f t="shared" ref="B433:K433" si="382">B388</f>
        <v>{61</v>
      </c>
      <c r="C433" t="str">
        <f t="shared" si="382"/>
        <v>ITM_DOWN1</v>
      </c>
      <c r="D433" t="str">
        <f t="shared" si="382"/>
        <v>ITM_SST</v>
      </c>
      <c r="E433" t="str">
        <f t="shared" si="382"/>
        <v>ITM_FLGSV</v>
      </c>
      <c r="F433" t="str">
        <f t="shared" si="382"/>
        <v>ITM_DOWN1</v>
      </c>
      <c r="G433" t="str">
        <f t="shared" si="382"/>
        <v>ITM_DOWN1</v>
      </c>
      <c r="H433" t="str">
        <f t="shared" si="382"/>
        <v>CHR_caseDN</v>
      </c>
      <c r="I433" t="str">
        <f t="shared" si="382"/>
        <v>ITM_DOWN_ARROW</v>
      </c>
      <c r="J433" t="str">
        <f t="shared" si="382"/>
        <v>ITM_DOWN1</v>
      </c>
      <c r="K433" t="str">
        <f t="shared" si="382"/>
        <v>}</v>
      </c>
    </row>
    <row r="434" spans="2:11">
      <c r="B434" t="str">
        <f t="shared" ref="B434:K434" si="383">B389</f>
        <v>{62</v>
      </c>
      <c r="C434" t="str">
        <f t="shared" si="383"/>
        <v>ITM_4</v>
      </c>
      <c r="D434" t="str">
        <f t="shared" si="383"/>
        <v>-MNU_BASE</v>
      </c>
      <c r="E434" t="str">
        <f t="shared" si="383"/>
        <v>-MNU_CLK</v>
      </c>
      <c r="F434" t="str">
        <f t="shared" si="383"/>
        <v>ITM_4</v>
      </c>
      <c r="G434" t="str">
        <f t="shared" si="383"/>
        <v>ITM_T</v>
      </c>
      <c r="H434" t="str">
        <f t="shared" si="383"/>
        <v>ITM_t</v>
      </c>
      <c r="I434" t="str">
        <f t="shared" si="383"/>
        <v>ITM_4</v>
      </c>
      <c r="J434" t="str">
        <f t="shared" si="383"/>
        <v>ITM_4</v>
      </c>
      <c r="K434" t="str">
        <f t="shared" si="383"/>
        <v>}</v>
      </c>
    </row>
    <row r="435" spans="2:11">
      <c r="B435" t="str">
        <f t="shared" ref="B435:K435" si="384">B390</f>
        <v>{63</v>
      </c>
      <c r="C435" t="str">
        <f t="shared" si="384"/>
        <v>ITM_5</v>
      </c>
      <c r="D435" t="str">
        <f t="shared" si="384"/>
        <v>-MNU_ANGLECONV</v>
      </c>
      <c r="E435" t="str">
        <f t="shared" si="384"/>
        <v>-MNU_UNITCONV</v>
      </c>
      <c r="F435" t="str">
        <f t="shared" si="384"/>
        <v>ITM_5</v>
      </c>
      <c r="G435" t="str">
        <f t="shared" si="384"/>
        <v>ITM_U</v>
      </c>
      <c r="H435" t="str">
        <f t="shared" si="384"/>
        <v>ITM_u</v>
      </c>
      <c r="I435" t="str">
        <f t="shared" si="384"/>
        <v>ITM_5</v>
      </c>
      <c r="J435" t="str">
        <f t="shared" si="384"/>
        <v>ITM_5</v>
      </c>
      <c r="K435" t="str">
        <f t="shared" si="384"/>
        <v>}</v>
      </c>
    </row>
    <row r="436" spans="2:11">
      <c r="B436" t="str">
        <f t="shared" ref="B436:K436" si="385">B391</f>
        <v>{64</v>
      </c>
      <c r="C436" t="str">
        <f t="shared" si="385"/>
        <v>ITM_6</v>
      </c>
      <c r="D436" t="str">
        <f t="shared" si="385"/>
        <v>-MNU_FLAGS</v>
      </c>
      <c r="E436" t="str">
        <f t="shared" si="385"/>
        <v>-MNU_BITS</v>
      </c>
      <c r="F436" t="str">
        <f t="shared" si="385"/>
        <v>ITM_6</v>
      </c>
      <c r="G436" t="str">
        <f t="shared" si="385"/>
        <v>ITM_V</v>
      </c>
      <c r="H436" t="str">
        <f t="shared" si="385"/>
        <v>ITM_v</v>
      </c>
      <c r="I436" t="str">
        <f t="shared" si="385"/>
        <v>ITM_6</v>
      </c>
      <c r="J436" t="str">
        <f t="shared" si="385"/>
        <v>ITM_6</v>
      </c>
      <c r="K436" t="str">
        <f t="shared" si="385"/>
        <v>}</v>
      </c>
    </row>
    <row r="437" spans="2:11">
      <c r="B437" t="str">
        <f t="shared" ref="B437:K437" si="386">B392</f>
        <v>{65</v>
      </c>
      <c r="C437" t="str">
        <f t="shared" si="386"/>
        <v>ITM_MULT</v>
      </c>
      <c r="D437" t="str">
        <f t="shared" si="386"/>
        <v>-MNU_PROB</v>
      </c>
      <c r="E437" t="str">
        <f t="shared" si="386"/>
        <v>-MNU_INTS</v>
      </c>
      <c r="F437" t="str">
        <f t="shared" si="386"/>
        <v>ITM_CROSS</v>
      </c>
      <c r="G437" t="str">
        <f t="shared" si="386"/>
        <v>ITM_W</v>
      </c>
      <c r="H437" t="str">
        <f t="shared" si="386"/>
        <v>ITM_w</v>
      </c>
      <c r="I437" t="str">
        <f t="shared" si="386"/>
        <v>ITM_CROSS</v>
      </c>
      <c r="J437" t="str">
        <f t="shared" si="386"/>
        <v>ITM_MULT</v>
      </c>
      <c r="K437" t="str">
        <f t="shared" si="386"/>
        <v>}</v>
      </c>
    </row>
    <row r="438" spans="2:11">
      <c r="B438" t="str">
        <f t="shared" ref="B438:K438" si="387">B393</f>
        <v>{71</v>
      </c>
      <c r="C438" t="str">
        <f t="shared" si="387"/>
        <v>KEY_fg</v>
      </c>
      <c r="D438" t="str">
        <f t="shared" si="387"/>
        <v>ITM_NULL</v>
      </c>
      <c r="E438" t="str">
        <f t="shared" si="387"/>
        <v>ITM_NULL</v>
      </c>
      <c r="F438" t="str">
        <f t="shared" si="387"/>
        <v>KEY_fg</v>
      </c>
      <c r="G438" t="str">
        <f t="shared" si="387"/>
        <v>KEY_fg</v>
      </c>
      <c r="H438" t="str">
        <f t="shared" si="387"/>
        <v>ITM_NULL</v>
      </c>
      <c r="I438" t="str">
        <f t="shared" si="387"/>
        <v>KEY_fg</v>
      </c>
      <c r="J438" t="str">
        <f t="shared" si="387"/>
        <v>KEY_fg</v>
      </c>
      <c r="K438" t="str">
        <f t="shared" si="387"/>
        <v>}</v>
      </c>
    </row>
    <row r="439" spans="2:11">
      <c r="B439" t="str">
        <f t="shared" ref="B439:K439" si="388">B394</f>
        <v>{72</v>
      </c>
      <c r="C439" t="str">
        <f t="shared" si="388"/>
        <v>ITM_1</v>
      </c>
      <c r="D439" t="str">
        <f t="shared" si="388"/>
        <v>ITM_ASSIGN</v>
      </c>
      <c r="E439" t="str">
        <f t="shared" si="388"/>
        <v>-MNU_ASN</v>
      </c>
      <c r="F439" t="str">
        <f t="shared" si="388"/>
        <v>ITM_1</v>
      </c>
      <c r="G439" t="str">
        <f t="shared" si="388"/>
        <v>ITM_X</v>
      </c>
      <c r="H439" t="str">
        <f t="shared" si="388"/>
        <v>ITM_x</v>
      </c>
      <c r="I439" t="str">
        <f t="shared" si="388"/>
        <v>ITM_1</v>
      </c>
      <c r="J439" t="str">
        <f t="shared" si="388"/>
        <v>ITM_1</v>
      </c>
      <c r="K439" t="str">
        <f t="shared" si="388"/>
        <v>}</v>
      </c>
    </row>
    <row r="440" spans="2:11">
      <c r="B440" t="str">
        <f t="shared" ref="B440:K440" si="389">B395</f>
        <v>{73</v>
      </c>
      <c r="C440" t="str">
        <f t="shared" si="389"/>
        <v>ITM_2</v>
      </c>
      <c r="D440" t="str">
        <f t="shared" si="389"/>
        <v>ITM_USERMODE</v>
      </c>
      <c r="E440" t="str">
        <f t="shared" si="389"/>
        <v>-MNU_LOOP</v>
      </c>
      <c r="F440" t="str">
        <f t="shared" si="389"/>
        <v>ITM_2</v>
      </c>
      <c r="G440" t="str">
        <f t="shared" si="389"/>
        <v>ITM_Y</v>
      </c>
      <c r="H440" t="str">
        <f t="shared" si="389"/>
        <v>ITM_y</v>
      </c>
      <c r="I440" t="str">
        <f t="shared" si="389"/>
        <v>ITM_2</v>
      </c>
      <c r="J440" t="str">
        <f t="shared" si="389"/>
        <v>ITM_2</v>
      </c>
      <c r="K440" t="str">
        <f t="shared" si="389"/>
        <v>}</v>
      </c>
    </row>
    <row r="441" spans="2:11">
      <c r="B441" t="str">
        <f t="shared" ref="B441:K441" si="390">B396</f>
        <v>{74</v>
      </c>
      <c r="C441" t="str">
        <f t="shared" si="390"/>
        <v>ITM_3</v>
      </c>
      <c r="D441" t="str">
        <f t="shared" si="390"/>
        <v>-MNU_PARTS</v>
      </c>
      <c r="E441" t="str">
        <f t="shared" si="390"/>
        <v>-MNU_TEST</v>
      </c>
      <c r="F441" t="str">
        <f t="shared" si="390"/>
        <v>ITM_3</v>
      </c>
      <c r="G441" t="str">
        <f t="shared" si="390"/>
        <v>ITM_Z</v>
      </c>
      <c r="H441" t="str">
        <f t="shared" si="390"/>
        <v>ITM_z</v>
      </c>
      <c r="I441" t="str">
        <f t="shared" si="390"/>
        <v>ITM_3</v>
      </c>
      <c r="J441" t="str">
        <f t="shared" si="390"/>
        <v>ITM_3</v>
      </c>
      <c r="K441" t="str">
        <f t="shared" si="390"/>
        <v>}</v>
      </c>
    </row>
    <row r="442" spans="2:11">
      <c r="B442" t="str">
        <f t="shared" ref="B442:K442" si="391">B397</f>
        <v>{75</v>
      </c>
      <c r="C442" t="str">
        <f t="shared" si="391"/>
        <v>ITM_SUB</v>
      </c>
      <c r="D442" t="str">
        <f t="shared" si="391"/>
        <v>-MNU_FIN</v>
      </c>
      <c r="E442" t="str">
        <f t="shared" si="391"/>
        <v>-MNU_ALPHAFN</v>
      </c>
      <c r="F442" t="str">
        <f t="shared" si="391"/>
        <v>ITM_MINUS</v>
      </c>
      <c r="G442" t="str">
        <f t="shared" si="391"/>
        <v>ITM_UNDERSCORE</v>
      </c>
      <c r="H442" t="str">
        <f t="shared" si="391"/>
        <v>ITM_MINUS</v>
      </c>
      <c r="I442" t="str">
        <f t="shared" si="391"/>
        <v>ITM_MINUS</v>
      </c>
      <c r="J442" t="str">
        <f t="shared" si="391"/>
        <v>ITM_SUB</v>
      </c>
      <c r="K442" t="str">
        <f t="shared" si="391"/>
        <v>}</v>
      </c>
    </row>
    <row r="443" spans="2:11">
      <c r="B443" t="str">
        <f t="shared" ref="B443:K443" si="392">B398</f>
        <v>{81</v>
      </c>
      <c r="C443" t="str">
        <f t="shared" si="392"/>
        <v>ITM_EXIT1</v>
      </c>
      <c r="D443" t="str">
        <f t="shared" si="392"/>
        <v>ITM_OFF</v>
      </c>
      <c r="E443" t="str">
        <f t="shared" si="392"/>
        <v>ITM_PRN</v>
      </c>
      <c r="F443" t="str">
        <f t="shared" si="392"/>
        <v>ITM_EXIT1</v>
      </c>
      <c r="G443" t="str">
        <f t="shared" si="392"/>
        <v>ITM_EXIT1</v>
      </c>
      <c r="H443" t="str">
        <f t="shared" si="392"/>
        <v>ITM_OFF</v>
      </c>
      <c r="I443" t="str">
        <f t="shared" si="392"/>
        <v>ITM_PRN</v>
      </c>
      <c r="J443" t="str">
        <f t="shared" si="392"/>
        <v>ITM_EXIT1</v>
      </c>
      <c r="K443" t="str">
        <f t="shared" si="392"/>
        <v>}</v>
      </c>
    </row>
    <row r="444" spans="2:11">
      <c r="B444" t="str">
        <f t="shared" ref="B444:K444" si="393">B399</f>
        <v>{82</v>
      </c>
      <c r="C444" t="str">
        <f t="shared" si="393"/>
        <v>ITM_0</v>
      </c>
      <c r="D444" t="str">
        <f t="shared" si="393"/>
        <v>ITM_VIEW</v>
      </c>
      <c r="E444" t="str">
        <f t="shared" si="393"/>
        <v>ITM_TIMER</v>
      </c>
      <c r="F444" t="str">
        <f t="shared" si="393"/>
        <v>ITM_0</v>
      </c>
      <c r="G444" t="str">
        <f t="shared" si="393"/>
        <v>ITM_COLON</v>
      </c>
      <c r="H444" t="str">
        <f t="shared" si="393"/>
        <v>ITM_0</v>
      </c>
      <c r="I444" t="str">
        <f t="shared" si="393"/>
        <v>ITM_0</v>
      </c>
      <c r="J444" t="str">
        <f t="shared" si="393"/>
        <v>ITM_0</v>
      </c>
      <c r="K444" t="str">
        <f t="shared" si="393"/>
        <v>}</v>
      </c>
    </row>
    <row r="445" spans="2:11">
      <c r="B445" t="str">
        <f t="shared" ref="B445:K445" si="394">B400</f>
        <v>{83</v>
      </c>
      <c r="C445" t="str">
        <f t="shared" si="394"/>
        <v>ITM_PERIOD</v>
      </c>
      <c r="D445" t="str">
        <f t="shared" si="394"/>
        <v>ITM_SHOW</v>
      </c>
      <c r="E445" t="str">
        <f t="shared" si="394"/>
        <v>-MNU_INFO</v>
      </c>
      <c r="F445" t="str">
        <f t="shared" si="394"/>
        <v>ITM_PERIOD</v>
      </c>
      <c r="G445" t="str">
        <f t="shared" si="394"/>
        <v>ITM_COMMA</v>
      </c>
      <c r="H445" t="str">
        <f t="shared" si="394"/>
        <v>ITM_PERIOD</v>
      </c>
      <c r="I445" t="str">
        <f t="shared" si="394"/>
        <v>ITM_PERIOD</v>
      </c>
      <c r="J445" t="str">
        <f t="shared" si="394"/>
        <v>ITM_PERIOD</v>
      </c>
      <c r="K445" t="str">
        <f t="shared" si="394"/>
        <v>}</v>
      </c>
    </row>
    <row r="446" spans="2:11">
      <c r="B446" t="str">
        <f t="shared" ref="B446:K446" si="395">B401</f>
        <v>{84</v>
      </c>
      <c r="C446" t="str">
        <f t="shared" si="395"/>
        <v>ITM_RS</v>
      </c>
      <c r="D446" t="str">
        <f t="shared" si="395"/>
        <v>ITM_PR</v>
      </c>
      <c r="E446" t="str">
        <f t="shared" si="395"/>
        <v>-MNU_PFN</v>
      </c>
      <c r="F446" t="str">
        <f t="shared" si="395"/>
        <v>ITM_NULL</v>
      </c>
      <c r="G446" t="str">
        <f t="shared" si="395"/>
        <v>ITM_QUESTION_MARK</v>
      </c>
      <c r="H446" t="str">
        <f t="shared" si="395"/>
        <v>ITM_SLASH</v>
      </c>
      <c r="I446" t="str">
        <f t="shared" si="395"/>
        <v>ITM_SLASH</v>
      </c>
      <c r="J446" t="str">
        <f t="shared" si="395"/>
        <v>ITM_NULL</v>
      </c>
      <c r="K446" t="str">
        <f t="shared" si="395"/>
        <v>}</v>
      </c>
    </row>
    <row r="447" spans="2:11">
      <c r="B447" t="str">
        <f t="shared" ref="B447:K447" si="396">B402</f>
        <v>{85</v>
      </c>
      <c r="C447" t="str">
        <f t="shared" si="396"/>
        <v>ITM_ADD</v>
      </c>
      <c r="D447" t="str">
        <f t="shared" si="396"/>
        <v>-MNU_CATALOG</v>
      </c>
      <c r="E447" t="str">
        <f t="shared" si="396"/>
        <v>-MNU_IO</v>
      </c>
      <c r="F447" t="str">
        <f t="shared" si="396"/>
        <v>ITM_PLUS</v>
      </c>
      <c r="G447" t="str">
        <f t="shared" si="396"/>
        <v>ITM_SPACE</v>
      </c>
      <c r="H447" t="str">
        <f t="shared" si="396"/>
        <v>ITM_PLUS</v>
      </c>
      <c r="I447" t="str">
        <f t="shared" si="396"/>
        <v>ITM_PLUS</v>
      </c>
      <c r="J447" t="str">
        <f t="shared" si="396"/>
        <v>ITM_ADD</v>
      </c>
      <c r="K447" t="str">
        <f t="shared" si="396"/>
        <v>}</v>
      </c>
    </row>
    <row r="448" spans="2:11">
      <c r="B448">
        <f t="shared" ref="B448:K448" si="397">B403</f>
        <v>0</v>
      </c>
      <c r="C448">
        <f t="shared" si="397"/>
        <v>0</v>
      </c>
      <c r="D448">
        <f t="shared" si="397"/>
        <v>0</v>
      </c>
      <c r="E448">
        <f t="shared" si="397"/>
        <v>0</v>
      </c>
      <c r="F448">
        <f t="shared" si="397"/>
        <v>0</v>
      </c>
      <c r="G448">
        <f t="shared" si="397"/>
        <v>0</v>
      </c>
      <c r="H448">
        <f t="shared" si="397"/>
        <v>0</v>
      </c>
      <c r="I448">
        <f t="shared" si="397"/>
        <v>0</v>
      </c>
      <c r="J448">
        <f t="shared" si="397"/>
        <v>0</v>
      </c>
      <c r="K448">
        <f t="shared" si="397"/>
        <v>0</v>
      </c>
    </row>
    <row r="449" spans="2:11">
      <c r="B449">
        <f t="shared" ref="B449:K449" si="398">B404</f>
        <v>0</v>
      </c>
      <c r="C449">
        <f t="shared" si="398"/>
        <v>0</v>
      </c>
      <c r="D449">
        <f t="shared" si="398"/>
        <v>0</v>
      </c>
      <c r="E449">
        <f t="shared" si="398"/>
        <v>0</v>
      </c>
      <c r="F449">
        <f t="shared" si="398"/>
        <v>0</v>
      </c>
      <c r="G449">
        <f t="shared" si="398"/>
        <v>0</v>
      </c>
      <c r="H449">
        <f t="shared" si="398"/>
        <v>0</v>
      </c>
      <c r="I449">
        <f t="shared" si="398"/>
        <v>0</v>
      </c>
      <c r="J449">
        <f t="shared" si="398"/>
        <v>0</v>
      </c>
      <c r="K449">
        <f t="shared" si="398"/>
        <v>0</v>
      </c>
    </row>
    <row r="450" spans="2:11">
      <c r="B450">
        <f t="shared" ref="B450:K450" si="399">B405</f>
        <v>0</v>
      </c>
      <c r="C450">
        <f t="shared" si="399"/>
        <v>0</v>
      </c>
      <c r="D450">
        <f t="shared" si="399"/>
        <v>0</v>
      </c>
      <c r="E450">
        <f t="shared" si="399"/>
        <v>0</v>
      </c>
      <c r="F450">
        <f t="shared" si="399"/>
        <v>0</v>
      </c>
      <c r="G450">
        <f t="shared" si="399"/>
        <v>0</v>
      </c>
      <c r="H450">
        <f t="shared" si="399"/>
        <v>0</v>
      </c>
      <c r="I450">
        <f t="shared" si="399"/>
        <v>0</v>
      </c>
      <c r="J450">
        <f t="shared" si="399"/>
        <v>0</v>
      </c>
      <c r="K450">
        <f t="shared" si="399"/>
        <v>0</v>
      </c>
    </row>
    <row r="451" spans="2:11">
      <c r="B451">
        <f t="shared" ref="B451:K451" si="400">B406</f>
        <v>0</v>
      </c>
      <c r="C451">
        <f t="shared" si="400"/>
        <v>0</v>
      </c>
      <c r="D451">
        <f t="shared" si="400"/>
        <v>0</v>
      </c>
      <c r="E451">
        <f t="shared" si="400"/>
        <v>0</v>
      </c>
      <c r="F451">
        <f t="shared" si="400"/>
        <v>0</v>
      </c>
      <c r="G451">
        <f t="shared" si="400"/>
        <v>0</v>
      </c>
      <c r="H451">
        <f t="shared" si="400"/>
        <v>0</v>
      </c>
      <c r="I451">
        <f t="shared" si="400"/>
        <v>0</v>
      </c>
      <c r="J451">
        <f t="shared" si="400"/>
        <v>0</v>
      </c>
      <c r="K451">
        <f t="shared" si="400"/>
        <v>0</v>
      </c>
    </row>
    <row r="452" spans="2:11">
      <c r="B452">
        <f t="shared" ref="B452:K452" si="401">B407</f>
        <v>0</v>
      </c>
      <c r="C452">
        <f t="shared" si="401"/>
        <v>0</v>
      </c>
      <c r="D452">
        <f t="shared" si="401"/>
        <v>0</v>
      </c>
      <c r="E452">
        <f t="shared" si="401"/>
        <v>0</v>
      </c>
      <c r="F452">
        <f t="shared" si="401"/>
        <v>0</v>
      </c>
      <c r="G452">
        <f t="shared" si="401"/>
        <v>0</v>
      </c>
      <c r="H452">
        <f t="shared" si="401"/>
        <v>0</v>
      </c>
      <c r="I452">
        <f t="shared" si="401"/>
        <v>0</v>
      </c>
      <c r="J452">
        <f t="shared" si="401"/>
        <v>0</v>
      </c>
      <c r="K452">
        <f t="shared" si="401"/>
        <v>0</v>
      </c>
    </row>
    <row r="453" spans="2:11">
      <c r="B453">
        <f t="shared" ref="B453:K453" si="402">B408</f>
        <v>0</v>
      </c>
      <c r="C453">
        <f t="shared" si="402"/>
        <v>0</v>
      </c>
      <c r="D453">
        <f t="shared" si="402"/>
        <v>0</v>
      </c>
      <c r="E453">
        <f t="shared" si="402"/>
        <v>0</v>
      </c>
      <c r="F453">
        <f t="shared" si="402"/>
        <v>0</v>
      </c>
      <c r="G453">
        <f t="shared" si="402"/>
        <v>0</v>
      </c>
      <c r="H453">
        <f t="shared" si="402"/>
        <v>0</v>
      </c>
      <c r="I453">
        <f t="shared" si="402"/>
        <v>0</v>
      </c>
      <c r="J453">
        <f t="shared" si="402"/>
        <v>0</v>
      </c>
      <c r="K453">
        <f t="shared" si="402"/>
        <v>0</v>
      </c>
    </row>
    <row r="454" spans="2:11">
      <c r="B454">
        <f t="shared" ref="B454:K454" si="403">B409</f>
        <v>0</v>
      </c>
      <c r="C454">
        <f t="shared" si="403"/>
        <v>0</v>
      </c>
      <c r="D454">
        <f t="shared" si="403"/>
        <v>0</v>
      </c>
      <c r="E454">
        <f t="shared" si="403"/>
        <v>0</v>
      </c>
      <c r="F454">
        <f t="shared" si="403"/>
        <v>0</v>
      </c>
      <c r="G454">
        <f t="shared" si="403"/>
        <v>0</v>
      </c>
      <c r="H454">
        <f t="shared" si="403"/>
        <v>0</v>
      </c>
      <c r="I454">
        <f t="shared" si="403"/>
        <v>0</v>
      </c>
      <c r="J454">
        <f t="shared" si="403"/>
        <v>0</v>
      </c>
      <c r="K454">
        <f t="shared" si="403"/>
        <v>0</v>
      </c>
    </row>
    <row r="455" spans="2:11">
      <c r="B455">
        <f t="shared" ref="B455:K455" si="404">B410</f>
        <v>0</v>
      </c>
      <c r="C455">
        <f t="shared" si="404"/>
        <v>0</v>
      </c>
      <c r="D455">
        <f t="shared" si="404"/>
        <v>0</v>
      </c>
      <c r="E455">
        <f t="shared" si="404"/>
        <v>0</v>
      </c>
      <c r="F455">
        <f t="shared" si="404"/>
        <v>0</v>
      </c>
      <c r="G455">
        <f t="shared" si="404"/>
        <v>0</v>
      </c>
      <c r="H455">
        <f t="shared" si="404"/>
        <v>0</v>
      </c>
      <c r="I455">
        <f t="shared" si="404"/>
        <v>0</v>
      </c>
      <c r="J455">
        <f t="shared" si="404"/>
        <v>0</v>
      </c>
      <c r="K455">
        <f t="shared" si="404"/>
        <v>0</v>
      </c>
    </row>
    <row r="456" spans="2:11">
      <c r="B456" t="str">
        <f t="shared" ref="B456:K456" si="405">B411</f>
        <v>{21</v>
      </c>
      <c r="C456" t="str">
        <f t="shared" si="405"/>
        <v>ITM_SIGMAPLUS</v>
      </c>
      <c r="D456" t="str">
        <f t="shared" si="405"/>
        <v>ITM_RI</v>
      </c>
      <c r="E456" t="str">
        <f t="shared" si="405"/>
        <v>ITM_TGLFRT</v>
      </c>
      <c r="F456" t="str">
        <f t="shared" si="405"/>
        <v>ITM_NULL</v>
      </c>
      <c r="G456" t="str">
        <f t="shared" si="405"/>
        <v>ITM_A</v>
      </c>
      <c r="H456" t="str">
        <f t="shared" si="405"/>
        <v>ITM_a</v>
      </c>
      <c r="I456" t="str">
        <f t="shared" si="405"/>
        <v>ITM_SIGMA</v>
      </c>
      <c r="J456" t="str">
        <f t="shared" si="405"/>
        <v>ITM_REG_A</v>
      </c>
      <c r="K456" t="str">
        <f t="shared" si="405"/>
        <v>}</v>
      </c>
    </row>
    <row r="457" spans="2:11">
      <c r="B457" t="str">
        <f t="shared" ref="B457:K457" si="406">B412</f>
        <v>{22</v>
      </c>
      <c r="C457" t="str">
        <f t="shared" si="406"/>
        <v>ITM_1ONX</v>
      </c>
      <c r="D457" t="str">
        <f t="shared" si="406"/>
        <v>ITM_YX</v>
      </c>
      <c r="E457" t="str">
        <f t="shared" si="406"/>
        <v>ITM_HASH_JM</v>
      </c>
      <c r="F457" t="str">
        <f t="shared" si="406"/>
        <v>ITM_NUMBER_SIGN</v>
      </c>
      <c r="G457" t="str">
        <f t="shared" si="406"/>
        <v>ITM_B</v>
      </c>
      <c r="H457" t="str">
        <f t="shared" si="406"/>
        <v>ITM_b</v>
      </c>
      <c r="I457" t="str">
        <f t="shared" si="406"/>
        <v>ITM_CIRCUMFLEX</v>
      </c>
      <c r="J457" t="str">
        <f t="shared" si="406"/>
        <v>ITM_REG_B</v>
      </c>
      <c r="K457" t="str">
        <f t="shared" si="406"/>
        <v>}</v>
      </c>
    </row>
    <row r="458" spans="2:11">
      <c r="B458" t="str">
        <f t="shared" ref="B458:K458" si="407">B413</f>
        <v>{23</v>
      </c>
      <c r="C458" t="str">
        <f t="shared" si="407"/>
        <v>ITM_SQUAREROOTX</v>
      </c>
      <c r="D458" t="str">
        <f t="shared" si="407"/>
        <v>ITM_SQUARE</v>
      </c>
      <c r="E458" t="str">
        <f t="shared" si="407"/>
        <v>ITM_ms</v>
      </c>
      <c r="F458" t="str">
        <f t="shared" si="407"/>
        <v>ITM_ROOT_SIGN</v>
      </c>
      <c r="G458" t="str">
        <f t="shared" si="407"/>
        <v>ITM_C</v>
      </c>
      <c r="H458" t="str">
        <f t="shared" si="407"/>
        <v>ITM_c</v>
      </c>
      <c r="I458" t="str">
        <f t="shared" si="407"/>
        <v>ITM_ROOT_SIGN</v>
      </c>
      <c r="J458" t="str">
        <f t="shared" si="407"/>
        <v>ITM_REG_C</v>
      </c>
      <c r="K458" t="str">
        <f t="shared" si="407"/>
        <v>}</v>
      </c>
    </row>
    <row r="459" spans="2:11">
      <c r="B459" t="str">
        <f t="shared" ref="B459:K459" si="408">B414</f>
        <v>{24</v>
      </c>
      <c r="C459" t="str">
        <f t="shared" si="408"/>
        <v>ITM_LOG10</v>
      </c>
      <c r="D459" t="str">
        <f t="shared" si="408"/>
        <v>ITM_10x</v>
      </c>
      <c r="E459" t="str">
        <f t="shared" si="408"/>
        <v>ITM_dotD</v>
      </c>
      <c r="F459" t="str">
        <f t="shared" si="408"/>
        <v>ITM_NULL</v>
      </c>
      <c r="G459" t="str">
        <f t="shared" si="408"/>
        <v>ITM_D</v>
      </c>
      <c r="H459" t="str">
        <f t="shared" si="408"/>
        <v>ITM_d</v>
      </c>
      <c r="I459" t="str">
        <f t="shared" si="408"/>
        <v>ITM_LG_SIGN</v>
      </c>
      <c r="J459" t="str">
        <f t="shared" si="408"/>
        <v>ITM_REG_D</v>
      </c>
      <c r="K459" t="str">
        <f t="shared" si="408"/>
        <v>}</v>
      </c>
    </row>
    <row r="460" spans="2:11">
      <c r="B460" t="str">
        <f t="shared" ref="B460:K460" si="409">B415</f>
        <v>{25</v>
      </c>
      <c r="C460" t="str">
        <f t="shared" si="409"/>
        <v>ITM_LN</v>
      </c>
      <c r="D460" t="str">
        <f t="shared" si="409"/>
        <v>ITM_EXP</v>
      </c>
      <c r="E460" t="str">
        <f t="shared" si="409"/>
        <v>ITM_toREC2</v>
      </c>
      <c r="F460" t="str">
        <f t="shared" si="409"/>
        <v>ITM_NULL</v>
      </c>
      <c r="G460" t="str">
        <f t="shared" si="409"/>
        <v>ITM_E</v>
      </c>
      <c r="H460" t="str">
        <f t="shared" si="409"/>
        <v>ITM_e</v>
      </c>
      <c r="I460" t="str">
        <f t="shared" si="409"/>
        <v>ITM_LN_SIGN</v>
      </c>
      <c r="J460" t="str">
        <f t="shared" si="409"/>
        <v>ITM_E</v>
      </c>
      <c r="K460" t="str">
        <f t="shared" si="409"/>
        <v>}</v>
      </c>
    </row>
    <row r="461" spans="2:11">
      <c r="B461" t="str">
        <f t="shared" ref="B461:K461" si="410">B416</f>
        <v>{26</v>
      </c>
      <c r="C461" t="str">
        <f t="shared" si="410"/>
        <v>ITM_XEQ</v>
      </c>
      <c r="D461" t="str">
        <f t="shared" si="410"/>
        <v>ITM_AIM</v>
      </c>
      <c r="E461" t="str">
        <f t="shared" si="410"/>
        <v>ITM_toPOL2</v>
      </c>
      <c r="F461" t="str">
        <f t="shared" si="410"/>
        <v>ITM_NULL</v>
      </c>
      <c r="G461" t="str">
        <f t="shared" si="410"/>
        <v>ITM_F</v>
      </c>
      <c r="H461" t="str">
        <f t="shared" si="410"/>
        <v>ITM_f</v>
      </c>
      <c r="I461" t="str">
        <f t="shared" si="410"/>
        <v>ITM_NULL</v>
      </c>
      <c r="J461" t="str">
        <f t="shared" si="410"/>
        <v>ITM_NULL</v>
      </c>
      <c r="K461" t="str">
        <f t="shared" si="410"/>
        <v>}</v>
      </c>
    </row>
    <row r="462" spans="2:11">
      <c r="B462" t="str">
        <f t="shared" ref="B462:K462" si="411">B417</f>
        <v>{31</v>
      </c>
      <c r="C462" t="str">
        <f t="shared" si="411"/>
        <v>ITM_STO</v>
      </c>
      <c r="D462" t="str">
        <f t="shared" si="411"/>
        <v>ITM_MAGNITUDE</v>
      </c>
      <c r="E462" t="str">
        <f t="shared" si="411"/>
        <v>ITM_ARG</v>
      </c>
      <c r="F462" t="str">
        <f t="shared" si="411"/>
        <v>ITM_NULL</v>
      </c>
      <c r="G462" t="str">
        <f t="shared" si="411"/>
        <v>ITM_G</v>
      </c>
      <c r="H462" t="str">
        <f t="shared" si="411"/>
        <v>ITM_g</v>
      </c>
      <c r="I462" t="str">
        <f t="shared" si="411"/>
        <v>ITM_VERTICAL_BAR</v>
      </c>
      <c r="J462" t="str">
        <f t="shared" si="411"/>
        <v>ITM_NULL</v>
      </c>
      <c r="K462" t="str">
        <f t="shared" si="411"/>
        <v>}</v>
      </c>
    </row>
    <row r="463" spans="2:11">
      <c r="B463" t="str">
        <f t="shared" ref="B463:K463" si="412">B418</f>
        <v>{32</v>
      </c>
      <c r="C463" t="str">
        <f t="shared" si="412"/>
        <v>ITM_RCL</v>
      </c>
      <c r="D463" t="str">
        <f t="shared" si="412"/>
        <v>ITM_PC</v>
      </c>
      <c r="E463" t="str">
        <f t="shared" si="412"/>
        <v>ITM_DELTAPC</v>
      </c>
      <c r="F463" t="str">
        <f t="shared" si="412"/>
        <v>ITM_NULL</v>
      </c>
      <c r="G463" t="str">
        <f t="shared" si="412"/>
        <v>ITM_H</v>
      </c>
      <c r="H463" t="str">
        <f t="shared" si="412"/>
        <v>ITM_h</v>
      </c>
      <c r="I463" t="str">
        <f t="shared" si="412"/>
        <v>ITM_DELTA</v>
      </c>
      <c r="J463" t="str">
        <f t="shared" si="412"/>
        <v>ITM_HEX</v>
      </c>
      <c r="K463" t="str">
        <f t="shared" si="412"/>
        <v>}</v>
      </c>
    </row>
    <row r="464" spans="2:11">
      <c r="B464" t="str">
        <f t="shared" ref="B464:K464" si="413">B419</f>
        <v>{33</v>
      </c>
      <c r="C464" t="str">
        <f t="shared" si="413"/>
        <v>ITM_Rdown</v>
      </c>
      <c r="D464" t="str">
        <f t="shared" si="413"/>
        <v>ITM_CONSTpi</v>
      </c>
      <c r="E464" t="str">
        <f t="shared" si="413"/>
        <v>ITM_XTHROOT</v>
      </c>
      <c r="F464" t="str">
        <f t="shared" si="413"/>
        <v>ITM_NULL</v>
      </c>
      <c r="G464" t="str">
        <f t="shared" si="413"/>
        <v>ITM_I</v>
      </c>
      <c r="H464" t="str">
        <f t="shared" si="413"/>
        <v>ITM_i</v>
      </c>
      <c r="I464" t="str">
        <f t="shared" si="413"/>
        <v>ITM_pi</v>
      </c>
      <c r="J464" t="str">
        <f t="shared" si="413"/>
        <v>ITM_REG_I</v>
      </c>
      <c r="K464" t="str">
        <f t="shared" si="413"/>
        <v>}</v>
      </c>
    </row>
    <row r="465" spans="2:11">
      <c r="B465" t="str">
        <f t="shared" ref="B465:K465" si="414">B420</f>
        <v>{34</v>
      </c>
      <c r="C465" t="str">
        <f t="shared" si="414"/>
        <v>ITM_sin</v>
      </c>
      <c r="D465" t="str">
        <f t="shared" si="414"/>
        <v>ITM_arcsin</v>
      </c>
      <c r="E465" t="str">
        <f t="shared" si="414"/>
        <v>ITM_GTO</v>
      </c>
      <c r="F465" t="str">
        <f t="shared" si="414"/>
        <v>ITM_NULL</v>
      </c>
      <c r="G465" t="str">
        <f t="shared" si="414"/>
        <v>ITM_J</v>
      </c>
      <c r="H465" t="str">
        <f t="shared" si="414"/>
        <v>ITM_j</v>
      </c>
      <c r="I465" t="str">
        <f t="shared" si="414"/>
        <v>ITM_SIN_SIGN</v>
      </c>
      <c r="J465" t="str">
        <f t="shared" si="414"/>
        <v>ITM_REG_J</v>
      </c>
      <c r="K465" t="str">
        <f t="shared" si="414"/>
        <v>}</v>
      </c>
    </row>
    <row r="466" spans="2:11">
      <c r="B466" t="str">
        <f t="shared" ref="B466:K466" si="415">B421</f>
        <v>{35</v>
      </c>
      <c r="C466" t="str">
        <f t="shared" si="415"/>
        <v>ITM_cos</v>
      </c>
      <c r="D466" t="str">
        <f t="shared" si="415"/>
        <v>ITM_arccos</v>
      </c>
      <c r="E466" t="str">
        <f t="shared" si="415"/>
        <v>ITM_LBL</v>
      </c>
      <c r="F466" t="str">
        <f t="shared" si="415"/>
        <v>ITM_NULL</v>
      </c>
      <c r="G466" t="str">
        <f t="shared" si="415"/>
        <v>ITM_K</v>
      </c>
      <c r="H466" t="str">
        <f t="shared" si="415"/>
        <v>ITM_k</v>
      </c>
      <c r="I466" t="str">
        <f t="shared" si="415"/>
        <v>ITM_COS_SIGN</v>
      </c>
      <c r="J466" t="str">
        <f t="shared" si="415"/>
        <v>ITM_REG_K</v>
      </c>
      <c r="K466" t="str">
        <f t="shared" si="415"/>
        <v>}</v>
      </c>
    </row>
    <row r="467" spans="2:11">
      <c r="B467" t="str">
        <f t="shared" ref="B467:K467" si="416">B422</f>
        <v>{36</v>
      </c>
      <c r="C467" t="str">
        <f t="shared" si="416"/>
        <v>ITM_tan</v>
      </c>
      <c r="D467" t="str">
        <f t="shared" si="416"/>
        <v>ITM_arctan</v>
      </c>
      <c r="E467" t="str">
        <f t="shared" si="416"/>
        <v>ITM_RTN</v>
      </c>
      <c r="F467" t="str">
        <f t="shared" si="416"/>
        <v>ITM_NULL</v>
      </c>
      <c r="G467" t="str">
        <f t="shared" si="416"/>
        <v>ITM_L</v>
      </c>
      <c r="H467" t="str">
        <f t="shared" si="416"/>
        <v>ITM_l</v>
      </c>
      <c r="I467" t="str">
        <f t="shared" si="416"/>
        <v>ITM_TAN_SIGN</v>
      </c>
      <c r="J467" t="str">
        <f t="shared" si="416"/>
        <v>ITM_REG_L</v>
      </c>
      <c r="K467" t="str">
        <f t="shared" si="416"/>
        <v>}</v>
      </c>
    </row>
    <row r="468" spans="2:11">
      <c r="B468" t="str">
        <f t="shared" ref="B468:K468" si="417">B423</f>
        <v>{41</v>
      </c>
      <c r="C468" t="str">
        <f t="shared" si="417"/>
        <v>ITM_ENTER</v>
      </c>
      <c r="D468" t="str">
        <f t="shared" si="417"/>
        <v>KEY_COMPLEX</v>
      </c>
      <c r="E468" t="str">
        <f t="shared" si="417"/>
        <v>-MNU_CPX</v>
      </c>
      <c r="F468" t="str">
        <f t="shared" si="417"/>
        <v>ITM_ENTER</v>
      </c>
      <c r="G468" t="str">
        <f t="shared" si="417"/>
        <v>ITM_ENTER</v>
      </c>
      <c r="H468" t="str">
        <f t="shared" si="417"/>
        <v>ITM_XSWAP</v>
      </c>
      <c r="I468" t="str">
        <f t="shared" si="417"/>
        <v>ITM_XPARSE</v>
      </c>
      <c r="J468" t="str">
        <f t="shared" si="417"/>
        <v>ITM_ENTER</v>
      </c>
      <c r="K468" t="str">
        <f t="shared" si="417"/>
        <v>}</v>
      </c>
    </row>
    <row r="469" spans="2:11">
      <c r="B469" t="str">
        <f t="shared" ref="B469:K469" si="418">B424</f>
        <v>{42</v>
      </c>
      <c r="C469" t="str">
        <f t="shared" si="418"/>
        <v>ITM_XexY</v>
      </c>
      <c r="D469" t="str">
        <f t="shared" si="418"/>
        <v>ITM_LASTX</v>
      </c>
      <c r="E469" t="str">
        <f t="shared" si="418"/>
        <v>ITM_Rup</v>
      </c>
      <c r="F469" t="str">
        <f t="shared" si="418"/>
        <v>ITM_ex</v>
      </c>
      <c r="G469" t="str">
        <f t="shared" si="418"/>
        <v>ITM_M</v>
      </c>
      <c r="H469" t="str">
        <f t="shared" si="418"/>
        <v>ITM_m</v>
      </c>
      <c r="I469" t="str">
        <f t="shared" si="418"/>
        <v>ITM_ex</v>
      </c>
      <c r="J469" t="str">
        <f t="shared" si="418"/>
        <v>ITM_NULL</v>
      </c>
      <c r="K469" t="str">
        <f t="shared" si="418"/>
        <v>}</v>
      </c>
    </row>
    <row r="470" spans="2:11">
      <c r="B470" t="str">
        <f t="shared" ref="B470:K470" si="419">B425</f>
        <v>{43</v>
      </c>
      <c r="C470" t="str">
        <f t="shared" si="419"/>
        <v>ITM_CHS</v>
      </c>
      <c r="D470" t="str">
        <f t="shared" si="419"/>
        <v>-MNU_MODE</v>
      </c>
      <c r="E470" t="str">
        <f t="shared" si="419"/>
        <v>-MNU_STK</v>
      </c>
      <c r="F470" t="str">
        <f t="shared" si="419"/>
        <v>ITM_PLUS_MINUS</v>
      </c>
      <c r="G470" t="str">
        <f t="shared" si="419"/>
        <v>ITM_N</v>
      </c>
      <c r="H470" t="str">
        <f t="shared" si="419"/>
        <v>ITM_n</v>
      </c>
      <c r="I470" t="str">
        <f t="shared" si="419"/>
        <v>ITM_PLUS_MINUS</v>
      </c>
      <c r="J470" t="str">
        <f t="shared" si="419"/>
        <v>ITM_NULL</v>
      </c>
      <c r="K470" t="str">
        <f t="shared" si="419"/>
        <v>}</v>
      </c>
    </row>
    <row r="471" spans="2:11">
      <c r="B471" t="str">
        <f t="shared" ref="B471:K471" si="420">B426</f>
        <v>{44</v>
      </c>
      <c r="C471" t="str">
        <f t="shared" si="420"/>
        <v>ITM_EXPONENT</v>
      </c>
      <c r="D471" t="str">
        <f t="shared" si="420"/>
        <v>-MNU_DISP</v>
      </c>
      <c r="E471" t="str">
        <f t="shared" si="420"/>
        <v>-MNU_EXP</v>
      </c>
      <c r="F471" t="str">
        <f t="shared" si="420"/>
        <v>ITM_NULL</v>
      </c>
      <c r="G471" t="str">
        <f t="shared" si="420"/>
        <v>ITM_O</v>
      </c>
      <c r="H471" t="str">
        <f t="shared" si="420"/>
        <v>ITM_o</v>
      </c>
      <c r="I471" t="str">
        <f t="shared" si="420"/>
        <v>ITM_SUB_E_OUTLINE</v>
      </c>
      <c r="J471" t="str">
        <f t="shared" si="420"/>
        <v>ITM_OCT</v>
      </c>
      <c r="K471" t="str">
        <f t="shared" si="420"/>
        <v>}</v>
      </c>
    </row>
    <row r="472" spans="2:11">
      <c r="B472" t="str">
        <f t="shared" ref="B472:K472" si="421">B427</f>
        <v>{45</v>
      </c>
      <c r="C472" t="str">
        <f t="shared" si="421"/>
        <v>ITM_BACKSPACE</v>
      </c>
      <c r="D472" t="str">
        <f t="shared" si="421"/>
        <v>ITM_UNDO</v>
      </c>
      <c r="E472" t="str">
        <f t="shared" si="421"/>
        <v>-MNU_CLR</v>
      </c>
      <c r="F472" t="str">
        <f t="shared" si="421"/>
        <v>ITM_BACKSPACE</v>
      </c>
      <c r="G472" t="str">
        <f t="shared" si="421"/>
        <v>ITM_BACKSPACE</v>
      </c>
      <c r="H472" t="str">
        <f t="shared" si="421"/>
        <v>ITM_CLA</v>
      </c>
      <c r="I472" t="str">
        <f t="shared" si="421"/>
        <v>ITM_CLA</v>
      </c>
      <c r="J472" t="str">
        <f t="shared" si="421"/>
        <v>ITM_BACKSPACE</v>
      </c>
      <c r="K472" t="str">
        <f t="shared" si="421"/>
        <v>}</v>
      </c>
    </row>
    <row r="473" spans="2:11">
      <c r="B473" t="str">
        <f t="shared" ref="B473:K473" si="422">B428</f>
        <v>{51</v>
      </c>
      <c r="C473" t="str">
        <f t="shared" si="422"/>
        <v>ITM_UP1</v>
      </c>
      <c r="D473" t="str">
        <f t="shared" si="422"/>
        <v>ITM_BST</v>
      </c>
      <c r="E473" t="str">
        <f t="shared" si="422"/>
        <v>ITM_RBR</v>
      </c>
      <c r="F473" t="str">
        <f t="shared" si="422"/>
        <v>ITM_UP1</v>
      </c>
      <c r="G473" t="str">
        <f t="shared" si="422"/>
        <v>ITM_UP1</v>
      </c>
      <c r="H473" t="str">
        <f t="shared" si="422"/>
        <v>CHR_caseUP</v>
      </c>
      <c r="I473" t="str">
        <f t="shared" si="422"/>
        <v>ITM_UP_ARROW</v>
      </c>
      <c r="J473" t="str">
        <f t="shared" si="422"/>
        <v>ITM_UP1</v>
      </c>
      <c r="K473" t="str">
        <f t="shared" si="422"/>
        <v>}</v>
      </c>
    </row>
    <row r="474" spans="2:11">
      <c r="B474" t="str">
        <f t="shared" ref="B474:K474" si="423">B429</f>
        <v>{52</v>
      </c>
      <c r="C474" t="str">
        <f t="shared" si="423"/>
        <v>ITM_7</v>
      </c>
      <c r="D474" t="str">
        <f t="shared" si="423"/>
        <v>-MNU_EQN</v>
      </c>
      <c r="E474" t="str">
        <f t="shared" si="423"/>
        <v>-MNU_HOME</v>
      </c>
      <c r="F474" t="str">
        <f t="shared" si="423"/>
        <v>ITM_7</v>
      </c>
      <c r="G474" t="str">
        <f t="shared" si="423"/>
        <v>ITM_P</v>
      </c>
      <c r="H474" t="str">
        <f t="shared" si="423"/>
        <v>ITM_p</v>
      </c>
      <c r="I474" t="str">
        <f t="shared" si="423"/>
        <v>ITM_7</v>
      </c>
      <c r="J474" t="str">
        <f t="shared" si="423"/>
        <v>ITM_7</v>
      </c>
      <c r="K474" t="str">
        <f t="shared" si="423"/>
        <v>}</v>
      </c>
    </row>
    <row r="475" spans="2:11">
      <c r="B475" t="str">
        <f t="shared" ref="B475:K475" si="424">B430</f>
        <v>{53</v>
      </c>
      <c r="C475" t="str">
        <f t="shared" si="424"/>
        <v>ITM_8</v>
      </c>
      <c r="D475" t="str">
        <f t="shared" si="424"/>
        <v>-MNU_ADV</v>
      </c>
      <c r="E475" t="str">
        <f t="shared" si="424"/>
        <v>-MNU_CONST</v>
      </c>
      <c r="F475" t="str">
        <f t="shared" si="424"/>
        <v>ITM_8</v>
      </c>
      <c r="G475" t="str">
        <f t="shared" si="424"/>
        <v>ITM_Q</v>
      </c>
      <c r="H475" t="str">
        <f t="shared" si="424"/>
        <v>ITM_q</v>
      </c>
      <c r="I475" t="str">
        <f t="shared" si="424"/>
        <v>ITM_8</v>
      </c>
      <c r="J475" t="str">
        <f t="shared" si="424"/>
        <v>ITM_8</v>
      </c>
      <c r="K475" t="str">
        <f t="shared" si="424"/>
        <v>}</v>
      </c>
    </row>
    <row r="476" spans="2:11">
      <c r="B476" t="str">
        <f t="shared" ref="B476:K476" si="425">B431</f>
        <v>{54</v>
      </c>
      <c r="C476" t="str">
        <f t="shared" si="425"/>
        <v>ITM_9</v>
      </c>
      <c r="D476" t="str">
        <f t="shared" si="425"/>
        <v>-MNU_MATX</v>
      </c>
      <c r="E476" t="str">
        <f t="shared" si="425"/>
        <v>-MNU_XFN</v>
      </c>
      <c r="F476" t="str">
        <f t="shared" si="425"/>
        <v>ITM_9</v>
      </c>
      <c r="G476" t="str">
        <f t="shared" si="425"/>
        <v>ITM_R</v>
      </c>
      <c r="H476" t="str">
        <f t="shared" si="425"/>
        <v>ITM_r</v>
      </c>
      <c r="I476" t="str">
        <f t="shared" si="425"/>
        <v>ITM_9</v>
      </c>
      <c r="J476" t="str">
        <f t="shared" si="425"/>
        <v>ITM_9</v>
      </c>
      <c r="K476" t="str">
        <f t="shared" si="425"/>
        <v>}</v>
      </c>
    </row>
    <row r="477" spans="2:11">
      <c r="B477" t="str">
        <f t="shared" ref="B477:K477" si="426">B432</f>
        <v>{55</v>
      </c>
      <c r="C477" t="str">
        <f t="shared" si="426"/>
        <v>ITM_DIV</v>
      </c>
      <c r="D477" t="str">
        <f t="shared" si="426"/>
        <v>-MNU_STAT</v>
      </c>
      <c r="E477" t="str">
        <f t="shared" si="426"/>
        <v>-MNU_SUMS</v>
      </c>
      <c r="F477" t="str">
        <f t="shared" si="426"/>
        <v>ITM_OBELUS</v>
      </c>
      <c r="G477" t="str">
        <f t="shared" si="426"/>
        <v>ITM_S</v>
      </c>
      <c r="H477" t="str">
        <f t="shared" si="426"/>
        <v>ITM_s</v>
      </c>
      <c r="I477" t="str">
        <f t="shared" si="426"/>
        <v>ITM_OBELUS</v>
      </c>
      <c r="J477" t="str">
        <f t="shared" si="426"/>
        <v>ITM_DIV</v>
      </c>
      <c r="K477" t="str">
        <f t="shared" si="426"/>
        <v>}</v>
      </c>
    </row>
    <row r="478" spans="2:11">
      <c r="B478" t="str">
        <f t="shared" ref="B478:K478" si="427">B433</f>
        <v>{61</v>
      </c>
      <c r="C478" t="str">
        <f t="shared" si="427"/>
        <v>ITM_DOWN1</v>
      </c>
      <c r="D478" t="str">
        <f t="shared" si="427"/>
        <v>ITM_SST</v>
      </c>
      <c r="E478" t="str">
        <f t="shared" si="427"/>
        <v>ITM_FLGSV</v>
      </c>
      <c r="F478" t="str">
        <f t="shared" si="427"/>
        <v>ITM_DOWN1</v>
      </c>
      <c r="G478" t="str">
        <f t="shared" si="427"/>
        <v>ITM_DOWN1</v>
      </c>
      <c r="H478" t="str">
        <f t="shared" si="427"/>
        <v>CHR_caseDN</v>
      </c>
      <c r="I478" t="str">
        <f t="shared" si="427"/>
        <v>ITM_DOWN_ARROW</v>
      </c>
      <c r="J478" t="str">
        <f t="shared" si="427"/>
        <v>ITM_DOWN1</v>
      </c>
      <c r="K478" t="str">
        <f t="shared" si="427"/>
        <v>}</v>
      </c>
    </row>
    <row r="479" spans="2:11">
      <c r="B479" t="str">
        <f t="shared" ref="B479:K479" si="428">B434</f>
        <v>{62</v>
      </c>
      <c r="C479" t="str">
        <f t="shared" si="428"/>
        <v>ITM_4</v>
      </c>
      <c r="D479" t="str">
        <f t="shared" si="428"/>
        <v>-MNU_BASE</v>
      </c>
      <c r="E479" t="str">
        <f t="shared" si="428"/>
        <v>-MNU_CLK</v>
      </c>
      <c r="F479" t="str">
        <f t="shared" si="428"/>
        <v>ITM_4</v>
      </c>
      <c r="G479" t="str">
        <f t="shared" si="428"/>
        <v>ITM_T</v>
      </c>
      <c r="H479" t="str">
        <f t="shared" si="428"/>
        <v>ITM_t</v>
      </c>
      <c r="I479" t="str">
        <f t="shared" si="428"/>
        <v>ITM_4</v>
      </c>
      <c r="J479" t="str">
        <f t="shared" si="428"/>
        <v>ITM_4</v>
      </c>
      <c r="K479" t="str">
        <f t="shared" si="428"/>
        <v>}</v>
      </c>
    </row>
    <row r="480" spans="2:11">
      <c r="B480" t="str">
        <f t="shared" ref="B480:K480" si="429">B435</f>
        <v>{63</v>
      </c>
      <c r="C480" t="str">
        <f t="shared" si="429"/>
        <v>ITM_5</v>
      </c>
      <c r="D480" t="str">
        <f t="shared" si="429"/>
        <v>-MNU_ANGLECONV</v>
      </c>
      <c r="E480" t="str">
        <f t="shared" si="429"/>
        <v>-MNU_UNITCONV</v>
      </c>
      <c r="F480" t="str">
        <f t="shared" si="429"/>
        <v>ITM_5</v>
      </c>
      <c r="G480" t="str">
        <f t="shared" si="429"/>
        <v>ITM_U</v>
      </c>
      <c r="H480" t="str">
        <f t="shared" si="429"/>
        <v>ITM_u</v>
      </c>
      <c r="I480" t="str">
        <f t="shared" si="429"/>
        <v>ITM_5</v>
      </c>
      <c r="J480" t="str">
        <f t="shared" si="429"/>
        <v>ITM_5</v>
      </c>
      <c r="K480" t="str">
        <f t="shared" si="429"/>
        <v>}</v>
      </c>
    </row>
    <row r="481" spans="2:11">
      <c r="B481" t="str">
        <f t="shared" ref="B481:K481" si="430">B436</f>
        <v>{64</v>
      </c>
      <c r="C481" t="str">
        <f t="shared" si="430"/>
        <v>ITM_6</v>
      </c>
      <c r="D481" t="str">
        <f t="shared" si="430"/>
        <v>-MNU_FLAGS</v>
      </c>
      <c r="E481" t="str">
        <f t="shared" si="430"/>
        <v>-MNU_BITS</v>
      </c>
      <c r="F481" t="str">
        <f t="shared" si="430"/>
        <v>ITM_6</v>
      </c>
      <c r="G481" t="str">
        <f t="shared" si="430"/>
        <v>ITM_V</v>
      </c>
      <c r="H481" t="str">
        <f t="shared" si="430"/>
        <v>ITM_v</v>
      </c>
      <c r="I481" t="str">
        <f t="shared" si="430"/>
        <v>ITM_6</v>
      </c>
      <c r="J481" t="str">
        <f t="shared" si="430"/>
        <v>ITM_6</v>
      </c>
      <c r="K481" t="str">
        <f t="shared" si="430"/>
        <v>}</v>
      </c>
    </row>
    <row r="482" spans="2:11">
      <c r="B482" t="str">
        <f t="shared" ref="B482:K482" si="431">B437</f>
        <v>{65</v>
      </c>
      <c r="C482" t="str">
        <f t="shared" si="431"/>
        <v>ITM_MULT</v>
      </c>
      <c r="D482" t="str">
        <f t="shared" si="431"/>
        <v>-MNU_PROB</v>
      </c>
      <c r="E482" t="str">
        <f t="shared" si="431"/>
        <v>-MNU_INTS</v>
      </c>
      <c r="F482" t="str">
        <f t="shared" si="431"/>
        <v>ITM_CROSS</v>
      </c>
      <c r="G482" t="str">
        <f t="shared" si="431"/>
        <v>ITM_W</v>
      </c>
      <c r="H482" t="str">
        <f t="shared" si="431"/>
        <v>ITM_w</v>
      </c>
      <c r="I482" t="str">
        <f t="shared" si="431"/>
        <v>ITM_CROSS</v>
      </c>
      <c r="J482" t="str">
        <f t="shared" si="431"/>
        <v>ITM_MULT</v>
      </c>
      <c r="K482" t="str">
        <f t="shared" si="431"/>
        <v>}</v>
      </c>
    </row>
    <row r="483" spans="2:11">
      <c r="B483" t="str">
        <f t="shared" ref="B483:K483" si="432">B438</f>
        <v>{71</v>
      </c>
      <c r="C483" t="str">
        <f t="shared" si="432"/>
        <v>KEY_fg</v>
      </c>
      <c r="D483" t="str">
        <f t="shared" si="432"/>
        <v>ITM_NULL</v>
      </c>
      <c r="E483" t="str">
        <f t="shared" si="432"/>
        <v>ITM_NULL</v>
      </c>
      <c r="F483" t="str">
        <f t="shared" si="432"/>
        <v>KEY_fg</v>
      </c>
      <c r="G483" t="str">
        <f t="shared" si="432"/>
        <v>KEY_fg</v>
      </c>
      <c r="H483" t="str">
        <f t="shared" si="432"/>
        <v>ITM_NULL</v>
      </c>
      <c r="I483" t="str">
        <f t="shared" si="432"/>
        <v>KEY_fg</v>
      </c>
      <c r="J483" t="str">
        <f t="shared" si="432"/>
        <v>KEY_fg</v>
      </c>
      <c r="K483" t="str">
        <f t="shared" si="432"/>
        <v>}</v>
      </c>
    </row>
    <row r="484" spans="2:11">
      <c r="B484" t="str">
        <f t="shared" ref="B484:K484" si="433">B439</f>
        <v>{72</v>
      </c>
      <c r="C484" t="str">
        <f t="shared" si="433"/>
        <v>ITM_1</v>
      </c>
      <c r="D484" t="str">
        <f t="shared" si="433"/>
        <v>ITM_ASSIGN</v>
      </c>
      <c r="E484" t="str">
        <f t="shared" si="433"/>
        <v>-MNU_ASN</v>
      </c>
      <c r="F484" t="str">
        <f t="shared" si="433"/>
        <v>ITM_1</v>
      </c>
      <c r="G484" t="str">
        <f t="shared" si="433"/>
        <v>ITM_X</v>
      </c>
      <c r="H484" t="str">
        <f t="shared" si="433"/>
        <v>ITM_x</v>
      </c>
      <c r="I484" t="str">
        <f t="shared" si="433"/>
        <v>ITM_1</v>
      </c>
      <c r="J484" t="str">
        <f t="shared" si="433"/>
        <v>ITM_1</v>
      </c>
      <c r="K484" t="str">
        <f t="shared" si="433"/>
        <v>}</v>
      </c>
    </row>
    <row r="485" spans="2:11">
      <c r="B485" t="str">
        <f t="shared" ref="B485:K485" si="434">B440</f>
        <v>{73</v>
      </c>
      <c r="C485" t="str">
        <f t="shared" si="434"/>
        <v>ITM_2</v>
      </c>
      <c r="D485" t="str">
        <f t="shared" si="434"/>
        <v>ITM_USERMODE</v>
      </c>
      <c r="E485" t="str">
        <f t="shared" si="434"/>
        <v>-MNU_LOOP</v>
      </c>
      <c r="F485" t="str">
        <f t="shared" si="434"/>
        <v>ITM_2</v>
      </c>
      <c r="G485" t="str">
        <f t="shared" si="434"/>
        <v>ITM_Y</v>
      </c>
      <c r="H485" t="str">
        <f t="shared" si="434"/>
        <v>ITM_y</v>
      </c>
      <c r="I485" t="str">
        <f t="shared" si="434"/>
        <v>ITM_2</v>
      </c>
      <c r="J485" t="str">
        <f t="shared" si="434"/>
        <v>ITM_2</v>
      </c>
      <c r="K485" t="str">
        <f t="shared" si="434"/>
        <v>}</v>
      </c>
    </row>
    <row r="486" spans="2:11">
      <c r="B486" t="str">
        <f t="shared" ref="B486:K486" si="435">B441</f>
        <v>{74</v>
      </c>
      <c r="C486" t="str">
        <f t="shared" si="435"/>
        <v>ITM_3</v>
      </c>
      <c r="D486" t="str">
        <f t="shared" si="435"/>
        <v>-MNU_PARTS</v>
      </c>
      <c r="E486" t="str">
        <f t="shared" si="435"/>
        <v>-MNU_TEST</v>
      </c>
      <c r="F486" t="str">
        <f t="shared" si="435"/>
        <v>ITM_3</v>
      </c>
      <c r="G486" t="str">
        <f t="shared" si="435"/>
        <v>ITM_Z</v>
      </c>
      <c r="H486" t="str">
        <f t="shared" si="435"/>
        <v>ITM_z</v>
      </c>
      <c r="I486" t="str">
        <f t="shared" si="435"/>
        <v>ITM_3</v>
      </c>
      <c r="J486" t="str">
        <f t="shared" si="435"/>
        <v>ITM_3</v>
      </c>
      <c r="K486" t="str">
        <f t="shared" si="435"/>
        <v>}</v>
      </c>
    </row>
    <row r="487" spans="2:11">
      <c r="B487" t="str">
        <f t="shared" ref="B487:K487" si="436">B442</f>
        <v>{75</v>
      </c>
      <c r="C487" t="str">
        <f t="shared" si="436"/>
        <v>ITM_SUB</v>
      </c>
      <c r="D487" t="str">
        <f t="shared" si="436"/>
        <v>-MNU_FIN</v>
      </c>
      <c r="E487" t="str">
        <f t="shared" si="436"/>
        <v>-MNU_ALPHAFN</v>
      </c>
      <c r="F487" t="str">
        <f t="shared" si="436"/>
        <v>ITM_MINUS</v>
      </c>
      <c r="G487" t="str">
        <f t="shared" si="436"/>
        <v>ITM_UNDERSCORE</v>
      </c>
      <c r="H487" t="str">
        <f t="shared" si="436"/>
        <v>ITM_MINUS</v>
      </c>
      <c r="I487" t="str">
        <f t="shared" si="436"/>
        <v>ITM_MINUS</v>
      </c>
      <c r="J487" t="str">
        <f t="shared" si="436"/>
        <v>ITM_SUB</v>
      </c>
      <c r="K487" t="str">
        <f t="shared" si="436"/>
        <v>}</v>
      </c>
    </row>
    <row r="488" spans="2:11">
      <c r="B488" t="str">
        <f t="shared" ref="B488:K488" si="437">B443</f>
        <v>{81</v>
      </c>
      <c r="C488" t="str">
        <f t="shared" si="437"/>
        <v>ITM_EXIT1</v>
      </c>
      <c r="D488" t="str">
        <f t="shared" si="437"/>
        <v>ITM_OFF</v>
      </c>
      <c r="E488" t="str">
        <f t="shared" si="437"/>
        <v>ITM_PRN</v>
      </c>
      <c r="F488" t="str">
        <f t="shared" si="437"/>
        <v>ITM_EXIT1</v>
      </c>
      <c r="G488" t="str">
        <f t="shared" si="437"/>
        <v>ITM_EXIT1</v>
      </c>
      <c r="H488" t="str">
        <f t="shared" si="437"/>
        <v>ITM_OFF</v>
      </c>
      <c r="I488" t="str">
        <f t="shared" si="437"/>
        <v>ITM_PRN</v>
      </c>
      <c r="J488" t="str">
        <f t="shared" si="437"/>
        <v>ITM_EXIT1</v>
      </c>
      <c r="K488" t="str">
        <f t="shared" si="437"/>
        <v>}</v>
      </c>
    </row>
    <row r="489" spans="2:11">
      <c r="B489" t="str">
        <f t="shared" ref="B489:K489" si="438">B444</f>
        <v>{82</v>
      </c>
      <c r="C489" t="str">
        <f t="shared" si="438"/>
        <v>ITM_0</v>
      </c>
      <c r="D489" t="str">
        <f t="shared" si="438"/>
        <v>ITM_VIEW</v>
      </c>
      <c r="E489" t="str">
        <f t="shared" si="438"/>
        <v>ITM_TIMER</v>
      </c>
      <c r="F489" t="str">
        <f t="shared" si="438"/>
        <v>ITM_0</v>
      </c>
      <c r="G489" t="str">
        <f t="shared" si="438"/>
        <v>ITM_COLON</v>
      </c>
      <c r="H489" t="str">
        <f t="shared" si="438"/>
        <v>ITM_0</v>
      </c>
      <c r="I489" t="str">
        <f t="shared" si="438"/>
        <v>ITM_0</v>
      </c>
      <c r="J489" t="str">
        <f t="shared" si="438"/>
        <v>ITM_0</v>
      </c>
      <c r="K489" t="str">
        <f t="shared" si="438"/>
        <v>}</v>
      </c>
    </row>
    <row r="490" spans="2:11">
      <c r="B490" t="str">
        <f t="shared" ref="B490:K490" si="439">B445</f>
        <v>{83</v>
      </c>
      <c r="C490" t="str">
        <f t="shared" si="439"/>
        <v>ITM_PERIOD</v>
      </c>
      <c r="D490" t="str">
        <f t="shared" si="439"/>
        <v>ITM_SHOW</v>
      </c>
      <c r="E490" t="str">
        <f t="shared" si="439"/>
        <v>-MNU_INFO</v>
      </c>
      <c r="F490" t="str">
        <f t="shared" si="439"/>
        <v>ITM_PERIOD</v>
      </c>
      <c r="G490" t="str">
        <f t="shared" si="439"/>
        <v>ITM_COMMA</v>
      </c>
      <c r="H490" t="str">
        <f t="shared" si="439"/>
        <v>ITM_PERIOD</v>
      </c>
      <c r="I490" t="str">
        <f t="shared" si="439"/>
        <v>ITM_PERIOD</v>
      </c>
      <c r="J490" t="str">
        <f t="shared" si="439"/>
        <v>ITM_PERIOD</v>
      </c>
      <c r="K490" t="str">
        <f t="shared" si="439"/>
        <v>}</v>
      </c>
    </row>
    <row r="491" spans="2:11">
      <c r="B491" t="str">
        <f t="shared" ref="B491:K491" si="440">B446</f>
        <v>{84</v>
      </c>
      <c r="C491" t="str">
        <f t="shared" si="440"/>
        <v>ITM_RS</v>
      </c>
      <c r="D491" t="str">
        <f t="shared" si="440"/>
        <v>ITM_PR</v>
      </c>
      <c r="E491" t="str">
        <f t="shared" si="440"/>
        <v>-MNU_PFN</v>
      </c>
      <c r="F491" t="str">
        <f t="shared" si="440"/>
        <v>ITM_NULL</v>
      </c>
      <c r="G491" t="str">
        <f t="shared" si="440"/>
        <v>ITM_QUESTION_MARK</v>
      </c>
      <c r="H491" t="str">
        <f t="shared" si="440"/>
        <v>ITM_SLASH</v>
      </c>
      <c r="I491" t="str">
        <f t="shared" si="440"/>
        <v>ITM_SLASH</v>
      </c>
      <c r="J491" t="str">
        <f t="shared" si="440"/>
        <v>ITM_NULL</v>
      </c>
      <c r="K491" t="str">
        <f t="shared" si="440"/>
        <v>}</v>
      </c>
    </row>
    <row r="492" spans="2:11">
      <c r="B492" t="str">
        <f t="shared" ref="B492:K492" si="441">B447</f>
        <v>{85</v>
      </c>
      <c r="C492" t="str">
        <f t="shared" si="441"/>
        <v>ITM_ADD</v>
      </c>
      <c r="D492" t="str">
        <f t="shared" si="441"/>
        <v>-MNU_CATALOG</v>
      </c>
      <c r="E492" t="str">
        <f t="shared" si="441"/>
        <v>-MNU_IO</v>
      </c>
      <c r="F492" t="str">
        <f t="shared" si="441"/>
        <v>ITM_PLUS</v>
      </c>
      <c r="G492" t="str">
        <f t="shared" si="441"/>
        <v>ITM_SPACE</v>
      </c>
      <c r="H492" t="str">
        <f t="shared" si="441"/>
        <v>ITM_PLUS</v>
      </c>
      <c r="I492" t="str">
        <f t="shared" si="441"/>
        <v>ITM_PLUS</v>
      </c>
      <c r="J492" t="str">
        <f t="shared" si="441"/>
        <v>ITM_ADD</v>
      </c>
      <c r="K492" t="str">
        <f t="shared" si="441"/>
        <v>}</v>
      </c>
    </row>
    <row r="493" spans="2:11">
      <c r="B493">
        <f t="shared" ref="B493:K493" si="442">B448</f>
        <v>0</v>
      </c>
      <c r="C493">
        <f t="shared" si="442"/>
        <v>0</v>
      </c>
      <c r="D493">
        <f t="shared" si="442"/>
        <v>0</v>
      </c>
      <c r="E493">
        <f t="shared" si="442"/>
        <v>0</v>
      </c>
      <c r="F493">
        <f t="shared" si="442"/>
        <v>0</v>
      </c>
      <c r="G493">
        <f t="shared" si="442"/>
        <v>0</v>
      </c>
      <c r="H493">
        <f t="shared" si="442"/>
        <v>0</v>
      </c>
      <c r="I493">
        <f t="shared" si="442"/>
        <v>0</v>
      </c>
      <c r="J493">
        <f t="shared" si="442"/>
        <v>0</v>
      </c>
      <c r="K493">
        <f t="shared" si="442"/>
        <v>0</v>
      </c>
    </row>
    <row r="494" spans="2:11">
      <c r="B494">
        <f t="shared" ref="B494:K494" si="443">B449</f>
        <v>0</v>
      </c>
      <c r="C494">
        <f t="shared" si="443"/>
        <v>0</v>
      </c>
      <c r="D494">
        <f t="shared" si="443"/>
        <v>0</v>
      </c>
      <c r="E494">
        <f t="shared" si="443"/>
        <v>0</v>
      </c>
      <c r="F494">
        <f t="shared" si="443"/>
        <v>0</v>
      </c>
      <c r="G494">
        <f t="shared" si="443"/>
        <v>0</v>
      </c>
      <c r="H494">
        <f t="shared" si="443"/>
        <v>0</v>
      </c>
      <c r="I494">
        <f t="shared" si="443"/>
        <v>0</v>
      </c>
      <c r="J494">
        <f t="shared" si="443"/>
        <v>0</v>
      </c>
      <c r="K494">
        <f t="shared" si="443"/>
        <v>0</v>
      </c>
    </row>
    <row r="495" spans="2:11">
      <c r="B495">
        <f t="shared" ref="B495:K495" si="444">B450</f>
        <v>0</v>
      </c>
      <c r="C495">
        <f t="shared" si="444"/>
        <v>0</v>
      </c>
      <c r="D495">
        <f t="shared" si="444"/>
        <v>0</v>
      </c>
      <c r="E495">
        <f t="shared" si="444"/>
        <v>0</v>
      </c>
      <c r="F495">
        <f t="shared" si="444"/>
        <v>0</v>
      </c>
      <c r="G495">
        <f t="shared" si="444"/>
        <v>0</v>
      </c>
      <c r="H495">
        <f t="shared" si="444"/>
        <v>0</v>
      </c>
      <c r="I495">
        <f t="shared" si="444"/>
        <v>0</v>
      </c>
      <c r="J495">
        <f t="shared" si="444"/>
        <v>0</v>
      </c>
      <c r="K495">
        <f t="shared" si="444"/>
        <v>0</v>
      </c>
    </row>
    <row r="496" spans="2:11">
      <c r="B496">
        <f t="shared" ref="B496:K496" si="445">B451</f>
        <v>0</v>
      </c>
      <c r="C496">
        <f t="shared" si="445"/>
        <v>0</v>
      </c>
      <c r="D496">
        <f t="shared" si="445"/>
        <v>0</v>
      </c>
      <c r="E496">
        <f t="shared" si="445"/>
        <v>0</v>
      </c>
      <c r="F496">
        <f t="shared" si="445"/>
        <v>0</v>
      </c>
      <c r="G496">
        <f t="shared" si="445"/>
        <v>0</v>
      </c>
      <c r="H496">
        <f t="shared" si="445"/>
        <v>0</v>
      </c>
      <c r="I496">
        <f t="shared" si="445"/>
        <v>0</v>
      </c>
      <c r="J496">
        <f t="shared" si="445"/>
        <v>0</v>
      </c>
      <c r="K496">
        <f t="shared" si="445"/>
        <v>0</v>
      </c>
    </row>
    <row r="497" spans="2:11">
      <c r="B497">
        <f t="shared" ref="B497:K497" si="446">B452</f>
        <v>0</v>
      </c>
      <c r="C497">
        <f t="shared" si="446"/>
        <v>0</v>
      </c>
      <c r="D497">
        <f t="shared" si="446"/>
        <v>0</v>
      </c>
      <c r="E497">
        <f t="shared" si="446"/>
        <v>0</v>
      </c>
      <c r="F497">
        <f t="shared" si="446"/>
        <v>0</v>
      </c>
      <c r="G497">
        <f t="shared" si="446"/>
        <v>0</v>
      </c>
      <c r="H497">
        <f t="shared" si="446"/>
        <v>0</v>
      </c>
      <c r="I497">
        <f t="shared" si="446"/>
        <v>0</v>
      </c>
      <c r="J497">
        <f t="shared" si="446"/>
        <v>0</v>
      </c>
      <c r="K497">
        <f t="shared" si="446"/>
        <v>0</v>
      </c>
    </row>
    <row r="498" spans="2:11">
      <c r="B498">
        <f t="shared" ref="B498:K498" si="447">B453</f>
        <v>0</v>
      </c>
      <c r="C498">
        <f t="shared" si="447"/>
        <v>0</v>
      </c>
      <c r="D498">
        <f t="shared" si="447"/>
        <v>0</v>
      </c>
      <c r="E498">
        <f t="shared" si="447"/>
        <v>0</v>
      </c>
      <c r="F498">
        <f t="shared" si="447"/>
        <v>0</v>
      </c>
      <c r="G498">
        <f t="shared" si="447"/>
        <v>0</v>
      </c>
      <c r="H498">
        <f t="shared" si="447"/>
        <v>0</v>
      </c>
      <c r="I498">
        <f t="shared" si="447"/>
        <v>0</v>
      </c>
      <c r="J498">
        <f t="shared" si="447"/>
        <v>0</v>
      </c>
      <c r="K498">
        <f t="shared" si="447"/>
        <v>0</v>
      </c>
    </row>
    <row r="499" spans="2:11">
      <c r="B499">
        <f t="shared" ref="B499:K499" si="448">B454</f>
        <v>0</v>
      </c>
      <c r="C499">
        <f t="shared" si="448"/>
        <v>0</v>
      </c>
      <c r="D499">
        <f t="shared" si="448"/>
        <v>0</v>
      </c>
      <c r="E499">
        <f t="shared" si="448"/>
        <v>0</v>
      </c>
      <c r="F499">
        <f t="shared" si="448"/>
        <v>0</v>
      </c>
      <c r="G499">
        <f t="shared" si="448"/>
        <v>0</v>
      </c>
      <c r="H499">
        <f t="shared" si="448"/>
        <v>0</v>
      </c>
      <c r="I499">
        <f t="shared" si="448"/>
        <v>0</v>
      </c>
      <c r="J499">
        <f t="shared" si="448"/>
        <v>0</v>
      </c>
      <c r="K499">
        <f t="shared" si="448"/>
        <v>0</v>
      </c>
    </row>
    <row r="500" spans="2:11">
      <c r="B500">
        <f t="shared" ref="B500:K500" si="449">B455</f>
        <v>0</v>
      </c>
      <c r="C500">
        <f t="shared" si="449"/>
        <v>0</v>
      </c>
      <c r="D500">
        <f t="shared" si="449"/>
        <v>0</v>
      </c>
      <c r="E500">
        <f t="shared" si="449"/>
        <v>0</v>
      </c>
      <c r="F500">
        <f t="shared" si="449"/>
        <v>0</v>
      </c>
      <c r="G500">
        <f t="shared" si="449"/>
        <v>0</v>
      </c>
      <c r="H500">
        <f t="shared" si="449"/>
        <v>0</v>
      </c>
      <c r="I500">
        <f t="shared" si="449"/>
        <v>0</v>
      </c>
      <c r="J500">
        <f t="shared" si="449"/>
        <v>0</v>
      </c>
      <c r="K500">
        <f t="shared" si="449"/>
        <v>0</v>
      </c>
    </row>
    <row r="501" spans="2:11">
      <c r="B501" t="str">
        <f t="shared" ref="B501:K501" si="450">B456</f>
        <v>{21</v>
      </c>
      <c r="C501" t="str">
        <f t="shared" si="450"/>
        <v>ITM_SIGMAPLUS</v>
      </c>
      <c r="D501" t="str">
        <f t="shared" si="450"/>
        <v>ITM_RI</v>
      </c>
      <c r="E501" t="str">
        <f t="shared" si="450"/>
        <v>ITM_TGLFRT</v>
      </c>
      <c r="F501" t="str">
        <f t="shared" si="450"/>
        <v>ITM_NULL</v>
      </c>
      <c r="G501" t="str">
        <f t="shared" si="450"/>
        <v>ITM_A</v>
      </c>
      <c r="H501" t="str">
        <f t="shared" si="450"/>
        <v>ITM_a</v>
      </c>
      <c r="I501" t="str">
        <f t="shared" si="450"/>
        <v>ITM_SIGMA</v>
      </c>
      <c r="J501" t="str">
        <f t="shared" si="450"/>
        <v>ITM_REG_A</v>
      </c>
      <c r="K501" t="str">
        <f t="shared" si="450"/>
        <v>}</v>
      </c>
    </row>
    <row r="502" spans="2:11">
      <c r="B502" t="str">
        <f t="shared" ref="B502:K502" si="451">B457</f>
        <v>{22</v>
      </c>
      <c r="C502" t="str">
        <f t="shared" si="451"/>
        <v>ITM_1ONX</v>
      </c>
      <c r="D502" t="str">
        <f t="shared" si="451"/>
        <v>ITM_YX</v>
      </c>
      <c r="E502" t="str">
        <f t="shared" si="451"/>
        <v>ITM_HASH_JM</v>
      </c>
      <c r="F502" t="str">
        <f t="shared" si="451"/>
        <v>ITM_NUMBER_SIGN</v>
      </c>
      <c r="G502" t="str">
        <f t="shared" si="451"/>
        <v>ITM_B</v>
      </c>
      <c r="H502" t="str">
        <f t="shared" si="451"/>
        <v>ITM_b</v>
      </c>
      <c r="I502" t="str">
        <f t="shared" si="451"/>
        <v>ITM_CIRCUMFLEX</v>
      </c>
      <c r="J502" t="str">
        <f t="shared" si="451"/>
        <v>ITM_REG_B</v>
      </c>
      <c r="K502" t="str">
        <f t="shared" si="451"/>
        <v>}</v>
      </c>
    </row>
    <row r="503" spans="2:11">
      <c r="B503" t="str">
        <f t="shared" ref="B503:K503" si="452">B458</f>
        <v>{23</v>
      </c>
      <c r="C503" t="str">
        <f t="shared" si="452"/>
        <v>ITM_SQUAREROOTX</v>
      </c>
      <c r="D503" t="str">
        <f t="shared" si="452"/>
        <v>ITM_SQUARE</v>
      </c>
      <c r="E503" t="str">
        <f t="shared" si="452"/>
        <v>ITM_ms</v>
      </c>
      <c r="F503" t="str">
        <f t="shared" si="452"/>
        <v>ITM_ROOT_SIGN</v>
      </c>
      <c r="G503" t="str">
        <f t="shared" si="452"/>
        <v>ITM_C</v>
      </c>
      <c r="H503" t="str">
        <f t="shared" si="452"/>
        <v>ITM_c</v>
      </c>
      <c r="I503" t="str">
        <f t="shared" si="452"/>
        <v>ITM_ROOT_SIGN</v>
      </c>
      <c r="J503" t="str">
        <f t="shared" si="452"/>
        <v>ITM_REG_C</v>
      </c>
      <c r="K503" t="str">
        <f t="shared" si="452"/>
        <v>}</v>
      </c>
    </row>
    <row r="504" spans="2:11">
      <c r="B504" t="str">
        <f t="shared" ref="B504:K504" si="453">B459</f>
        <v>{24</v>
      </c>
      <c r="C504" t="str">
        <f t="shared" si="453"/>
        <v>ITM_LOG10</v>
      </c>
      <c r="D504" t="str">
        <f t="shared" si="453"/>
        <v>ITM_10x</v>
      </c>
      <c r="E504" t="str">
        <f t="shared" si="453"/>
        <v>ITM_dotD</v>
      </c>
      <c r="F504" t="str">
        <f t="shared" si="453"/>
        <v>ITM_NULL</v>
      </c>
      <c r="G504" t="str">
        <f t="shared" si="453"/>
        <v>ITM_D</v>
      </c>
      <c r="H504" t="str">
        <f t="shared" si="453"/>
        <v>ITM_d</v>
      </c>
      <c r="I504" t="str">
        <f t="shared" si="453"/>
        <v>ITM_LG_SIGN</v>
      </c>
      <c r="J504" t="str">
        <f t="shared" si="453"/>
        <v>ITM_REG_D</v>
      </c>
      <c r="K504" t="str">
        <f t="shared" si="453"/>
        <v>}</v>
      </c>
    </row>
    <row r="505" spans="2:11">
      <c r="B505" t="str">
        <f t="shared" ref="B505:K505" si="454">B460</f>
        <v>{25</v>
      </c>
      <c r="C505" t="str">
        <f t="shared" si="454"/>
        <v>ITM_LN</v>
      </c>
      <c r="D505" t="str">
        <f t="shared" si="454"/>
        <v>ITM_EXP</v>
      </c>
      <c r="E505" t="str">
        <f t="shared" si="454"/>
        <v>ITM_toREC2</v>
      </c>
      <c r="F505" t="str">
        <f t="shared" si="454"/>
        <v>ITM_NULL</v>
      </c>
      <c r="G505" t="str">
        <f t="shared" si="454"/>
        <v>ITM_E</v>
      </c>
      <c r="H505" t="str">
        <f t="shared" si="454"/>
        <v>ITM_e</v>
      </c>
      <c r="I505" t="str">
        <f t="shared" si="454"/>
        <v>ITM_LN_SIGN</v>
      </c>
      <c r="J505" t="str">
        <f t="shared" si="454"/>
        <v>ITM_E</v>
      </c>
      <c r="K505" t="str">
        <f t="shared" si="454"/>
        <v>}</v>
      </c>
    </row>
    <row r="506" spans="2:11">
      <c r="B506" t="str">
        <f t="shared" ref="B506:K506" si="455">B461</f>
        <v>{26</v>
      </c>
      <c r="C506" t="str">
        <f t="shared" si="455"/>
        <v>ITM_XEQ</v>
      </c>
      <c r="D506" t="str">
        <f t="shared" si="455"/>
        <v>ITM_AIM</v>
      </c>
      <c r="E506" t="str">
        <f t="shared" si="455"/>
        <v>ITM_toPOL2</v>
      </c>
      <c r="F506" t="str">
        <f t="shared" si="455"/>
        <v>ITM_NULL</v>
      </c>
      <c r="G506" t="str">
        <f t="shared" si="455"/>
        <v>ITM_F</v>
      </c>
      <c r="H506" t="str">
        <f t="shared" si="455"/>
        <v>ITM_f</v>
      </c>
      <c r="I506" t="str">
        <f t="shared" si="455"/>
        <v>ITM_NULL</v>
      </c>
      <c r="J506" t="str">
        <f t="shared" si="455"/>
        <v>ITM_NULL</v>
      </c>
      <c r="K506" t="str">
        <f t="shared" si="455"/>
        <v>}</v>
      </c>
    </row>
    <row r="507" spans="2:11">
      <c r="B507" t="str">
        <f t="shared" ref="B507:K507" si="456">B462</f>
        <v>{31</v>
      </c>
      <c r="C507" t="str">
        <f t="shared" si="456"/>
        <v>ITM_STO</v>
      </c>
      <c r="D507" t="str">
        <f t="shared" si="456"/>
        <v>ITM_MAGNITUDE</v>
      </c>
      <c r="E507" t="str">
        <f t="shared" si="456"/>
        <v>ITM_ARG</v>
      </c>
      <c r="F507" t="str">
        <f t="shared" si="456"/>
        <v>ITM_NULL</v>
      </c>
      <c r="G507" t="str">
        <f t="shared" si="456"/>
        <v>ITM_G</v>
      </c>
      <c r="H507" t="str">
        <f t="shared" si="456"/>
        <v>ITM_g</v>
      </c>
      <c r="I507" t="str">
        <f t="shared" si="456"/>
        <v>ITM_VERTICAL_BAR</v>
      </c>
      <c r="J507" t="str">
        <f t="shared" si="456"/>
        <v>ITM_NULL</v>
      </c>
      <c r="K507" t="str">
        <f t="shared" si="456"/>
        <v>}</v>
      </c>
    </row>
    <row r="508" spans="2:11">
      <c r="B508" t="str">
        <f t="shared" ref="B508:K508" si="457">B463</f>
        <v>{32</v>
      </c>
      <c r="C508" t="str">
        <f t="shared" si="457"/>
        <v>ITM_RCL</v>
      </c>
      <c r="D508" t="str">
        <f t="shared" si="457"/>
        <v>ITM_PC</v>
      </c>
      <c r="E508" t="str">
        <f t="shared" si="457"/>
        <v>ITM_DELTAPC</v>
      </c>
      <c r="F508" t="str">
        <f t="shared" si="457"/>
        <v>ITM_NULL</v>
      </c>
      <c r="G508" t="str">
        <f t="shared" si="457"/>
        <v>ITM_H</v>
      </c>
      <c r="H508" t="str">
        <f t="shared" si="457"/>
        <v>ITM_h</v>
      </c>
      <c r="I508" t="str">
        <f t="shared" si="457"/>
        <v>ITM_DELTA</v>
      </c>
      <c r="J508" t="str">
        <f t="shared" si="457"/>
        <v>ITM_HEX</v>
      </c>
      <c r="K508" t="str">
        <f t="shared" si="457"/>
        <v>}</v>
      </c>
    </row>
    <row r="509" spans="2:11">
      <c r="B509" t="str">
        <f t="shared" ref="B509:K509" si="458">B464</f>
        <v>{33</v>
      </c>
      <c r="C509" t="str">
        <f t="shared" si="458"/>
        <v>ITM_Rdown</v>
      </c>
      <c r="D509" t="str">
        <f t="shared" si="458"/>
        <v>ITM_CONSTpi</v>
      </c>
      <c r="E509" t="str">
        <f t="shared" si="458"/>
        <v>ITM_XTHROOT</v>
      </c>
      <c r="F509" t="str">
        <f t="shared" si="458"/>
        <v>ITM_NULL</v>
      </c>
      <c r="G509" t="str">
        <f t="shared" si="458"/>
        <v>ITM_I</v>
      </c>
      <c r="H509" t="str">
        <f t="shared" si="458"/>
        <v>ITM_i</v>
      </c>
      <c r="I509" t="str">
        <f t="shared" si="458"/>
        <v>ITM_pi</v>
      </c>
      <c r="J509" t="str">
        <f t="shared" si="458"/>
        <v>ITM_REG_I</v>
      </c>
      <c r="K509" t="str">
        <f t="shared" si="458"/>
        <v>}</v>
      </c>
    </row>
    <row r="510" spans="2:11">
      <c r="B510" t="str">
        <f t="shared" ref="B510:K510" si="459">B465</f>
        <v>{34</v>
      </c>
      <c r="C510" t="str">
        <f t="shared" si="459"/>
        <v>ITM_sin</v>
      </c>
      <c r="D510" t="str">
        <f t="shared" si="459"/>
        <v>ITM_arcsin</v>
      </c>
      <c r="E510" t="str">
        <f t="shared" si="459"/>
        <v>ITM_GTO</v>
      </c>
      <c r="F510" t="str">
        <f t="shared" si="459"/>
        <v>ITM_NULL</v>
      </c>
      <c r="G510" t="str">
        <f t="shared" si="459"/>
        <v>ITM_J</v>
      </c>
      <c r="H510" t="str">
        <f t="shared" si="459"/>
        <v>ITM_j</v>
      </c>
      <c r="I510" t="str">
        <f t="shared" si="459"/>
        <v>ITM_SIN_SIGN</v>
      </c>
      <c r="J510" t="str">
        <f t="shared" si="459"/>
        <v>ITM_REG_J</v>
      </c>
      <c r="K510" t="str">
        <f t="shared" si="459"/>
        <v>}</v>
      </c>
    </row>
    <row r="511" spans="2:11">
      <c r="B511" t="str">
        <f t="shared" ref="B511:K511" si="460">B466</f>
        <v>{35</v>
      </c>
      <c r="C511" t="str">
        <f t="shared" si="460"/>
        <v>ITM_cos</v>
      </c>
      <c r="D511" t="str">
        <f t="shared" si="460"/>
        <v>ITM_arccos</v>
      </c>
      <c r="E511" t="str">
        <f t="shared" si="460"/>
        <v>ITM_LBL</v>
      </c>
      <c r="F511" t="str">
        <f t="shared" si="460"/>
        <v>ITM_NULL</v>
      </c>
      <c r="G511" t="str">
        <f t="shared" si="460"/>
        <v>ITM_K</v>
      </c>
      <c r="H511" t="str">
        <f t="shared" si="460"/>
        <v>ITM_k</v>
      </c>
      <c r="I511" t="str">
        <f t="shared" si="460"/>
        <v>ITM_COS_SIGN</v>
      </c>
      <c r="J511" t="str">
        <f t="shared" si="460"/>
        <v>ITM_REG_K</v>
      </c>
      <c r="K511" t="str">
        <f t="shared" si="460"/>
        <v>}</v>
      </c>
    </row>
    <row r="512" spans="2:11">
      <c r="B512" t="str">
        <f t="shared" ref="B512:K512" si="461">B467</f>
        <v>{36</v>
      </c>
      <c r="C512" t="str">
        <f t="shared" si="461"/>
        <v>ITM_tan</v>
      </c>
      <c r="D512" t="str">
        <f t="shared" si="461"/>
        <v>ITM_arctan</v>
      </c>
      <c r="E512" t="str">
        <f t="shared" si="461"/>
        <v>ITM_RTN</v>
      </c>
      <c r="F512" t="str">
        <f t="shared" si="461"/>
        <v>ITM_NULL</v>
      </c>
      <c r="G512" t="str">
        <f t="shared" si="461"/>
        <v>ITM_L</v>
      </c>
      <c r="H512" t="str">
        <f t="shared" si="461"/>
        <v>ITM_l</v>
      </c>
      <c r="I512" t="str">
        <f t="shared" si="461"/>
        <v>ITM_TAN_SIGN</v>
      </c>
      <c r="J512" t="str">
        <f t="shared" si="461"/>
        <v>ITM_REG_L</v>
      </c>
      <c r="K512" t="str">
        <f t="shared" si="461"/>
        <v>}</v>
      </c>
    </row>
    <row r="513" spans="2:11">
      <c r="B513" t="str">
        <f t="shared" ref="B513:K513" si="462">B468</f>
        <v>{41</v>
      </c>
      <c r="C513" t="str">
        <f t="shared" si="462"/>
        <v>ITM_ENTER</v>
      </c>
      <c r="D513" t="str">
        <f t="shared" si="462"/>
        <v>KEY_COMPLEX</v>
      </c>
      <c r="E513" t="str">
        <f t="shared" si="462"/>
        <v>-MNU_CPX</v>
      </c>
      <c r="F513" t="str">
        <f t="shared" si="462"/>
        <v>ITM_ENTER</v>
      </c>
      <c r="G513" t="str">
        <f t="shared" si="462"/>
        <v>ITM_ENTER</v>
      </c>
      <c r="H513" t="str">
        <f t="shared" si="462"/>
        <v>ITM_XSWAP</v>
      </c>
      <c r="I513" t="str">
        <f t="shared" si="462"/>
        <v>ITM_XPARSE</v>
      </c>
      <c r="J513" t="str">
        <f t="shared" si="462"/>
        <v>ITM_ENTER</v>
      </c>
      <c r="K513" t="str">
        <f t="shared" si="462"/>
        <v>}</v>
      </c>
    </row>
    <row r="514" spans="2:11">
      <c r="B514" t="str">
        <f t="shared" ref="B514:K514" si="463">B469</f>
        <v>{42</v>
      </c>
      <c r="C514" t="str">
        <f t="shared" si="463"/>
        <v>ITM_XexY</v>
      </c>
      <c r="D514" t="str">
        <f t="shared" si="463"/>
        <v>ITM_LASTX</v>
      </c>
      <c r="E514" t="str">
        <f t="shared" si="463"/>
        <v>ITM_Rup</v>
      </c>
      <c r="F514" t="str">
        <f t="shared" si="463"/>
        <v>ITM_ex</v>
      </c>
      <c r="G514" t="str">
        <f t="shared" si="463"/>
        <v>ITM_M</v>
      </c>
      <c r="H514" t="str">
        <f t="shared" si="463"/>
        <v>ITM_m</v>
      </c>
      <c r="I514" t="str">
        <f t="shared" si="463"/>
        <v>ITM_ex</v>
      </c>
      <c r="J514" t="str">
        <f t="shared" si="463"/>
        <v>ITM_NULL</v>
      </c>
      <c r="K514" t="str">
        <f t="shared" si="463"/>
        <v>}</v>
      </c>
    </row>
    <row r="515" spans="2:11">
      <c r="B515" t="str">
        <f t="shared" ref="B515:K515" si="464">B470</f>
        <v>{43</v>
      </c>
      <c r="C515" t="str">
        <f t="shared" si="464"/>
        <v>ITM_CHS</v>
      </c>
      <c r="D515" t="str">
        <f t="shared" si="464"/>
        <v>-MNU_MODE</v>
      </c>
      <c r="E515" t="str">
        <f t="shared" si="464"/>
        <v>-MNU_STK</v>
      </c>
      <c r="F515" t="str">
        <f t="shared" si="464"/>
        <v>ITM_PLUS_MINUS</v>
      </c>
      <c r="G515" t="str">
        <f t="shared" si="464"/>
        <v>ITM_N</v>
      </c>
      <c r="H515" t="str">
        <f t="shared" si="464"/>
        <v>ITM_n</v>
      </c>
      <c r="I515" t="str">
        <f t="shared" si="464"/>
        <v>ITM_PLUS_MINUS</v>
      </c>
      <c r="J515" t="str">
        <f t="shared" si="464"/>
        <v>ITM_NULL</v>
      </c>
      <c r="K515" t="str">
        <f t="shared" si="464"/>
        <v>}</v>
      </c>
    </row>
    <row r="516" spans="2:11">
      <c r="B516" t="str">
        <f t="shared" ref="B516:K516" si="465">B471</f>
        <v>{44</v>
      </c>
      <c r="C516" t="str">
        <f t="shared" si="465"/>
        <v>ITM_EXPONENT</v>
      </c>
      <c r="D516" t="str">
        <f t="shared" si="465"/>
        <v>-MNU_DISP</v>
      </c>
      <c r="E516" t="str">
        <f t="shared" si="465"/>
        <v>-MNU_EXP</v>
      </c>
      <c r="F516" t="str">
        <f t="shared" si="465"/>
        <v>ITM_NULL</v>
      </c>
      <c r="G516" t="str">
        <f t="shared" si="465"/>
        <v>ITM_O</v>
      </c>
      <c r="H516" t="str">
        <f t="shared" si="465"/>
        <v>ITM_o</v>
      </c>
      <c r="I516" t="str">
        <f t="shared" si="465"/>
        <v>ITM_SUB_E_OUTLINE</v>
      </c>
      <c r="J516" t="str">
        <f t="shared" si="465"/>
        <v>ITM_OCT</v>
      </c>
      <c r="K516" t="str">
        <f t="shared" si="465"/>
        <v>}</v>
      </c>
    </row>
    <row r="517" spans="2:11">
      <c r="B517" t="str">
        <f t="shared" ref="B517:K517" si="466">B472</f>
        <v>{45</v>
      </c>
      <c r="C517" t="str">
        <f t="shared" si="466"/>
        <v>ITM_BACKSPACE</v>
      </c>
      <c r="D517" t="str">
        <f t="shared" si="466"/>
        <v>ITM_UNDO</v>
      </c>
      <c r="E517" t="str">
        <f t="shared" si="466"/>
        <v>-MNU_CLR</v>
      </c>
      <c r="F517" t="str">
        <f t="shared" si="466"/>
        <v>ITM_BACKSPACE</v>
      </c>
      <c r="G517" t="str">
        <f t="shared" si="466"/>
        <v>ITM_BACKSPACE</v>
      </c>
      <c r="H517" t="str">
        <f t="shared" si="466"/>
        <v>ITM_CLA</v>
      </c>
      <c r="I517" t="str">
        <f t="shared" si="466"/>
        <v>ITM_CLA</v>
      </c>
      <c r="J517" t="str">
        <f t="shared" si="466"/>
        <v>ITM_BACKSPACE</v>
      </c>
      <c r="K517" t="str">
        <f t="shared" si="466"/>
        <v>}</v>
      </c>
    </row>
    <row r="518" spans="2:11">
      <c r="B518" t="str">
        <f t="shared" ref="B518:K518" si="467">B473</f>
        <v>{51</v>
      </c>
      <c r="C518" t="str">
        <f t="shared" si="467"/>
        <v>ITM_UP1</v>
      </c>
      <c r="D518" t="str">
        <f t="shared" si="467"/>
        <v>ITM_BST</v>
      </c>
      <c r="E518" t="str">
        <f t="shared" si="467"/>
        <v>ITM_RBR</v>
      </c>
      <c r="F518" t="str">
        <f t="shared" si="467"/>
        <v>ITM_UP1</v>
      </c>
      <c r="G518" t="str">
        <f t="shared" si="467"/>
        <v>ITM_UP1</v>
      </c>
      <c r="H518" t="str">
        <f t="shared" si="467"/>
        <v>CHR_caseUP</v>
      </c>
      <c r="I518" t="str">
        <f t="shared" si="467"/>
        <v>ITM_UP_ARROW</v>
      </c>
      <c r="J518" t="str">
        <f t="shared" si="467"/>
        <v>ITM_UP1</v>
      </c>
      <c r="K518" t="str">
        <f t="shared" si="467"/>
        <v>}</v>
      </c>
    </row>
    <row r="519" spans="2:11">
      <c r="B519" t="str">
        <f t="shared" ref="B519:K519" si="468">B474</f>
        <v>{52</v>
      </c>
      <c r="C519" t="str">
        <f t="shared" si="468"/>
        <v>ITM_7</v>
      </c>
      <c r="D519" t="str">
        <f t="shared" si="468"/>
        <v>-MNU_EQN</v>
      </c>
      <c r="E519" t="str">
        <f t="shared" si="468"/>
        <v>-MNU_HOME</v>
      </c>
      <c r="F519" t="str">
        <f t="shared" si="468"/>
        <v>ITM_7</v>
      </c>
      <c r="G519" t="str">
        <f t="shared" si="468"/>
        <v>ITM_P</v>
      </c>
      <c r="H519" t="str">
        <f t="shared" si="468"/>
        <v>ITM_p</v>
      </c>
      <c r="I519" t="str">
        <f t="shared" si="468"/>
        <v>ITM_7</v>
      </c>
      <c r="J519" t="str">
        <f t="shared" si="468"/>
        <v>ITM_7</v>
      </c>
      <c r="K519" t="str">
        <f t="shared" si="468"/>
        <v>}</v>
      </c>
    </row>
    <row r="520" spans="2:11">
      <c r="B520" t="str">
        <f t="shared" ref="B520:K520" si="469">B475</f>
        <v>{53</v>
      </c>
      <c r="C520" t="str">
        <f t="shared" si="469"/>
        <v>ITM_8</v>
      </c>
      <c r="D520" t="str">
        <f t="shared" si="469"/>
        <v>-MNU_ADV</v>
      </c>
      <c r="E520" t="str">
        <f t="shared" si="469"/>
        <v>-MNU_CONST</v>
      </c>
      <c r="F520" t="str">
        <f t="shared" si="469"/>
        <v>ITM_8</v>
      </c>
      <c r="G520" t="str">
        <f t="shared" si="469"/>
        <v>ITM_Q</v>
      </c>
      <c r="H520" t="str">
        <f t="shared" si="469"/>
        <v>ITM_q</v>
      </c>
      <c r="I520" t="str">
        <f t="shared" si="469"/>
        <v>ITM_8</v>
      </c>
      <c r="J520" t="str">
        <f t="shared" si="469"/>
        <v>ITM_8</v>
      </c>
      <c r="K520" t="str">
        <f t="shared" si="469"/>
        <v>}</v>
      </c>
    </row>
    <row r="521" spans="2:11">
      <c r="B521" t="str">
        <f t="shared" ref="B521:K521" si="470">B476</f>
        <v>{54</v>
      </c>
      <c r="C521" t="str">
        <f t="shared" si="470"/>
        <v>ITM_9</v>
      </c>
      <c r="D521" t="str">
        <f t="shared" si="470"/>
        <v>-MNU_MATX</v>
      </c>
      <c r="E521" t="str">
        <f t="shared" si="470"/>
        <v>-MNU_XFN</v>
      </c>
      <c r="F521" t="str">
        <f t="shared" si="470"/>
        <v>ITM_9</v>
      </c>
      <c r="G521" t="str">
        <f t="shared" si="470"/>
        <v>ITM_R</v>
      </c>
      <c r="H521" t="str">
        <f t="shared" si="470"/>
        <v>ITM_r</v>
      </c>
      <c r="I521" t="str">
        <f t="shared" si="470"/>
        <v>ITM_9</v>
      </c>
      <c r="J521" t="str">
        <f t="shared" si="470"/>
        <v>ITM_9</v>
      </c>
      <c r="K521" t="str">
        <f t="shared" si="470"/>
        <v>}</v>
      </c>
    </row>
    <row r="522" spans="2:11">
      <c r="B522" t="str">
        <f t="shared" ref="B522:K522" si="471">B477</f>
        <v>{55</v>
      </c>
      <c r="C522" t="str">
        <f t="shared" si="471"/>
        <v>ITM_DIV</v>
      </c>
      <c r="D522" t="str">
        <f t="shared" si="471"/>
        <v>-MNU_STAT</v>
      </c>
      <c r="E522" t="str">
        <f t="shared" si="471"/>
        <v>-MNU_SUMS</v>
      </c>
      <c r="F522" t="str">
        <f t="shared" si="471"/>
        <v>ITM_OBELUS</v>
      </c>
      <c r="G522" t="str">
        <f t="shared" si="471"/>
        <v>ITM_S</v>
      </c>
      <c r="H522" t="str">
        <f t="shared" si="471"/>
        <v>ITM_s</v>
      </c>
      <c r="I522" t="str">
        <f t="shared" si="471"/>
        <v>ITM_OBELUS</v>
      </c>
      <c r="J522" t="str">
        <f t="shared" si="471"/>
        <v>ITM_DIV</v>
      </c>
      <c r="K522" t="str">
        <f t="shared" si="471"/>
        <v>}</v>
      </c>
    </row>
    <row r="523" spans="2:11">
      <c r="B523" t="str">
        <f t="shared" ref="B523:K523" si="472">B478</f>
        <v>{61</v>
      </c>
      <c r="C523" t="str">
        <f t="shared" si="472"/>
        <v>ITM_DOWN1</v>
      </c>
      <c r="D523" t="str">
        <f t="shared" si="472"/>
        <v>ITM_SST</v>
      </c>
      <c r="E523" t="str">
        <f t="shared" si="472"/>
        <v>ITM_FLGSV</v>
      </c>
      <c r="F523" t="str">
        <f t="shared" si="472"/>
        <v>ITM_DOWN1</v>
      </c>
      <c r="G523" t="str">
        <f t="shared" si="472"/>
        <v>ITM_DOWN1</v>
      </c>
      <c r="H523" t="str">
        <f t="shared" si="472"/>
        <v>CHR_caseDN</v>
      </c>
      <c r="I523" t="str">
        <f t="shared" si="472"/>
        <v>ITM_DOWN_ARROW</v>
      </c>
      <c r="J523" t="str">
        <f t="shared" si="472"/>
        <v>ITM_DOWN1</v>
      </c>
      <c r="K523" t="str">
        <f t="shared" si="472"/>
        <v>}</v>
      </c>
    </row>
    <row r="524" spans="2:11">
      <c r="B524" t="str">
        <f t="shared" ref="B524:K524" si="473">B479</f>
        <v>{62</v>
      </c>
      <c r="C524" t="str">
        <f t="shared" si="473"/>
        <v>ITM_4</v>
      </c>
      <c r="D524" t="str">
        <f t="shared" si="473"/>
        <v>-MNU_BASE</v>
      </c>
      <c r="E524" t="str">
        <f t="shared" si="473"/>
        <v>-MNU_CLK</v>
      </c>
      <c r="F524" t="str">
        <f t="shared" si="473"/>
        <v>ITM_4</v>
      </c>
      <c r="G524" t="str">
        <f t="shared" si="473"/>
        <v>ITM_T</v>
      </c>
      <c r="H524" t="str">
        <f t="shared" si="473"/>
        <v>ITM_t</v>
      </c>
      <c r="I524" t="str">
        <f t="shared" si="473"/>
        <v>ITM_4</v>
      </c>
      <c r="J524" t="str">
        <f t="shared" si="473"/>
        <v>ITM_4</v>
      </c>
      <c r="K524" t="str">
        <f t="shared" si="473"/>
        <v>}</v>
      </c>
    </row>
    <row r="525" spans="2:11">
      <c r="B525" t="str">
        <f t="shared" ref="B525:K525" si="474">B480</f>
        <v>{63</v>
      </c>
      <c r="C525" t="str">
        <f t="shared" si="474"/>
        <v>ITM_5</v>
      </c>
      <c r="D525" t="str">
        <f t="shared" si="474"/>
        <v>-MNU_ANGLECONV</v>
      </c>
      <c r="E525" t="str">
        <f t="shared" si="474"/>
        <v>-MNU_UNITCONV</v>
      </c>
      <c r="F525" t="str">
        <f t="shared" si="474"/>
        <v>ITM_5</v>
      </c>
      <c r="G525" t="str">
        <f t="shared" si="474"/>
        <v>ITM_U</v>
      </c>
      <c r="H525" t="str">
        <f t="shared" si="474"/>
        <v>ITM_u</v>
      </c>
      <c r="I525" t="str">
        <f t="shared" si="474"/>
        <v>ITM_5</v>
      </c>
      <c r="J525" t="str">
        <f t="shared" si="474"/>
        <v>ITM_5</v>
      </c>
      <c r="K525" t="str">
        <f t="shared" si="474"/>
        <v>}</v>
      </c>
    </row>
    <row r="526" spans="2:11">
      <c r="B526" t="str">
        <f t="shared" ref="B526:K526" si="475">B481</f>
        <v>{64</v>
      </c>
      <c r="C526" t="str">
        <f t="shared" si="475"/>
        <v>ITM_6</v>
      </c>
      <c r="D526" t="str">
        <f t="shared" si="475"/>
        <v>-MNU_FLAGS</v>
      </c>
      <c r="E526" t="str">
        <f t="shared" si="475"/>
        <v>-MNU_BITS</v>
      </c>
      <c r="F526" t="str">
        <f t="shared" si="475"/>
        <v>ITM_6</v>
      </c>
      <c r="G526" t="str">
        <f t="shared" si="475"/>
        <v>ITM_V</v>
      </c>
      <c r="H526" t="str">
        <f t="shared" si="475"/>
        <v>ITM_v</v>
      </c>
      <c r="I526" t="str">
        <f t="shared" si="475"/>
        <v>ITM_6</v>
      </c>
      <c r="J526" t="str">
        <f t="shared" si="475"/>
        <v>ITM_6</v>
      </c>
      <c r="K526" t="str">
        <f t="shared" si="475"/>
        <v>}</v>
      </c>
    </row>
    <row r="527" spans="2:11">
      <c r="B527" t="str">
        <f t="shared" ref="B527:K527" si="476">B482</f>
        <v>{65</v>
      </c>
      <c r="C527" t="str">
        <f t="shared" si="476"/>
        <v>ITM_MULT</v>
      </c>
      <c r="D527" t="str">
        <f t="shared" si="476"/>
        <v>-MNU_PROB</v>
      </c>
      <c r="E527" t="str">
        <f t="shared" si="476"/>
        <v>-MNU_INTS</v>
      </c>
      <c r="F527" t="str">
        <f t="shared" si="476"/>
        <v>ITM_CROSS</v>
      </c>
      <c r="G527" t="str">
        <f t="shared" si="476"/>
        <v>ITM_W</v>
      </c>
      <c r="H527" t="str">
        <f t="shared" si="476"/>
        <v>ITM_w</v>
      </c>
      <c r="I527" t="str">
        <f t="shared" si="476"/>
        <v>ITM_CROSS</v>
      </c>
      <c r="J527" t="str">
        <f t="shared" si="476"/>
        <v>ITM_MULT</v>
      </c>
      <c r="K527" t="str">
        <f t="shared" si="476"/>
        <v>}</v>
      </c>
    </row>
    <row r="528" spans="2:11">
      <c r="B528" t="str">
        <f t="shared" ref="B528:K528" si="477">B483</f>
        <v>{71</v>
      </c>
      <c r="C528" t="str">
        <f t="shared" si="477"/>
        <v>KEY_fg</v>
      </c>
      <c r="D528" t="str">
        <f t="shared" si="477"/>
        <v>ITM_NULL</v>
      </c>
      <c r="E528" t="str">
        <f t="shared" si="477"/>
        <v>ITM_NULL</v>
      </c>
      <c r="F528" t="str">
        <f t="shared" si="477"/>
        <v>KEY_fg</v>
      </c>
      <c r="G528" t="str">
        <f t="shared" si="477"/>
        <v>KEY_fg</v>
      </c>
      <c r="H528" t="str">
        <f t="shared" si="477"/>
        <v>ITM_NULL</v>
      </c>
      <c r="I528" t="str">
        <f t="shared" si="477"/>
        <v>KEY_fg</v>
      </c>
      <c r="J528" t="str">
        <f t="shared" si="477"/>
        <v>KEY_fg</v>
      </c>
      <c r="K528" t="str">
        <f t="shared" si="477"/>
        <v>}</v>
      </c>
    </row>
    <row r="529" spans="2:11">
      <c r="B529" t="str">
        <f t="shared" ref="B529:K529" si="478">B484</f>
        <v>{72</v>
      </c>
      <c r="C529" t="str">
        <f t="shared" si="478"/>
        <v>ITM_1</v>
      </c>
      <c r="D529" t="str">
        <f t="shared" si="478"/>
        <v>ITM_ASSIGN</v>
      </c>
      <c r="E529" t="str">
        <f t="shared" si="478"/>
        <v>-MNU_ASN</v>
      </c>
      <c r="F529" t="str">
        <f t="shared" si="478"/>
        <v>ITM_1</v>
      </c>
      <c r="G529" t="str">
        <f t="shared" si="478"/>
        <v>ITM_X</v>
      </c>
      <c r="H529" t="str">
        <f t="shared" si="478"/>
        <v>ITM_x</v>
      </c>
      <c r="I529" t="str">
        <f t="shared" si="478"/>
        <v>ITM_1</v>
      </c>
      <c r="J529" t="str">
        <f t="shared" si="478"/>
        <v>ITM_1</v>
      </c>
      <c r="K529" t="str">
        <f t="shared" si="478"/>
        <v>}</v>
      </c>
    </row>
    <row r="530" spans="2:11">
      <c r="B530" t="str">
        <f t="shared" ref="B530:K530" si="479">B485</f>
        <v>{73</v>
      </c>
      <c r="C530" t="str">
        <f t="shared" si="479"/>
        <v>ITM_2</v>
      </c>
      <c r="D530" t="str">
        <f t="shared" si="479"/>
        <v>ITM_USERMODE</v>
      </c>
      <c r="E530" t="str">
        <f t="shared" si="479"/>
        <v>-MNU_LOOP</v>
      </c>
      <c r="F530" t="str">
        <f t="shared" si="479"/>
        <v>ITM_2</v>
      </c>
      <c r="G530" t="str">
        <f t="shared" si="479"/>
        <v>ITM_Y</v>
      </c>
      <c r="H530" t="str">
        <f t="shared" si="479"/>
        <v>ITM_y</v>
      </c>
      <c r="I530" t="str">
        <f t="shared" si="479"/>
        <v>ITM_2</v>
      </c>
      <c r="J530" t="str">
        <f t="shared" si="479"/>
        <v>ITM_2</v>
      </c>
      <c r="K530" t="str">
        <f t="shared" si="479"/>
        <v>}</v>
      </c>
    </row>
    <row r="531" spans="2:11">
      <c r="B531" t="str">
        <f t="shared" ref="B531:K531" si="480">B486</f>
        <v>{74</v>
      </c>
      <c r="C531" t="str">
        <f t="shared" si="480"/>
        <v>ITM_3</v>
      </c>
      <c r="D531" t="str">
        <f t="shared" si="480"/>
        <v>-MNU_PARTS</v>
      </c>
      <c r="E531" t="str">
        <f t="shared" si="480"/>
        <v>-MNU_TEST</v>
      </c>
      <c r="F531" t="str">
        <f t="shared" si="480"/>
        <v>ITM_3</v>
      </c>
      <c r="G531" t="str">
        <f t="shared" si="480"/>
        <v>ITM_Z</v>
      </c>
      <c r="H531" t="str">
        <f t="shared" si="480"/>
        <v>ITM_z</v>
      </c>
      <c r="I531" t="str">
        <f t="shared" si="480"/>
        <v>ITM_3</v>
      </c>
      <c r="J531" t="str">
        <f t="shared" si="480"/>
        <v>ITM_3</v>
      </c>
      <c r="K531" t="str">
        <f t="shared" si="480"/>
        <v>}</v>
      </c>
    </row>
    <row r="532" spans="2:11">
      <c r="B532" t="str">
        <f t="shared" ref="B532:K532" si="481">B487</f>
        <v>{75</v>
      </c>
      <c r="C532" t="str">
        <f t="shared" si="481"/>
        <v>ITM_SUB</v>
      </c>
      <c r="D532" t="str">
        <f t="shared" si="481"/>
        <v>-MNU_FIN</v>
      </c>
      <c r="E532" t="str">
        <f t="shared" si="481"/>
        <v>-MNU_ALPHAFN</v>
      </c>
      <c r="F532" t="str">
        <f t="shared" si="481"/>
        <v>ITM_MINUS</v>
      </c>
      <c r="G532" t="str">
        <f t="shared" si="481"/>
        <v>ITM_UNDERSCORE</v>
      </c>
      <c r="H532" t="str">
        <f t="shared" si="481"/>
        <v>ITM_MINUS</v>
      </c>
      <c r="I532" t="str">
        <f t="shared" si="481"/>
        <v>ITM_MINUS</v>
      </c>
      <c r="J532" t="str">
        <f t="shared" si="481"/>
        <v>ITM_SUB</v>
      </c>
      <c r="K532" t="str">
        <f t="shared" si="481"/>
        <v>}</v>
      </c>
    </row>
    <row r="533" spans="2:11">
      <c r="B533" t="str">
        <f t="shared" ref="B533:K533" si="482">B488</f>
        <v>{81</v>
      </c>
      <c r="C533" t="str">
        <f t="shared" si="482"/>
        <v>ITM_EXIT1</v>
      </c>
      <c r="D533" t="str">
        <f t="shared" si="482"/>
        <v>ITM_OFF</v>
      </c>
      <c r="E533" t="str">
        <f t="shared" si="482"/>
        <v>ITM_PRN</v>
      </c>
      <c r="F533" t="str">
        <f t="shared" si="482"/>
        <v>ITM_EXIT1</v>
      </c>
      <c r="G533" t="str">
        <f t="shared" si="482"/>
        <v>ITM_EXIT1</v>
      </c>
      <c r="H533" t="str">
        <f t="shared" si="482"/>
        <v>ITM_OFF</v>
      </c>
      <c r="I533" t="str">
        <f t="shared" si="482"/>
        <v>ITM_PRN</v>
      </c>
      <c r="J533" t="str">
        <f t="shared" si="482"/>
        <v>ITM_EXIT1</v>
      </c>
      <c r="K533" t="str">
        <f t="shared" si="482"/>
        <v>}</v>
      </c>
    </row>
    <row r="534" spans="2:11">
      <c r="B534" t="str">
        <f t="shared" ref="B534:K534" si="483">B489</f>
        <v>{82</v>
      </c>
      <c r="C534" t="str">
        <f t="shared" si="483"/>
        <v>ITM_0</v>
      </c>
      <c r="D534" t="str">
        <f t="shared" si="483"/>
        <v>ITM_VIEW</v>
      </c>
      <c r="E534" t="str">
        <f t="shared" si="483"/>
        <v>ITM_TIMER</v>
      </c>
      <c r="F534" t="str">
        <f t="shared" si="483"/>
        <v>ITM_0</v>
      </c>
      <c r="G534" t="str">
        <f t="shared" si="483"/>
        <v>ITM_COLON</v>
      </c>
      <c r="H534" t="str">
        <f t="shared" si="483"/>
        <v>ITM_0</v>
      </c>
      <c r="I534" t="str">
        <f t="shared" si="483"/>
        <v>ITM_0</v>
      </c>
      <c r="J534" t="str">
        <f t="shared" si="483"/>
        <v>ITM_0</v>
      </c>
      <c r="K534" t="str">
        <f t="shared" si="483"/>
        <v>}</v>
      </c>
    </row>
    <row r="535" spans="2:11">
      <c r="B535" t="str">
        <f t="shared" ref="B535:K535" si="484">B490</f>
        <v>{83</v>
      </c>
      <c r="C535" t="str">
        <f t="shared" si="484"/>
        <v>ITM_PERIOD</v>
      </c>
      <c r="D535" t="str">
        <f t="shared" si="484"/>
        <v>ITM_SHOW</v>
      </c>
      <c r="E535" t="str">
        <f t="shared" si="484"/>
        <v>-MNU_INFO</v>
      </c>
      <c r="F535" t="str">
        <f t="shared" si="484"/>
        <v>ITM_PERIOD</v>
      </c>
      <c r="G535" t="str">
        <f t="shared" si="484"/>
        <v>ITM_COMMA</v>
      </c>
      <c r="H535" t="str">
        <f t="shared" si="484"/>
        <v>ITM_PERIOD</v>
      </c>
      <c r="I535" t="str">
        <f t="shared" si="484"/>
        <v>ITM_PERIOD</v>
      </c>
      <c r="J535" t="str">
        <f t="shared" si="484"/>
        <v>ITM_PERIOD</v>
      </c>
      <c r="K535" t="str">
        <f t="shared" si="484"/>
        <v>}</v>
      </c>
    </row>
    <row r="536" spans="2:11">
      <c r="B536" t="str">
        <f t="shared" ref="B536:K536" si="485">B491</f>
        <v>{84</v>
      </c>
      <c r="C536" t="str">
        <f t="shared" si="485"/>
        <v>ITM_RS</v>
      </c>
      <c r="D536" t="str">
        <f t="shared" si="485"/>
        <v>ITM_PR</v>
      </c>
      <c r="E536" t="str">
        <f t="shared" si="485"/>
        <v>-MNU_PFN</v>
      </c>
      <c r="F536" t="str">
        <f t="shared" si="485"/>
        <v>ITM_NULL</v>
      </c>
      <c r="G536" t="str">
        <f t="shared" si="485"/>
        <v>ITM_QUESTION_MARK</v>
      </c>
      <c r="H536" t="str">
        <f t="shared" si="485"/>
        <v>ITM_SLASH</v>
      </c>
      <c r="I536" t="str">
        <f t="shared" si="485"/>
        <v>ITM_SLASH</v>
      </c>
      <c r="J536" t="str">
        <f t="shared" si="485"/>
        <v>ITM_NULL</v>
      </c>
      <c r="K536" t="str">
        <f t="shared" si="485"/>
        <v>}</v>
      </c>
    </row>
    <row r="537" spans="2:11">
      <c r="B537" t="str">
        <f t="shared" ref="B537:K537" si="486">B492</f>
        <v>{85</v>
      </c>
      <c r="C537" t="str">
        <f t="shared" si="486"/>
        <v>ITM_ADD</v>
      </c>
      <c r="D537" t="str">
        <f t="shared" si="486"/>
        <v>-MNU_CATALOG</v>
      </c>
      <c r="E537" t="str">
        <f t="shared" si="486"/>
        <v>-MNU_IO</v>
      </c>
      <c r="F537" t="str">
        <f t="shared" si="486"/>
        <v>ITM_PLUS</v>
      </c>
      <c r="G537" t="str">
        <f t="shared" si="486"/>
        <v>ITM_SPACE</v>
      </c>
      <c r="H537" t="str">
        <f t="shared" si="486"/>
        <v>ITM_PLUS</v>
      </c>
      <c r="I537" t="str">
        <f t="shared" si="486"/>
        <v>ITM_PLUS</v>
      </c>
      <c r="J537" t="str">
        <f t="shared" si="486"/>
        <v>ITM_ADD</v>
      </c>
      <c r="K537" t="str">
        <f t="shared" si="486"/>
        <v>}</v>
      </c>
    </row>
    <row r="538" spans="2:11">
      <c r="B538">
        <f t="shared" ref="B538:K538" si="487">B493</f>
        <v>0</v>
      </c>
      <c r="C538">
        <f t="shared" si="487"/>
        <v>0</v>
      </c>
      <c r="D538">
        <f t="shared" si="487"/>
        <v>0</v>
      </c>
      <c r="E538">
        <f t="shared" si="487"/>
        <v>0</v>
      </c>
      <c r="F538">
        <f t="shared" si="487"/>
        <v>0</v>
      </c>
      <c r="G538">
        <f t="shared" si="487"/>
        <v>0</v>
      </c>
      <c r="H538">
        <f t="shared" si="487"/>
        <v>0</v>
      </c>
      <c r="I538">
        <f t="shared" si="487"/>
        <v>0</v>
      </c>
      <c r="J538">
        <f t="shared" si="487"/>
        <v>0</v>
      </c>
      <c r="K538">
        <f t="shared" si="487"/>
        <v>0</v>
      </c>
    </row>
    <row r="539" spans="2:11">
      <c r="B539">
        <f t="shared" ref="B539:K539" si="488">B494</f>
        <v>0</v>
      </c>
      <c r="C539">
        <f t="shared" si="488"/>
        <v>0</v>
      </c>
      <c r="D539">
        <f t="shared" si="488"/>
        <v>0</v>
      </c>
      <c r="E539">
        <f t="shared" si="488"/>
        <v>0</v>
      </c>
      <c r="F539">
        <f t="shared" si="488"/>
        <v>0</v>
      </c>
      <c r="G539">
        <f t="shared" si="488"/>
        <v>0</v>
      </c>
      <c r="H539">
        <f t="shared" si="488"/>
        <v>0</v>
      </c>
      <c r="I539">
        <f t="shared" si="488"/>
        <v>0</v>
      </c>
      <c r="J539">
        <f t="shared" si="488"/>
        <v>0</v>
      </c>
      <c r="K539">
        <f t="shared" si="488"/>
        <v>0</v>
      </c>
    </row>
    <row r="540" spans="2:11">
      <c r="B540">
        <f t="shared" ref="B540:K540" si="489">B495</f>
        <v>0</v>
      </c>
      <c r="C540">
        <f t="shared" si="489"/>
        <v>0</v>
      </c>
      <c r="D540">
        <f t="shared" si="489"/>
        <v>0</v>
      </c>
      <c r="E540">
        <f t="shared" si="489"/>
        <v>0</v>
      </c>
      <c r="F540">
        <f t="shared" si="489"/>
        <v>0</v>
      </c>
      <c r="G540">
        <f t="shared" si="489"/>
        <v>0</v>
      </c>
      <c r="H540">
        <f t="shared" si="489"/>
        <v>0</v>
      </c>
      <c r="I540">
        <f t="shared" si="489"/>
        <v>0</v>
      </c>
      <c r="J540">
        <f t="shared" si="489"/>
        <v>0</v>
      </c>
      <c r="K540">
        <f t="shared" si="489"/>
        <v>0</v>
      </c>
    </row>
    <row r="541" spans="2:11">
      <c r="B541">
        <f t="shared" ref="B541:K541" si="490">B496</f>
        <v>0</v>
      </c>
      <c r="C541">
        <f t="shared" si="490"/>
        <v>0</v>
      </c>
      <c r="D541">
        <f t="shared" si="490"/>
        <v>0</v>
      </c>
      <c r="E541">
        <f t="shared" si="490"/>
        <v>0</v>
      </c>
      <c r="F541">
        <f t="shared" si="490"/>
        <v>0</v>
      </c>
      <c r="G541">
        <f t="shared" si="490"/>
        <v>0</v>
      </c>
      <c r="H541">
        <f t="shared" si="490"/>
        <v>0</v>
      </c>
      <c r="I541">
        <f t="shared" si="490"/>
        <v>0</v>
      </c>
      <c r="J541">
        <f t="shared" si="490"/>
        <v>0</v>
      </c>
      <c r="K541">
        <f t="shared" si="490"/>
        <v>0</v>
      </c>
    </row>
    <row r="542" spans="2:11">
      <c r="B542">
        <f t="shared" ref="B542:K542" si="491">B497</f>
        <v>0</v>
      </c>
      <c r="C542">
        <f t="shared" si="491"/>
        <v>0</v>
      </c>
      <c r="D542">
        <f t="shared" si="491"/>
        <v>0</v>
      </c>
      <c r="E542">
        <f t="shared" si="491"/>
        <v>0</v>
      </c>
      <c r="F542">
        <f t="shared" si="491"/>
        <v>0</v>
      </c>
      <c r="G542">
        <f t="shared" si="491"/>
        <v>0</v>
      </c>
      <c r="H542">
        <f t="shared" si="491"/>
        <v>0</v>
      </c>
      <c r="I542">
        <f t="shared" si="491"/>
        <v>0</v>
      </c>
      <c r="J542">
        <f t="shared" si="491"/>
        <v>0</v>
      </c>
      <c r="K542">
        <f t="shared" si="491"/>
        <v>0</v>
      </c>
    </row>
    <row r="543" spans="2:11">
      <c r="B543">
        <f t="shared" ref="B543:K543" si="492">B498</f>
        <v>0</v>
      </c>
      <c r="C543">
        <f t="shared" si="492"/>
        <v>0</v>
      </c>
      <c r="D543">
        <f t="shared" si="492"/>
        <v>0</v>
      </c>
      <c r="E543">
        <f t="shared" si="492"/>
        <v>0</v>
      </c>
      <c r="F543">
        <f t="shared" si="492"/>
        <v>0</v>
      </c>
      <c r="G543">
        <f t="shared" si="492"/>
        <v>0</v>
      </c>
      <c r="H543">
        <f t="shared" si="492"/>
        <v>0</v>
      </c>
      <c r="I543">
        <f t="shared" si="492"/>
        <v>0</v>
      </c>
      <c r="J543">
        <f t="shared" si="492"/>
        <v>0</v>
      </c>
      <c r="K543">
        <f t="shared" si="492"/>
        <v>0</v>
      </c>
    </row>
    <row r="544" spans="2:11">
      <c r="B544">
        <f t="shared" ref="B544:K544" si="493">B499</f>
        <v>0</v>
      </c>
      <c r="C544">
        <f t="shared" si="493"/>
        <v>0</v>
      </c>
      <c r="D544">
        <f t="shared" si="493"/>
        <v>0</v>
      </c>
      <c r="E544">
        <f t="shared" si="493"/>
        <v>0</v>
      </c>
      <c r="F544">
        <f t="shared" si="493"/>
        <v>0</v>
      </c>
      <c r="G544">
        <f t="shared" si="493"/>
        <v>0</v>
      </c>
      <c r="H544">
        <f t="shared" si="493"/>
        <v>0</v>
      </c>
      <c r="I544">
        <f t="shared" si="493"/>
        <v>0</v>
      </c>
      <c r="J544">
        <f t="shared" si="493"/>
        <v>0</v>
      </c>
      <c r="K544">
        <f t="shared" si="493"/>
        <v>0</v>
      </c>
    </row>
    <row r="545" spans="2:11">
      <c r="B545">
        <f t="shared" ref="B545:K545" si="494">B500</f>
        <v>0</v>
      </c>
      <c r="C545">
        <f t="shared" si="494"/>
        <v>0</v>
      </c>
      <c r="D545">
        <f t="shared" si="494"/>
        <v>0</v>
      </c>
      <c r="E545">
        <f t="shared" si="494"/>
        <v>0</v>
      </c>
      <c r="F545">
        <f t="shared" si="494"/>
        <v>0</v>
      </c>
      <c r="G545">
        <f t="shared" si="494"/>
        <v>0</v>
      </c>
      <c r="H545">
        <f t="shared" si="494"/>
        <v>0</v>
      </c>
      <c r="I545">
        <f t="shared" si="494"/>
        <v>0</v>
      </c>
      <c r="J545">
        <f t="shared" si="494"/>
        <v>0</v>
      </c>
      <c r="K545">
        <f t="shared" si="494"/>
        <v>0</v>
      </c>
    </row>
    <row r="546" spans="2:11">
      <c r="B546" t="str">
        <f t="shared" ref="B546:K546" si="495">B501</f>
        <v>{21</v>
      </c>
      <c r="C546" t="str">
        <f t="shared" si="495"/>
        <v>ITM_SIGMAPLUS</v>
      </c>
      <c r="D546" t="str">
        <f t="shared" si="495"/>
        <v>ITM_RI</v>
      </c>
      <c r="E546" t="str">
        <f t="shared" si="495"/>
        <v>ITM_TGLFRT</v>
      </c>
      <c r="F546" t="str">
        <f t="shared" si="495"/>
        <v>ITM_NULL</v>
      </c>
      <c r="G546" t="str">
        <f t="shared" si="495"/>
        <v>ITM_A</v>
      </c>
      <c r="H546" t="str">
        <f t="shared" si="495"/>
        <v>ITM_a</v>
      </c>
      <c r="I546" t="str">
        <f t="shared" si="495"/>
        <v>ITM_SIGMA</v>
      </c>
      <c r="J546" t="str">
        <f t="shared" si="495"/>
        <v>ITM_REG_A</v>
      </c>
      <c r="K546" t="str">
        <f t="shared" si="495"/>
        <v>}</v>
      </c>
    </row>
    <row r="547" spans="2:11">
      <c r="B547" t="str">
        <f t="shared" ref="B547:K547" si="496">B502</f>
        <v>{22</v>
      </c>
      <c r="C547" t="str">
        <f t="shared" si="496"/>
        <v>ITM_1ONX</v>
      </c>
      <c r="D547" t="str">
        <f t="shared" si="496"/>
        <v>ITM_YX</v>
      </c>
      <c r="E547" t="str">
        <f t="shared" si="496"/>
        <v>ITM_HASH_JM</v>
      </c>
      <c r="F547" t="str">
        <f t="shared" si="496"/>
        <v>ITM_NUMBER_SIGN</v>
      </c>
      <c r="G547" t="str">
        <f t="shared" si="496"/>
        <v>ITM_B</v>
      </c>
      <c r="H547" t="str">
        <f t="shared" si="496"/>
        <v>ITM_b</v>
      </c>
      <c r="I547" t="str">
        <f t="shared" si="496"/>
        <v>ITM_CIRCUMFLEX</v>
      </c>
      <c r="J547" t="str">
        <f t="shared" si="496"/>
        <v>ITM_REG_B</v>
      </c>
      <c r="K547" t="str">
        <f t="shared" si="496"/>
        <v>}</v>
      </c>
    </row>
    <row r="548" spans="2:11">
      <c r="B548" t="str">
        <f t="shared" ref="B548:K548" si="497">B503</f>
        <v>{23</v>
      </c>
      <c r="C548" t="str">
        <f t="shared" si="497"/>
        <v>ITM_SQUAREROOTX</v>
      </c>
      <c r="D548" t="str">
        <f t="shared" si="497"/>
        <v>ITM_SQUARE</v>
      </c>
      <c r="E548" t="str">
        <f t="shared" si="497"/>
        <v>ITM_ms</v>
      </c>
      <c r="F548" t="str">
        <f t="shared" si="497"/>
        <v>ITM_ROOT_SIGN</v>
      </c>
      <c r="G548" t="str">
        <f t="shared" si="497"/>
        <v>ITM_C</v>
      </c>
      <c r="H548" t="str">
        <f t="shared" si="497"/>
        <v>ITM_c</v>
      </c>
      <c r="I548" t="str">
        <f t="shared" si="497"/>
        <v>ITM_ROOT_SIGN</v>
      </c>
      <c r="J548" t="str">
        <f t="shared" si="497"/>
        <v>ITM_REG_C</v>
      </c>
      <c r="K548" t="str">
        <f t="shared" si="497"/>
        <v>}</v>
      </c>
    </row>
    <row r="549" spans="2:11">
      <c r="B549" t="str">
        <f t="shared" ref="B549:K549" si="498">B504</f>
        <v>{24</v>
      </c>
      <c r="C549" t="str">
        <f t="shared" si="498"/>
        <v>ITM_LOG10</v>
      </c>
      <c r="D549" t="str">
        <f t="shared" si="498"/>
        <v>ITM_10x</v>
      </c>
      <c r="E549" t="str">
        <f t="shared" si="498"/>
        <v>ITM_dotD</v>
      </c>
      <c r="F549" t="str">
        <f t="shared" si="498"/>
        <v>ITM_NULL</v>
      </c>
      <c r="G549" t="str">
        <f t="shared" si="498"/>
        <v>ITM_D</v>
      </c>
      <c r="H549" t="str">
        <f t="shared" si="498"/>
        <v>ITM_d</v>
      </c>
      <c r="I549" t="str">
        <f t="shared" si="498"/>
        <v>ITM_LG_SIGN</v>
      </c>
      <c r="J549" t="str">
        <f t="shared" si="498"/>
        <v>ITM_REG_D</v>
      </c>
      <c r="K549" t="str">
        <f t="shared" si="498"/>
        <v>}</v>
      </c>
    </row>
    <row r="550" spans="2:11">
      <c r="B550" t="str">
        <f t="shared" ref="B550:K550" si="499">B505</f>
        <v>{25</v>
      </c>
      <c r="C550" t="str">
        <f t="shared" si="499"/>
        <v>ITM_LN</v>
      </c>
      <c r="D550" t="str">
        <f t="shared" si="499"/>
        <v>ITM_EXP</v>
      </c>
      <c r="E550" t="str">
        <f t="shared" si="499"/>
        <v>ITM_toREC2</v>
      </c>
      <c r="F550" t="str">
        <f t="shared" si="499"/>
        <v>ITM_NULL</v>
      </c>
      <c r="G550" t="str">
        <f t="shared" si="499"/>
        <v>ITM_E</v>
      </c>
      <c r="H550" t="str">
        <f t="shared" si="499"/>
        <v>ITM_e</v>
      </c>
      <c r="I550" t="str">
        <f t="shared" si="499"/>
        <v>ITM_LN_SIGN</v>
      </c>
      <c r="J550" t="str">
        <f t="shared" si="499"/>
        <v>ITM_E</v>
      </c>
      <c r="K550" t="str">
        <f t="shared" si="499"/>
        <v>}</v>
      </c>
    </row>
    <row r="551" spans="2:11">
      <c r="B551" t="str">
        <f t="shared" ref="B551:K551" si="500">B506</f>
        <v>{26</v>
      </c>
      <c r="C551" t="str">
        <f t="shared" si="500"/>
        <v>ITM_XEQ</v>
      </c>
      <c r="D551" t="str">
        <f t="shared" si="500"/>
        <v>ITM_AIM</v>
      </c>
      <c r="E551" t="str">
        <f t="shared" si="500"/>
        <v>ITM_toPOL2</v>
      </c>
      <c r="F551" t="str">
        <f t="shared" si="500"/>
        <v>ITM_NULL</v>
      </c>
      <c r="G551" t="str">
        <f t="shared" si="500"/>
        <v>ITM_F</v>
      </c>
      <c r="H551" t="str">
        <f t="shared" si="500"/>
        <v>ITM_f</v>
      </c>
      <c r="I551" t="str">
        <f t="shared" si="500"/>
        <v>ITM_NULL</v>
      </c>
      <c r="J551" t="str">
        <f t="shared" si="500"/>
        <v>ITM_NULL</v>
      </c>
      <c r="K551" t="str">
        <f t="shared" si="500"/>
        <v>}</v>
      </c>
    </row>
    <row r="552" spans="2:11">
      <c r="B552" t="str">
        <f t="shared" ref="B552:K552" si="501">B507</f>
        <v>{31</v>
      </c>
      <c r="C552" t="str">
        <f t="shared" si="501"/>
        <v>ITM_STO</v>
      </c>
      <c r="D552" t="str">
        <f t="shared" si="501"/>
        <v>ITM_MAGNITUDE</v>
      </c>
      <c r="E552" t="str">
        <f t="shared" si="501"/>
        <v>ITM_ARG</v>
      </c>
      <c r="F552" t="str">
        <f t="shared" si="501"/>
        <v>ITM_NULL</v>
      </c>
      <c r="G552" t="str">
        <f t="shared" si="501"/>
        <v>ITM_G</v>
      </c>
      <c r="H552" t="str">
        <f t="shared" si="501"/>
        <v>ITM_g</v>
      </c>
      <c r="I552" t="str">
        <f t="shared" si="501"/>
        <v>ITM_VERTICAL_BAR</v>
      </c>
      <c r="J552" t="str">
        <f t="shared" si="501"/>
        <v>ITM_NULL</v>
      </c>
      <c r="K552" t="str">
        <f t="shared" si="501"/>
        <v>}</v>
      </c>
    </row>
    <row r="553" spans="2:11">
      <c r="B553" t="str">
        <f t="shared" ref="B553:K553" si="502">B508</f>
        <v>{32</v>
      </c>
      <c r="C553" t="str">
        <f t="shared" si="502"/>
        <v>ITM_RCL</v>
      </c>
      <c r="D553" t="str">
        <f t="shared" si="502"/>
        <v>ITM_PC</v>
      </c>
      <c r="E553" t="str">
        <f t="shared" si="502"/>
        <v>ITM_DELTAPC</v>
      </c>
      <c r="F553" t="str">
        <f t="shared" si="502"/>
        <v>ITM_NULL</v>
      </c>
      <c r="G553" t="str">
        <f t="shared" si="502"/>
        <v>ITM_H</v>
      </c>
      <c r="H553" t="str">
        <f t="shared" si="502"/>
        <v>ITM_h</v>
      </c>
      <c r="I553" t="str">
        <f t="shared" si="502"/>
        <v>ITM_DELTA</v>
      </c>
      <c r="J553" t="str">
        <f t="shared" si="502"/>
        <v>ITM_HEX</v>
      </c>
      <c r="K553" t="str">
        <f t="shared" si="502"/>
        <v>}</v>
      </c>
    </row>
    <row r="554" spans="2:11">
      <c r="B554" t="str">
        <f t="shared" ref="B554:K554" si="503">B509</f>
        <v>{33</v>
      </c>
      <c r="C554" t="str">
        <f t="shared" si="503"/>
        <v>ITM_Rdown</v>
      </c>
      <c r="D554" t="str">
        <f t="shared" si="503"/>
        <v>ITM_CONSTpi</v>
      </c>
      <c r="E554" t="str">
        <f t="shared" si="503"/>
        <v>ITM_XTHROOT</v>
      </c>
      <c r="F554" t="str">
        <f t="shared" si="503"/>
        <v>ITM_NULL</v>
      </c>
      <c r="G554" t="str">
        <f t="shared" si="503"/>
        <v>ITM_I</v>
      </c>
      <c r="H554" t="str">
        <f t="shared" si="503"/>
        <v>ITM_i</v>
      </c>
      <c r="I554" t="str">
        <f t="shared" si="503"/>
        <v>ITM_pi</v>
      </c>
      <c r="J554" t="str">
        <f t="shared" si="503"/>
        <v>ITM_REG_I</v>
      </c>
      <c r="K554" t="str">
        <f t="shared" si="503"/>
        <v>}</v>
      </c>
    </row>
    <row r="555" spans="2:11">
      <c r="B555" t="str">
        <f t="shared" ref="B555:K555" si="504">B510</f>
        <v>{34</v>
      </c>
      <c r="C555" t="str">
        <f t="shared" si="504"/>
        <v>ITM_sin</v>
      </c>
      <c r="D555" t="str">
        <f t="shared" si="504"/>
        <v>ITM_arcsin</v>
      </c>
      <c r="E555" t="str">
        <f t="shared" si="504"/>
        <v>ITM_GTO</v>
      </c>
      <c r="F555" t="str">
        <f t="shared" si="504"/>
        <v>ITM_NULL</v>
      </c>
      <c r="G555" t="str">
        <f t="shared" si="504"/>
        <v>ITM_J</v>
      </c>
      <c r="H555" t="str">
        <f t="shared" si="504"/>
        <v>ITM_j</v>
      </c>
      <c r="I555" t="str">
        <f t="shared" si="504"/>
        <v>ITM_SIN_SIGN</v>
      </c>
      <c r="J555" t="str">
        <f t="shared" si="504"/>
        <v>ITM_REG_J</v>
      </c>
      <c r="K555" t="str">
        <f t="shared" si="504"/>
        <v>}</v>
      </c>
    </row>
    <row r="556" spans="2:11">
      <c r="B556" t="str">
        <f t="shared" ref="B556:K556" si="505">B511</f>
        <v>{35</v>
      </c>
      <c r="C556" t="str">
        <f t="shared" si="505"/>
        <v>ITM_cos</v>
      </c>
      <c r="D556" t="str">
        <f t="shared" si="505"/>
        <v>ITM_arccos</v>
      </c>
      <c r="E556" t="str">
        <f t="shared" si="505"/>
        <v>ITM_LBL</v>
      </c>
      <c r="F556" t="str">
        <f t="shared" si="505"/>
        <v>ITM_NULL</v>
      </c>
      <c r="G556" t="str">
        <f t="shared" si="505"/>
        <v>ITM_K</v>
      </c>
      <c r="H556" t="str">
        <f t="shared" si="505"/>
        <v>ITM_k</v>
      </c>
      <c r="I556" t="str">
        <f t="shared" si="505"/>
        <v>ITM_COS_SIGN</v>
      </c>
      <c r="J556" t="str">
        <f t="shared" si="505"/>
        <v>ITM_REG_K</v>
      </c>
      <c r="K556" t="str">
        <f t="shared" si="505"/>
        <v>}</v>
      </c>
    </row>
    <row r="557" spans="2:11">
      <c r="B557" t="str">
        <f t="shared" ref="B557:K557" si="506">B512</f>
        <v>{36</v>
      </c>
      <c r="C557" t="str">
        <f t="shared" si="506"/>
        <v>ITM_tan</v>
      </c>
      <c r="D557" t="str">
        <f t="shared" si="506"/>
        <v>ITM_arctan</v>
      </c>
      <c r="E557" t="str">
        <f t="shared" si="506"/>
        <v>ITM_RTN</v>
      </c>
      <c r="F557" t="str">
        <f t="shared" si="506"/>
        <v>ITM_NULL</v>
      </c>
      <c r="G557" t="str">
        <f t="shared" si="506"/>
        <v>ITM_L</v>
      </c>
      <c r="H557" t="str">
        <f t="shared" si="506"/>
        <v>ITM_l</v>
      </c>
      <c r="I557" t="str">
        <f t="shared" si="506"/>
        <v>ITM_TAN_SIGN</v>
      </c>
      <c r="J557" t="str">
        <f t="shared" si="506"/>
        <v>ITM_REG_L</v>
      </c>
      <c r="K557" t="str">
        <f t="shared" si="506"/>
        <v>}</v>
      </c>
    </row>
    <row r="558" spans="2:11">
      <c r="B558" t="str">
        <f t="shared" ref="B558:K558" si="507">B513</f>
        <v>{41</v>
      </c>
      <c r="C558" t="str">
        <f t="shared" si="507"/>
        <v>ITM_ENTER</v>
      </c>
      <c r="D558" t="str">
        <f t="shared" si="507"/>
        <v>KEY_COMPLEX</v>
      </c>
      <c r="E558" t="str">
        <f t="shared" si="507"/>
        <v>-MNU_CPX</v>
      </c>
      <c r="F558" t="str">
        <f t="shared" si="507"/>
        <v>ITM_ENTER</v>
      </c>
      <c r="G558" t="str">
        <f t="shared" si="507"/>
        <v>ITM_ENTER</v>
      </c>
      <c r="H558" t="str">
        <f t="shared" si="507"/>
        <v>ITM_XSWAP</v>
      </c>
      <c r="I558" t="str">
        <f t="shared" si="507"/>
        <v>ITM_XPARSE</v>
      </c>
      <c r="J558" t="str">
        <f t="shared" si="507"/>
        <v>ITM_ENTER</v>
      </c>
      <c r="K558" t="str">
        <f t="shared" si="507"/>
        <v>}</v>
      </c>
    </row>
    <row r="559" spans="2:11">
      <c r="B559" t="str">
        <f t="shared" ref="B559:K559" si="508">B514</f>
        <v>{42</v>
      </c>
      <c r="C559" t="str">
        <f t="shared" si="508"/>
        <v>ITM_XexY</v>
      </c>
      <c r="D559" t="str">
        <f t="shared" si="508"/>
        <v>ITM_LASTX</v>
      </c>
      <c r="E559" t="str">
        <f t="shared" si="508"/>
        <v>ITM_Rup</v>
      </c>
      <c r="F559" t="str">
        <f t="shared" si="508"/>
        <v>ITM_ex</v>
      </c>
      <c r="G559" t="str">
        <f t="shared" si="508"/>
        <v>ITM_M</v>
      </c>
      <c r="H559" t="str">
        <f t="shared" si="508"/>
        <v>ITM_m</v>
      </c>
      <c r="I559" t="str">
        <f t="shared" si="508"/>
        <v>ITM_ex</v>
      </c>
      <c r="J559" t="str">
        <f t="shared" si="508"/>
        <v>ITM_NULL</v>
      </c>
      <c r="K559" t="str">
        <f t="shared" si="508"/>
        <v>}</v>
      </c>
    </row>
    <row r="560" spans="2:11">
      <c r="B560" t="str">
        <f t="shared" ref="B560:K560" si="509">B515</f>
        <v>{43</v>
      </c>
      <c r="C560" t="str">
        <f t="shared" si="509"/>
        <v>ITM_CHS</v>
      </c>
      <c r="D560" t="str">
        <f t="shared" si="509"/>
        <v>-MNU_MODE</v>
      </c>
      <c r="E560" t="str">
        <f t="shared" si="509"/>
        <v>-MNU_STK</v>
      </c>
      <c r="F560" t="str">
        <f t="shared" si="509"/>
        <v>ITM_PLUS_MINUS</v>
      </c>
      <c r="G560" t="str">
        <f t="shared" si="509"/>
        <v>ITM_N</v>
      </c>
      <c r="H560" t="str">
        <f t="shared" si="509"/>
        <v>ITM_n</v>
      </c>
      <c r="I560" t="str">
        <f t="shared" si="509"/>
        <v>ITM_PLUS_MINUS</v>
      </c>
      <c r="J560" t="str">
        <f t="shared" si="509"/>
        <v>ITM_NULL</v>
      </c>
      <c r="K560" t="str">
        <f t="shared" si="509"/>
        <v>}</v>
      </c>
    </row>
    <row r="561" spans="2:11">
      <c r="B561" t="str">
        <f t="shared" ref="B561:K561" si="510">B516</f>
        <v>{44</v>
      </c>
      <c r="C561" t="str">
        <f t="shared" si="510"/>
        <v>ITM_EXPONENT</v>
      </c>
      <c r="D561" t="str">
        <f t="shared" si="510"/>
        <v>-MNU_DISP</v>
      </c>
      <c r="E561" t="str">
        <f t="shared" si="510"/>
        <v>-MNU_EXP</v>
      </c>
      <c r="F561" t="str">
        <f t="shared" si="510"/>
        <v>ITM_NULL</v>
      </c>
      <c r="G561" t="str">
        <f t="shared" si="510"/>
        <v>ITM_O</v>
      </c>
      <c r="H561" t="str">
        <f t="shared" si="510"/>
        <v>ITM_o</v>
      </c>
      <c r="I561" t="str">
        <f t="shared" si="510"/>
        <v>ITM_SUB_E_OUTLINE</v>
      </c>
      <c r="J561" t="str">
        <f t="shared" si="510"/>
        <v>ITM_OCT</v>
      </c>
      <c r="K561" t="str">
        <f t="shared" si="510"/>
        <v>}</v>
      </c>
    </row>
    <row r="562" spans="2:11">
      <c r="B562" t="str">
        <f t="shared" ref="B562:K562" si="511">B517</f>
        <v>{45</v>
      </c>
      <c r="C562" t="str">
        <f t="shared" si="511"/>
        <v>ITM_BACKSPACE</v>
      </c>
      <c r="D562" t="str">
        <f t="shared" si="511"/>
        <v>ITM_UNDO</v>
      </c>
      <c r="E562" t="str">
        <f t="shared" si="511"/>
        <v>-MNU_CLR</v>
      </c>
      <c r="F562" t="str">
        <f t="shared" si="511"/>
        <v>ITM_BACKSPACE</v>
      </c>
      <c r="G562" t="str">
        <f t="shared" si="511"/>
        <v>ITM_BACKSPACE</v>
      </c>
      <c r="H562" t="str">
        <f t="shared" si="511"/>
        <v>ITM_CLA</v>
      </c>
      <c r="I562" t="str">
        <f t="shared" si="511"/>
        <v>ITM_CLA</v>
      </c>
      <c r="J562" t="str">
        <f t="shared" si="511"/>
        <v>ITM_BACKSPACE</v>
      </c>
      <c r="K562" t="str">
        <f t="shared" si="511"/>
        <v>}</v>
      </c>
    </row>
    <row r="563" spans="2:11">
      <c r="B563" t="str">
        <f t="shared" ref="B563:K563" si="512">B518</f>
        <v>{51</v>
      </c>
      <c r="C563" t="str">
        <f t="shared" si="512"/>
        <v>ITM_UP1</v>
      </c>
      <c r="D563" t="str">
        <f t="shared" si="512"/>
        <v>ITM_BST</v>
      </c>
      <c r="E563" t="str">
        <f t="shared" si="512"/>
        <v>ITM_RBR</v>
      </c>
      <c r="F563" t="str">
        <f t="shared" si="512"/>
        <v>ITM_UP1</v>
      </c>
      <c r="G563" t="str">
        <f t="shared" si="512"/>
        <v>ITM_UP1</v>
      </c>
      <c r="H563" t="str">
        <f t="shared" si="512"/>
        <v>CHR_caseUP</v>
      </c>
      <c r="I563" t="str">
        <f t="shared" si="512"/>
        <v>ITM_UP_ARROW</v>
      </c>
      <c r="J563" t="str">
        <f t="shared" si="512"/>
        <v>ITM_UP1</v>
      </c>
      <c r="K563" t="str">
        <f t="shared" si="512"/>
        <v>}</v>
      </c>
    </row>
    <row r="564" spans="2:11">
      <c r="B564" t="str">
        <f t="shared" ref="B564:K564" si="513">B519</f>
        <v>{52</v>
      </c>
      <c r="C564" t="str">
        <f t="shared" si="513"/>
        <v>ITM_7</v>
      </c>
      <c r="D564" t="str">
        <f t="shared" si="513"/>
        <v>-MNU_EQN</v>
      </c>
      <c r="E564" t="str">
        <f t="shared" si="513"/>
        <v>-MNU_HOME</v>
      </c>
      <c r="F564" t="str">
        <f t="shared" si="513"/>
        <v>ITM_7</v>
      </c>
      <c r="G564" t="str">
        <f t="shared" si="513"/>
        <v>ITM_P</v>
      </c>
      <c r="H564" t="str">
        <f t="shared" si="513"/>
        <v>ITM_p</v>
      </c>
      <c r="I564" t="str">
        <f t="shared" si="513"/>
        <v>ITM_7</v>
      </c>
      <c r="J564" t="str">
        <f t="shared" si="513"/>
        <v>ITM_7</v>
      </c>
      <c r="K564" t="str">
        <f t="shared" si="513"/>
        <v>}</v>
      </c>
    </row>
    <row r="565" spans="2:11">
      <c r="B565" t="str">
        <f t="shared" ref="B565:K565" si="514">B520</f>
        <v>{53</v>
      </c>
      <c r="C565" t="str">
        <f t="shared" si="514"/>
        <v>ITM_8</v>
      </c>
      <c r="D565" t="str">
        <f t="shared" si="514"/>
        <v>-MNU_ADV</v>
      </c>
      <c r="E565" t="str">
        <f t="shared" si="514"/>
        <v>-MNU_CONST</v>
      </c>
      <c r="F565" t="str">
        <f t="shared" si="514"/>
        <v>ITM_8</v>
      </c>
      <c r="G565" t="str">
        <f t="shared" si="514"/>
        <v>ITM_Q</v>
      </c>
      <c r="H565" t="str">
        <f t="shared" si="514"/>
        <v>ITM_q</v>
      </c>
      <c r="I565" t="str">
        <f t="shared" si="514"/>
        <v>ITM_8</v>
      </c>
      <c r="J565" t="str">
        <f t="shared" si="514"/>
        <v>ITM_8</v>
      </c>
      <c r="K565" t="str">
        <f t="shared" si="514"/>
        <v>}</v>
      </c>
    </row>
    <row r="566" spans="2:11">
      <c r="B566" t="str">
        <f t="shared" ref="B566:K566" si="515">B521</f>
        <v>{54</v>
      </c>
      <c r="C566" t="str">
        <f t="shared" si="515"/>
        <v>ITM_9</v>
      </c>
      <c r="D566" t="str">
        <f t="shared" si="515"/>
        <v>-MNU_MATX</v>
      </c>
      <c r="E566" t="str">
        <f t="shared" si="515"/>
        <v>-MNU_XFN</v>
      </c>
      <c r="F566" t="str">
        <f t="shared" si="515"/>
        <v>ITM_9</v>
      </c>
      <c r="G566" t="str">
        <f t="shared" si="515"/>
        <v>ITM_R</v>
      </c>
      <c r="H566" t="str">
        <f t="shared" si="515"/>
        <v>ITM_r</v>
      </c>
      <c r="I566" t="str">
        <f t="shared" si="515"/>
        <v>ITM_9</v>
      </c>
      <c r="J566" t="str">
        <f t="shared" si="515"/>
        <v>ITM_9</v>
      </c>
      <c r="K566" t="str">
        <f t="shared" si="515"/>
        <v>}</v>
      </c>
    </row>
    <row r="567" spans="2:11">
      <c r="B567" t="str">
        <f t="shared" ref="B567:K567" si="516">B522</f>
        <v>{55</v>
      </c>
      <c r="C567" t="str">
        <f t="shared" si="516"/>
        <v>ITM_DIV</v>
      </c>
      <c r="D567" t="str">
        <f t="shared" si="516"/>
        <v>-MNU_STAT</v>
      </c>
      <c r="E567" t="str">
        <f t="shared" si="516"/>
        <v>-MNU_SUMS</v>
      </c>
      <c r="F567" t="str">
        <f t="shared" si="516"/>
        <v>ITM_OBELUS</v>
      </c>
      <c r="G567" t="str">
        <f t="shared" si="516"/>
        <v>ITM_S</v>
      </c>
      <c r="H567" t="str">
        <f t="shared" si="516"/>
        <v>ITM_s</v>
      </c>
      <c r="I567" t="str">
        <f t="shared" si="516"/>
        <v>ITM_OBELUS</v>
      </c>
      <c r="J567" t="str">
        <f t="shared" si="516"/>
        <v>ITM_DIV</v>
      </c>
      <c r="K567" t="str">
        <f t="shared" si="516"/>
        <v>}</v>
      </c>
    </row>
    <row r="568" spans="2:11">
      <c r="B568" t="str">
        <f t="shared" ref="B568:K568" si="517">B523</f>
        <v>{61</v>
      </c>
      <c r="C568" t="str">
        <f t="shared" si="517"/>
        <v>ITM_DOWN1</v>
      </c>
      <c r="D568" t="str">
        <f t="shared" si="517"/>
        <v>ITM_SST</v>
      </c>
      <c r="E568" t="str">
        <f t="shared" si="517"/>
        <v>ITM_FLGSV</v>
      </c>
      <c r="F568" t="str">
        <f t="shared" si="517"/>
        <v>ITM_DOWN1</v>
      </c>
      <c r="G568" t="str">
        <f t="shared" si="517"/>
        <v>ITM_DOWN1</v>
      </c>
      <c r="H568" t="str">
        <f t="shared" si="517"/>
        <v>CHR_caseDN</v>
      </c>
      <c r="I568" t="str">
        <f t="shared" si="517"/>
        <v>ITM_DOWN_ARROW</v>
      </c>
      <c r="J568" t="str">
        <f t="shared" si="517"/>
        <v>ITM_DOWN1</v>
      </c>
      <c r="K568" t="str">
        <f t="shared" si="517"/>
        <v>}</v>
      </c>
    </row>
    <row r="569" spans="2:11">
      <c r="B569" t="str">
        <f t="shared" ref="B569:K569" si="518">B524</f>
        <v>{62</v>
      </c>
      <c r="C569" t="str">
        <f t="shared" si="518"/>
        <v>ITM_4</v>
      </c>
      <c r="D569" t="str">
        <f t="shared" si="518"/>
        <v>-MNU_BASE</v>
      </c>
      <c r="E569" t="str">
        <f t="shared" si="518"/>
        <v>-MNU_CLK</v>
      </c>
      <c r="F569" t="str">
        <f t="shared" si="518"/>
        <v>ITM_4</v>
      </c>
      <c r="G569" t="str">
        <f t="shared" si="518"/>
        <v>ITM_T</v>
      </c>
      <c r="H569" t="str">
        <f t="shared" si="518"/>
        <v>ITM_t</v>
      </c>
      <c r="I569" t="str">
        <f t="shared" si="518"/>
        <v>ITM_4</v>
      </c>
      <c r="J569" t="str">
        <f t="shared" si="518"/>
        <v>ITM_4</v>
      </c>
      <c r="K569" t="str">
        <f t="shared" si="518"/>
        <v>}</v>
      </c>
    </row>
    <row r="570" spans="2:11">
      <c r="B570" t="str">
        <f t="shared" ref="B570:K570" si="519">B525</f>
        <v>{63</v>
      </c>
      <c r="C570" t="str">
        <f t="shared" si="519"/>
        <v>ITM_5</v>
      </c>
      <c r="D570" t="str">
        <f t="shared" si="519"/>
        <v>-MNU_ANGLECONV</v>
      </c>
      <c r="E570" t="str">
        <f t="shared" si="519"/>
        <v>-MNU_UNITCONV</v>
      </c>
      <c r="F570" t="str">
        <f t="shared" si="519"/>
        <v>ITM_5</v>
      </c>
      <c r="G570" t="str">
        <f t="shared" si="519"/>
        <v>ITM_U</v>
      </c>
      <c r="H570" t="str">
        <f t="shared" si="519"/>
        <v>ITM_u</v>
      </c>
      <c r="I570" t="str">
        <f t="shared" si="519"/>
        <v>ITM_5</v>
      </c>
      <c r="J570" t="str">
        <f t="shared" si="519"/>
        <v>ITM_5</v>
      </c>
      <c r="K570" t="str">
        <f t="shared" si="519"/>
        <v>}</v>
      </c>
    </row>
    <row r="571" spans="2:11">
      <c r="B571" t="str">
        <f t="shared" ref="B571:K571" si="520">B526</f>
        <v>{64</v>
      </c>
      <c r="C571" t="str">
        <f t="shared" si="520"/>
        <v>ITM_6</v>
      </c>
      <c r="D571" t="str">
        <f t="shared" si="520"/>
        <v>-MNU_FLAGS</v>
      </c>
      <c r="E571" t="str">
        <f t="shared" si="520"/>
        <v>-MNU_BITS</v>
      </c>
      <c r="F571" t="str">
        <f t="shared" si="520"/>
        <v>ITM_6</v>
      </c>
      <c r="G571" t="str">
        <f t="shared" si="520"/>
        <v>ITM_V</v>
      </c>
      <c r="H571" t="str">
        <f t="shared" si="520"/>
        <v>ITM_v</v>
      </c>
      <c r="I571" t="str">
        <f t="shared" si="520"/>
        <v>ITM_6</v>
      </c>
      <c r="J571" t="str">
        <f t="shared" si="520"/>
        <v>ITM_6</v>
      </c>
      <c r="K571" t="str">
        <f t="shared" si="520"/>
        <v>}</v>
      </c>
    </row>
    <row r="572" spans="2:11">
      <c r="B572" t="str">
        <f t="shared" ref="B572:K572" si="521">B527</f>
        <v>{65</v>
      </c>
      <c r="C572" t="str">
        <f t="shared" si="521"/>
        <v>ITM_MULT</v>
      </c>
      <c r="D572" t="str">
        <f t="shared" si="521"/>
        <v>-MNU_PROB</v>
      </c>
      <c r="E572" t="str">
        <f t="shared" si="521"/>
        <v>-MNU_INTS</v>
      </c>
      <c r="F572" t="str">
        <f t="shared" si="521"/>
        <v>ITM_CROSS</v>
      </c>
      <c r="G572" t="str">
        <f t="shared" si="521"/>
        <v>ITM_W</v>
      </c>
      <c r="H572" t="str">
        <f t="shared" si="521"/>
        <v>ITM_w</v>
      </c>
      <c r="I572" t="str">
        <f t="shared" si="521"/>
        <v>ITM_CROSS</v>
      </c>
      <c r="J572" t="str">
        <f t="shared" si="521"/>
        <v>ITM_MULT</v>
      </c>
      <c r="K572" t="str">
        <f t="shared" si="521"/>
        <v>}</v>
      </c>
    </row>
    <row r="573" spans="2:11">
      <c r="B573" t="str">
        <f t="shared" ref="B573:K573" si="522">B528</f>
        <v>{71</v>
      </c>
      <c r="C573" t="str">
        <f t="shared" si="522"/>
        <v>KEY_fg</v>
      </c>
      <c r="D573" t="str">
        <f t="shared" si="522"/>
        <v>ITM_NULL</v>
      </c>
      <c r="E573" t="str">
        <f t="shared" si="522"/>
        <v>ITM_NULL</v>
      </c>
      <c r="F573" t="str">
        <f t="shared" si="522"/>
        <v>KEY_fg</v>
      </c>
      <c r="G573" t="str">
        <f t="shared" si="522"/>
        <v>KEY_fg</v>
      </c>
      <c r="H573" t="str">
        <f t="shared" si="522"/>
        <v>ITM_NULL</v>
      </c>
      <c r="I573" t="str">
        <f t="shared" si="522"/>
        <v>KEY_fg</v>
      </c>
      <c r="J573" t="str">
        <f t="shared" si="522"/>
        <v>KEY_fg</v>
      </c>
      <c r="K573" t="str">
        <f t="shared" si="522"/>
        <v>}</v>
      </c>
    </row>
    <row r="574" spans="2:11">
      <c r="B574" t="str">
        <f t="shared" ref="B574:K574" si="523">B529</f>
        <v>{72</v>
      </c>
      <c r="C574" t="str">
        <f t="shared" si="523"/>
        <v>ITM_1</v>
      </c>
      <c r="D574" t="str">
        <f t="shared" si="523"/>
        <v>ITM_ASSIGN</v>
      </c>
      <c r="E574" t="str">
        <f t="shared" si="523"/>
        <v>-MNU_ASN</v>
      </c>
      <c r="F574" t="str">
        <f t="shared" si="523"/>
        <v>ITM_1</v>
      </c>
      <c r="G574" t="str">
        <f t="shared" si="523"/>
        <v>ITM_X</v>
      </c>
      <c r="H574" t="str">
        <f t="shared" si="523"/>
        <v>ITM_x</v>
      </c>
      <c r="I574" t="str">
        <f t="shared" si="523"/>
        <v>ITM_1</v>
      </c>
      <c r="J574" t="str">
        <f t="shared" si="523"/>
        <v>ITM_1</v>
      </c>
      <c r="K574" t="str">
        <f t="shared" si="523"/>
        <v>}</v>
      </c>
    </row>
    <row r="575" spans="2:11">
      <c r="B575" t="str">
        <f t="shared" ref="B575:K575" si="524">B530</f>
        <v>{73</v>
      </c>
      <c r="C575" t="str">
        <f t="shared" si="524"/>
        <v>ITM_2</v>
      </c>
      <c r="D575" t="str">
        <f t="shared" si="524"/>
        <v>ITM_USERMODE</v>
      </c>
      <c r="E575" t="str">
        <f t="shared" si="524"/>
        <v>-MNU_LOOP</v>
      </c>
      <c r="F575" t="str">
        <f t="shared" si="524"/>
        <v>ITM_2</v>
      </c>
      <c r="G575" t="str">
        <f t="shared" si="524"/>
        <v>ITM_Y</v>
      </c>
      <c r="H575" t="str">
        <f t="shared" si="524"/>
        <v>ITM_y</v>
      </c>
      <c r="I575" t="str">
        <f t="shared" si="524"/>
        <v>ITM_2</v>
      </c>
      <c r="J575" t="str">
        <f t="shared" si="524"/>
        <v>ITM_2</v>
      </c>
      <c r="K575" t="str">
        <f t="shared" si="524"/>
        <v>}</v>
      </c>
    </row>
    <row r="576" spans="2:11">
      <c r="B576" t="str">
        <f t="shared" ref="B576:K576" si="525">B531</f>
        <v>{74</v>
      </c>
      <c r="C576" t="str">
        <f t="shared" si="525"/>
        <v>ITM_3</v>
      </c>
      <c r="D576" t="str">
        <f t="shared" si="525"/>
        <v>-MNU_PARTS</v>
      </c>
      <c r="E576" t="str">
        <f t="shared" si="525"/>
        <v>-MNU_TEST</v>
      </c>
      <c r="F576" t="str">
        <f t="shared" si="525"/>
        <v>ITM_3</v>
      </c>
      <c r="G576" t="str">
        <f t="shared" si="525"/>
        <v>ITM_Z</v>
      </c>
      <c r="H576" t="str">
        <f t="shared" si="525"/>
        <v>ITM_z</v>
      </c>
      <c r="I576" t="str">
        <f t="shared" si="525"/>
        <v>ITM_3</v>
      </c>
      <c r="J576" t="str">
        <f t="shared" si="525"/>
        <v>ITM_3</v>
      </c>
      <c r="K576" t="str">
        <f t="shared" si="525"/>
        <v>}</v>
      </c>
    </row>
    <row r="577" spans="2:11">
      <c r="B577" t="str">
        <f t="shared" ref="B577:K577" si="526">B532</f>
        <v>{75</v>
      </c>
      <c r="C577" t="str">
        <f t="shared" si="526"/>
        <v>ITM_SUB</v>
      </c>
      <c r="D577" t="str">
        <f t="shared" si="526"/>
        <v>-MNU_FIN</v>
      </c>
      <c r="E577" t="str">
        <f t="shared" si="526"/>
        <v>-MNU_ALPHAFN</v>
      </c>
      <c r="F577" t="str">
        <f t="shared" si="526"/>
        <v>ITM_MINUS</v>
      </c>
      <c r="G577" t="str">
        <f t="shared" si="526"/>
        <v>ITM_UNDERSCORE</v>
      </c>
      <c r="H577" t="str">
        <f t="shared" si="526"/>
        <v>ITM_MINUS</v>
      </c>
      <c r="I577" t="str">
        <f t="shared" si="526"/>
        <v>ITM_MINUS</v>
      </c>
      <c r="J577" t="str">
        <f t="shared" si="526"/>
        <v>ITM_SUB</v>
      </c>
      <c r="K577" t="str">
        <f t="shared" si="526"/>
        <v>}</v>
      </c>
    </row>
    <row r="578" spans="2:11">
      <c r="B578" t="str">
        <f t="shared" ref="B578:K578" si="527">B533</f>
        <v>{81</v>
      </c>
      <c r="C578" t="str">
        <f t="shared" si="527"/>
        <v>ITM_EXIT1</v>
      </c>
      <c r="D578" t="str">
        <f t="shared" si="527"/>
        <v>ITM_OFF</v>
      </c>
      <c r="E578" t="str">
        <f t="shared" si="527"/>
        <v>ITM_PRN</v>
      </c>
      <c r="F578" t="str">
        <f t="shared" si="527"/>
        <v>ITM_EXIT1</v>
      </c>
      <c r="G578" t="str">
        <f t="shared" si="527"/>
        <v>ITM_EXIT1</v>
      </c>
      <c r="H578" t="str">
        <f t="shared" si="527"/>
        <v>ITM_OFF</v>
      </c>
      <c r="I578" t="str">
        <f t="shared" si="527"/>
        <v>ITM_PRN</v>
      </c>
      <c r="J578" t="str">
        <f t="shared" si="527"/>
        <v>ITM_EXIT1</v>
      </c>
      <c r="K578" t="str">
        <f t="shared" si="527"/>
        <v>}</v>
      </c>
    </row>
    <row r="579" spans="2:11">
      <c r="B579" t="str">
        <f t="shared" ref="B579:K579" si="528">B534</f>
        <v>{82</v>
      </c>
      <c r="C579" t="str">
        <f t="shared" si="528"/>
        <v>ITM_0</v>
      </c>
      <c r="D579" t="str">
        <f t="shared" si="528"/>
        <v>ITM_VIEW</v>
      </c>
      <c r="E579" t="str">
        <f t="shared" si="528"/>
        <v>ITM_TIMER</v>
      </c>
      <c r="F579" t="str">
        <f t="shared" si="528"/>
        <v>ITM_0</v>
      </c>
      <c r="G579" t="str">
        <f t="shared" si="528"/>
        <v>ITM_COLON</v>
      </c>
      <c r="H579" t="str">
        <f t="shared" si="528"/>
        <v>ITM_0</v>
      </c>
      <c r="I579" t="str">
        <f t="shared" si="528"/>
        <v>ITM_0</v>
      </c>
      <c r="J579" t="str">
        <f t="shared" si="528"/>
        <v>ITM_0</v>
      </c>
      <c r="K579" t="str">
        <f t="shared" si="528"/>
        <v>}</v>
      </c>
    </row>
    <row r="580" spans="2:11">
      <c r="B580" t="str">
        <f t="shared" ref="B580:K580" si="529">B535</f>
        <v>{83</v>
      </c>
      <c r="C580" t="str">
        <f t="shared" si="529"/>
        <v>ITM_PERIOD</v>
      </c>
      <c r="D580" t="str">
        <f t="shared" si="529"/>
        <v>ITM_SHOW</v>
      </c>
      <c r="E580" t="str">
        <f t="shared" si="529"/>
        <v>-MNU_INFO</v>
      </c>
      <c r="F580" t="str">
        <f t="shared" si="529"/>
        <v>ITM_PERIOD</v>
      </c>
      <c r="G580" t="str">
        <f t="shared" si="529"/>
        <v>ITM_COMMA</v>
      </c>
      <c r="H580" t="str">
        <f t="shared" si="529"/>
        <v>ITM_PERIOD</v>
      </c>
      <c r="I580" t="str">
        <f t="shared" si="529"/>
        <v>ITM_PERIOD</v>
      </c>
      <c r="J580" t="str">
        <f t="shared" si="529"/>
        <v>ITM_PERIOD</v>
      </c>
      <c r="K580" t="str">
        <f t="shared" si="529"/>
        <v>}</v>
      </c>
    </row>
    <row r="581" spans="2:11">
      <c r="B581" t="str">
        <f t="shared" ref="B581:K581" si="530">B536</f>
        <v>{84</v>
      </c>
      <c r="C581" t="str">
        <f t="shared" si="530"/>
        <v>ITM_RS</v>
      </c>
      <c r="D581" t="str">
        <f t="shared" si="530"/>
        <v>ITM_PR</v>
      </c>
      <c r="E581" t="str">
        <f t="shared" si="530"/>
        <v>-MNU_PFN</v>
      </c>
      <c r="F581" t="str">
        <f t="shared" si="530"/>
        <v>ITM_NULL</v>
      </c>
      <c r="G581" t="str">
        <f t="shared" si="530"/>
        <v>ITM_QUESTION_MARK</v>
      </c>
      <c r="H581" t="str">
        <f t="shared" si="530"/>
        <v>ITM_SLASH</v>
      </c>
      <c r="I581" t="str">
        <f t="shared" si="530"/>
        <v>ITM_SLASH</v>
      </c>
      <c r="J581" t="str">
        <f t="shared" si="530"/>
        <v>ITM_NULL</v>
      </c>
      <c r="K581" t="str">
        <f t="shared" si="530"/>
        <v>}</v>
      </c>
    </row>
    <row r="582" spans="2:11">
      <c r="B582" t="str">
        <f t="shared" ref="B582:K582" si="531">B537</f>
        <v>{85</v>
      </c>
      <c r="C582" t="str">
        <f t="shared" si="531"/>
        <v>ITM_ADD</v>
      </c>
      <c r="D582" t="str">
        <f t="shared" si="531"/>
        <v>-MNU_CATALOG</v>
      </c>
      <c r="E582" t="str">
        <f t="shared" si="531"/>
        <v>-MNU_IO</v>
      </c>
      <c r="F582" t="str">
        <f t="shared" si="531"/>
        <v>ITM_PLUS</v>
      </c>
      <c r="G582" t="str">
        <f t="shared" si="531"/>
        <v>ITM_SPACE</v>
      </c>
      <c r="H582" t="str">
        <f t="shared" si="531"/>
        <v>ITM_PLUS</v>
      </c>
      <c r="I582" t="str">
        <f t="shared" si="531"/>
        <v>ITM_PLUS</v>
      </c>
      <c r="J582" t="str">
        <f t="shared" si="531"/>
        <v>ITM_ADD</v>
      </c>
      <c r="K582" t="str">
        <f t="shared" si="531"/>
        <v>}</v>
      </c>
    </row>
    <row r="583" spans="2:11">
      <c r="B583">
        <f t="shared" ref="B583:K583" si="532">B538</f>
        <v>0</v>
      </c>
      <c r="C583">
        <f t="shared" si="532"/>
        <v>0</v>
      </c>
      <c r="D583">
        <f t="shared" si="532"/>
        <v>0</v>
      </c>
      <c r="E583">
        <f t="shared" si="532"/>
        <v>0</v>
      </c>
      <c r="F583">
        <f t="shared" si="532"/>
        <v>0</v>
      </c>
      <c r="G583">
        <f t="shared" si="532"/>
        <v>0</v>
      </c>
      <c r="H583">
        <f t="shared" si="532"/>
        <v>0</v>
      </c>
      <c r="I583">
        <f t="shared" si="532"/>
        <v>0</v>
      </c>
      <c r="J583">
        <f t="shared" si="532"/>
        <v>0</v>
      </c>
      <c r="K583">
        <f t="shared" si="532"/>
        <v>0</v>
      </c>
    </row>
    <row r="584" spans="2:11">
      <c r="B584">
        <f t="shared" ref="B584:K584" si="533">B539</f>
        <v>0</v>
      </c>
      <c r="C584">
        <f t="shared" si="533"/>
        <v>0</v>
      </c>
      <c r="D584">
        <f t="shared" si="533"/>
        <v>0</v>
      </c>
      <c r="E584">
        <f t="shared" si="533"/>
        <v>0</v>
      </c>
      <c r="F584">
        <f t="shared" si="533"/>
        <v>0</v>
      </c>
      <c r="G584">
        <f t="shared" si="533"/>
        <v>0</v>
      </c>
      <c r="H584">
        <f t="shared" si="533"/>
        <v>0</v>
      </c>
      <c r="I584">
        <f t="shared" si="533"/>
        <v>0</v>
      </c>
      <c r="J584">
        <f t="shared" si="533"/>
        <v>0</v>
      </c>
      <c r="K584">
        <f t="shared" si="533"/>
        <v>0</v>
      </c>
    </row>
    <row r="585" spans="2:11">
      <c r="B585">
        <f t="shared" ref="B585:K585" si="534">B540</f>
        <v>0</v>
      </c>
      <c r="C585">
        <f t="shared" si="534"/>
        <v>0</v>
      </c>
      <c r="D585">
        <f t="shared" si="534"/>
        <v>0</v>
      </c>
      <c r="E585">
        <f t="shared" si="534"/>
        <v>0</v>
      </c>
      <c r="F585">
        <f t="shared" si="534"/>
        <v>0</v>
      </c>
      <c r="G585">
        <f t="shared" si="534"/>
        <v>0</v>
      </c>
      <c r="H585">
        <f t="shared" si="534"/>
        <v>0</v>
      </c>
      <c r="I585">
        <f t="shared" si="534"/>
        <v>0</v>
      </c>
      <c r="J585">
        <f t="shared" si="534"/>
        <v>0</v>
      </c>
      <c r="K585">
        <f t="shared" si="534"/>
        <v>0</v>
      </c>
    </row>
    <row r="586" spans="2:11">
      <c r="B586">
        <f t="shared" ref="B586:K586" si="535">B541</f>
        <v>0</v>
      </c>
      <c r="C586">
        <f t="shared" si="535"/>
        <v>0</v>
      </c>
      <c r="D586">
        <f t="shared" si="535"/>
        <v>0</v>
      </c>
      <c r="E586">
        <f t="shared" si="535"/>
        <v>0</v>
      </c>
      <c r="F586">
        <f t="shared" si="535"/>
        <v>0</v>
      </c>
      <c r="G586">
        <f t="shared" si="535"/>
        <v>0</v>
      </c>
      <c r="H586">
        <f t="shared" si="535"/>
        <v>0</v>
      </c>
      <c r="I586">
        <f t="shared" si="535"/>
        <v>0</v>
      </c>
      <c r="J586">
        <f t="shared" si="535"/>
        <v>0</v>
      </c>
      <c r="K586">
        <f t="shared" si="535"/>
        <v>0</v>
      </c>
    </row>
    <row r="587" spans="2:11">
      <c r="B587">
        <f t="shared" ref="B587:K587" si="536">B542</f>
        <v>0</v>
      </c>
      <c r="C587">
        <f t="shared" si="536"/>
        <v>0</v>
      </c>
      <c r="D587">
        <f t="shared" si="536"/>
        <v>0</v>
      </c>
      <c r="E587">
        <f t="shared" si="536"/>
        <v>0</v>
      </c>
      <c r="F587">
        <f t="shared" si="536"/>
        <v>0</v>
      </c>
      <c r="G587">
        <f t="shared" si="536"/>
        <v>0</v>
      </c>
      <c r="H587">
        <f t="shared" si="536"/>
        <v>0</v>
      </c>
      <c r="I587">
        <f t="shared" si="536"/>
        <v>0</v>
      </c>
      <c r="J587">
        <f t="shared" si="536"/>
        <v>0</v>
      </c>
      <c r="K587">
        <f t="shared" si="536"/>
        <v>0</v>
      </c>
    </row>
    <row r="588" spans="2:11">
      <c r="B588">
        <f t="shared" ref="B588:K588" si="537">B543</f>
        <v>0</v>
      </c>
      <c r="C588">
        <f t="shared" si="537"/>
        <v>0</v>
      </c>
      <c r="D588">
        <f t="shared" si="537"/>
        <v>0</v>
      </c>
      <c r="E588">
        <f t="shared" si="537"/>
        <v>0</v>
      </c>
      <c r="F588">
        <f t="shared" si="537"/>
        <v>0</v>
      </c>
      <c r="G588">
        <f t="shared" si="537"/>
        <v>0</v>
      </c>
      <c r="H588">
        <f t="shared" si="537"/>
        <v>0</v>
      </c>
      <c r="I588">
        <f t="shared" si="537"/>
        <v>0</v>
      </c>
      <c r="J588">
        <f t="shared" si="537"/>
        <v>0</v>
      </c>
      <c r="K588">
        <f t="shared" si="537"/>
        <v>0</v>
      </c>
    </row>
    <row r="589" spans="2:11">
      <c r="B589">
        <f t="shared" ref="B589:K589" si="538">B544</f>
        <v>0</v>
      </c>
      <c r="C589">
        <f t="shared" si="538"/>
        <v>0</v>
      </c>
      <c r="D589">
        <f t="shared" si="538"/>
        <v>0</v>
      </c>
      <c r="E589">
        <f t="shared" si="538"/>
        <v>0</v>
      </c>
      <c r="F589">
        <f t="shared" si="538"/>
        <v>0</v>
      </c>
      <c r="G589">
        <f t="shared" si="538"/>
        <v>0</v>
      </c>
      <c r="H589">
        <f t="shared" si="538"/>
        <v>0</v>
      </c>
      <c r="I589">
        <f t="shared" si="538"/>
        <v>0</v>
      </c>
      <c r="J589">
        <f t="shared" si="538"/>
        <v>0</v>
      </c>
      <c r="K589">
        <f t="shared" si="538"/>
        <v>0</v>
      </c>
    </row>
    <row r="590" spans="2:11">
      <c r="B590">
        <f t="shared" ref="B590:K590" si="539">B545</f>
        <v>0</v>
      </c>
      <c r="C590">
        <f t="shared" si="539"/>
        <v>0</v>
      </c>
      <c r="D590">
        <f t="shared" si="539"/>
        <v>0</v>
      </c>
      <c r="E590">
        <f t="shared" si="539"/>
        <v>0</v>
      </c>
      <c r="F590">
        <f t="shared" si="539"/>
        <v>0</v>
      </c>
      <c r="G590">
        <f t="shared" si="539"/>
        <v>0</v>
      </c>
      <c r="H590">
        <f t="shared" si="539"/>
        <v>0</v>
      </c>
      <c r="I590">
        <f t="shared" si="539"/>
        <v>0</v>
      </c>
      <c r="J590">
        <f t="shared" si="539"/>
        <v>0</v>
      </c>
      <c r="K590">
        <f t="shared" si="539"/>
        <v>0</v>
      </c>
    </row>
    <row r="591" spans="2:11">
      <c r="B591" t="str">
        <f t="shared" ref="B591:K591" si="540">B546</f>
        <v>{21</v>
      </c>
      <c r="C591" t="str">
        <f t="shared" si="540"/>
        <v>ITM_SIGMAPLUS</v>
      </c>
      <c r="D591" t="str">
        <f t="shared" si="540"/>
        <v>ITM_RI</v>
      </c>
      <c r="E591" t="str">
        <f t="shared" si="540"/>
        <v>ITM_TGLFRT</v>
      </c>
      <c r="F591" t="str">
        <f t="shared" si="540"/>
        <v>ITM_NULL</v>
      </c>
      <c r="G591" t="str">
        <f t="shared" si="540"/>
        <v>ITM_A</v>
      </c>
      <c r="H591" t="str">
        <f t="shared" si="540"/>
        <v>ITM_a</v>
      </c>
      <c r="I591" t="str">
        <f t="shared" si="540"/>
        <v>ITM_SIGMA</v>
      </c>
      <c r="J591" t="str">
        <f t="shared" si="540"/>
        <v>ITM_REG_A</v>
      </c>
      <c r="K591" t="str">
        <f t="shared" si="540"/>
        <v>}</v>
      </c>
    </row>
    <row r="592" spans="2:11">
      <c r="B592" t="str">
        <f t="shared" ref="B592:K592" si="541">B547</f>
        <v>{22</v>
      </c>
      <c r="C592" t="str">
        <f t="shared" si="541"/>
        <v>ITM_1ONX</v>
      </c>
      <c r="D592" t="str">
        <f t="shared" si="541"/>
        <v>ITM_YX</v>
      </c>
      <c r="E592" t="str">
        <f t="shared" si="541"/>
        <v>ITM_HASH_JM</v>
      </c>
      <c r="F592" t="str">
        <f t="shared" si="541"/>
        <v>ITM_NUMBER_SIGN</v>
      </c>
      <c r="G592" t="str">
        <f t="shared" si="541"/>
        <v>ITM_B</v>
      </c>
      <c r="H592" t="str">
        <f t="shared" si="541"/>
        <v>ITM_b</v>
      </c>
      <c r="I592" t="str">
        <f t="shared" si="541"/>
        <v>ITM_CIRCUMFLEX</v>
      </c>
      <c r="J592" t="str">
        <f t="shared" si="541"/>
        <v>ITM_REG_B</v>
      </c>
      <c r="K592" t="str">
        <f t="shared" si="541"/>
        <v>}</v>
      </c>
    </row>
    <row r="593" spans="2:11">
      <c r="B593" t="str">
        <f t="shared" ref="B593:K593" si="542">B548</f>
        <v>{23</v>
      </c>
      <c r="C593" t="str">
        <f t="shared" si="542"/>
        <v>ITM_SQUAREROOTX</v>
      </c>
      <c r="D593" t="str">
        <f t="shared" si="542"/>
        <v>ITM_SQUARE</v>
      </c>
      <c r="E593" t="str">
        <f t="shared" si="542"/>
        <v>ITM_ms</v>
      </c>
      <c r="F593" t="str">
        <f t="shared" si="542"/>
        <v>ITM_ROOT_SIGN</v>
      </c>
      <c r="G593" t="str">
        <f t="shared" si="542"/>
        <v>ITM_C</v>
      </c>
      <c r="H593" t="str">
        <f t="shared" si="542"/>
        <v>ITM_c</v>
      </c>
      <c r="I593" t="str">
        <f t="shared" si="542"/>
        <v>ITM_ROOT_SIGN</v>
      </c>
      <c r="J593" t="str">
        <f t="shared" si="542"/>
        <v>ITM_REG_C</v>
      </c>
      <c r="K593" t="str">
        <f t="shared" si="542"/>
        <v>}</v>
      </c>
    </row>
    <row r="594" spans="2:11">
      <c r="B594" t="str">
        <f t="shared" ref="B594:K594" si="543">B549</f>
        <v>{24</v>
      </c>
      <c r="C594" t="str">
        <f t="shared" si="543"/>
        <v>ITM_LOG10</v>
      </c>
      <c r="D594" t="str">
        <f t="shared" si="543"/>
        <v>ITM_10x</v>
      </c>
      <c r="E594" t="str">
        <f t="shared" si="543"/>
        <v>ITM_dotD</v>
      </c>
      <c r="F594" t="str">
        <f t="shared" si="543"/>
        <v>ITM_NULL</v>
      </c>
      <c r="G594" t="str">
        <f t="shared" si="543"/>
        <v>ITM_D</v>
      </c>
      <c r="H594" t="str">
        <f t="shared" si="543"/>
        <v>ITM_d</v>
      </c>
      <c r="I594" t="str">
        <f t="shared" si="543"/>
        <v>ITM_LG_SIGN</v>
      </c>
      <c r="J594" t="str">
        <f t="shared" si="543"/>
        <v>ITM_REG_D</v>
      </c>
      <c r="K594" t="str">
        <f t="shared" si="543"/>
        <v>}</v>
      </c>
    </row>
    <row r="595" spans="2:11">
      <c r="B595" t="str">
        <f t="shared" ref="B595:K595" si="544">B550</f>
        <v>{25</v>
      </c>
      <c r="C595" t="str">
        <f t="shared" si="544"/>
        <v>ITM_LN</v>
      </c>
      <c r="D595" t="str">
        <f t="shared" si="544"/>
        <v>ITM_EXP</v>
      </c>
      <c r="E595" t="str">
        <f t="shared" si="544"/>
        <v>ITM_toREC2</v>
      </c>
      <c r="F595" t="str">
        <f t="shared" si="544"/>
        <v>ITM_NULL</v>
      </c>
      <c r="G595" t="str">
        <f t="shared" si="544"/>
        <v>ITM_E</v>
      </c>
      <c r="H595" t="str">
        <f t="shared" si="544"/>
        <v>ITM_e</v>
      </c>
      <c r="I595" t="str">
        <f t="shared" si="544"/>
        <v>ITM_LN_SIGN</v>
      </c>
      <c r="J595" t="str">
        <f t="shared" si="544"/>
        <v>ITM_E</v>
      </c>
      <c r="K595" t="str">
        <f t="shared" si="544"/>
        <v>}</v>
      </c>
    </row>
    <row r="596" spans="2:11">
      <c r="B596" t="str">
        <f t="shared" ref="B596:K596" si="545">B551</f>
        <v>{26</v>
      </c>
      <c r="C596" t="str">
        <f t="shared" si="545"/>
        <v>ITM_XEQ</v>
      </c>
      <c r="D596" t="str">
        <f t="shared" si="545"/>
        <v>ITM_AIM</v>
      </c>
      <c r="E596" t="str">
        <f t="shared" si="545"/>
        <v>ITM_toPOL2</v>
      </c>
      <c r="F596" t="str">
        <f t="shared" si="545"/>
        <v>ITM_NULL</v>
      </c>
      <c r="G596" t="str">
        <f t="shared" si="545"/>
        <v>ITM_F</v>
      </c>
      <c r="H596" t="str">
        <f t="shared" si="545"/>
        <v>ITM_f</v>
      </c>
      <c r="I596" t="str">
        <f t="shared" si="545"/>
        <v>ITM_NULL</v>
      </c>
      <c r="J596" t="str">
        <f t="shared" si="545"/>
        <v>ITM_NULL</v>
      </c>
      <c r="K596" t="str">
        <f t="shared" si="545"/>
        <v>}</v>
      </c>
    </row>
    <row r="597" spans="2:11">
      <c r="B597" t="str">
        <f t="shared" ref="B597:K597" si="546">B552</f>
        <v>{31</v>
      </c>
      <c r="C597" t="str">
        <f t="shared" si="546"/>
        <v>ITM_STO</v>
      </c>
      <c r="D597" t="str">
        <f t="shared" si="546"/>
        <v>ITM_MAGNITUDE</v>
      </c>
      <c r="E597" t="str">
        <f t="shared" si="546"/>
        <v>ITM_ARG</v>
      </c>
      <c r="F597" t="str">
        <f t="shared" si="546"/>
        <v>ITM_NULL</v>
      </c>
      <c r="G597" t="str">
        <f t="shared" si="546"/>
        <v>ITM_G</v>
      </c>
      <c r="H597" t="str">
        <f t="shared" si="546"/>
        <v>ITM_g</v>
      </c>
      <c r="I597" t="str">
        <f t="shared" si="546"/>
        <v>ITM_VERTICAL_BAR</v>
      </c>
      <c r="J597" t="str">
        <f t="shared" si="546"/>
        <v>ITM_NULL</v>
      </c>
      <c r="K597" t="str">
        <f t="shared" si="546"/>
        <v>}</v>
      </c>
    </row>
    <row r="598" spans="2:11">
      <c r="B598" t="str">
        <f t="shared" ref="B598:K598" si="547">B553</f>
        <v>{32</v>
      </c>
      <c r="C598" t="str">
        <f t="shared" si="547"/>
        <v>ITM_RCL</v>
      </c>
      <c r="D598" t="str">
        <f t="shared" si="547"/>
        <v>ITM_PC</v>
      </c>
      <c r="E598" t="str">
        <f t="shared" si="547"/>
        <v>ITM_DELTAPC</v>
      </c>
      <c r="F598" t="str">
        <f t="shared" si="547"/>
        <v>ITM_NULL</v>
      </c>
      <c r="G598" t="str">
        <f t="shared" si="547"/>
        <v>ITM_H</v>
      </c>
      <c r="H598" t="str">
        <f t="shared" si="547"/>
        <v>ITM_h</v>
      </c>
      <c r="I598" t="str">
        <f t="shared" si="547"/>
        <v>ITM_DELTA</v>
      </c>
      <c r="J598" t="str">
        <f t="shared" si="547"/>
        <v>ITM_HEX</v>
      </c>
      <c r="K598" t="str">
        <f t="shared" si="547"/>
        <v>}</v>
      </c>
    </row>
    <row r="599" spans="2:11">
      <c r="B599" t="str">
        <f t="shared" ref="B599:K599" si="548">B554</f>
        <v>{33</v>
      </c>
      <c r="C599" t="str">
        <f t="shared" si="548"/>
        <v>ITM_Rdown</v>
      </c>
      <c r="D599" t="str">
        <f t="shared" si="548"/>
        <v>ITM_CONSTpi</v>
      </c>
      <c r="E599" t="str">
        <f t="shared" si="548"/>
        <v>ITM_XTHROOT</v>
      </c>
      <c r="F599" t="str">
        <f t="shared" si="548"/>
        <v>ITM_NULL</v>
      </c>
      <c r="G599" t="str">
        <f t="shared" si="548"/>
        <v>ITM_I</v>
      </c>
      <c r="H599" t="str">
        <f t="shared" si="548"/>
        <v>ITM_i</v>
      </c>
      <c r="I599" t="str">
        <f t="shared" si="548"/>
        <v>ITM_pi</v>
      </c>
      <c r="J599" t="str">
        <f t="shared" si="548"/>
        <v>ITM_REG_I</v>
      </c>
      <c r="K599" t="str">
        <f t="shared" si="548"/>
        <v>}</v>
      </c>
    </row>
    <row r="600" spans="2:11">
      <c r="B600" t="str">
        <f t="shared" ref="B600:K600" si="549">B555</f>
        <v>{34</v>
      </c>
      <c r="C600" t="str">
        <f t="shared" si="549"/>
        <v>ITM_sin</v>
      </c>
      <c r="D600" t="str">
        <f t="shared" si="549"/>
        <v>ITM_arcsin</v>
      </c>
      <c r="E600" t="str">
        <f t="shared" si="549"/>
        <v>ITM_GTO</v>
      </c>
      <c r="F600" t="str">
        <f t="shared" si="549"/>
        <v>ITM_NULL</v>
      </c>
      <c r="G600" t="str">
        <f t="shared" si="549"/>
        <v>ITM_J</v>
      </c>
      <c r="H600" t="str">
        <f t="shared" si="549"/>
        <v>ITM_j</v>
      </c>
      <c r="I600" t="str">
        <f t="shared" si="549"/>
        <v>ITM_SIN_SIGN</v>
      </c>
      <c r="J600" t="str">
        <f t="shared" si="549"/>
        <v>ITM_REG_J</v>
      </c>
      <c r="K600" t="str">
        <f t="shared" si="549"/>
        <v>}</v>
      </c>
    </row>
    <row r="601" spans="2:11">
      <c r="B601" t="str">
        <f t="shared" ref="B601:K601" si="550">B556</f>
        <v>{35</v>
      </c>
      <c r="C601" t="str">
        <f t="shared" si="550"/>
        <v>ITM_cos</v>
      </c>
      <c r="D601" t="str">
        <f t="shared" si="550"/>
        <v>ITM_arccos</v>
      </c>
      <c r="E601" t="str">
        <f t="shared" si="550"/>
        <v>ITM_LBL</v>
      </c>
      <c r="F601" t="str">
        <f t="shared" si="550"/>
        <v>ITM_NULL</v>
      </c>
      <c r="G601" t="str">
        <f t="shared" si="550"/>
        <v>ITM_K</v>
      </c>
      <c r="H601" t="str">
        <f t="shared" si="550"/>
        <v>ITM_k</v>
      </c>
      <c r="I601" t="str">
        <f t="shared" si="550"/>
        <v>ITM_COS_SIGN</v>
      </c>
      <c r="J601" t="str">
        <f t="shared" si="550"/>
        <v>ITM_REG_K</v>
      </c>
      <c r="K601" t="str">
        <f t="shared" si="550"/>
        <v>}</v>
      </c>
    </row>
    <row r="602" spans="2:11">
      <c r="B602" t="str">
        <f t="shared" ref="B602:K602" si="551">B557</f>
        <v>{36</v>
      </c>
      <c r="C602" t="str">
        <f t="shared" si="551"/>
        <v>ITM_tan</v>
      </c>
      <c r="D602" t="str">
        <f t="shared" si="551"/>
        <v>ITM_arctan</v>
      </c>
      <c r="E602" t="str">
        <f t="shared" si="551"/>
        <v>ITM_RTN</v>
      </c>
      <c r="F602" t="str">
        <f t="shared" si="551"/>
        <v>ITM_NULL</v>
      </c>
      <c r="G602" t="str">
        <f t="shared" si="551"/>
        <v>ITM_L</v>
      </c>
      <c r="H602" t="str">
        <f t="shared" si="551"/>
        <v>ITM_l</v>
      </c>
      <c r="I602" t="str">
        <f t="shared" si="551"/>
        <v>ITM_TAN_SIGN</v>
      </c>
      <c r="J602" t="str">
        <f t="shared" si="551"/>
        <v>ITM_REG_L</v>
      </c>
      <c r="K602" t="str">
        <f t="shared" si="551"/>
        <v>}</v>
      </c>
    </row>
    <row r="603" spans="2:11">
      <c r="B603" t="str">
        <f t="shared" ref="B603:K603" si="552">B558</f>
        <v>{41</v>
      </c>
      <c r="C603" t="str">
        <f t="shared" si="552"/>
        <v>ITM_ENTER</v>
      </c>
      <c r="D603" t="str">
        <f t="shared" si="552"/>
        <v>KEY_COMPLEX</v>
      </c>
      <c r="E603" t="str">
        <f t="shared" si="552"/>
        <v>-MNU_CPX</v>
      </c>
      <c r="F603" t="str">
        <f t="shared" si="552"/>
        <v>ITM_ENTER</v>
      </c>
      <c r="G603" t="str">
        <f t="shared" si="552"/>
        <v>ITM_ENTER</v>
      </c>
      <c r="H603" t="str">
        <f t="shared" si="552"/>
        <v>ITM_XSWAP</v>
      </c>
      <c r="I603" t="str">
        <f t="shared" si="552"/>
        <v>ITM_XPARSE</v>
      </c>
      <c r="J603" t="str">
        <f t="shared" si="552"/>
        <v>ITM_ENTER</v>
      </c>
      <c r="K603" t="str">
        <f t="shared" si="552"/>
        <v>}</v>
      </c>
    </row>
    <row r="604" spans="2:11">
      <c r="B604" t="str">
        <f t="shared" ref="B604:K604" si="553">B559</f>
        <v>{42</v>
      </c>
      <c r="C604" t="str">
        <f t="shared" si="553"/>
        <v>ITM_XexY</v>
      </c>
      <c r="D604" t="str">
        <f t="shared" si="553"/>
        <v>ITM_LASTX</v>
      </c>
      <c r="E604" t="str">
        <f t="shared" si="553"/>
        <v>ITM_Rup</v>
      </c>
      <c r="F604" t="str">
        <f t="shared" si="553"/>
        <v>ITM_ex</v>
      </c>
      <c r="G604" t="str">
        <f t="shared" si="553"/>
        <v>ITM_M</v>
      </c>
      <c r="H604" t="str">
        <f t="shared" si="553"/>
        <v>ITM_m</v>
      </c>
      <c r="I604" t="str">
        <f t="shared" si="553"/>
        <v>ITM_ex</v>
      </c>
      <c r="J604" t="str">
        <f t="shared" si="553"/>
        <v>ITM_NULL</v>
      </c>
      <c r="K604" t="str">
        <f t="shared" si="553"/>
        <v>}</v>
      </c>
    </row>
    <row r="605" spans="2:11">
      <c r="B605" t="str">
        <f t="shared" ref="B605:K605" si="554">B560</f>
        <v>{43</v>
      </c>
      <c r="C605" t="str">
        <f t="shared" si="554"/>
        <v>ITM_CHS</v>
      </c>
      <c r="D605" t="str">
        <f t="shared" si="554"/>
        <v>-MNU_MODE</v>
      </c>
      <c r="E605" t="str">
        <f t="shared" si="554"/>
        <v>-MNU_STK</v>
      </c>
      <c r="F605" t="str">
        <f t="shared" si="554"/>
        <v>ITM_PLUS_MINUS</v>
      </c>
      <c r="G605" t="str">
        <f t="shared" si="554"/>
        <v>ITM_N</v>
      </c>
      <c r="H605" t="str">
        <f t="shared" si="554"/>
        <v>ITM_n</v>
      </c>
      <c r="I605" t="str">
        <f t="shared" si="554"/>
        <v>ITM_PLUS_MINUS</v>
      </c>
      <c r="J605" t="str">
        <f t="shared" si="554"/>
        <v>ITM_NULL</v>
      </c>
      <c r="K605" t="str">
        <f t="shared" si="554"/>
        <v>}</v>
      </c>
    </row>
    <row r="606" spans="2:11">
      <c r="B606" t="str">
        <f t="shared" ref="B606:K606" si="555">B561</f>
        <v>{44</v>
      </c>
      <c r="C606" t="str">
        <f t="shared" si="555"/>
        <v>ITM_EXPONENT</v>
      </c>
      <c r="D606" t="str">
        <f t="shared" si="555"/>
        <v>-MNU_DISP</v>
      </c>
      <c r="E606" t="str">
        <f t="shared" si="555"/>
        <v>-MNU_EXP</v>
      </c>
      <c r="F606" t="str">
        <f t="shared" si="555"/>
        <v>ITM_NULL</v>
      </c>
      <c r="G606" t="str">
        <f t="shared" si="555"/>
        <v>ITM_O</v>
      </c>
      <c r="H606" t="str">
        <f t="shared" si="555"/>
        <v>ITM_o</v>
      </c>
      <c r="I606" t="str">
        <f t="shared" si="555"/>
        <v>ITM_SUB_E_OUTLINE</v>
      </c>
      <c r="J606" t="str">
        <f t="shared" si="555"/>
        <v>ITM_OCT</v>
      </c>
      <c r="K606" t="str">
        <f t="shared" si="555"/>
        <v>}</v>
      </c>
    </row>
    <row r="607" spans="2:11">
      <c r="B607" t="str">
        <f t="shared" ref="B607:K607" si="556">B562</f>
        <v>{45</v>
      </c>
      <c r="C607" t="str">
        <f t="shared" si="556"/>
        <v>ITM_BACKSPACE</v>
      </c>
      <c r="D607" t="str">
        <f t="shared" si="556"/>
        <v>ITM_UNDO</v>
      </c>
      <c r="E607" t="str">
        <f t="shared" si="556"/>
        <v>-MNU_CLR</v>
      </c>
      <c r="F607" t="str">
        <f t="shared" si="556"/>
        <v>ITM_BACKSPACE</v>
      </c>
      <c r="G607" t="str">
        <f t="shared" si="556"/>
        <v>ITM_BACKSPACE</v>
      </c>
      <c r="H607" t="str">
        <f t="shared" si="556"/>
        <v>ITM_CLA</v>
      </c>
      <c r="I607" t="str">
        <f t="shared" si="556"/>
        <v>ITM_CLA</v>
      </c>
      <c r="J607" t="str">
        <f t="shared" si="556"/>
        <v>ITM_BACKSPACE</v>
      </c>
      <c r="K607" t="str">
        <f t="shared" si="556"/>
        <v>}</v>
      </c>
    </row>
    <row r="608" spans="2:11">
      <c r="B608" t="str">
        <f t="shared" ref="B608:K608" si="557">B563</f>
        <v>{51</v>
      </c>
      <c r="C608" t="str">
        <f t="shared" si="557"/>
        <v>ITM_UP1</v>
      </c>
      <c r="D608" t="str">
        <f t="shared" si="557"/>
        <v>ITM_BST</v>
      </c>
      <c r="E608" t="str">
        <f t="shared" si="557"/>
        <v>ITM_RBR</v>
      </c>
      <c r="F608" t="str">
        <f t="shared" si="557"/>
        <v>ITM_UP1</v>
      </c>
      <c r="G608" t="str">
        <f t="shared" si="557"/>
        <v>ITM_UP1</v>
      </c>
      <c r="H608" t="str">
        <f t="shared" si="557"/>
        <v>CHR_caseUP</v>
      </c>
      <c r="I608" t="str">
        <f t="shared" si="557"/>
        <v>ITM_UP_ARROW</v>
      </c>
      <c r="J608" t="str">
        <f t="shared" si="557"/>
        <v>ITM_UP1</v>
      </c>
      <c r="K608" t="str">
        <f t="shared" si="557"/>
        <v>}</v>
      </c>
    </row>
    <row r="609" spans="2:11">
      <c r="B609" t="str">
        <f t="shared" ref="B609:K609" si="558">B564</f>
        <v>{52</v>
      </c>
      <c r="C609" t="str">
        <f t="shared" si="558"/>
        <v>ITM_7</v>
      </c>
      <c r="D609" t="str">
        <f t="shared" si="558"/>
        <v>-MNU_EQN</v>
      </c>
      <c r="E609" t="str">
        <f t="shared" si="558"/>
        <v>-MNU_HOME</v>
      </c>
      <c r="F609" t="str">
        <f t="shared" si="558"/>
        <v>ITM_7</v>
      </c>
      <c r="G609" t="str">
        <f t="shared" si="558"/>
        <v>ITM_P</v>
      </c>
      <c r="H609" t="str">
        <f t="shared" si="558"/>
        <v>ITM_p</v>
      </c>
      <c r="I609" t="str">
        <f t="shared" si="558"/>
        <v>ITM_7</v>
      </c>
      <c r="J609" t="str">
        <f t="shared" si="558"/>
        <v>ITM_7</v>
      </c>
      <c r="K609" t="str">
        <f t="shared" si="558"/>
        <v>}</v>
      </c>
    </row>
    <row r="610" spans="2:11">
      <c r="B610" t="str">
        <f t="shared" ref="B610:K610" si="559">B565</f>
        <v>{53</v>
      </c>
      <c r="C610" t="str">
        <f t="shared" si="559"/>
        <v>ITM_8</v>
      </c>
      <c r="D610" t="str">
        <f t="shared" si="559"/>
        <v>-MNU_ADV</v>
      </c>
      <c r="E610" t="str">
        <f t="shared" si="559"/>
        <v>-MNU_CONST</v>
      </c>
      <c r="F610" t="str">
        <f t="shared" si="559"/>
        <v>ITM_8</v>
      </c>
      <c r="G610" t="str">
        <f t="shared" si="559"/>
        <v>ITM_Q</v>
      </c>
      <c r="H610" t="str">
        <f t="shared" si="559"/>
        <v>ITM_q</v>
      </c>
      <c r="I610" t="str">
        <f t="shared" si="559"/>
        <v>ITM_8</v>
      </c>
      <c r="J610" t="str">
        <f t="shared" si="559"/>
        <v>ITM_8</v>
      </c>
      <c r="K610" t="str">
        <f t="shared" si="559"/>
        <v>}</v>
      </c>
    </row>
    <row r="611" spans="2:11">
      <c r="B611" t="str">
        <f t="shared" ref="B611:K611" si="560">B566</f>
        <v>{54</v>
      </c>
      <c r="C611" t="str">
        <f t="shared" si="560"/>
        <v>ITM_9</v>
      </c>
      <c r="D611" t="str">
        <f t="shared" si="560"/>
        <v>-MNU_MATX</v>
      </c>
      <c r="E611" t="str">
        <f t="shared" si="560"/>
        <v>-MNU_XFN</v>
      </c>
      <c r="F611" t="str">
        <f t="shared" si="560"/>
        <v>ITM_9</v>
      </c>
      <c r="G611" t="str">
        <f t="shared" si="560"/>
        <v>ITM_R</v>
      </c>
      <c r="H611" t="str">
        <f t="shared" si="560"/>
        <v>ITM_r</v>
      </c>
      <c r="I611" t="str">
        <f t="shared" si="560"/>
        <v>ITM_9</v>
      </c>
      <c r="J611" t="str">
        <f t="shared" si="560"/>
        <v>ITM_9</v>
      </c>
      <c r="K611" t="str">
        <f t="shared" si="560"/>
        <v>}</v>
      </c>
    </row>
    <row r="612" spans="2:11">
      <c r="B612" t="str">
        <f t="shared" ref="B612:K612" si="561">B567</f>
        <v>{55</v>
      </c>
      <c r="C612" t="str">
        <f t="shared" si="561"/>
        <v>ITM_DIV</v>
      </c>
      <c r="D612" t="str">
        <f t="shared" si="561"/>
        <v>-MNU_STAT</v>
      </c>
      <c r="E612" t="str">
        <f t="shared" si="561"/>
        <v>-MNU_SUMS</v>
      </c>
      <c r="F612" t="str">
        <f t="shared" si="561"/>
        <v>ITM_OBELUS</v>
      </c>
      <c r="G612" t="str">
        <f t="shared" si="561"/>
        <v>ITM_S</v>
      </c>
      <c r="H612" t="str">
        <f t="shared" si="561"/>
        <v>ITM_s</v>
      </c>
      <c r="I612" t="str">
        <f t="shared" si="561"/>
        <v>ITM_OBELUS</v>
      </c>
      <c r="J612" t="str">
        <f t="shared" si="561"/>
        <v>ITM_DIV</v>
      </c>
      <c r="K612" t="str">
        <f t="shared" si="561"/>
        <v>}</v>
      </c>
    </row>
    <row r="613" spans="2:11">
      <c r="B613" t="str">
        <f t="shared" ref="B613:K613" si="562">B568</f>
        <v>{61</v>
      </c>
      <c r="C613" t="str">
        <f t="shared" si="562"/>
        <v>ITM_DOWN1</v>
      </c>
      <c r="D613" t="str">
        <f t="shared" si="562"/>
        <v>ITM_SST</v>
      </c>
      <c r="E613" t="str">
        <f t="shared" si="562"/>
        <v>ITM_FLGSV</v>
      </c>
      <c r="F613" t="str">
        <f t="shared" si="562"/>
        <v>ITM_DOWN1</v>
      </c>
      <c r="G613" t="str">
        <f t="shared" si="562"/>
        <v>ITM_DOWN1</v>
      </c>
      <c r="H613" t="str">
        <f t="shared" si="562"/>
        <v>CHR_caseDN</v>
      </c>
      <c r="I613" t="str">
        <f t="shared" si="562"/>
        <v>ITM_DOWN_ARROW</v>
      </c>
      <c r="J613" t="str">
        <f t="shared" si="562"/>
        <v>ITM_DOWN1</v>
      </c>
      <c r="K613" t="str">
        <f t="shared" si="562"/>
        <v>}</v>
      </c>
    </row>
    <row r="614" spans="2:11">
      <c r="B614" t="str">
        <f t="shared" ref="B614:K614" si="563">B569</f>
        <v>{62</v>
      </c>
      <c r="C614" t="str">
        <f t="shared" si="563"/>
        <v>ITM_4</v>
      </c>
      <c r="D614" t="str">
        <f t="shared" si="563"/>
        <v>-MNU_BASE</v>
      </c>
      <c r="E614" t="str">
        <f t="shared" si="563"/>
        <v>-MNU_CLK</v>
      </c>
      <c r="F614" t="str">
        <f t="shared" si="563"/>
        <v>ITM_4</v>
      </c>
      <c r="G614" t="str">
        <f t="shared" si="563"/>
        <v>ITM_T</v>
      </c>
      <c r="H614" t="str">
        <f t="shared" si="563"/>
        <v>ITM_t</v>
      </c>
      <c r="I614" t="str">
        <f t="shared" si="563"/>
        <v>ITM_4</v>
      </c>
      <c r="J614" t="str">
        <f t="shared" si="563"/>
        <v>ITM_4</v>
      </c>
      <c r="K614" t="str">
        <f t="shared" si="563"/>
        <v>}</v>
      </c>
    </row>
    <row r="615" spans="2:11">
      <c r="B615" t="str">
        <f t="shared" ref="B615:K615" si="564">B570</f>
        <v>{63</v>
      </c>
      <c r="C615" t="str">
        <f t="shared" si="564"/>
        <v>ITM_5</v>
      </c>
      <c r="D615" t="str">
        <f t="shared" si="564"/>
        <v>-MNU_ANGLECONV</v>
      </c>
      <c r="E615" t="str">
        <f t="shared" si="564"/>
        <v>-MNU_UNITCONV</v>
      </c>
      <c r="F615" t="str">
        <f t="shared" si="564"/>
        <v>ITM_5</v>
      </c>
      <c r="G615" t="str">
        <f t="shared" si="564"/>
        <v>ITM_U</v>
      </c>
      <c r="H615" t="str">
        <f t="shared" si="564"/>
        <v>ITM_u</v>
      </c>
      <c r="I615" t="str">
        <f t="shared" si="564"/>
        <v>ITM_5</v>
      </c>
      <c r="J615" t="str">
        <f t="shared" si="564"/>
        <v>ITM_5</v>
      </c>
      <c r="K615" t="str">
        <f t="shared" si="564"/>
        <v>}</v>
      </c>
    </row>
    <row r="616" spans="2:11">
      <c r="B616" t="str">
        <f t="shared" ref="B616:K616" si="565">B571</f>
        <v>{64</v>
      </c>
      <c r="C616" t="str">
        <f t="shared" si="565"/>
        <v>ITM_6</v>
      </c>
      <c r="D616" t="str">
        <f t="shared" si="565"/>
        <v>-MNU_FLAGS</v>
      </c>
      <c r="E616" t="str">
        <f t="shared" si="565"/>
        <v>-MNU_BITS</v>
      </c>
      <c r="F616" t="str">
        <f t="shared" si="565"/>
        <v>ITM_6</v>
      </c>
      <c r="G616" t="str">
        <f t="shared" si="565"/>
        <v>ITM_V</v>
      </c>
      <c r="H616" t="str">
        <f t="shared" si="565"/>
        <v>ITM_v</v>
      </c>
      <c r="I616" t="str">
        <f t="shared" si="565"/>
        <v>ITM_6</v>
      </c>
      <c r="J616" t="str">
        <f t="shared" si="565"/>
        <v>ITM_6</v>
      </c>
      <c r="K616" t="str">
        <f t="shared" si="565"/>
        <v>}</v>
      </c>
    </row>
    <row r="617" spans="2:11">
      <c r="B617" t="str">
        <f t="shared" ref="B617:K617" si="566">B572</f>
        <v>{65</v>
      </c>
      <c r="C617" t="str">
        <f t="shared" si="566"/>
        <v>ITM_MULT</v>
      </c>
      <c r="D617" t="str">
        <f t="shared" si="566"/>
        <v>-MNU_PROB</v>
      </c>
      <c r="E617" t="str">
        <f t="shared" si="566"/>
        <v>-MNU_INTS</v>
      </c>
      <c r="F617" t="str">
        <f t="shared" si="566"/>
        <v>ITM_CROSS</v>
      </c>
      <c r="G617" t="str">
        <f t="shared" si="566"/>
        <v>ITM_W</v>
      </c>
      <c r="H617" t="str">
        <f t="shared" si="566"/>
        <v>ITM_w</v>
      </c>
      <c r="I617" t="str">
        <f t="shared" si="566"/>
        <v>ITM_CROSS</v>
      </c>
      <c r="J617" t="str">
        <f t="shared" si="566"/>
        <v>ITM_MULT</v>
      </c>
      <c r="K617" t="str">
        <f t="shared" si="566"/>
        <v>}</v>
      </c>
    </row>
    <row r="618" spans="2:11">
      <c r="B618" t="str">
        <f t="shared" ref="B618:K618" si="567">B573</f>
        <v>{71</v>
      </c>
      <c r="C618" t="str">
        <f t="shared" si="567"/>
        <v>KEY_fg</v>
      </c>
      <c r="D618" t="str">
        <f t="shared" si="567"/>
        <v>ITM_NULL</v>
      </c>
      <c r="E618" t="str">
        <f t="shared" si="567"/>
        <v>ITM_NULL</v>
      </c>
      <c r="F618" t="str">
        <f t="shared" si="567"/>
        <v>KEY_fg</v>
      </c>
      <c r="G618" t="str">
        <f t="shared" si="567"/>
        <v>KEY_fg</v>
      </c>
      <c r="H618" t="str">
        <f t="shared" si="567"/>
        <v>ITM_NULL</v>
      </c>
      <c r="I618" t="str">
        <f t="shared" si="567"/>
        <v>KEY_fg</v>
      </c>
      <c r="J618" t="str">
        <f t="shared" si="567"/>
        <v>KEY_fg</v>
      </c>
      <c r="K618" t="str">
        <f t="shared" si="567"/>
        <v>}</v>
      </c>
    </row>
    <row r="619" spans="2:11">
      <c r="B619" t="str">
        <f t="shared" ref="B619:K619" si="568">B574</f>
        <v>{72</v>
      </c>
      <c r="C619" t="str">
        <f t="shared" si="568"/>
        <v>ITM_1</v>
      </c>
      <c r="D619" t="str">
        <f t="shared" si="568"/>
        <v>ITM_ASSIGN</v>
      </c>
      <c r="E619" t="str">
        <f t="shared" si="568"/>
        <v>-MNU_ASN</v>
      </c>
      <c r="F619" t="str">
        <f t="shared" si="568"/>
        <v>ITM_1</v>
      </c>
      <c r="G619" t="str">
        <f t="shared" si="568"/>
        <v>ITM_X</v>
      </c>
      <c r="H619" t="str">
        <f t="shared" si="568"/>
        <v>ITM_x</v>
      </c>
      <c r="I619" t="str">
        <f t="shared" si="568"/>
        <v>ITM_1</v>
      </c>
      <c r="J619" t="str">
        <f t="shared" si="568"/>
        <v>ITM_1</v>
      </c>
      <c r="K619" t="str">
        <f t="shared" si="568"/>
        <v>}</v>
      </c>
    </row>
    <row r="620" spans="2:11">
      <c r="B620" t="str">
        <f t="shared" ref="B620:K620" si="569">B575</f>
        <v>{73</v>
      </c>
      <c r="C620" t="str">
        <f t="shared" si="569"/>
        <v>ITM_2</v>
      </c>
      <c r="D620" t="str">
        <f t="shared" si="569"/>
        <v>ITM_USERMODE</v>
      </c>
      <c r="E620" t="str">
        <f t="shared" si="569"/>
        <v>-MNU_LOOP</v>
      </c>
      <c r="F620" t="str">
        <f t="shared" si="569"/>
        <v>ITM_2</v>
      </c>
      <c r="G620" t="str">
        <f t="shared" si="569"/>
        <v>ITM_Y</v>
      </c>
      <c r="H620" t="str">
        <f t="shared" si="569"/>
        <v>ITM_y</v>
      </c>
      <c r="I620" t="str">
        <f t="shared" si="569"/>
        <v>ITM_2</v>
      </c>
      <c r="J620" t="str">
        <f t="shared" si="569"/>
        <v>ITM_2</v>
      </c>
      <c r="K620" t="str">
        <f t="shared" si="569"/>
        <v>}</v>
      </c>
    </row>
    <row r="621" spans="2:11">
      <c r="B621" t="str">
        <f t="shared" ref="B621:K621" si="570">B576</f>
        <v>{74</v>
      </c>
      <c r="C621" t="str">
        <f t="shared" si="570"/>
        <v>ITM_3</v>
      </c>
      <c r="D621" t="str">
        <f t="shared" si="570"/>
        <v>-MNU_PARTS</v>
      </c>
      <c r="E621" t="str">
        <f t="shared" si="570"/>
        <v>-MNU_TEST</v>
      </c>
      <c r="F621" t="str">
        <f t="shared" si="570"/>
        <v>ITM_3</v>
      </c>
      <c r="G621" t="str">
        <f t="shared" si="570"/>
        <v>ITM_Z</v>
      </c>
      <c r="H621" t="str">
        <f t="shared" si="570"/>
        <v>ITM_z</v>
      </c>
      <c r="I621" t="str">
        <f t="shared" si="570"/>
        <v>ITM_3</v>
      </c>
      <c r="J621" t="str">
        <f t="shared" si="570"/>
        <v>ITM_3</v>
      </c>
      <c r="K621" t="str">
        <f t="shared" si="570"/>
        <v>}</v>
      </c>
    </row>
    <row r="622" spans="2:11">
      <c r="B622" t="str">
        <f t="shared" ref="B622:K622" si="571">B577</f>
        <v>{75</v>
      </c>
      <c r="C622" t="str">
        <f t="shared" si="571"/>
        <v>ITM_SUB</v>
      </c>
      <c r="D622" t="str">
        <f t="shared" si="571"/>
        <v>-MNU_FIN</v>
      </c>
      <c r="E622" t="str">
        <f t="shared" si="571"/>
        <v>-MNU_ALPHAFN</v>
      </c>
      <c r="F622" t="str">
        <f t="shared" si="571"/>
        <v>ITM_MINUS</v>
      </c>
      <c r="G622" t="str">
        <f t="shared" si="571"/>
        <v>ITM_UNDERSCORE</v>
      </c>
      <c r="H622" t="str">
        <f t="shared" si="571"/>
        <v>ITM_MINUS</v>
      </c>
      <c r="I622" t="str">
        <f t="shared" si="571"/>
        <v>ITM_MINUS</v>
      </c>
      <c r="J622" t="str">
        <f t="shared" si="571"/>
        <v>ITM_SUB</v>
      </c>
      <c r="K622" t="str">
        <f t="shared" si="571"/>
        <v>}</v>
      </c>
    </row>
    <row r="623" spans="2:11">
      <c r="B623" t="str">
        <f t="shared" ref="B623:K623" si="572">B578</f>
        <v>{81</v>
      </c>
      <c r="C623" t="str">
        <f t="shared" si="572"/>
        <v>ITM_EXIT1</v>
      </c>
      <c r="D623" t="str">
        <f t="shared" si="572"/>
        <v>ITM_OFF</v>
      </c>
      <c r="E623" t="str">
        <f t="shared" si="572"/>
        <v>ITM_PRN</v>
      </c>
      <c r="F623" t="str">
        <f t="shared" si="572"/>
        <v>ITM_EXIT1</v>
      </c>
      <c r="G623" t="str">
        <f t="shared" si="572"/>
        <v>ITM_EXIT1</v>
      </c>
      <c r="H623" t="str">
        <f t="shared" si="572"/>
        <v>ITM_OFF</v>
      </c>
      <c r="I623" t="str">
        <f t="shared" si="572"/>
        <v>ITM_PRN</v>
      </c>
      <c r="J623" t="str">
        <f t="shared" si="572"/>
        <v>ITM_EXIT1</v>
      </c>
      <c r="K623" t="str">
        <f t="shared" si="572"/>
        <v>}</v>
      </c>
    </row>
    <row r="624" spans="2:11">
      <c r="B624" t="str">
        <f t="shared" ref="B624:K624" si="573">B579</f>
        <v>{82</v>
      </c>
      <c r="C624" t="str">
        <f t="shared" si="573"/>
        <v>ITM_0</v>
      </c>
      <c r="D624" t="str">
        <f t="shared" si="573"/>
        <v>ITM_VIEW</v>
      </c>
      <c r="E624" t="str">
        <f t="shared" si="573"/>
        <v>ITM_TIMER</v>
      </c>
      <c r="F624" t="str">
        <f t="shared" si="573"/>
        <v>ITM_0</v>
      </c>
      <c r="G624" t="str">
        <f t="shared" si="573"/>
        <v>ITM_COLON</v>
      </c>
      <c r="H624" t="str">
        <f t="shared" si="573"/>
        <v>ITM_0</v>
      </c>
      <c r="I624" t="str">
        <f t="shared" si="573"/>
        <v>ITM_0</v>
      </c>
      <c r="J624" t="str">
        <f t="shared" si="573"/>
        <v>ITM_0</v>
      </c>
      <c r="K624" t="str">
        <f t="shared" si="573"/>
        <v>}</v>
      </c>
    </row>
    <row r="625" spans="2:11">
      <c r="B625" t="str">
        <f t="shared" ref="B625:K625" si="574">B580</f>
        <v>{83</v>
      </c>
      <c r="C625" t="str">
        <f t="shared" si="574"/>
        <v>ITM_PERIOD</v>
      </c>
      <c r="D625" t="str">
        <f t="shared" si="574"/>
        <v>ITM_SHOW</v>
      </c>
      <c r="E625" t="str">
        <f t="shared" si="574"/>
        <v>-MNU_INFO</v>
      </c>
      <c r="F625" t="str">
        <f t="shared" si="574"/>
        <v>ITM_PERIOD</v>
      </c>
      <c r="G625" t="str">
        <f t="shared" si="574"/>
        <v>ITM_COMMA</v>
      </c>
      <c r="H625" t="str">
        <f t="shared" si="574"/>
        <v>ITM_PERIOD</v>
      </c>
      <c r="I625" t="str">
        <f t="shared" si="574"/>
        <v>ITM_PERIOD</v>
      </c>
      <c r="J625" t="str">
        <f t="shared" si="574"/>
        <v>ITM_PERIOD</v>
      </c>
      <c r="K625" t="str">
        <f t="shared" si="574"/>
        <v>}</v>
      </c>
    </row>
    <row r="626" spans="2:11">
      <c r="B626" t="str">
        <f t="shared" ref="B626:K626" si="575">B581</f>
        <v>{84</v>
      </c>
      <c r="C626" t="str">
        <f t="shared" si="575"/>
        <v>ITM_RS</v>
      </c>
      <c r="D626" t="str">
        <f t="shared" si="575"/>
        <v>ITM_PR</v>
      </c>
      <c r="E626" t="str">
        <f t="shared" si="575"/>
        <v>-MNU_PFN</v>
      </c>
      <c r="F626" t="str">
        <f t="shared" si="575"/>
        <v>ITM_NULL</v>
      </c>
      <c r="G626" t="str">
        <f t="shared" si="575"/>
        <v>ITM_QUESTION_MARK</v>
      </c>
      <c r="H626" t="str">
        <f t="shared" si="575"/>
        <v>ITM_SLASH</v>
      </c>
      <c r="I626" t="str">
        <f t="shared" si="575"/>
        <v>ITM_SLASH</v>
      </c>
      <c r="J626" t="str">
        <f t="shared" si="575"/>
        <v>ITM_NULL</v>
      </c>
      <c r="K626" t="str">
        <f t="shared" si="575"/>
        <v>}</v>
      </c>
    </row>
    <row r="627" spans="2:11">
      <c r="B627" t="str">
        <f t="shared" ref="B627:K627" si="576">B582</f>
        <v>{85</v>
      </c>
      <c r="C627" t="str">
        <f t="shared" si="576"/>
        <v>ITM_ADD</v>
      </c>
      <c r="D627" t="str">
        <f t="shared" si="576"/>
        <v>-MNU_CATALOG</v>
      </c>
      <c r="E627" t="str">
        <f t="shared" si="576"/>
        <v>-MNU_IO</v>
      </c>
      <c r="F627" t="str">
        <f t="shared" si="576"/>
        <v>ITM_PLUS</v>
      </c>
      <c r="G627" t="str">
        <f t="shared" si="576"/>
        <v>ITM_SPACE</v>
      </c>
      <c r="H627" t="str">
        <f t="shared" si="576"/>
        <v>ITM_PLUS</v>
      </c>
      <c r="I627" t="str">
        <f t="shared" si="576"/>
        <v>ITM_PLUS</v>
      </c>
      <c r="J627" t="str">
        <f t="shared" si="576"/>
        <v>ITM_ADD</v>
      </c>
      <c r="K627" t="str">
        <f t="shared" si="576"/>
        <v>}</v>
      </c>
    </row>
    <row r="628" spans="2:11">
      <c r="B628">
        <f t="shared" ref="B628:K628" si="577">B583</f>
        <v>0</v>
      </c>
      <c r="C628">
        <f t="shared" si="577"/>
        <v>0</v>
      </c>
      <c r="D628">
        <f t="shared" si="577"/>
        <v>0</v>
      </c>
      <c r="E628">
        <f t="shared" si="577"/>
        <v>0</v>
      </c>
      <c r="F628">
        <f t="shared" si="577"/>
        <v>0</v>
      </c>
      <c r="G628">
        <f t="shared" si="577"/>
        <v>0</v>
      </c>
      <c r="H628">
        <f t="shared" si="577"/>
        <v>0</v>
      </c>
      <c r="I628">
        <f t="shared" si="577"/>
        <v>0</v>
      </c>
      <c r="J628">
        <f t="shared" si="577"/>
        <v>0</v>
      </c>
      <c r="K628">
        <f t="shared" si="577"/>
        <v>0</v>
      </c>
    </row>
    <row r="629" spans="2:11">
      <c r="B629">
        <f t="shared" ref="B629:K629" si="578">B584</f>
        <v>0</v>
      </c>
      <c r="C629">
        <f t="shared" si="578"/>
        <v>0</v>
      </c>
      <c r="D629">
        <f t="shared" si="578"/>
        <v>0</v>
      </c>
      <c r="E629">
        <f t="shared" si="578"/>
        <v>0</v>
      </c>
      <c r="F629">
        <f t="shared" si="578"/>
        <v>0</v>
      </c>
      <c r="G629">
        <f t="shared" si="578"/>
        <v>0</v>
      </c>
      <c r="H629">
        <f t="shared" si="578"/>
        <v>0</v>
      </c>
      <c r="I629">
        <f t="shared" si="578"/>
        <v>0</v>
      </c>
      <c r="J629">
        <f t="shared" si="578"/>
        <v>0</v>
      </c>
      <c r="K629">
        <f t="shared" si="578"/>
        <v>0</v>
      </c>
    </row>
    <row r="630" spans="2:11">
      <c r="B630">
        <f t="shared" ref="B630:K630" si="579">B585</f>
        <v>0</v>
      </c>
      <c r="C630">
        <f t="shared" si="579"/>
        <v>0</v>
      </c>
      <c r="D630">
        <f t="shared" si="579"/>
        <v>0</v>
      </c>
      <c r="E630">
        <f t="shared" si="579"/>
        <v>0</v>
      </c>
      <c r="F630">
        <f t="shared" si="579"/>
        <v>0</v>
      </c>
      <c r="G630">
        <f t="shared" si="579"/>
        <v>0</v>
      </c>
      <c r="H630">
        <f t="shared" si="579"/>
        <v>0</v>
      </c>
      <c r="I630">
        <f t="shared" si="579"/>
        <v>0</v>
      </c>
      <c r="J630">
        <f t="shared" si="579"/>
        <v>0</v>
      </c>
      <c r="K630">
        <f t="shared" si="579"/>
        <v>0</v>
      </c>
    </row>
    <row r="631" spans="2:11">
      <c r="B631">
        <f t="shared" ref="B631:K631" si="580">B586</f>
        <v>0</v>
      </c>
      <c r="C631">
        <f t="shared" si="580"/>
        <v>0</v>
      </c>
      <c r="D631">
        <f t="shared" si="580"/>
        <v>0</v>
      </c>
      <c r="E631">
        <f t="shared" si="580"/>
        <v>0</v>
      </c>
      <c r="F631">
        <f t="shared" si="580"/>
        <v>0</v>
      </c>
      <c r="G631">
        <f t="shared" si="580"/>
        <v>0</v>
      </c>
      <c r="H631">
        <f t="shared" si="580"/>
        <v>0</v>
      </c>
      <c r="I631">
        <f t="shared" si="580"/>
        <v>0</v>
      </c>
      <c r="J631">
        <f t="shared" si="580"/>
        <v>0</v>
      </c>
      <c r="K631">
        <f t="shared" si="580"/>
        <v>0</v>
      </c>
    </row>
    <row r="632" spans="2:11">
      <c r="B632">
        <f t="shared" ref="B632:K632" si="581">B587</f>
        <v>0</v>
      </c>
      <c r="C632">
        <f t="shared" si="581"/>
        <v>0</v>
      </c>
      <c r="D632">
        <f t="shared" si="581"/>
        <v>0</v>
      </c>
      <c r="E632">
        <f t="shared" si="581"/>
        <v>0</v>
      </c>
      <c r="F632">
        <f t="shared" si="581"/>
        <v>0</v>
      </c>
      <c r="G632">
        <f t="shared" si="581"/>
        <v>0</v>
      </c>
      <c r="H632">
        <f t="shared" si="581"/>
        <v>0</v>
      </c>
      <c r="I632">
        <f t="shared" si="581"/>
        <v>0</v>
      </c>
      <c r="J632">
        <f t="shared" si="581"/>
        <v>0</v>
      </c>
      <c r="K632">
        <f t="shared" si="581"/>
        <v>0</v>
      </c>
    </row>
    <row r="633" spans="2:11">
      <c r="B633">
        <f t="shared" ref="B633:K633" si="582">B588</f>
        <v>0</v>
      </c>
      <c r="C633">
        <f t="shared" si="582"/>
        <v>0</v>
      </c>
      <c r="D633">
        <f t="shared" si="582"/>
        <v>0</v>
      </c>
      <c r="E633">
        <f t="shared" si="582"/>
        <v>0</v>
      </c>
      <c r="F633">
        <f t="shared" si="582"/>
        <v>0</v>
      </c>
      <c r="G633">
        <f t="shared" si="582"/>
        <v>0</v>
      </c>
      <c r="H633">
        <f t="shared" si="582"/>
        <v>0</v>
      </c>
      <c r="I633">
        <f t="shared" si="582"/>
        <v>0</v>
      </c>
      <c r="J633">
        <f t="shared" si="582"/>
        <v>0</v>
      </c>
      <c r="K633">
        <f t="shared" si="582"/>
        <v>0</v>
      </c>
    </row>
    <row r="634" spans="2:11">
      <c r="B634">
        <f t="shared" ref="B634:K634" si="583">B589</f>
        <v>0</v>
      </c>
      <c r="C634">
        <f t="shared" si="583"/>
        <v>0</v>
      </c>
      <c r="D634">
        <f t="shared" si="583"/>
        <v>0</v>
      </c>
      <c r="E634">
        <f t="shared" si="583"/>
        <v>0</v>
      </c>
      <c r="F634">
        <f t="shared" si="583"/>
        <v>0</v>
      </c>
      <c r="G634">
        <f t="shared" si="583"/>
        <v>0</v>
      </c>
      <c r="H634">
        <f t="shared" si="583"/>
        <v>0</v>
      </c>
      <c r="I634">
        <f t="shared" si="583"/>
        <v>0</v>
      </c>
      <c r="J634">
        <f t="shared" si="583"/>
        <v>0</v>
      </c>
      <c r="K634">
        <f t="shared" si="583"/>
        <v>0</v>
      </c>
    </row>
    <row r="635" spans="2:11">
      <c r="B635">
        <f t="shared" ref="B635:K635" si="584">B590</f>
        <v>0</v>
      </c>
      <c r="C635">
        <f t="shared" si="584"/>
        <v>0</v>
      </c>
      <c r="D635">
        <f t="shared" si="584"/>
        <v>0</v>
      </c>
      <c r="E635">
        <f t="shared" si="584"/>
        <v>0</v>
      </c>
      <c r="F635">
        <f t="shared" si="584"/>
        <v>0</v>
      </c>
      <c r="G635">
        <f t="shared" si="584"/>
        <v>0</v>
      </c>
      <c r="H635">
        <f t="shared" si="584"/>
        <v>0</v>
      </c>
      <c r="I635">
        <f t="shared" si="584"/>
        <v>0</v>
      </c>
      <c r="J635">
        <f t="shared" si="584"/>
        <v>0</v>
      </c>
      <c r="K635">
        <f t="shared" si="584"/>
        <v>0</v>
      </c>
    </row>
    <row r="636" spans="2:11">
      <c r="B636" t="str">
        <f t="shared" ref="B636:K636" si="585">B591</f>
        <v>{21</v>
      </c>
      <c r="C636" t="str">
        <f t="shared" si="585"/>
        <v>ITM_SIGMAPLUS</v>
      </c>
      <c r="D636" t="str">
        <f t="shared" si="585"/>
        <v>ITM_RI</v>
      </c>
      <c r="E636" t="str">
        <f t="shared" si="585"/>
        <v>ITM_TGLFRT</v>
      </c>
      <c r="F636" t="str">
        <f t="shared" si="585"/>
        <v>ITM_NULL</v>
      </c>
      <c r="G636" t="str">
        <f t="shared" si="585"/>
        <v>ITM_A</v>
      </c>
      <c r="H636" t="str">
        <f t="shared" si="585"/>
        <v>ITM_a</v>
      </c>
      <c r="I636" t="str">
        <f t="shared" si="585"/>
        <v>ITM_SIGMA</v>
      </c>
      <c r="J636" t="str">
        <f t="shared" si="585"/>
        <v>ITM_REG_A</v>
      </c>
      <c r="K636" t="str">
        <f t="shared" si="585"/>
        <v>}</v>
      </c>
    </row>
    <row r="637" spans="2:11">
      <c r="B637" t="str">
        <f t="shared" ref="B637:K637" si="586">B592</f>
        <v>{22</v>
      </c>
      <c r="C637" t="str">
        <f t="shared" si="586"/>
        <v>ITM_1ONX</v>
      </c>
      <c r="D637" t="str">
        <f t="shared" si="586"/>
        <v>ITM_YX</v>
      </c>
      <c r="E637" t="str">
        <f t="shared" si="586"/>
        <v>ITM_HASH_JM</v>
      </c>
      <c r="F637" t="str">
        <f t="shared" si="586"/>
        <v>ITM_NUMBER_SIGN</v>
      </c>
      <c r="G637" t="str">
        <f t="shared" si="586"/>
        <v>ITM_B</v>
      </c>
      <c r="H637" t="str">
        <f t="shared" si="586"/>
        <v>ITM_b</v>
      </c>
      <c r="I637" t="str">
        <f t="shared" si="586"/>
        <v>ITM_CIRCUMFLEX</v>
      </c>
      <c r="J637" t="str">
        <f t="shared" si="586"/>
        <v>ITM_REG_B</v>
      </c>
      <c r="K637" t="str">
        <f t="shared" si="586"/>
        <v>}</v>
      </c>
    </row>
    <row r="638" spans="2:11">
      <c r="B638" t="str">
        <f t="shared" ref="B638:K638" si="587">B593</f>
        <v>{23</v>
      </c>
      <c r="C638" t="str">
        <f t="shared" si="587"/>
        <v>ITM_SQUAREROOTX</v>
      </c>
      <c r="D638" t="str">
        <f t="shared" si="587"/>
        <v>ITM_SQUARE</v>
      </c>
      <c r="E638" t="str">
        <f t="shared" si="587"/>
        <v>ITM_ms</v>
      </c>
      <c r="F638" t="str">
        <f t="shared" si="587"/>
        <v>ITM_ROOT_SIGN</v>
      </c>
      <c r="G638" t="str">
        <f t="shared" si="587"/>
        <v>ITM_C</v>
      </c>
      <c r="H638" t="str">
        <f t="shared" si="587"/>
        <v>ITM_c</v>
      </c>
      <c r="I638" t="str">
        <f t="shared" si="587"/>
        <v>ITM_ROOT_SIGN</v>
      </c>
      <c r="J638" t="str">
        <f t="shared" si="587"/>
        <v>ITM_REG_C</v>
      </c>
      <c r="K638" t="str">
        <f t="shared" si="587"/>
        <v>}</v>
      </c>
    </row>
    <row r="639" spans="2:11">
      <c r="B639" t="str">
        <f t="shared" ref="B639:K639" si="588">B594</f>
        <v>{24</v>
      </c>
      <c r="C639" t="str">
        <f t="shared" si="588"/>
        <v>ITM_LOG10</v>
      </c>
      <c r="D639" t="str">
        <f t="shared" si="588"/>
        <v>ITM_10x</v>
      </c>
      <c r="E639" t="str">
        <f t="shared" si="588"/>
        <v>ITM_dotD</v>
      </c>
      <c r="F639" t="str">
        <f t="shared" si="588"/>
        <v>ITM_NULL</v>
      </c>
      <c r="G639" t="str">
        <f t="shared" si="588"/>
        <v>ITM_D</v>
      </c>
      <c r="H639" t="str">
        <f t="shared" si="588"/>
        <v>ITM_d</v>
      </c>
      <c r="I639" t="str">
        <f t="shared" si="588"/>
        <v>ITM_LG_SIGN</v>
      </c>
      <c r="J639" t="str">
        <f t="shared" si="588"/>
        <v>ITM_REG_D</v>
      </c>
      <c r="K639" t="str">
        <f t="shared" si="588"/>
        <v>}</v>
      </c>
    </row>
    <row r="640" spans="2:11">
      <c r="B640" t="str">
        <f t="shared" ref="B640:K640" si="589">B595</f>
        <v>{25</v>
      </c>
      <c r="C640" t="str">
        <f t="shared" si="589"/>
        <v>ITM_LN</v>
      </c>
      <c r="D640" t="str">
        <f t="shared" si="589"/>
        <v>ITM_EXP</v>
      </c>
      <c r="E640" t="str">
        <f t="shared" si="589"/>
        <v>ITM_toREC2</v>
      </c>
      <c r="F640" t="str">
        <f t="shared" si="589"/>
        <v>ITM_NULL</v>
      </c>
      <c r="G640" t="str">
        <f t="shared" si="589"/>
        <v>ITM_E</v>
      </c>
      <c r="H640" t="str">
        <f t="shared" si="589"/>
        <v>ITM_e</v>
      </c>
      <c r="I640" t="str">
        <f t="shared" si="589"/>
        <v>ITM_LN_SIGN</v>
      </c>
      <c r="J640" t="str">
        <f t="shared" si="589"/>
        <v>ITM_E</v>
      </c>
      <c r="K640" t="str">
        <f t="shared" si="589"/>
        <v>}</v>
      </c>
    </row>
    <row r="641" spans="2:11">
      <c r="B641" t="str">
        <f t="shared" ref="B641:K641" si="590">B596</f>
        <v>{26</v>
      </c>
      <c r="C641" t="str">
        <f t="shared" si="590"/>
        <v>ITM_XEQ</v>
      </c>
      <c r="D641" t="str">
        <f t="shared" si="590"/>
        <v>ITM_AIM</v>
      </c>
      <c r="E641" t="str">
        <f t="shared" si="590"/>
        <v>ITM_toPOL2</v>
      </c>
      <c r="F641" t="str">
        <f t="shared" si="590"/>
        <v>ITM_NULL</v>
      </c>
      <c r="G641" t="str">
        <f t="shared" si="590"/>
        <v>ITM_F</v>
      </c>
      <c r="H641" t="str">
        <f t="shared" si="590"/>
        <v>ITM_f</v>
      </c>
      <c r="I641" t="str">
        <f t="shared" si="590"/>
        <v>ITM_NULL</v>
      </c>
      <c r="J641" t="str">
        <f t="shared" si="590"/>
        <v>ITM_NULL</v>
      </c>
      <c r="K641" t="str">
        <f t="shared" si="590"/>
        <v>}</v>
      </c>
    </row>
    <row r="642" spans="2:11">
      <c r="B642" t="str">
        <f t="shared" ref="B642:K642" si="591">B597</f>
        <v>{31</v>
      </c>
      <c r="C642" t="str">
        <f t="shared" si="591"/>
        <v>ITM_STO</v>
      </c>
      <c r="D642" t="str">
        <f t="shared" si="591"/>
        <v>ITM_MAGNITUDE</v>
      </c>
      <c r="E642" t="str">
        <f t="shared" si="591"/>
        <v>ITM_ARG</v>
      </c>
      <c r="F642" t="str">
        <f t="shared" si="591"/>
        <v>ITM_NULL</v>
      </c>
      <c r="G642" t="str">
        <f t="shared" si="591"/>
        <v>ITM_G</v>
      </c>
      <c r="H642" t="str">
        <f t="shared" si="591"/>
        <v>ITM_g</v>
      </c>
      <c r="I642" t="str">
        <f t="shared" si="591"/>
        <v>ITM_VERTICAL_BAR</v>
      </c>
      <c r="J642" t="str">
        <f t="shared" si="591"/>
        <v>ITM_NULL</v>
      </c>
      <c r="K642" t="str">
        <f t="shared" si="591"/>
        <v>}</v>
      </c>
    </row>
    <row r="643" spans="2:11">
      <c r="B643" t="str">
        <f t="shared" ref="B643:K643" si="592">B598</f>
        <v>{32</v>
      </c>
      <c r="C643" t="str">
        <f t="shared" si="592"/>
        <v>ITM_RCL</v>
      </c>
      <c r="D643" t="str">
        <f t="shared" si="592"/>
        <v>ITM_PC</v>
      </c>
      <c r="E643" t="str">
        <f t="shared" si="592"/>
        <v>ITM_DELTAPC</v>
      </c>
      <c r="F643" t="str">
        <f t="shared" si="592"/>
        <v>ITM_NULL</v>
      </c>
      <c r="G643" t="str">
        <f t="shared" si="592"/>
        <v>ITM_H</v>
      </c>
      <c r="H643" t="str">
        <f t="shared" si="592"/>
        <v>ITM_h</v>
      </c>
      <c r="I643" t="str">
        <f t="shared" si="592"/>
        <v>ITM_DELTA</v>
      </c>
      <c r="J643" t="str">
        <f t="shared" si="592"/>
        <v>ITM_HEX</v>
      </c>
      <c r="K643" t="str">
        <f t="shared" si="592"/>
        <v>}</v>
      </c>
    </row>
    <row r="644" spans="2:11">
      <c r="B644" t="str">
        <f t="shared" ref="B644:K644" si="593">B599</f>
        <v>{33</v>
      </c>
      <c r="C644" t="str">
        <f t="shared" si="593"/>
        <v>ITM_Rdown</v>
      </c>
      <c r="D644" t="str">
        <f t="shared" si="593"/>
        <v>ITM_CONSTpi</v>
      </c>
      <c r="E644" t="str">
        <f t="shared" si="593"/>
        <v>ITM_XTHROOT</v>
      </c>
      <c r="F644" t="str">
        <f t="shared" si="593"/>
        <v>ITM_NULL</v>
      </c>
      <c r="G644" t="str">
        <f t="shared" si="593"/>
        <v>ITM_I</v>
      </c>
      <c r="H644" t="str">
        <f t="shared" si="593"/>
        <v>ITM_i</v>
      </c>
      <c r="I644" t="str">
        <f t="shared" si="593"/>
        <v>ITM_pi</v>
      </c>
      <c r="J644" t="str">
        <f t="shared" si="593"/>
        <v>ITM_REG_I</v>
      </c>
      <c r="K644" t="str">
        <f t="shared" si="593"/>
        <v>}</v>
      </c>
    </row>
    <row r="645" spans="2:11">
      <c r="B645" t="str">
        <f t="shared" ref="B645:K645" si="594">B600</f>
        <v>{34</v>
      </c>
      <c r="C645" t="str">
        <f t="shared" si="594"/>
        <v>ITM_sin</v>
      </c>
      <c r="D645" t="str">
        <f t="shared" si="594"/>
        <v>ITM_arcsin</v>
      </c>
      <c r="E645" t="str">
        <f t="shared" si="594"/>
        <v>ITM_GTO</v>
      </c>
      <c r="F645" t="str">
        <f t="shared" si="594"/>
        <v>ITM_NULL</v>
      </c>
      <c r="G645" t="str">
        <f t="shared" si="594"/>
        <v>ITM_J</v>
      </c>
      <c r="H645" t="str">
        <f t="shared" si="594"/>
        <v>ITM_j</v>
      </c>
      <c r="I645" t="str">
        <f t="shared" si="594"/>
        <v>ITM_SIN_SIGN</v>
      </c>
      <c r="J645" t="str">
        <f t="shared" si="594"/>
        <v>ITM_REG_J</v>
      </c>
      <c r="K645" t="str">
        <f t="shared" si="594"/>
        <v>}</v>
      </c>
    </row>
    <row r="646" spans="2:11">
      <c r="B646" t="str">
        <f t="shared" ref="B646:K646" si="595">B601</f>
        <v>{35</v>
      </c>
      <c r="C646" t="str">
        <f t="shared" si="595"/>
        <v>ITM_cos</v>
      </c>
      <c r="D646" t="str">
        <f t="shared" si="595"/>
        <v>ITM_arccos</v>
      </c>
      <c r="E646" t="str">
        <f t="shared" si="595"/>
        <v>ITM_LBL</v>
      </c>
      <c r="F646" t="str">
        <f t="shared" si="595"/>
        <v>ITM_NULL</v>
      </c>
      <c r="G646" t="str">
        <f t="shared" si="595"/>
        <v>ITM_K</v>
      </c>
      <c r="H646" t="str">
        <f t="shared" si="595"/>
        <v>ITM_k</v>
      </c>
      <c r="I646" t="str">
        <f t="shared" si="595"/>
        <v>ITM_COS_SIGN</v>
      </c>
      <c r="J646" t="str">
        <f t="shared" si="595"/>
        <v>ITM_REG_K</v>
      </c>
      <c r="K646" t="str">
        <f t="shared" si="595"/>
        <v>}</v>
      </c>
    </row>
    <row r="647" spans="2:11">
      <c r="B647" t="str">
        <f t="shared" ref="B647:K647" si="596">B602</f>
        <v>{36</v>
      </c>
      <c r="C647" t="str">
        <f t="shared" si="596"/>
        <v>ITM_tan</v>
      </c>
      <c r="D647" t="str">
        <f t="shared" si="596"/>
        <v>ITM_arctan</v>
      </c>
      <c r="E647" t="str">
        <f t="shared" si="596"/>
        <v>ITM_RTN</v>
      </c>
      <c r="F647" t="str">
        <f t="shared" si="596"/>
        <v>ITM_NULL</v>
      </c>
      <c r="G647" t="str">
        <f t="shared" si="596"/>
        <v>ITM_L</v>
      </c>
      <c r="H647" t="str">
        <f t="shared" si="596"/>
        <v>ITM_l</v>
      </c>
      <c r="I647" t="str">
        <f t="shared" si="596"/>
        <v>ITM_TAN_SIGN</v>
      </c>
      <c r="J647" t="str">
        <f t="shared" si="596"/>
        <v>ITM_REG_L</v>
      </c>
      <c r="K647" t="str">
        <f t="shared" si="596"/>
        <v>}</v>
      </c>
    </row>
    <row r="648" spans="2:11">
      <c r="B648" t="str">
        <f t="shared" ref="B648:K648" si="597">B603</f>
        <v>{41</v>
      </c>
      <c r="C648" t="str">
        <f t="shared" si="597"/>
        <v>ITM_ENTER</v>
      </c>
      <c r="D648" t="str">
        <f t="shared" si="597"/>
        <v>KEY_COMPLEX</v>
      </c>
      <c r="E648" t="str">
        <f t="shared" si="597"/>
        <v>-MNU_CPX</v>
      </c>
      <c r="F648" t="str">
        <f t="shared" si="597"/>
        <v>ITM_ENTER</v>
      </c>
      <c r="G648" t="str">
        <f t="shared" si="597"/>
        <v>ITM_ENTER</v>
      </c>
      <c r="H648" t="str">
        <f t="shared" si="597"/>
        <v>ITM_XSWAP</v>
      </c>
      <c r="I648" t="str">
        <f t="shared" si="597"/>
        <v>ITM_XPARSE</v>
      </c>
      <c r="J648" t="str">
        <f t="shared" si="597"/>
        <v>ITM_ENTER</v>
      </c>
      <c r="K648" t="str">
        <f t="shared" si="597"/>
        <v>}</v>
      </c>
    </row>
    <row r="649" spans="2:11">
      <c r="B649" t="str">
        <f t="shared" ref="B649:K649" si="598">B604</f>
        <v>{42</v>
      </c>
      <c r="C649" t="str">
        <f t="shared" si="598"/>
        <v>ITM_XexY</v>
      </c>
      <c r="D649" t="str">
        <f t="shared" si="598"/>
        <v>ITM_LASTX</v>
      </c>
      <c r="E649" t="str">
        <f t="shared" si="598"/>
        <v>ITM_Rup</v>
      </c>
      <c r="F649" t="str">
        <f t="shared" si="598"/>
        <v>ITM_ex</v>
      </c>
      <c r="G649" t="str">
        <f t="shared" si="598"/>
        <v>ITM_M</v>
      </c>
      <c r="H649" t="str">
        <f t="shared" si="598"/>
        <v>ITM_m</v>
      </c>
      <c r="I649" t="str">
        <f t="shared" si="598"/>
        <v>ITM_ex</v>
      </c>
      <c r="J649" t="str">
        <f t="shared" si="598"/>
        <v>ITM_NULL</v>
      </c>
      <c r="K649" t="str">
        <f t="shared" si="598"/>
        <v>}</v>
      </c>
    </row>
    <row r="650" spans="2:11">
      <c r="B650" t="str">
        <f t="shared" ref="B650:K650" si="599">B605</f>
        <v>{43</v>
      </c>
      <c r="C650" t="str">
        <f t="shared" si="599"/>
        <v>ITM_CHS</v>
      </c>
      <c r="D650" t="str">
        <f t="shared" si="599"/>
        <v>-MNU_MODE</v>
      </c>
      <c r="E650" t="str">
        <f t="shared" si="599"/>
        <v>-MNU_STK</v>
      </c>
      <c r="F650" t="str">
        <f t="shared" si="599"/>
        <v>ITM_PLUS_MINUS</v>
      </c>
      <c r="G650" t="str">
        <f t="shared" si="599"/>
        <v>ITM_N</v>
      </c>
      <c r="H650" t="str">
        <f t="shared" si="599"/>
        <v>ITM_n</v>
      </c>
      <c r="I650" t="str">
        <f t="shared" si="599"/>
        <v>ITM_PLUS_MINUS</v>
      </c>
      <c r="J650" t="str">
        <f t="shared" si="599"/>
        <v>ITM_NULL</v>
      </c>
      <c r="K650" t="str">
        <f t="shared" si="599"/>
        <v>}</v>
      </c>
    </row>
    <row r="651" spans="2:11">
      <c r="B651" t="str">
        <f t="shared" ref="B651:K651" si="600">B606</f>
        <v>{44</v>
      </c>
      <c r="C651" t="str">
        <f t="shared" si="600"/>
        <v>ITM_EXPONENT</v>
      </c>
      <c r="D651" t="str">
        <f t="shared" si="600"/>
        <v>-MNU_DISP</v>
      </c>
      <c r="E651" t="str">
        <f t="shared" si="600"/>
        <v>-MNU_EXP</v>
      </c>
      <c r="F651" t="str">
        <f t="shared" si="600"/>
        <v>ITM_NULL</v>
      </c>
      <c r="G651" t="str">
        <f t="shared" si="600"/>
        <v>ITM_O</v>
      </c>
      <c r="H651" t="str">
        <f t="shared" si="600"/>
        <v>ITM_o</v>
      </c>
      <c r="I651" t="str">
        <f t="shared" si="600"/>
        <v>ITM_SUB_E_OUTLINE</v>
      </c>
      <c r="J651" t="str">
        <f t="shared" si="600"/>
        <v>ITM_OCT</v>
      </c>
      <c r="K651" t="str">
        <f t="shared" si="600"/>
        <v>}</v>
      </c>
    </row>
    <row r="652" spans="2:11">
      <c r="B652" t="str">
        <f t="shared" ref="B652:K652" si="601">B607</f>
        <v>{45</v>
      </c>
      <c r="C652" t="str">
        <f t="shared" si="601"/>
        <v>ITM_BACKSPACE</v>
      </c>
      <c r="D652" t="str">
        <f t="shared" si="601"/>
        <v>ITM_UNDO</v>
      </c>
      <c r="E652" t="str">
        <f t="shared" si="601"/>
        <v>-MNU_CLR</v>
      </c>
      <c r="F652" t="str">
        <f t="shared" si="601"/>
        <v>ITM_BACKSPACE</v>
      </c>
      <c r="G652" t="str">
        <f t="shared" si="601"/>
        <v>ITM_BACKSPACE</v>
      </c>
      <c r="H652" t="str">
        <f t="shared" si="601"/>
        <v>ITM_CLA</v>
      </c>
      <c r="I652" t="str">
        <f t="shared" si="601"/>
        <v>ITM_CLA</v>
      </c>
      <c r="J652" t="str">
        <f t="shared" si="601"/>
        <v>ITM_BACKSPACE</v>
      </c>
      <c r="K652" t="str">
        <f t="shared" si="601"/>
        <v>}</v>
      </c>
    </row>
    <row r="653" spans="2:11">
      <c r="B653" t="str">
        <f t="shared" ref="B653:K653" si="602">B608</f>
        <v>{51</v>
      </c>
      <c r="C653" t="str">
        <f t="shared" si="602"/>
        <v>ITM_UP1</v>
      </c>
      <c r="D653" t="str">
        <f t="shared" si="602"/>
        <v>ITM_BST</v>
      </c>
      <c r="E653" t="str">
        <f t="shared" si="602"/>
        <v>ITM_RBR</v>
      </c>
      <c r="F653" t="str">
        <f t="shared" si="602"/>
        <v>ITM_UP1</v>
      </c>
      <c r="G653" t="str">
        <f t="shared" si="602"/>
        <v>ITM_UP1</v>
      </c>
      <c r="H653" t="str">
        <f t="shared" si="602"/>
        <v>CHR_caseUP</v>
      </c>
      <c r="I653" t="str">
        <f t="shared" si="602"/>
        <v>ITM_UP_ARROW</v>
      </c>
      <c r="J653" t="str">
        <f t="shared" si="602"/>
        <v>ITM_UP1</v>
      </c>
      <c r="K653" t="str">
        <f t="shared" si="602"/>
        <v>}</v>
      </c>
    </row>
    <row r="654" spans="2:11">
      <c r="B654" t="str">
        <f t="shared" ref="B654:K654" si="603">B609</f>
        <v>{52</v>
      </c>
      <c r="C654" t="str">
        <f t="shared" si="603"/>
        <v>ITM_7</v>
      </c>
      <c r="D654" t="str">
        <f t="shared" si="603"/>
        <v>-MNU_EQN</v>
      </c>
      <c r="E654" t="str">
        <f t="shared" si="603"/>
        <v>-MNU_HOME</v>
      </c>
      <c r="F654" t="str">
        <f t="shared" si="603"/>
        <v>ITM_7</v>
      </c>
      <c r="G654" t="str">
        <f t="shared" si="603"/>
        <v>ITM_P</v>
      </c>
      <c r="H654" t="str">
        <f t="shared" si="603"/>
        <v>ITM_p</v>
      </c>
      <c r="I654" t="str">
        <f t="shared" si="603"/>
        <v>ITM_7</v>
      </c>
      <c r="J654" t="str">
        <f t="shared" si="603"/>
        <v>ITM_7</v>
      </c>
      <c r="K654" t="str">
        <f t="shared" si="603"/>
        <v>}</v>
      </c>
    </row>
    <row r="655" spans="2:11">
      <c r="B655" t="str">
        <f t="shared" ref="B655:K655" si="604">B610</f>
        <v>{53</v>
      </c>
      <c r="C655" t="str">
        <f t="shared" si="604"/>
        <v>ITM_8</v>
      </c>
      <c r="D655" t="str">
        <f t="shared" si="604"/>
        <v>-MNU_ADV</v>
      </c>
      <c r="E655" t="str">
        <f t="shared" si="604"/>
        <v>-MNU_CONST</v>
      </c>
      <c r="F655" t="str">
        <f t="shared" si="604"/>
        <v>ITM_8</v>
      </c>
      <c r="G655" t="str">
        <f t="shared" si="604"/>
        <v>ITM_Q</v>
      </c>
      <c r="H655" t="str">
        <f t="shared" si="604"/>
        <v>ITM_q</v>
      </c>
      <c r="I655" t="str">
        <f t="shared" si="604"/>
        <v>ITM_8</v>
      </c>
      <c r="J655" t="str">
        <f t="shared" si="604"/>
        <v>ITM_8</v>
      </c>
      <c r="K655" t="str">
        <f t="shared" si="604"/>
        <v>}</v>
      </c>
    </row>
    <row r="656" spans="2:11">
      <c r="B656" t="str">
        <f t="shared" ref="B656:K656" si="605">B611</f>
        <v>{54</v>
      </c>
      <c r="C656" t="str">
        <f t="shared" si="605"/>
        <v>ITM_9</v>
      </c>
      <c r="D656" t="str">
        <f t="shared" si="605"/>
        <v>-MNU_MATX</v>
      </c>
      <c r="E656" t="str">
        <f t="shared" si="605"/>
        <v>-MNU_XFN</v>
      </c>
      <c r="F656" t="str">
        <f t="shared" si="605"/>
        <v>ITM_9</v>
      </c>
      <c r="G656" t="str">
        <f t="shared" si="605"/>
        <v>ITM_R</v>
      </c>
      <c r="H656" t="str">
        <f t="shared" si="605"/>
        <v>ITM_r</v>
      </c>
      <c r="I656" t="str">
        <f t="shared" si="605"/>
        <v>ITM_9</v>
      </c>
      <c r="J656" t="str">
        <f t="shared" si="605"/>
        <v>ITM_9</v>
      </c>
      <c r="K656" t="str">
        <f t="shared" si="605"/>
        <v>}</v>
      </c>
    </row>
    <row r="657" spans="2:11">
      <c r="B657" t="str">
        <f t="shared" ref="B657:K657" si="606">B612</f>
        <v>{55</v>
      </c>
      <c r="C657" t="str">
        <f t="shared" si="606"/>
        <v>ITM_DIV</v>
      </c>
      <c r="D657" t="str">
        <f t="shared" si="606"/>
        <v>-MNU_STAT</v>
      </c>
      <c r="E657" t="str">
        <f t="shared" si="606"/>
        <v>-MNU_SUMS</v>
      </c>
      <c r="F657" t="str">
        <f t="shared" si="606"/>
        <v>ITM_OBELUS</v>
      </c>
      <c r="G657" t="str">
        <f t="shared" si="606"/>
        <v>ITM_S</v>
      </c>
      <c r="H657" t="str">
        <f t="shared" si="606"/>
        <v>ITM_s</v>
      </c>
      <c r="I657" t="str">
        <f t="shared" si="606"/>
        <v>ITM_OBELUS</v>
      </c>
      <c r="J657" t="str">
        <f t="shared" si="606"/>
        <v>ITM_DIV</v>
      </c>
      <c r="K657" t="str">
        <f t="shared" si="606"/>
        <v>}</v>
      </c>
    </row>
    <row r="658" spans="2:11">
      <c r="B658" t="str">
        <f t="shared" ref="B658:K658" si="607">B613</f>
        <v>{61</v>
      </c>
      <c r="C658" t="str">
        <f t="shared" si="607"/>
        <v>ITM_DOWN1</v>
      </c>
      <c r="D658" t="str">
        <f t="shared" si="607"/>
        <v>ITM_SST</v>
      </c>
      <c r="E658" t="str">
        <f t="shared" si="607"/>
        <v>ITM_FLGSV</v>
      </c>
      <c r="F658" t="str">
        <f t="shared" si="607"/>
        <v>ITM_DOWN1</v>
      </c>
      <c r="G658" t="str">
        <f t="shared" si="607"/>
        <v>ITM_DOWN1</v>
      </c>
      <c r="H658" t="str">
        <f t="shared" si="607"/>
        <v>CHR_caseDN</v>
      </c>
      <c r="I658" t="str">
        <f t="shared" si="607"/>
        <v>ITM_DOWN_ARROW</v>
      </c>
      <c r="J658" t="str">
        <f t="shared" si="607"/>
        <v>ITM_DOWN1</v>
      </c>
      <c r="K658" t="str">
        <f t="shared" si="607"/>
        <v>}</v>
      </c>
    </row>
    <row r="659" spans="2:11">
      <c r="B659" t="str">
        <f t="shared" ref="B659:K659" si="608">B614</f>
        <v>{62</v>
      </c>
      <c r="C659" t="str">
        <f t="shared" si="608"/>
        <v>ITM_4</v>
      </c>
      <c r="D659" t="str">
        <f t="shared" si="608"/>
        <v>-MNU_BASE</v>
      </c>
      <c r="E659" t="str">
        <f t="shared" si="608"/>
        <v>-MNU_CLK</v>
      </c>
      <c r="F659" t="str">
        <f t="shared" si="608"/>
        <v>ITM_4</v>
      </c>
      <c r="G659" t="str">
        <f t="shared" si="608"/>
        <v>ITM_T</v>
      </c>
      <c r="H659" t="str">
        <f t="shared" si="608"/>
        <v>ITM_t</v>
      </c>
      <c r="I659" t="str">
        <f t="shared" si="608"/>
        <v>ITM_4</v>
      </c>
      <c r="J659" t="str">
        <f t="shared" si="608"/>
        <v>ITM_4</v>
      </c>
      <c r="K659" t="str">
        <f t="shared" si="608"/>
        <v>}</v>
      </c>
    </row>
    <row r="660" spans="2:11">
      <c r="B660" t="str">
        <f t="shared" ref="B660:K660" si="609">B615</f>
        <v>{63</v>
      </c>
      <c r="C660" t="str">
        <f t="shared" si="609"/>
        <v>ITM_5</v>
      </c>
      <c r="D660" t="str">
        <f t="shared" si="609"/>
        <v>-MNU_ANGLECONV</v>
      </c>
      <c r="E660" t="str">
        <f t="shared" si="609"/>
        <v>-MNU_UNITCONV</v>
      </c>
      <c r="F660" t="str">
        <f t="shared" si="609"/>
        <v>ITM_5</v>
      </c>
      <c r="G660" t="str">
        <f t="shared" si="609"/>
        <v>ITM_U</v>
      </c>
      <c r="H660" t="str">
        <f t="shared" si="609"/>
        <v>ITM_u</v>
      </c>
      <c r="I660" t="str">
        <f t="shared" si="609"/>
        <v>ITM_5</v>
      </c>
      <c r="J660" t="str">
        <f t="shared" si="609"/>
        <v>ITM_5</v>
      </c>
      <c r="K660" t="str">
        <f t="shared" si="609"/>
        <v>}</v>
      </c>
    </row>
    <row r="661" spans="2:11">
      <c r="B661" t="str">
        <f t="shared" ref="B661:K661" si="610">B616</f>
        <v>{64</v>
      </c>
      <c r="C661" t="str">
        <f t="shared" si="610"/>
        <v>ITM_6</v>
      </c>
      <c r="D661" t="str">
        <f t="shared" si="610"/>
        <v>-MNU_FLAGS</v>
      </c>
      <c r="E661" t="str">
        <f t="shared" si="610"/>
        <v>-MNU_BITS</v>
      </c>
      <c r="F661" t="str">
        <f t="shared" si="610"/>
        <v>ITM_6</v>
      </c>
      <c r="G661" t="str">
        <f t="shared" si="610"/>
        <v>ITM_V</v>
      </c>
      <c r="H661" t="str">
        <f t="shared" si="610"/>
        <v>ITM_v</v>
      </c>
      <c r="I661" t="str">
        <f t="shared" si="610"/>
        <v>ITM_6</v>
      </c>
      <c r="J661" t="str">
        <f t="shared" si="610"/>
        <v>ITM_6</v>
      </c>
      <c r="K661" t="str">
        <f t="shared" si="610"/>
        <v>}</v>
      </c>
    </row>
    <row r="662" spans="2:11">
      <c r="B662" t="str">
        <f t="shared" ref="B662:K662" si="611">B617</f>
        <v>{65</v>
      </c>
      <c r="C662" t="str">
        <f t="shared" si="611"/>
        <v>ITM_MULT</v>
      </c>
      <c r="D662" t="str">
        <f t="shared" si="611"/>
        <v>-MNU_PROB</v>
      </c>
      <c r="E662" t="str">
        <f t="shared" si="611"/>
        <v>-MNU_INTS</v>
      </c>
      <c r="F662" t="str">
        <f t="shared" si="611"/>
        <v>ITM_CROSS</v>
      </c>
      <c r="G662" t="str">
        <f t="shared" si="611"/>
        <v>ITM_W</v>
      </c>
      <c r="H662" t="str">
        <f t="shared" si="611"/>
        <v>ITM_w</v>
      </c>
      <c r="I662" t="str">
        <f t="shared" si="611"/>
        <v>ITM_CROSS</v>
      </c>
      <c r="J662" t="str">
        <f t="shared" si="611"/>
        <v>ITM_MULT</v>
      </c>
      <c r="K662" t="str">
        <f t="shared" si="611"/>
        <v>}</v>
      </c>
    </row>
    <row r="663" spans="2:11">
      <c r="B663" t="str">
        <f t="shared" ref="B663:K663" si="612">B618</f>
        <v>{71</v>
      </c>
      <c r="C663" t="str">
        <f t="shared" si="612"/>
        <v>KEY_fg</v>
      </c>
      <c r="D663" t="str">
        <f t="shared" si="612"/>
        <v>ITM_NULL</v>
      </c>
      <c r="E663" t="str">
        <f t="shared" si="612"/>
        <v>ITM_NULL</v>
      </c>
      <c r="F663" t="str">
        <f t="shared" si="612"/>
        <v>KEY_fg</v>
      </c>
      <c r="G663" t="str">
        <f t="shared" si="612"/>
        <v>KEY_fg</v>
      </c>
      <c r="H663" t="str">
        <f t="shared" si="612"/>
        <v>ITM_NULL</v>
      </c>
      <c r="I663" t="str">
        <f t="shared" si="612"/>
        <v>KEY_fg</v>
      </c>
      <c r="J663" t="str">
        <f t="shared" si="612"/>
        <v>KEY_fg</v>
      </c>
      <c r="K663" t="str">
        <f t="shared" si="612"/>
        <v>}</v>
      </c>
    </row>
    <row r="664" spans="2:11">
      <c r="B664" t="str">
        <f t="shared" ref="B664:K664" si="613">B619</f>
        <v>{72</v>
      </c>
      <c r="C664" t="str">
        <f t="shared" si="613"/>
        <v>ITM_1</v>
      </c>
      <c r="D664" t="str">
        <f t="shared" si="613"/>
        <v>ITM_ASSIGN</v>
      </c>
      <c r="E664" t="str">
        <f t="shared" si="613"/>
        <v>-MNU_ASN</v>
      </c>
      <c r="F664" t="str">
        <f t="shared" si="613"/>
        <v>ITM_1</v>
      </c>
      <c r="G664" t="str">
        <f t="shared" si="613"/>
        <v>ITM_X</v>
      </c>
      <c r="H664" t="str">
        <f t="shared" si="613"/>
        <v>ITM_x</v>
      </c>
      <c r="I664" t="str">
        <f t="shared" si="613"/>
        <v>ITM_1</v>
      </c>
      <c r="J664" t="str">
        <f t="shared" si="613"/>
        <v>ITM_1</v>
      </c>
      <c r="K664" t="str">
        <f t="shared" si="613"/>
        <v>}</v>
      </c>
    </row>
    <row r="665" spans="2:11">
      <c r="B665" t="str">
        <f t="shared" ref="B665:K665" si="614">B620</f>
        <v>{73</v>
      </c>
      <c r="C665" t="str">
        <f t="shared" si="614"/>
        <v>ITM_2</v>
      </c>
      <c r="D665" t="str">
        <f t="shared" si="614"/>
        <v>ITM_USERMODE</v>
      </c>
      <c r="E665" t="str">
        <f t="shared" si="614"/>
        <v>-MNU_LOOP</v>
      </c>
      <c r="F665" t="str">
        <f t="shared" si="614"/>
        <v>ITM_2</v>
      </c>
      <c r="G665" t="str">
        <f t="shared" si="614"/>
        <v>ITM_Y</v>
      </c>
      <c r="H665" t="str">
        <f t="shared" si="614"/>
        <v>ITM_y</v>
      </c>
      <c r="I665" t="str">
        <f t="shared" si="614"/>
        <v>ITM_2</v>
      </c>
      <c r="J665" t="str">
        <f t="shared" si="614"/>
        <v>ITM_2</v>
      </c>
      <c r="K665" t="str">
        <f t="shared" si="614"/>
        <v>}</v>
      </c>
    </row>
    <row r="666" spans="2:11">
      <c r="B666" t="str">
        <f t="shared" ref="B666:K666" si="615">B621</f>
        <v>{74</v>
      </c>
      <c r="C666" t="str">
        <f t="shared" si="615"/>
        <v>ITM_3</v>
      </c>
      <c r="D666" t="str">
        <f t="shared" si="615"/>
        <v>-MNU_PARTS</v>
      </c>
      <c r="E666" t="str">
        <f t="shared" si="615"/>
        <v>-MNU_TEST</v>
      </c>
      <c r="F666" t="str">
        <f t="shared" si="615"/>
        <v>ITM_3</v>
      </c>
      <c r="G666" t="str">
        <f t="shared" si="615"/>
        <v>ITM_Z</v>
      </c>
      <c r="H666" t="str">
        <f t="shared" si="615"/>
        <v>ITM_z</v>
      </c>
      <c r="I666" t="str">
        <f t="shared" si="615"/>
        <v>ITM_3</v>
      </c>
      <c r="J666" t="str">
        <f t="shared" si="615"/>
        <v>ITM_3</v>
      </c>
      <c r="K666" t="str">
        <f t="shared" si="615"/>
        <v>}</v>
      </c>
    </row>
    <row r="667" spans="2:11">
      <c r="B667" t="str">
        <f t="shared" ref="B667:K667" si="616">B622</f>
        <v>{75</v>
      </c>
      <c r="C667" t="str">
        <f t="shared" si="616"/>
        <v>ITM_SUB</v>
      </c>
      <c r="D667" t="str">
        <f t="shared" si="616"/>
        <v>-MNU_FIN</v>
      </c>
      <c r="E667" t="str">
        <f t="shared" si="616"/>
        <v>-MNU_ALPHAFN</v>
      </c>
      <c r="F667" t="str">
        <f t="shared" si="616"/>
        <v>ITM_MINUS</v>
      </c>
      <c r="G667" t="str">
        <f t="shared" si="616"/>
        <v>ITM_UNDERSCORE</v>
      </c>
      <c r="H667" t="str">
        <f t="shared" si="616"/>
        <v>ITM_MINUS</v>
      </c>
      <c r="I667" t="str">
        <f t="shared" si="616"/>
        <v>ITM_MINUS</v>
      </c>
      <c r="J667" t="str">
        <f t="shared" si="616"/>
        <v>ITM_SUB</v>
      </c>
      <c r="K667" t="str">
        <f t="shared" si="616"/>
        <v>}</v>
      </c>
    </row>
    <row r="668" spans="2:11">
      <c r="B668" t="str">
        <f t="shared" ref="B668:K668" si="617">B623</f>
        <v>{81</v>
      </c>
      <c r="C668" t="str">
        <f t="shared" si="617"/>
        <v>ITM_EXIT1</v>
      </c>
      <c r="D668" t="str">
        <f t="shared" si="617"/>
        <v>ITM_OFF</v>
      </c>
      <c r="E668" t="str">
        <f t="shared" si="617"/>
        <v>ITM_PRN</v>
      </c>
      <c r="F668" t="str">
        <f t="shared" si="617"/>
        <v>ITM_EXIT1</v>
      </c>
      <c r="G668" t="str">
        <f t="shared" si="617"/>
        <v>ITM_EXIT1</v>
      </c>
      <c r="H668" t="str">
        <f t="shared" si="617"/>
        <v>ITM_OFF</v>
      </c>
      <c r="I668" t="str">
        <f t="shared" si="617"/>
        <v>ITM_PRN</v>
      </c>
      <c r="J668" t="str">
        <f t="shared" si="617"/>
        <v>ITM_EXIT1</v>
      </c>
      <c r="K668" t="str">
        <f t="shared" si="617"/>
        <v>}</v>
      </c>
    </row>
    <row r="669" spans="2:11">
      <c r="B669" t="str">
        <f t="shared" ref="B669:K669" si="618">B624</f>
        <v>{82</v>
      </c>
      <c r="C669" t="str">
        <f t="shared" si="618"/>
        <v>ITM_0</v>
      </c>
      <c r="D669" t="str">
        <f t="shared" si="618"/>
        <v>ITM_VIEW</v>
      </c>
      <c r="E669" t="str">
        <f t="shared" si="618"/>
        <v>ITM_TIMER</v>
      </c>
      <c r="F669" t="str">
        <f t="shared" si="618"/>
        <v>ITM_0</v>
      </c>
      <c r="G669" t="str">
        <f t="shared" si="618"/>
        <v>ITM_COLON</v>
      </c>
      <c r="H669" t="str">
        <f t="shared" si="618"/>
        <v>ITM_0</v>
      </c>
      <c r="I669" t="str">
        <f t="shared" si="618"/>
        <v>ITM_0</v>
      </c>
      <c r="J669" t="str">
        <f t="shared" si="618"/>
        <v>ITM_0</v>
      </c>
      <c r="K669" t="str">
        <f t="shared" si="618"/>
        <v>}</v>
      </c>
    </row>
    <row r="670" spans="2:11">
      <c r="B670" t="str">
        <f t="shared" ref="B670:K670" si="619">B625</f>
        <v>{83</v>
      </c>
      <c r="C670" t="str">
        <f t="shared" si="619"/>
        <v>ITM_PERIOD</v>
      </c>
      <c r="D670" t="str">
        <f t="shared" si="619"/>
        <v>ITM_SHOW</v>
      </c>
      <c r="E670" t="str">
        <f t="shared" si="619"/>
        <v>-MNU_INFO</v>
      </c>
      <c r="F670" t="str">
        <f t="shared" si="619"/>
        <v>ITM_PERIOD</v>
      </c>
      <c r="G670" t="str">
        <f t="shared" si="619"/>
        <v>ITM_COMMA</v>
      </c>
      <c r="H670" t="str">
        <f t="shared" si="619"/>
        <v>ITM_PERIOD</v>
      </c>
      <c r="I670" t="str">
        <f t="shared" si="619"/>
        <v>ITM_PERIOD</v>
      </c>
      <c r="J670" t="str">
        <f t="shared" si="619"/>
        <v>ITM_PERIOD</v>
      </c>
      <c r="K670" t="str">
        <f t="shared" si="619"/>
        <v>}</v>
      </c>
    </row>
    <row r="671" spans="2:11">
      <c r="B671" t="str">
        <f t="shared" ref="B671:K671" si="620">B626</f>
        <v>{84</v>
      </c>
      <c r="C671" t="str">
        <f t="shared" si="620"/>
        <v>ITM_RS</v>
      </c>
      <c r="D671" t="str">
        <f t="shared" si="620"/>
        <v>ITM_PR</v>
      </c>
      <c r="E671" t="str">
        <f t="shared" si="620"/>
        <v>-MNU_PFN</v>
      </c>
      <c r="F671" t="str">
        <f t="shared" si="620"/>
        <v>ITM_NULL</v>
      </c>
      <c r="G671" t="str">
        <f t="shared" si="620"/>
        <v>ITM_QUESTION_MARK</v>
      </c>
      <c r="H671" t="str">
        <f t="shared" si="620"/>
        <v>ITM_SLASH</v>
      </c>
      <c r="I671" t="str">
        <f t="shared" si="620"/>
        <v>ITM_SLASH</v>
      </c>
      <c r="J671" t="str">
        <f t="shared" si="620"/>
        <v>ITM_NULL</v>
      </c>
      <c r="K671" t="str">
        <f t="shared" si="620"/>
        <v>}</v>
      </c>
    </row>
    <row r="672" spans="2:11">
      <c r="B672" t="str">
        <f t="shared" ref="B672:K672" si="621">B627</f>
        <v>{85</v>
      </c>
      <c r="C672" t="str">
        <f t="shared" si="621"/>
        <v>ITM_ADD</v>
      </c>
      <c r="D672" t="str">
        <f t="shared" si="621"/>
        <v>-MNU_CATALOG</v>
      </c>
      <c r="E672" t="str">
        <f t="shared" si="621"/>
        <v>-MNU_IO</v>
      </c>
      <c r="F672" t="str">
        <f t="shared" si="621"/>
        <v>ITM_PLUS</v>
      </c>
      <c r="G672" t="str">
        <f t="shared" si="621"/>
        <v>ITM_SPACE</v>
      </c>
      <c r="H672" t="str">
        <f t="shared" si="621"/>
        <v>ITM_PLUS</v>
      </c>
      <c r="I672" t="str">
        <f t="shared" si="621"/>
        <v>ITM_PLUS</v>
      </c>
      <c r="J672" t="str">
        <f t="shared" si="621"/>
        <v>ITM_ADD</v>
      </c>
      <c r="K672" t="str">
        <f t="shared" si="621"/>
        <v>}</v>
      </c>
    </row>
    <row r="673" spans="2:11">
      <c r="B673">
        <f t="shared" ref="B673:K673" si="622">B628</f>
        <v>0</v>
      </c>
      <c r="C673">
        <f t="shared" si="622"/>
        <v>0</v>
      </c>
      <c r="D673">
        <f t="shared" si="622"/>
        <v>0</v>
      </c>
      <c r="E673">
        <f t="shared" si="622"/>
        <v>0</v>
      </c>
      <c r="F673">
        <f t="shared" si="622"/>
        <v>0</v>
      </c>
      <c r="G673">
        <f t="shared" si="622"/>
        <v>0</v>
      </c>
      <c r="H673">
        <f t="shared" si="622"/>
        <v>0</v>
      </c>
      <c r="I673">
        <f t="shared" si="622"/>
        <v>0</v>
      </c>
      <c r="J673">
        <f t="shared" si="622"/>
        <v>0</v>
      </c>
      <c r="K673">
        <f t="shared" si="622"/>
        <v>0</v>
      </c>
    </row>
    <row r="674" spans="2:11">
      <c r="B674">
        <f t="shared" ref="B674:K674" si="623">B629</f>
        <v>0</v>
      </c>
      <c r="C674">
        <f t="shared" si="623"/>
        <v>0</v>
      </c>
      <c r="D674">
        <f t="shared" si="623"/>
        <v>0</v>
      </c>
      <c r="E674">
        <f t="shared" si="623"/>
        <v>0</v>
      </c>
      <c r="F674">
        <f t="shared" si="623"/>
        <v>0</v>
      </c>
      <c r="G674">
        <f t="shared" si="623"/>
        <v>0</v>
      </c>
      <c r="H674">
        <f t="shared" si="623"/>
        <v>0</v>
      </c>
      <c r="I674">
        <f t="shared" si="623"/>
        <v>0</v>
      </c>
      <c r="J674">
        <f t="shared" si="623"/>
        <v>0</v>
      </c>
      <c r="K674">
        <f t="shared" si="623"/>
        <v>0</v>
      </c>
    </row>
    <row r="675" spans="2:11">
      <c r="B675">
        <f t="shared" ref="B675:K675" si="624">B630</f>
        <v>0</v>
      </c>
      <c r="C675">
        <f t="shared" si="624"/>
        <v>0</v>
      </c>
      <c r="D675">
        <f t="shared" si="624"/>
        <v>0</v>
      </c>
      <c r="E675">
        <f t="shared" si="624"/>
        <v>0</v>
      </c>
      <c r="F675">
        <f t="shared" si="624"/>
        <v>0</v>
      </c>
      <c r="G675">
        <f t="shared" si="624"/>
        <v>0</v>
      </c>
      <c r="H675">
        <f t="shared" si="624"/>
        <v>0</v>
      </c>
      <c r="I675">
        <f t="shared" si="624"/>
        <v>0</v>
      </c>
      <c r="J675">
        <f t="shared" si="624"/>
        <v>0</v>
      </c>
      <c r="K675">
        <f t="shared" si="624"/>
        <v>0</v>
      </c>
    </row>
    <row r="676" spans="2:11">
      <c r="B676">
        <f t="shared" ref="B676:K676" si="625">B631</f>
        <v>0</v>
      </c>
      <c r="C676">
        <f t="shared" si="625"/>
        <v>0</v>
      </c>
      <c r="D676">
        <f t="shared" si="625"/>
        <v>0</v>
      </c>
      <c r="E676">
        <f t="shared" si="625"/>
        <v>0</v>
      </c>
      <c r="F676">
        <f t="shared" si="625"/>
        <v>0</v>
      </c>
      <c r="G676">
        <f t="shared" si="625"/>
        <v>0</v>
      </c>
      <c r="H676">
        <f t="shared" si="625"/>
        <v>0</v>
      </c>
      <c r="I676">
        <f t="shared" si="625"/>
        <v>0</v>
      </c>
      <c r="J676">
        <f t="shared" si="625"/>
        <v>0</v>
      </c>
      <c r="K676">
        <f t="shared" si="625"/>
        <v>0</v>
      </c>
    </row>
    <row r="677" spans="2:11">
      <c r="B677">
        <f t="shared" ref="B677:K677" si="626">B632</f>
        <v>0</v>
      </c>
      <c r="C677">
        <f t="shared" si="626"/>
        <v>0</v>
      </c>
      <c r="D677">
        <f t="shared" si="626"/>
        <v>0</v>
      </c>
      <c r="E677">
        <f t="shared" si="626"/>
        <v>0</v>
      </c>
      <c r="F677">
        <f t="shared" si="626"/>
        <v>0</v>
      </c>
      <c r="G677">
        <f t="shared" si="626"/>
        <v>0</v>
      </c>
      <c r="H677">
        <f t="shared" si="626"/>
        <v>0</v>
      </c>
      <c r="I677">
        <f t="shared" si="626"/>
        <v>0</v>
      </c>
      <c r="J677">
        <f t="shared" si="626"/>
        <v>0</v>
      </c>
      <c r="K677">
        <f t="shared" si="626"/>
        <v>0</v>
      </c>
    </row>
    <row r="678" spans="2:11">
      <c r="B678">
        <f t="shared" ref="B678:K678" si="627">B633</f>
        <v>0</v>
      </c>
      <c r="C678">
        <f t="shared" si="627"/>
        <v>0</v>
      </c>
      <c r="D678">
        <f t="shared" si="627"/>
        <v>0</v>
      </c>
      <c r="E678">
        <f t="shared" si="627"/>
        <v>0</v>
      </c>
      <c r="F678">
        <f t="shared" si="627"/>
        <v>0</v>
      </c>
      <c r="G678">
        <f t="shared" si="627"/>
        <v>0</v>
      </c>
      <c r="H678">
        <f t="shared" si="627"/>
        <v>0</v>
      </c>
      <c r="I678">
        <f t="shared" si="627"/>
        <v>0</v>
      </c>
      <c r="J678">
        <f t="shared" si="627"/>
        <v>0</v>
      </c>
      <c r="K678">
        <f t="shared" si="627"/>
        <v>0</v>
      </c>
    </row>
    <row r="679" spans="2:11">
      <c r="B679">
        <f t="shared" ref="B679:K679" si="628">B634</f>
        <v>0</v>
      </c>
      <c r="C679">
        <f t="shared" si="628"/>
        <v>0</v>
      </c>
      <c r="D679">
        <f t="shared" si="628"/>
        <v>0</v>
      </c>
      <c r="E679">
        <f t="shared" si="628"/>
        <v>0</v>
      </c>
      <c r="F679">
        <f t="shared" si="628"/>
        <v>0</v>
      </c>
      <c r="G679">
        <f t="shared" si="628"/>
        <v>0</v>
      </c>
      <c r="H679">
        <f t="shared" si="628"/>
        <v>0</v>
      </c>
      <c r="I679">
        <f t="shared" si="628"/>
        <v>0</v>
      </c>
      <c r="J679">
        <f t="shared" si="628"/>
        <v>0</v>
      </c>
      <c r="K679">
        <f t="shared" si="628"/>
        <v>0</v>
      </c>
    </row>
    <row r="680" spans="2:11">
      <c r="B680">
        <f t="shared" ref="B680:K680" si="629">B635</f>
        <v>0</v>
      </c>
      <c r="C680">
        <f t="shared" si="629"/>
        <v>0</v>
      </c>
      <c r="D680">
        <f t="shared" si="629"/>
        <v>0</v>
      </c>
      <c r="E680">
        <f t="shared" si="629"/>
        <v>0</v>
      </c>
      <c r="F680">
        <f t="shared" si="629"/>
        <v>0</v>
      </c>
      <c r="G680">
        <f t="shared" si="629"/>
        <v>0</v>
      </c>
      <c r="H680">
        <f t="shared" si="629"/>
        <v>0</v>
      </c>
      <c r="I680">
        <f t="shared" si="629"/>
        <v>0</v>
      </c>
      <c r="J680">
        <f t="shared" si="629"/>
        <v>0</v>
      </c>
      <c r="K680">
        <f t="shared" si="629"/>
        <v>0</v>
      </c>
    </row>
    <row r="681" spans="2:11">
      <c r="B681" t="str">
        <f t="shared" ref="B681:K681" si="630">B636</f>
        <v>{21</v>
      </c>
      <c r="C681" t="str">
        <f t="shared" si="630"/>
        <v>ITM_SIGMAPLUS</v>
      </c>
      <c r="D681" t="str">
        <f t="shared" si="630"/>
        <v>ITM_RI</v>
      </c>
      <c r="E681" t="str">
        <f t="shared" si="630"/>
        <v>ITM_TGLFRT</v>
      </c>
      <c r="F681" t="str">
        <f t="shared" si="630"/>
        <v>ITM_NULL</v>
      </c>
      <c r="G681" t="str">
        <f t="shared" si="630"/>
        <v>ITM_A</v>
      </c>
      <c r="H681" t="str">
        <f t="shared" si="630"/>
        <v>ITM_a</v>
      </c>
      <c r="I681" t="str">
        <f t="shared" si="630"/>
        <v>ITM_SIGMA</v>
      </c>
      <c r="J681" t="str">
        <f t="shared" si="630"/>
        <v>ITM_REG_A</v>
      </c>
      <c r="K681" t="str">
        <f t="shared" si="630"/>
        <v>}</v>
      </c>
    </row>
    <row r="682" spans="2:11">
      <c r="B682" t="str">
        <f t="shared" ref="B682:K682" si="631">B637</f>
        <v>{22</v>
      </c>
      <c r="C682" t="str">
        <f t="shared" si="631"/>
        <v>ITM_1ONX</v>
      </c>
      <c r="D682" t="str">
        <f t="shared" si="631"/>
        <v>ITM_YX</v>
      </c>
      <c r="E682" t="str">
        <f t="shared" si="631"/>
        <v>ITM_HASH_JM</v>
      </c>
      <c r="F682" t="str">
        <f t="shared" si="631"/>
        <v>ITM_NUMBER_SIGN</v>
      </c>
      <c r="G682" t="str">
        <f t="shared" si="631"/>
        <v>ITM_B</v>
      </c>
      <c r="H682" t="str">
        <f t="shared" si="631"/>
        <v>ITM_b</v>
      </c>
      <c r="I682" t="str">
        <f t="shared" si="631"/>
        <v>ITM_CIRCUMFLEX</v>
      </c>
      <c r="J682" t="str">
        <f t="shared" si="631"/>
        <v>ITM_REG_B</v>
      </c>
      <c r="K682" t="str">
        <f t="shared" si="631"/>
        <v>}</v>
      </c>
    </row>
    <row r="683" spans="2:11">
      <c r="B683" t="str">
        <f t="shared" ref="B683:K683" si="632">B638</f>
        <v>{23</v>
      </c>
      <c r="C683" t="str">
        <f t="shared" si="632"/>
        <v>ITM_SQUAREROOTX</v>
      </c>
      <c r="D683" t="str">
        <f t="shared" si="632"/>
        <v>ITM_SQUARE</v>
      </c>
      <c r="E683" t="str">
        <f t="shared" si="632"/>
        <v>ITM_ms</v>
      </c>
      <c r="F683" t="str">
        <f t="shared" si="632"/>
        <v>ITM_ROOT_SIGN</v>
      </c>
      <c r="G683" t="str">
        <f t="shared" si="632"/>
        <v>ITM_C</v>
      </c>
      <c r="H683" t="str">
        <f t="shared" si="632"/>
        <v>ITM_c</v>
      </c>
      <c r="I683" t="str">
        <f t="shared" si="632"/>
        <v>ITM_ROOT_SIGN</v>
      </c>
      <c r="J683" t="str">
        <f t="shared" si="632"/>
        <v>ITM_REG_C</v>
      </c>
      <c r="K683" t="str">
        <f t="shared" si="632"/>
        <v>}</v>
      </c>
    </row>
    <row r="684" spans="2:11">
      <c r="B684" t="str">
        <f t="shared" ref="B684:K684" si="633">B639</f>
        <v>{24</v>
      </c>
      <c r="C684" t="str">
        <f t="shared" si="633"/>
        <v>ITM_LOG10</v>
      </c>
      <c r="D684" t="str">
        <f t="shared" si="633"/>
        <v>ITM_10x</v>
      </c>
      <c r="E684" t="str">
        <f t="shared" si="633"/>
        <v>ITM_dotD</v>
      </c>
      <c r="F684" t="str">
        <f t="shared" si="633"/>
        <v>ITM_NULL</v>
      </c>
      <c r="G684" t="str">
        <f t="shared" si="633"/>
        <v>ITM_D</v>
      </c>
      <c r="H684" t="str">
        <f t="shared" si="633"/>
        <v>ITM_d</v>
      </c>
      <c r="I684" t="str">
        <f t="shared" si="633"/>
        <v>ITM_LG_SIGN</v>
      </c>
      <c r="J684" t="str">
        <f t="shared" si="633"/>
        <v>ITM_REG_D</v>
      </c>
      <c r="K684" t="str">
        <f t="shared" si="633"/>
        <v>}</v>
      </c>
    </row>
    <row r="685" spans="2:11">
      <c r="B685" t="str">
        <f t="shared" ref="B685:K685" si="634">B640</f>
        <v>{25</v>
      </c>
      <c r="C685" t="str">
        <f t="shared" si="634"/>
        <v>ITM_LN</v>
      </c>
      <c r="D685" t="str">
        <f t="shared" si="634"/>
        <v>ITM_EXP</v>
      </c>
      <c r="E685" t="str">
        <f t="shared" si="634"/>
        <v>ITM_toREC2</v>
      </c>
      <c r="F685" t="str">
        <f t="shared" si="634"/>
        <v>ITM_NULL</v>
      </c>
      <c r="G685" t="str">
        <f t="shared" si="634"/>
        <v>ITM_E</v>
      </c>
      <c r="H685" t="str">
        <f t="shared" si="634"/>
        <v>ITM_e</v>
      </c>
      <c r="I685" t="str">
        <f t="shared" si="634"/>
        <v>ITM_LN_SIGN</v>
      </c>
      <c r="J685" t="str">
        <f t="shared" si="634"/>
        <v>ITM_E</v>
      </c>
      <c r="K685" t="str">
        <f t="shared" si="634"/>
        <v>}</v>
      </c>
    </row>
    <row r="686" spans="2:11">
      <c r="B686" t="str">
        <f t="shared" ref="B686:K686" si="635">B641</f>
        <v>{26</v>
      </c>
      <c r="C686" t="str">
        <f t="shared" si="635"/>
        <v>ITM_XEQ</v>
      </c>
      <c r="D686" t="str">
        <f t="shared" si="635"/>
        <v>ITM_AIM</v>
      </c>
      <c r="E686" t="str">
        <f t="shared" si="635"/>
        <v>ITM_toPOL2</v>
      </c>
      <c r="F686" t="str">
        <f t="shared" si="635"/>
        <v>ITM_NULL</v>
      </c>
      <c r="G686" t="str">
        <f t="shared" si="635"/>
        <v>ITM_F</v>
      </c>
      <c r="H686" t="str">
        <f t="shared" si="635"/>
        <v>ITM_f</v>
      </c>
      <c r="I686" t="str">
        <f t="shared" si="635"/>
        <v>ITM_NULL</v>
      </c>
      <c r="J686" t="str">
        <f t="shared" si="635"/>
        <v>ITM_NULL</v>
      </c>
      <c r="K686" t="str">
        <f t="shared" si="635"/>
        <v>}</v>
      </c>
    </row>
    <row r="687" spans="2:11">
      <c r="B687" t="str">
        <f t="shared" ref="B687:K687" si="636">B642</f>
        <v>{31</v>
      </c>
      <c r="C687" t="str">
        <f t="shared" si="636"/>
        <v>ITM_STO</v>
      </c>
      <c r="D687" t="str">
        <f t="shared" si="636"/>
        <v>ITM_MAGNITUDE</v>
      </c>
      <c r="E687" t="str">
        <f t="shared" si="636"/>
        <v>ITM_ARG</v>
      </c>
      <c r="F687" t="str">
        <f t="shared" si="636"/>
        <v>ITM_NULL</v>
      </c>
      <c r="G687" t="str">
        <f t="shared" si="636"/>
        <v>ITM_G</v>
      </c>
      <c r="H687" t="str">
        <f t="shared" si="636"/>
        <v>ITM_g</v>
      </c>
      <c r="I687" t="str">
        <f t="shared" si="636"/>
        <v>ITM_VERTICAL_BAR</v>
      </c>
      <c r="J687" t="str">
        <f t="shared" si="636"/>
        <v>ITM_NULL</v>
      </c>
      <c r="K687" t="str">
        <f t="shared" si="636"/>
        <v>}</v>
      </c>
    </row>
    <row r="688" spans="2:11">
      <c r="B688" t="str">
        <f t="shared" ref="B688:K688" si="637">B643</f>
        <v>{32</v>
      </c>
      <c r="C688" t="str">
        <f t="shared" si="637"/>
        <v>ITM_RCL</v>
      </c>
      <c r="D688" t="str">
        <f t="shared" si="637"/>
        <v>ITM_PC</v>
      </c>
      <c r="E688" t="str">
        <f t="shared" si="637"/>
        <v>ITM_DELTAPC</v>
      </c>
      <c r="F688" t="str">
        <f t="shared" si="637"/>
        <v>ITM_NULL</v>
      </c>
      <c r="G688" t="str">
        <f t="shared" si="637"/>
        <v>ITM_H</v>
      </c>
      <c r="H688" t="str">
        <f t="shared" si="637"/>
        <v>ITM_h</v>
      </c>
      <c r="I688" t="str">
        <f t="shared" si="637"/>
        <v>ITM_DELTA</v>
      </c>
      <c r="J688" t="str">
        <f t="shared" si="637"/>
        <v>ITM_HEX</v>
      </c>
      <c r="K688" t="str">
        <f t="shared" si="637"/>
        <v>}</v>
      </c>
    </row>
    <row r="689" spans="2:11">
      <c r="B689" t="str">
        <f t="shared" ref="B689:K689" si="638">B644</f>
        <v>{33</v>
      </c>
      <c r="C689" t="str">
        <f t="shared" si="638"/>
        <v>ITM_Rdown</v>
      </c>
      <c r="D689" t="str">
        <f t="shared" si="638"/>
        <v>ITM_CONSTpi</v>
      </c>
      <c r="E689" t="str">
        <f t="shared" si="638"/>
        <v>ITM_XTHROOT</v>
      </c>
      <c r="F689" t="str">
        <f t="shared" si="638"/>
        <v>ITM_NULL</v>
      </c>
      <c r="G689" t="str">
        <f t="shared" si="638"/>
        <v>ITM_I</v>
      </c>
      <c r="H689" t="str">
        <f t="shared" si="638"/>
        <v>ITM_i</v>
      </c>
      <c r="I689" t="str">
        <f t="shared" si="638"/>
        <v>ITM_pi</v>
      </c>
      <c r="J689" t="str">
        <f t="shared" si="638"/>
        <v>ITM_REG_I</v>
      </c>
      <c r="K689" t="str">
        <f t="shared" si="638"/>
        <v>}</v>
      </c>
    </row>
    <row r="690" spans="2:11">
      <c r="B690" t="str">
        <f t="shared" ref="B690:K690" si="639">B645</f>
        <v>{34</v>
      </c>
      <c r="C690" t="str">
        <f t="shared" si="639"/>
        <v>ITM_sin</v>
      </c>
      <c r="D690" t="str">
        <f t="shared" si="639"/>
        <v>ITM_arcsin</v>
      </c>
      <c r="E690" t="str">
        <f t="shared" si="639"/>
        <v>ITM_GTO</v>
      </c>
      <c r="F690" t="str">
        <f t="shared" si="639"/>
        <v>ITM_NULL</v>
      </c>
      <c r="G690" t="str">
        <f t="shared" si="639"/>
        <v>ITM_J</v>
      </c>
      <c r="H690" t="str">
        <f t="shared" si="639"/>
        <v>ITM_j</v>
      </c>
      <c r="I690" t="str">
        <f t="shared" si="639"/>
        <v>ITM_SIN_SIGN</v>
      </c>
      <c r="J690" t="str">
        <f t="shared" si="639"/>
        <v>ITM_REG_J</v>
      </c>
      <c r="K690" t="str">
        <f t="shared" si="639"/>
        <v>}</v>
      </c>
    </row>
    <row r="691" spans="2:11">
      <c r="B691" t="str">
        <f t="shared" ref="B691:K691" si="640">B646</f>
        <v>{35</v>
      </c>
      <c r="C691" t="str">
        <f t="shared" si="640"/>
        <v>ITM_cos</v>
      </c>
      <c r="D691" t="str">
        <f t="shared" si="640"/>
        <v>ITM_arccos</v>
      </c>
      <c r="E691" t="str">
        <f t="shared" si="640"/>
        <v>ITM_LBL</v>
      </c>
      <c r="F691" t="str">
        <f t="shared" si="640"/>
        <v>ITM_NULL</v>
      </c>
      <c r="G691" t="str">
        <f t="shared" si="640"/>
        <v>ITM_K</v>
      </c>
      <c r="H691" t="str">
        <f t="shared" si="640"/>
        <v>ITM_k</v>
      </c>
      <c r="I691" t="str">
        <f t="shared" si="640"/>
        <v>ITM_COS_SIGN</v>
      </c>
      <c r="J691" t="str">
        <f t="shared" si="640"/>
        <v>ITM_REG_K</v>
      </c>
      <c r="K691" t="str">
        <f t="shared" si="640"/>
        <v>}</v>
      </c>
    </row>
    <row r="692" spans="2:11">
      <c r="B692" t="str">
        <f t="shared" ref="B692:K692" si="641">B647</f>
        <v>{36</v>
      </c>
      <c r="C692" t="str">
        <f t="shared" si="641"/>
        <v>ITM_tan</v>
      </c>
      <c r="D692" t="str">
        <f t="shared" si="641"/>
        <v>ITM_arctan</v>
      </c>
      <c r="E692" t="str">
        <f t="shared" si="641"/>
        <v>ITM_RTN</v>
      </c>
      <c r="F692" t="str">
        <f t="shared" si="641"/>
        <v>ITM_NULL</v>
      </c>
      <c r="G692" t="str">
        <f t="shared" si="641"/>
        <v>ITM_L</v>
      </c>
      <c r="H692" t="str">
        <f t="shared" si="641"/>
        <v>ITM_l</v>
      </c>
      <c r="I692" t="str">
        <f t="shared" si="641"/>
        <v>ITM_TAN_SIGN</v>
      </c>
      <c r="J692" t="str">
        <f t="shared" si="641"/>
        <v>ITM_REG_L</v>
      </c>
      <c r="K692" t="str">
        <f t="shared" si="641"/>
        <v>}</v>
      </c>
    </row>
    <row r="693" spans="2:11">
      <c r="B693" t="str">
        <f t="shared" ref="B693:K693" si="642">B648</f>
        <v>{41</v>
      </c>
      <c r="C693" t="str">
        <f t="shared" si="642"/>
        <v>ITM_ENTER</v>
      </c>
      <c r="D693" t="str">
        <f t="shared" si="642"/>
        <v>KEY_COMPLEX</v>
      </c>
      <c r="E693" t="str">
        <f t="shared" si="642"/>
        <v>-MNU_CPX</v>
      </c>
      <c r="F693" t="str">
        <f t="shared" si="642"/>
        <v>ITM_ENTER</v>
      </c>
      <c r="G693" t="str">
        <f t="shared" si="642"/>
        <v>ITM_ENTER</v>
      </c>
      <c r="H693" t="str">
        <f t="shared" si="642"/>
        <v>ITM_XSWAP</v>
      </c>
      <c r="I693" t="str">
        <f t="shared" si="642"/>
        <v>ITM_XPARSE</v>
      </c>
      <c r="J693" t="str">
        <f t="shared" si="642"/>
        <v>ITM_ENTER</v>
      </c>
      <c r="K693" t="str">
        <f t="shared" si="642"/>
        <v>}</v>
      </c>
    </row>
    <row r="694" spans="2:11">
      <c r="B694" t="str">
        <f t="shared" ref="B694:K694" si="643">B649</f>
        <v>{42</v>
      </c>
      <c r="C694" t="str">
        <f t="shared" si="643"/>
        <v>ITM_XexY</v>
      </c>
      <c r="D694" t="str">
        <f t="shared" si="643"/>
        <v>ITM_LASTX</v>
      </c>
      <c r="E694" t="str">
        <f t="shared" si="643"/>
        <v>ITM_Rup</v>
      </c>
      <c r="F694" t="str">
        <f t="shared" si="643"/>
        <v>ITM_ex</v>
      </c>
      <c r="G694" t="str">
        <f t="shared" si="643"/>
        <v>ITM_M</v>
      </c>
      <c r="H694" t="str">
        <f t="shared" si="643"/>
        <v>ITM_m</v>
      </c>
      <c r="I694" t="str">
        <f t="shared" si="643"/>
        <v>ITM_ex</v>
      </c>
      <c r="J694" t="str">
        <f t="shared" si="643"/>
        <v>ITM_NULL</v>
      </c>
      <c r="K694" t="str">
        <f t="shared" si="643"/>
        <v>}</v>
      </c>
    </row>
    <row r="695" spans="2:11">
      <c r="B695" t="str">
        <f t="shared" ref="B695:K695" si="644">B650</f>
        <v>{43</v>
      </c>
      <c r="C695" t="str">
        <f t="shared" si="644"/>
        <v>ITM_CHS</v>
      </c>
      <c r="D695" t="str">
        <f t="shared" si="644"/>
        <v>-MNU_MODE</v>
      </c>
      <c r="E695" t="str">
        <f t="shared" si="644"/>
        <v>-MNU_STK</v>
      </c>
      <c r="F695" t="str">
        <f t="shared" si="644"/>
        <v>ITM_PLUS_MINUS</v>
      </c>
      <c r="G695" t="str">
        <f t="shared" si="644"/>
        <v>ITM_N</v>
      </c>
      <c r="H695" t="str">
        <f t="shared" si="644"/>
        <v>ITM_n</v>
      </c>
      <c r="I695" t="str">
        <f t="shared" si="644"/>
        <v>ITM_PLUS_MINUS</v>
      </c>
      <c r="J695" t="str">
        <f t="shared" si="644"/>
        <v>ITM_NULL</v>
      </c>
      <c r="K695" t="str">
        <f t="shared" si="644"/>
        <v>}</v>
      </c>
    </row>
    <row r="696" spans="2:11">
      <c r="B696" t="str">
        <f t="shared" ref="B696:K696" si="645">B651</f>
        <v>{44</v>
      </c>
      <c r="C696" t="str">
        <f t="shared" si="645"/>
        <v>ITM_EXPONENT</v>
      </c>
      <c r="D696" t="str">
        <f t="shared" si="645"/>
        <v>-MNU_DISP</v>
      </c>
      <c r="E696" t="str">
        <f t="shared" si="645"/>
        <v>-MNU_EXP</v>
      </c>
      <c r="F696" t="str">
        <f t="shared" si="645"/>
        <v>ITM_NULL</v>
      </c>
      <c r="G696" t="str">
        <f t="shared" si="645"/>
        <v>ITM_O</v>
      </c>
      <c r="H696" t="str">
        <f t="shared" si="645"/>
        <v>ITM_o</v>
      </c>
      <c r="I696" t="str">
        <f t="shared" si="645"/>
        <v>ITM_SUB_E_OUTLINE</v>
      </c>
      <c r="J696" t="str">
        <f t="shared" si="645"/>
        <v>ITM_OCT</v>
      </c>
      <c r="K696" t="str">
        <f t="shared" si="645"/>
        <v>}</v>
      </c>
    </row>
    <row r="697" spans="2:11">
      <c r="B697" t="str">
        <f t="shared" ref="B697:K697" si="646">B652</f>
        <v>{45</v>
      </c>
      <c r="C697" t="str">
        <f t="shared" si="646"/>
        <v>ITM_BACKSPACE</v>
      </c>
      <c r="D697" t="str">
        <f t="shared" si="646"/>
        <v>ITM_UNDO</v>
      </c>
      <c r="E697" t="str">
        <f t="shared" si="646"/>
        <v>-MNU_CLR</v>
      </c>
      <c r="F697" t="str">
        <f t="shared" si="646"/>
        <v>ITM_BACKSPACE</v>
      </c>
      <c r="G697" t="str">
        <f t="shared" si="646"/>
        <v>ITM_BACKSPACE</v>
      </c>
      <c r="H697" t="str">
        <f t="shared" si="646"/>
        <v>ITM_CLA</v>
      </c>
      <c r="I697" t="str">
        <f t="shared" si="646"/>
        <v>ITM_CLA</v>
      </c>
      <c r="J697" t="str">
        <f t="shared" si="646"/>
        <v>ITM_BACKSPACE</v>
      </c>
      <c r="K697" t="str">
        <f t="shared" si="646"/>
        <v>}</v>
      </c>
    </row>
    <row r="698" spans="2:11">
      <c r="B698" t="str">
        <f t="shared" ref="B698:K698" si="647">B653</f>
        <v>{51</v>
      </c>
      <c r="C698" t="str">
        <f t="shared" si="647"/>
        <v>ITM_UP1</v>
      </c>
      <c r="D698" t="str">
        <f t="shared" si="647"/>
        <v>ITM_BST</v>
      </c>
      <c r="E698" t="str">
        <f t="shared" si="647"/>
        <v>ITM_RBR</v>
      </c>
      <c r="F698" t="str">
        <f t="shared" si="647"/>
        <v>ITM_UP1</v>
      </c>
      <c r="G698" t="str">
        <f t="shared" si="647"/>
        <v>ITM_UP1</v>
      </c>
      <c r="H698" t="str">
        <f t="shared" si="647"/>
        <v>CHR_caseUP</v>
      </c>
      <c r="I698" t="str">
        <f t="shared" si="647"/>
        <v>ITM_UP_ARROW</v>
      </c>
      <c r="J698" t="str">
        <f t="shared" si="647"/>
        <v>ITM_UP1</v>
      </c>
      <c r="K698" t="str">
        <f t="shared" si="647"/>
        <v>}</v>
      </c>
    </row>
    <row r="699" spans="2:11">
      <c r="B699" t="str">
        <f t="shared" ref="B699:K699" si="648">B654</f>
        <v>{52</v>
      </c>
      <c r="C699" t="str">
        <f t="shared" si="648"/>
        <v>ITM_7</v>
      </c>
      <c r="D699" t="str">
        <f t="shared" si="648"/>
        <v>-MNU_EQN</v>
      </c>
      <c r="E699" t="str">
        <f t="shared" si="648"/>
        <v>-MNU_HOME</v>
      </c>
      <c r="F699" t="str">
        <f t="shared" si="648"/>
        <v>ITM_7</v>
      </c>
      <c r="G699" t="str">
        <f t="shared" si="648"/>
        <v>ITM_P</v>
      </c>
      <c r="H699" t="str">
        <f t="shared" si="648"/>
        <v>ITM_p</v>
      </c>
      <c r="I699" t="str">
        <f t="shared" si="648"/>
        <v>ITM_7</v>
      </c>
      <c r="J699" t="str">
        <f t="shared" si="648"/>
        <v>ITM_7</v>
      </c>
      <c r="K699" t="str">
        <f t="shared" si="648"/>
        <v>}</v>
      </c>
    </row>
    <row r="700" spans="2:11">
      <c r="B700" t="str">
        <f t="shared" ref="B700:K700" si="649">B655</f>
        <v>{53</v>
      </c>
      <c r="C700" t="str">
        <f t="shared" si="649"/>
        <v>ITM_8</v>
      </c>
      <c r="D700" t="str">
        <f t="shared" si="649"/>
        <v>-MNU_ADV</v>
      </c>
      <c r="E700" t="str">
        <f t="shared" si="649"/>
        <v>-MNU_CONST</v>
      </c>
      <c r="F700" t="str">
        <f t="shared" si="649"/>
        <v>ITM_8</v>
      </c>
      <c r="G700" t="str">
        <f t="shared" si="649"/>
        <v>ITM_Q</v>
      </c>
      <c r="H700" t="str">
        <f t="shared" si="649"/>
        <v>ITM_q</v>
      </c>
      <c r="I700" t="str">
        <f t="shared" si="649"/>
        <v>ITM_8</v>
      </c>
      <c r="J700" t="str">
        <f t="shared" si="649"/>
        <v>ITM_8</v>
      </c>
      <c r="K700" t="str">
        <f t="shared" si="649"/>
        <v>}</v>
      </c>
    </row>
    <row r="701" spans="2:11">
      <c r="B701" t="str">
        <f t="shared" ref="B701:K701" si="650">B656</f>
        <v>{54</v>
      </c>
      <c r="C701" t="str">
        <f t="shared" si="650"/>
        <v>ITM_9</v>
      </c>
      <c r="D701" t="str">
        <f t="shared" si="650"/>
        <v>-MNU_MATX</v>
      </c>
      <c r="E701" t="str">
        <f t="shared" si="650"/>
        <v>-MNU_XFN</v>
      </c>
      <c r="F701" t="str">
        <f t="shared" si="650"/>
        <v>ITM_9</v>
      </c>
      <c r="G701" t="str">
        <f t="shared" si="650"/>
        <v>ITM_R</v>
      </c>
      <c r="H701" t="str">
        <f t="shared" si="650"/>
        <v>ITM_r</v>
      </c>
      <c r="I701" t="str">
        <f t="shared" si="650"/>
        <v>ITM_9</v>
      </c>
      <c r="J701" t="str">
        <f t="shared" si="650"/>
        <v>ITM_9</v>
      </c>
      <c r="K701" t="str">
        <f t="shared" si="650"/>
        <v>}</v>
      </c>
    </row>
    <row r="702" spans="2:11">
      <c r="B702" t="str">
        <f t="shared" ref="B702:K702" si="651">B657</f>
        <v>{55</v>
      </c>
      <c r="C702" t="str">
        <f t="shared" si="651"/>
        <v>ITM_DIV</v>
      </c>
      <c r="D702" t="str">
        <f t="shared" si="651"/>
        <v>-MNU_STAT</v>
      </c>
      <c r="E702" t="str">
        <f t="shared" si="651"/>
        <v>-MNU_SUMS</v>
      </c>
      <c r="F702" t="str">
        <f t="shared" si="651"/>
        <v>ITM_OBELUS</v>
      </c>
      <c r="G702" t="str">
        <f t="shared" si="651"/>
        <v>ITM_S</v>
      </c>
      <c r="H702" t="str">
        <f t="shared" si="651"/>
        <v>ITM_s</v>
      </c>
      <c r="I702" t="str">
        <f t="shared" si="651"/>
        <v>ITM_OBELUS</v>
      </c>
      <c r="J702" t="str">
        <f t="shared" si="651"/>
        <v>ITM_DIV</v>
      </c>
      <c r="K702" t="str">
        <f t="shared" si="651"/>
        <v>}</v>
      </c>
    </row>
    <row r="703" spans="2:11">
      <c r="B703" t="str">
        <f t="shared" ref="B703:K703" si="652">B658</f>
        <v>{61</v>
      </c>
      <c r="C703" t="str">
        <f t="shared" si="652"/>
        <v>ITM_DOWN1</v>
      </c>
      <c r="D703" t="str">
        <f t="shared" si="652"/>
        <v>ITM_SST</v>
      </c>
      <c r="E703" t="str">
        <f t="shared" si="652"/>
        <v>ITM_FLGSV</v>
      </c>
      <c r="F703" t="str">
        <f t="shared" si="652"/>
        <v>ITM_DOWN1</v>
      </c>
      <c r="G703" t="str">
        <f t="shared" si="652"/>
        <v>ITM_DOWN1</v>
      </c>
      <c r="H703" t="str">
        <f t="shared" si="652"/>
        <v>CHR_caseDN</v>
      </c>
      <c r="I703" t="str">
        <f t="shared" si="652"/>
        <v>ITM_DOWN_ARROW</v>
      </c>
      <c r="J703" t="str">
        <f t="shared" si="652"/>
        <v>ITM_DOWN1</v>
      </c>
      <c r="K703" t="str">
        <f t="shared" si="652"/>
        <v>}</v>
      </c>
    </row>
    <row r="704" spans="2:11">
      <c r="B704" t="str">
        <f t="shared" ref="B704:K704" si="653">B659</f>
        <v>{62</v>
      </c>
      <c r="C704" t="str">
        <f t="shared" si="653"/>
        <v>ITM_4</v>
      </c>
      <c r="D704" t="str">
        <f t="shared" si="653"/>
        <v>-MNU_BASE</v>
      </c>
      <c r="E704" t="str">
        <f t="shared" si="653"/>
        <v>-MNU_CLK</v>
      </c>
      <c r="F704" t="str">
        <f t="shared" si="653"/>
        <v>ITM_4</v>
      </c>
      <c r="G704" t="str">
        <f t="shared" si="653"/>
        <v>ITM_T</v>
      </c>
      <c r="H704" t="str">
        <f t="shared" si="653"/>
        <v>ITM_t</v>
      </c>
      <c r="I704" t="str">
        <f t="shared" si="653"/>
        <v>ITM_4</v>
      </c>
      <c r="J704" t="str">
        <f t="shared" si="653"/>
        <v>ITM_4</v>
      </c>
      <c r="K704" t="str">
        <f t="shared" si="653"/>
        <v>}</v>
      </c>
    </row>
    <row r="705" spans="2:11">
      <c r="B705" t="str">
        <f t="shared" ref="B705:K705" si="654">B660</f>
        <v>{63</v>
      </c>
      <c r="C705" t="str">
        <f t="shared" si="654"/>
        <v>ITM_5</v>
      </c>
      <c r="D705" t="str">
        <f t="shared" si="654"/>
        <v>-MNU_ANGLECONV</v>
      </c>
      <c r="E705" t="str">
        <f t="shared" si="654"/>
        <v>-MNU_UNITCONV</v>
      </c>
      <c r="F705" t="str">
        <f t="shared" si="654"/>
        <v>ITM_5</v>
      </c>
      <c r="G705" t="str">
        <f t="shared" si="654"/>
        <v>ITM_U</v>
      </c>
      <c r="H705" t="str">
        <f t="shared" si="654"/>
        <v>ITM_u</v>
      </c>
      <c r="I705" t="str">
        <f t="shared" si="654"/>
        <v>ITM_5</v>
      </c>
      <c r="J705" t="str">
        <f t="shared" si="654"/>
        <v>ITM_5</v>
      </c>
      <c r="K705" t="str">
        <f t="shared" si="654"/>
        <v>}</v>
      </c>
    </row>
    <row r="706" spans="2:11">
      <c r="B706" t="str">
        <f t="shared" ref="B706:K706" si="655">B661</f>
        <v>{64</v>
      </c>
      <c r="C706" t="str">
        <f t="shared" si="655"/>
        <v>ITM_6</v>
      </c>
      <c r="D706" t="str">
        <f t="shared" si="655"/>
        <v>-MNU_FLAGS</v>
      </c>
      <c r="E706" t="str">
        <f t="shared" si="655"/>
        <v>-MNU_BITS</v>
      </c>
      <c r="F706" t="str">
        <f t="shared" si="655"/>
        <v>ITM_6</v>
      </c>
      <c r="G706" t="str">
        <f t="shared" si="655"/>
        <v>ITM_V</v>
      </c>
      <c r="H706" t="str">
        <f t="shared" si="655"/>
        <v>ITM_v</v>
      </c>
      <c r="I706" t="str">
        <f t="shared" si="655"/>
        <v>ITM_6</v>
      </c>
      <c r="J706" t="str">
        <f t="shared" si="655"/>
        <v>ITM_6</v>
      </c>
      <c r="K706" t="str">
        <f t="shared" si="655"/>
        <v>}</v>
      </c>
    </row>
    <row r="707" spans="2:11">
      <c r="B707" t="str">
        <f t="shared" ref="B707:K707" si="656">B662</f>
        <v>{65</v>
      </c>
      <c r="C707" t="str">
        <f t="shared" si="656"/>
        <v>ITM_MULT</v>
      </c>
      <c r="D707" t="str">
        <f t="shared" si="656"/>
        <v>-MNU_PROB</v>
      </c>
      <c r="E707" t="str">
        <f t="shared" si="656"/>
        <v>-MNU_INTS</v>
      </c>
      <c r="F707" t="str">
        <f t="shared" si="656"/>
        <v>ITM_CROSS</v>
      </c>
      <c r="G707" t="str">
        <f t="shared" si="656"/>
        <v>ITM_W</v>
      </c>
      <c r="H707" t="str">
        <f t="shared" si="656"/>
        <v>ITM_w</v>
      </c>
      <c r="I707" t="str">
        <f t="shared" si="656"/>
        <v>ITM_CROSS</v>
      </c>
      <c r="J707" t="str">
        <f t="shared" si="656"/>
        <v>ITM_MULT</v>
      </c>
      <c r="K707" t="str">
        <f t="shared" si="656"/>
        <v>}</v>
      </c>
    </row>
    <row r="708" spans="2:11">
      <c r="B708" t="str">
        <f t="shared" ref="B708:K708" si="657">B663</f>
        <v>{71</v>
      </c>
      <c r="C708" t="str">
        <f t="shared" si="657"/>
        <v>KEY_fg</v>
      </c>
      <c r="D708" t="str">
        <f t="shared" si="657"/>
        <v>ITM_NULL</v>
      </c>
      <c r="E708" t="str">
        <f t="shared" si="657"/>
        <v>ITM_NULL</v>
      </c>
      <c r="F708" t="str">
        <f t="shared" si="657"/>
        <v>KEY_fg</v>
      </c>
      <c r="G708" t="str">
        <f t="shared" si="657"/>
        <v>KEY_fg</v>
      </c>
      <c r="H708" t="str">
        <f t="shared" si="657"/>
        <v>ITM_NULL</v>
      </c>
      <c r="I708" t="str">
        <f t="shared" si="657"/>
        <v>KEY_fg</v>
      </c>
      <c r="J708" t="str">
        <f t="shared" si="657"/>
        <v>KEY_fg</v>
      </c>
      <c r="K708" t="str">
        <f t="shared" si="657"/>
        <v>}</v>
      </c>
    </row>
    <row r="709" spans="2:11">
      <c r="B709" t="str">
        <f t="shared" ref="B709:K709" si="658">B664</f>
        <v>{72</v>
      </c>
      <c r="C709" t="str">
        <f t="shared" si="658"/>
        <v>ITM_1</v>
      </c>
      <c r="D709" t="str">
        <f t="shared" si="658"/>
        <v>ITM_ASSIGN</v>
      </c>
      <c r="E709" t="str">
        <f t="shared" si="658"/>
        <v>-MNU_ASN</v>
      </c>
      <c r="F709" t="str">
        <f t="shared" si="658"/>
        <v>ITM_1</v>
      </c>
      <c r="G709" t="str">
        <f t="shared" si="658"/>
        <v>ITM_X</v>
      </c>
      <c r="H709" t="str">
        <f t="shared" si="658"/>
        <v>ITM_x</v>
      </c>
      <c r="I709" t="str">
        <f t="shared" si="658"/>
        <v>ITM_1</v>
      </c>
      <c r="J709" t="str">
        <f t="shared" si="658"/>
        <v>ITM_1</v>
      </c>
      <c r="K709" t="str">
        <f t="shared" si="658"/>
        <v>}</v>
      </c>
    </row>
    <row r="710" spans="2:11">
      <c r="B710" t="str">
        <f t="shared" ref="B710:K710" si="659">B665</f>
        <v>{73</v>
      </c>
      <c r="C710" t="str">
        <f t="shared" si="659"/>
        <v>ITM_2</v>
      </c>
      <c r="D710" t="str">
        <f t="shared" si="659"/>
        <v>ITM_USERMODE</v>
      </c>
      <c r="E710" t="str">
        <f t="shared" si="659"/>
        <v>-MNU_LOOP</v>
      </c>
      <c r="F710" t="str">
        <f t="shared" si="659"/>
        <v>ITM_2</v>
      </c>
      <c r="G710" t="str">
        <f t="shared" si="659"/>
        <v>ITM_Y</v>
      </c>
      <c r="H710" t="str">
        <f t="shared" si="659"/>
        <v>ITM_y</v>
      </c>
      <c r="I710" t="str">
        <f t="shared" si="659"/>
        <v>ITM_2</v>
      </c>
      <c r="J710" t="str">
        <f t="shared" si="659"/>
        <v>ITM_2</v>
      </c>
      <c r="K710" t="str">
        <f t="shared" si="659"/>
        <v>}</v>
      </c>
    </row>
    <row r="711" spans="2:11">
      <c r="B711" t="str">
        <f t="shared" ref="B711:K711" si="660">B666</f>
        <v>{74</v>
      </c>
      <c r="C711" t="str">
        <f t="shared" si="660"/>
        <v>ITM_3</v>
      </c>
      <c r="D711" t="str">
        <f t="shared" si="660"/>
        <v>-MNU_PARTS</v>
      </c>
      <c r="E711" t="str">
        <f t="shared" si="660"/>
        <v>-MNU_TEST</v>
      </c>
      <c r="F711" t="str">
        <f t="shared" si="660"/>
        <v>ITM_3</v>
      </c>
      <c r="G711" t="str">
        <f t="shared" si="660"/>
        <v>ITM_Z</v>
      </c>
      <c r="H711" t="str">
        <f t="shared" si="660"/>
        <v>ITM_z</v>
      </c>
      <c r="I711" t="str">
        <f t="shared" si="660"/>
        <v>ITM_3</v>
      </c>
      <c r="J711" t="str">
        <f t="shared" si="660"/>
        <v>ITM_3</v>
      </c>
      <c r="K711" t="str">
        <f t="shared" si="660"/>
        <v>}</v>
      </c>
    </row>
    <row r="712" spans="2:11">
      <c r="B712" t="str">
        <f t="shared" ref="B712:K712" si="661">B667</f>
        <v>{75</v>
      </c>
      <c r="C712" t="str">
        <f t="shared" si="661"/>
        <v>ITM_SUB</v>
      </c>
      <c r="D712" t="str">
        <f t="shared" si="661"/>
        <v>-MNU_FIN</v>
      </c>
      <c r="E712" t="str">
        <f t="shared" si="661"/>
        <v>-MNU_ALPHAFN</v>
      </c>
      <c r="F712" t="str">
        <f t="shared" si="661"/>
        <v>ITM_MINUS</v>
      </c>
      <c r="G712" t="str">
        <f t="shared" si="661"/>
        <v>ITM_UNDERSCORE</v>
      </c>
      <c r="H712" t="str">
        <f t="shared" si="661"/>
        <v>ITM_MINUS</v>
      </c>
      <c r="I712" t="str">
        <f t="shared" si="661"/>
        <v>ITM_MINUS</v>
      </c>
      <c r="J712" t="str">
        <f t="shared" si="661"/>
        <v>ITM_SUB</v>
      </c>
      <c r="K712" t="str">
        <f t="shared" si="661"/>
        <v>}</v>
      </c>
    </row>
    <row r="713" spans="2:11">
      <c r="B713" t="str">
        <f t="shared" ref="B713:K713" si="662">B668</f>
        <v>{81</v>
      </c>
      <c r="C713" t="str">
        <f t="shared" si="662"/>
        <v>ITM_EXIT1</v>
      </c>
      <c r="D713" t="str">
        <f t="shared" si="662"/>
        <v>ITM_OFF</v>
      </c>
      <c r="E713" t="str">
        <f t="shared" si="662"/>
        <v>ITM_PRN</v>
      </c>
      <c r="F713" t="str">
        <f t="shared" si="662"/>
        <v>ITM_EXIT1</v>
      </c>
      <c r="G713" t="str">
        <f t="shared" si="662"/>
        <v>ITM_EXIT1</v>
      </c>
      <c r="H713" t="str">
        <f t="shared" si="662"/>
        <v>ITM_OFF</v>
      </c>
      <c r="I713" t="str">
        <f t="shared" si="662"/>
        <v>ITM_PRN</v>
      </c>
      <c r="J713" t="str">
        <f t="shared" si="662"/>
        <v>ITM_EXIT1</v>
      </c>
      <c r="K713" t="str">
        <f t="shared" si="662"/>
        <v>}</v>
      </c>
    </row>
    <row r="714" spans="2:11">
      <c r="B714" t="str">
        <f t="shared" ref="B714:K714" si="663">B669</f>
        <v>{82</v>
      </c>
      <c r="C714" t="str">
        <f t="shared" si="663"/>
        <v>ITM_0</v>
      </c>
      <c r="D714" t="str">
        <f t="shared" si="663"/>
        <v>ITM_VIEW</v>
      </c>
      <c r="E714" t="str">
        <f t="shared" si="663"/>
        <v>ITM_TIMER</v>
      </c>
      <c r="F714" t="str">
        <f t="shared" si="663"/>
        <v>ITM_0</v>
      </c>
      <c r="G714" t="str">
        <f t="shared" si="663"/>
        <v>ITM_COLON</v>
      </c>
      <c r="H714" t="str">
        <f t="shared" si="663"/>
        <v>ITM_0</v>
      </c>
      <c r="I714" t="str">
        <f t="shared" si="663"/>
        <v>ITM_0</v>
      </c>
      <c r="J714" t="str">
        <f t="shared" si="663"/>
        <v>ITM_0</v>
      </c>
      <c r="K714" t="str">
        <f t="shared" si="663"/>
        <v>}</v>
      </c>
    </row>
    <row r="715" spans="2:11">
      <c r="B715" t="str">
        <f t="shared" ref="B715:K715" si="664">B670</f>
        <v>{83</v>
      </c>
      <c r="C715" t="str">
        <f t="shared" si="664"/>
        <v>ITM_PERIOD</v>
      </c>
      <c r="D715" t="str">
        <f t="shared" si="664"/>
        <v>ITM_SHOW</v>
      </c>
      <c r="E715" t="str">
        <f t="shared" si="664"/>
        <v>-MNU_INFO</v>
      </c>
      <c r="F715" t="str">
        <f t="shared" si="664"/>
        <v>ITM_PERIOD</v>
      </c>
      <c r="G715" t="str">
        <f t="shared" si="664"/>
        <v>ITM_COMMA</v>
      </c>
      <c r="H715" t="str">
        <f t="shared" si="664"/>
        <v>ITM_PERIOD</v>
      </c>
      <c r="I715" t="str">
        <f t="shared" si="664"/>
        <v>ITM_PERIOD</v>
      </c>
      <c r="J715" t="str">
        <f t="shared" si="664"/>
        <v>ITM_PERIOD</v>
      </c>
      <c r="K715" t="str">
        <f t="shared" si="664"/>
        <v>}</v>
      </c>
    </row>
    <row r="716" spans="2:11">
      <c r="B716" t="str">
        <f t="shared" ref="B716:K716" si="665">B671</f>
        <v>{84</v>
      </c>
      <c r="C716" t="str">
        <f t="shared" si="665"/>
        <v>ITM_RS</v>
      </c>
      <c r="D716" t="str">
        <f t="shared" si="665"/>
        <v>ITM_PR</v>
      </c>
      <c r="E716" t="str">
        <f t="shared" si="665"/>
        <v>-MNU_PFN</v>
      </c>
      <c r="F716" t="str">
        <f t="shared" si="665"/>
        <v>ITM_NULL</v>
      </c>
      <c r="G716" t="str">
        <f t="shared" si="665"/>
        <v>ITM_QUESTION_MARK</v>
      </c>
      <c r="H716" t="str">
        <f t="shared" si="665"/>
        <v>ITM_SLASH</v>
      </c>
      <c r="I716" t="str">
        <f t="shared" si="665"/>
        <v>ITM_SLASH</v>
      </c>
      <c r="J716" t="str">
        <f t="shared" si="665"/>
        <v>ITM_NULL</v>
      </c>
      <c r="K716" t="str">
        <f t="shared" si="665"/>
        <v>}</v>
      </c>
    </row>
    <row r="717" spans="2:11">
      <c r="B717" t="str">
        <f t="shared" ref="B717:K717" si="666">B672</f>
        <v>{85</v>
      </c>
      <c r="C717" t="str">
        <f t="shared" si="666"/>
        <v>ITM_ADD</v>
      </c>
      <c r="D717" t="str">
        <f t="shared" si="666"/>
        <v>-MNU_CATALOG</v>
      </c>
      <c r="E717" t="str">
        <f t="shared" si="666"/>
        <v>-MNU_IO</v>
      </c>
      <c r="F717" t="str">
        <f t="shared" si="666"/>
        <v>ITM_PLUS</v>
      </c>
      <c r="G717" t="str">
        <f t="shared" si="666"/>
        <v>ITM_SPACE</v>
      </c>
      <c r="H717" t="str">
        <f t="shared" si="666"/>
        <v>ITM_PLUS</v>
      </c>
      <c r="I717" t="str">
        <f t="shared" si="666"/>
        <v>ITM_PLUS</v>
      </c>
      <c r="J717" t="str">
        <f t="shared" si="666"/>
        <v>ITM_ADD</v>
      </c>
      <c r="K717" t="str">
        <f t="shared" si="666"/>
        <v>}</v>
      </c>
    </row>
    <row r="718" spans="2:11">
      <c r="B718">
        <f t="shared" ref="B718:K718" si="667">B673</f>
        <v>0</v>
      </c>
      <c r="C718">
        <f t="shared" si="667"/>
        <v>0</v>
      </c>
      <c r="D718">
        <f t="shared" si="667"/>
        <v>0</v>
      </c>
      <c r="E718">
        <f t="shared" si="667"/>
        <v>0</v>
      </c>
      <c r="F718">
        <f t="shared" si="667"/>
        <v>0</v>
      </c>
      <c r="G718">
        <f t="shared" si="667"/>
        <v>0</v>
      </c>
      <c r="H718">
        <f t="shared" si="667"/>
        <v>0</v>
      </c>
      <c r="I718">
        <f t="shared" si="667"/>
        <v>0</v>
      </c>
      <c r="J718">
        <f t="shared" si="667"/>
        <v>0</v>
      </c>
      <c r="K718">
        <f t="shared" si="667"/>
        <v>0</v>
      </c>
    </row>
    <row r="719" spans="2:11">
      <c r="B719">
        <f t="shared" ref="B719:K719" si="668">B674</f>
        <v>0</v>
      </c>
      <c r="C719">
        <f t="shared" si="668"/>
        <v>0</v>
      </c>
      <c r="D719">
        <f t="shared" si="668"/>
        <v>0</v>
      </c>
      <c r="E719">
        <f t="shared" si="668"/>
        <v>0</v>
      </c>
      <c r="F719">
        <f t="shared" si="668"/>
        <v>0</v>
      </c>
      <c r="G719">
        <f t="shared" si="668"/>
        <v>0</v>
      </c>
      <c r="H719">
        <f t="shared" si="668"/>
        <v>0</v>
      </c>
      <c r="I719">
        <f t="shared" si="668"/>
        <v>0</v>
      </c>
      <c r="J719">
        <f t="shared" si="668"/>
        <v>0</v>
      </c>
      <c r="K719">
        <f t="shared" si="668"/>
        <v>0</v>
      </c>
    </row>
    <row r="720" spans="2:11">
      <c r="B720">
        <f t="shared" ref="B720:K720" si="669">B675</f>
        <v>0</v>
      </c>
      <c r="C720">
        <f t="shared" si="669"/>
        <v>0</v>
      </c>
      <c r="D720">
        <f t="shared" si="669"/>
        <v>0</v>
      </c>
      <c r="E720">
        <f t="shared" si="669"/>
        <v>0</v>
      </c>
      <c r="F720">
        <f t="shared" si="669"/>
        <v>0</v>
      </c>
      <c r="G720">
        <f t="shared" si="669"/>
        <v>0</v>
      </c>
      <c r="H720">
        <f t="shared" si="669"/>
        <v>0</v>
      </c>
      <c r="I720">
        <f t="shared" si="669"/>
        <v>0</v>
      </c>
      <c r="J720">
        <f t="shared" si="669"/>
        <v>0</v>
      </c>
      <c r="K720">
        <f t="shared" si="669"/>
        <v>0</v>
      </c>
    </row>
    <row r="721" spans="2:11">
      <c r="B721">
        <f t="shared" ref="B721:K721" si="670">B676</f>
        <v>0</v>
      </c>
      <c r="C721">
        <f t="shared" si="670"/>
        <v>0</v>
      </c>
      <c r="D721">
        <f t="shared" si="670"/>
        <v>0</v>
      </c>
      <c r="E721">
        <f t="shared" si="670"/>
        <v>0</v>
      </c>
      <c r="F721">
        <f t="shared" si="670"/>
        <v>0</v>
      </c>
      <c r="G721">
        <f t="shared" si="670"/>
        <v>0</v>
      </c>
      <c r="H721">
        <f t="shared" si="670"/>
        <v>0</v>
      </c>
      <c r="I721">
        <f t="shared" si="670"/>
        <v>0</v>
      </c>
      <c r="J721">
        <f t="shared" si="670"/>
        <v>0</v>
      </c>
      <c r="K721">
        <f t="shared" si="670"/>
        <v>0</v>
      </c>
    </row>
    <row r="722" spans="2:11">
      <c r="B722">
        <f t="shared" ref="B722:K722" si="671">B677</f>
        <v>0</v>
      </c>
      <c r="C722">
        <f t="shared" si="671"/>
        <v>0</v>
      </c>
      <c r="D722">
        <f t="shared" si="671"/>
        <v>0</v>
      </c>
      <c r="E722">
        <f t="shared" si="671"/>
        <v>0</v>
      </c>
      <c r="F722">
        <f t="shared" si="671"/>
        <v>0</v>
      </c>
      <c r="G722">
        <f t="shared" si="671"/>
        <v>0</v>
      </c>
      <c r="H722">
        <f t="shared" si="671"/>
        <v>0</v>
      </c>
      <c r="I722">
        <f t="shared" si="671"/>
        <v>0</v>
      </c>
      <c r="J722">
        <f t="shared" si="671"/>
        <v>0</v>
      </c>
      <c r="K722">
        <f t="shared" si="671"/>
        <v>0</v>
      </c>
    </row>
    <row r="723" spans="2:11">
      <c r="B723">
        <f t="shared" ref="B723:K723" si="672">B678</f>
        <v>0</v>
      </c>
      <c r="C723">
        <f t="shared" si="672"/>
        <v>0</v>
      </c>
      <c r="D723">
        <f t="shared" si="672"/>
        <v>0</v>
      </c>
      <c r="E723">
        <f t="shared" si="672"/>
        <v>0</v>
      </c>
      <c r="F723">
        <f t="shared" si="672"/>
        <v>0</v>
      </c>
      <c r="G723">
        <f t="shared" si="672"/>
        <v>0</v>
      </c>
      <c r="H723">
        <f t="shared" si="672"/>
        <v>0</v>
      </c>
      <c r="I723">
        <f t="shared" si="672"/>
        <v>0</v>
      </c>
      <c r="J723">
        <f t="shared" si="672"/>
        <v>0</v>
      </c>
      <c r="K723">
        <f t="shared" si="672"/>
        <v>0</v>
      </c>
    </row>
    <row r="724" spans="2:11">
      <c r="B724">
        <f t="shared" ref="B724:K724" si="673">B679</f>
        <v>0</v>
      </c>
      <c r="C724">
        <f t="shared" si="673"/>
        <v>0</v>
      </c>
      <c r="D724">
        <f t="shared" si="673"/>
        <v>0</v>
      </c>
      <c r="E724">
        <f t="shared" si="673"/>
        <v>0</v>
      </c>
      <c r="F724">
        <f t="shared" si="673"/>
        <v>0</v>
      </c>
      <c r="G724">
        <f t="shared" si="673"/>
        <v>0</v>
      </c>
      <c r="H724">
        <f t="shared" si="673"/>
        <v>0</v>
      </c>
      <c r="I724">
        <f t="shared" si="673"/>
        <v>0</v>
      </c>
      <c r="J724">
        <f t="shared" si="673"/>
        <v>0</v>
      </c>
      <c r="K724">
        <f t="shared" si="673"/>
        <v>0</v>
      </c>
    </row>
    <row r="725" spans="2:11">
      <c r="B725">
        <f t="shared" ref="B725:K725" si="674">B680</f>
        <v>0</v>
      </c>
      <c r="C725">
        <f t="shared" si="674"/>
        <v>0</v>
      </c>
      <c r="D725">
        <f t="shared" si="674"/>
        <v>0</v>
      </c>
      <c r="E725">
        <f t="shared" si="674"/>
        <v>0</v>
      </c>
      <c r="F725">
        <f t="shared" si="674"/>
        <v>0</v>
      </c>
      <c r="G725">
        <f t="shared" si="674"/>
        <v>0</v>
      </c>
      <c r="H725">
        <f t="shared" si="674"/>
        <v>0</v>
      </c>
      <c r="I725">
        <f t="shared" si="674"/>
        <v>0</v>
      </c>
      <c r="J725">
        <f t="shared" si="674"/>
        <v>0</v>
      </c>
      <c r="K725">
        <f t="shared" si="674"/>
        <v>0</v>
      </c>
    </row>
    <row r="726" spans="2:11">
      <c r="B726" t="str">
        <f t="shared" ref="B726:K726" si="675">B681</f>
        <v>{21</v>
      </c>
      <c r="C726" t="str">
        <f t="shared" si="675"/>
        <v>ITM_SIGMAPLUS</v>
      </c>
      <c r="D726" t="str">
        <f t="shared" si="675"/>
        <v>ITM_RI</v>
      </c>
      <c r="E726" t="str">
        <f t="shared" si="675"/>
        <v>ITM_TGLFRT</v>
      </c>
      <c r="F726" t="str">
        <f t="shared" si="675"/>
        <v>ITM_NULL</v>
      </c>
      <c r="G726" t="str">
        <f t="shared" si="675"/>
        <v>ITM_A</v>
      </c>
      <c r="H726" t="str">
        <f t="shared" si="675"/>
        <v>ITM_a</v>
      </c>
      <c r="I726" t="str">
        <f t="shared" si="675"/>
        <v>ITM_SIGMA</v>
      </c>
      <c r="J726" t="str">
        <f t="shared" si="675"/>
        <v>ITM_REG_A</v>
      </c>
      <c r="K726" t="str">
        <f t="shared" si="675"/>
        <v>}</v>
      </c>
    </row>
    <row r="727" spans="2:11">
      <c r="B727" t="str">
        <f t="shared" ref="B727:K727" si="676">B682</f>
        <v>{22</v>
      </c>
      <c r="C727" t="str">
        <f t="shared" si="676"/>
        <v>ITM_1ONX</v>
      </c>
      <c r="D727" t="str">
        <f t="shared" si="676"/>
        <v>ITM_YX</v>
      </c>
      <c r="E727" t="str">
        <f t="shared" si="676"/>
        <v>ITM_HASH_JM</v>
      </c>
      <c r="F727" t="str">
        <f t="shared" si="676"/>
        <v>ITM_NUMBER_SIGN</v>
      </c>
      <c r="G727" t="str">
        <f t="shared" si="676"/>
        <v>ITM_B</v>
      </c>
      <c r="H727" t="str">
        <f t="shared" si="676"/>
        <v>ITM_b</v>
      </c>
      <c r="I727" t="str">
        <f t="shared" si="676"/>
        <v>ITM_CIRCUMFLEX</v>
      </c>
      <c r="J727" t="str">
        <f t="shared" si="676"/>
        <v>ITM_REG_B</v>
      </c>
      <c r="K727" t="str">
        <f t="shared" si="676"/>
        <v>}</v>
      </c>
    </row>
    <row r="728" spans="2:11">
      <c r="B728" t="str">
        <f t="shared" ref="B728:K728" si="677">B683</f>
        <v>{23</v>
      </c>
      <c r="C728" t="str">
        <f t="shared" si="677"/>
        <v>ITM_SQUAREROOTX</v>
      </c>
      <c r="D728" t="str">
        <f t="shared" si="677"/>
        <v>ITM_SQUARE</v>
      </c>
      <c r="E728" t="str">
        <f t="shared" si="677"/>
        <v>ITM_ms</v>
      </c>
      <c r="F728" t="str">
        <f t="shared" si="677"/>
        <v>ITM_ROOT_SIGN</v>
      </c>
      <c r="G728" t="str">
        <f t="shared" si="677"/>
        <v>ITM_C</v>
      </c>
      <c r="H728" t="str">
        <f t="shared" si="677"/>
        <v>ITM_c</v>
      </c>
      <c r="I728" t="str">
        <f t="shared" si="677"/>
        <v>ITM_ROOT_SIGN</v>
      </c>
      <c r="J728" t="str">
        <f t="shared" si="677"/>
        <v>ITM_REG_C</v>
      </c>
      <c r="K728" t="str">
        <f t="shared" si="677"/>
        <v>}</v>
      </c>
    </row>
    <row r="729" spans="2:11">
      <c r="B729" t="str">
        <f t="shared" ref="B729:K729" si="678">B684</f>
        <v>{24</v>
      </c>
      <c r="C729" t="str">
        <f t="shared" si="678"/>
        <v>ITM_LOG10</v>
      </c>
      <c r="D729" t="str">
        <f t="shared" si="678"/>
        <v>ITM_10x</v>
      </c>
      <c r="E729" t="str">
        <f t="shared" si="678"/>
        <v>ITM_dotD</v>
      </c>
      <c r="F729" t="str">
        <f t="shared" si="678"/>
        <v>ITM_NULL</v>
      </c>
      <c r="G729" t="str">
        <f t="shared" si="678"/>
        <v>ITM_D</v>
      </c>
      <c r="H729" t="str">
        <f t="shared" si="678"/>
        <v>ITM_d</v>
      </c>
      <c r="I729" t="str">
        <f t="shared" si="678"/>
        <v>ITM_LG_SIGN</v>
      </c>
      <c r="J729" t="str">
        <f t="shared" si="678"/>
        <v>ITM_REG_D</v>
      </c>
      <c r="K729" t="str">
        <f t="shared" si="678"/>
        <v>}</v>
      </c>
    </row>
    <row r="730" spans="2:11">
      <c r="B730" t="str">
        <f t="shared" ref="B730:K730" si="679">B685</f>
        <v>{25</v>
      </c>
      <c r="C730" t="str">
        <f t="shared" si="679"/>
        <v>ITM_LN</v>
      </c>
      <c r="D730" t="str">
        <f t="shared" si="679"/>
        <v>ITM_EXP</v>
      </c>
      <c r="E730" t="str">
        <f t="shared" si="679"/>
        <v>ITM_toREC2</v>
      </c>
      <c r="F730" t="str">
        <f t="shared" si="679"/>
        <v>ITM_NULL</v>
      </c>
      <c r="G730" t="str">
        <f t="shared" si="679"/>
        <v>ITM_E</v>
      </c>
      <c r="H730" t="str">
        <f t="shared" si="679"/>
        <v>ITM_e</v>
      </c>
      <c r="I730" t="str">
        <f t="shared" si="679"/>
        <v>ITM_LN_SIGN</v>
      </c>
      <c r="J730" t="str">
        <f t="shared" si="679"/>
        <v>ITM_E</v>
      </c>
      <c r="K730" t="str">
        <f t="shared" si="679"/>
        <v>}</v>
      </c>
    </row>
    <row r="731" spans="2:11">
      <c r="B731" t="str">
        <f t="shared" ref="B731:K731" si="680">B686</f>
        <v>{26</v>
      </c>
      <c r="C731" t="str">
        <f t="shared" si="680"/>
        <v>ITM_XEQ</v>
      </c>
      <c r="D731" t="str">
        <f t="shared" si="680"/>
        <v>ITM_AIM</v>
      </c>
      <c r="E731" t="str">
        <f t="shared" si="680"/>
        <v>ITM_toPOL2</v>
      </c>
      <c r="F731" t="str">
        <f t="shared" si="680"/>
        <v>ITM_NULL</v>
      </c>
      <c r="G731" t="str">
        <f t="shared" si="680"/>
        <v>ITM_F</v>
      </c>
      <c r="H731" t="str">
        <f t="shared" si="680"/>
        <v>ITM_f</v>
      </c>
      <c r="I731" t="str">
        <f t="shared" si="680"/>
        <v>ITM_NULL</v>
      </c>
      <c r="J731" t="str">
        <f t="shared" si="680"/>
        <v>ITM_NULL</v>
      </c>
      <c r="K731" t="str">
        <f t="shared" si="680"/>
        <v>}</v>
      </c>
    </row>
    <row r="732" spans="2:11">
      <c r="B732" t="str">
        <f t="shared" ref="B732:K732" si="681">B687</f>
        <v>{31</v>
      </c>
      <c r="C732" t="str">
        <f t="shared" si="681"/>
        <v>ITM_STO</v>
      </c>
      <c r="D732" t="str">
        <f t="shared" si="681"/>
        <v>ITM_MAGNITUDE</v>
      </c>
      <c r="E732" t="str">
        <f t="shared" si="681"/>
        <v>ITM_ARG</v>
      </c>
      <c r="F732" t="str">
        <f t="shared" si="681"/>
        <v>ITM_NULL</v>
      </c>
      <c r="G732" t="str">
        <f t="shared" si="681"/>
        <v>ITM_G</v>
      </c>
      <c r="H732" t="str">
        <f t="shared" si="681"/>
        <v>ITM_g</v>
      </c>
      <c r="I732" t="str">
        <f t="shared" si="681"/>
        <v>ITM_VERTICAL_BAR</v>
      </c>
      <c r="J732" t="str">
        <f t="shared" si="681"/>
        <v>ITM_NULL</v>
      </c>
      <c r="K732" t="str">
        <f t="shared" si="681"/>
        <v>}</v>
      </c>
    </row>
    <row r="733" spans="2:11">
      <c r="B733" t="str">
        <f t="shared" ref="B733:K733" si="682">B688</f>
        <v>{32</v>
      </c>
      <c r="C733" t="str">
        <f t="shared" si="682"/>
        <v>ITM_RCL</v>
      </c>
      <c r="D733" t="str">
        <f t="shared" si="682"/>
        <v>ITM_PC</v>
      </c>
      <c r="E733" t="str">
        <f t="shared" si="682"/>
        <v>ITM_DELTAPC</v>
      </c>
      <c r="F733" t="str">
        <f t="shared" si="682"/>
        <v>ITM_NULL</v>
      </c>
      <c r="G733" t="str">
        <f t="shared" si="682"/>
        <v>ITM_H</v>
      </c>
      <c r="H733" t="str">
        <f t="shared" si="682"/>
        <v>ITM_h</v>
      </c>
      <c r="I733" t="str">
        <f t="shared" si="682"/>
        <v>ITM_DELTA</v>
      </c>
      <c r="J733" t="str">
        <f t="shared" si="682"/>
        <v>ITM_HEX</v>
      </c>
      <c r="K733" t="str">
        <f t="shared" si="682"/>
        <v>}</v>
      </c>
    </row>
    <row r="734" spans="2:11">
      <c r="B734" t="str">
        <f t="shared" ref="B734:K734" si="683">B689</f>
        <v>{33</v>
      </c>
      <c r="C734" t="str">
        <f t="shared" si="683"/>
        <v>ITM_Rdown</v>
      </c>
      <c r="D734" t="str">
        <f t="shared" si="683"/>
        <v>ITM_CONSTpi</v>
      </c>
      <c r="E734" t="str">
        <f t="shared" si="683"/>
        <v>ITM_XTHROOT</v>
      </c>
      <c r="F734" t="str">
        <f t="shared" si="683"/>
        <v>ITM_NULL</v>
      </c>
      <c r="G734" t="str">
        <f t="shared" si="683"/>
        <v>ITM_I</v>
      </c>
      <c r="H734" t="str">
        <f t="shared" si="683"/>
        <v>ITM_i</v>
      </c>
      <c r="I734" t="str">
        <f t="shared" si="683"/>
        <v>ITM_pi</v>
      </c>
      <c r="J734" t="str">
        <f t="shared" si="683"/>
        <v>ITM_REG_I</v>
      </c>
      <c r="K734" t="str">
        <f t="shared" si="683"/>
        <v>}</v>
      </c>
    </row>
    <row r="735" spans="2:11">
      <c r="B735" t="str">
        <f t="shared" ref="B735:K735" si="684">B690</f>
        <v>{34</v>
      </c>
      <c r="C735" t="str">
        <f t="shared" si="684"/>
        <v>ITM_sin</v>
      </c>
      <c r="D735" t="str">
        <f t="shared" si="684"/>
        <v>ITM_arcsin</v>
      </c>
      <c r="E735" t="str">
        <f t="shared" si="684"/>
        <v>ITM_GTO</v>
      </c>
      <c r="F735" t="str">
        <f t="shared" si="684"/>
        <v>ITM_NULL</v>
      </c>
      <c r="G735" t="str">
        <f t="shared" si="684"/>
        <v>ITM_J</v>
      </c>
      <c r="H735" t="str">
        <f t="shared" si="684"/>
        <v>ITM_j</v>
      </c>
      <c r="I735" t="str">
        <f t="shared" si="684"/>
        <v>ITM_SIN_SIGN</v>
      </c>
      <c r="J735" t="str">
        <f t="shared" si="684"/>
        <v>ITM_REG_J</v>
      </c>
      <c r="K735" t="str">
        <f t="shared" si="684"/>
        <v>}</v>
      </c>
    </row>
    <row r="736" spans="2:11">
      <c r="B736" t="str">
        <f t="shared" ref="B736:K736" si="685">B691</f>
        <v>{35</v>
      </c>
      <c r="C736" t="str">
        <f t="shared" si="685"/>
        <v>ITM_cos</v>
      </c>
      <c r="D736" t="str">
        <f t="shared" si="685"/>
        <v>ITM_arccos</v>
      </c>
      <c r="E736" t="str">
        <f t="shared" si="685"/>
        <v>ITM_LBL</v>
      </c>
      <c r="F736" t="str">
        <f t="shared" si="685"/>
        <v>ITM_NULL</v>
      </c>
      <c r="G736" t="str">
        <f t="shared" si="685"/>
        <v>ITM_K</v>
      </c>
      <c r="H736" t="str">
        <f t="shared" si="685"/>
        <v>ITM_k</v>
      </c>
      <c r="I736" t="str">
        <f t="shared" si="685"/>
        <v>ITM_COS_SIGN</v>
      </c>
      <c r="J736" t="str">
        <f t="shared" si="685"/>
        <v>ITM_REG_K</v>
      </c>
      <c r="K736" t="str">
        <f t="shared" si="685"/>
        <v>}</v>
      </c>
    </row>
    <row r="737" spans="2:11">
      <c r="B737" t="str">
        <f t="shared" ref="B737:K737" si="686">B692</f>
        <v>{36</v>
      </c>
      <c r="C737" t="str">
        <f t="shared" si="686"/>
        <v>ITM_tan</v>
      </c>
      <c r="D737" t="str">
        <f t="shared" si="686"/>
        <v>ITM_arctan</v>
      </c>
      <c r="E737" t="str">
        <f t="shared" si="686"/>
        <v>ITM_RTN</v>
      </c>
      <c r="F737" t="str">
        <f t="shared" si="686"/>
        <v>ITM_NULL</v>
      </c>
      <c r="G737" t="str">
        <f t="shared" si="686"/>
        <v>ITM_L</v>
      </c>
      <c r="H737" t="str">
        <f t="shared" si="686"/>
        <v>ITM_l</v>
      </c>
      <c r="I737" t="str">
        <f t="shared" si="686"/>
        <v>ITM_TAN_SIGN</v>
      </c>
      <c r="J737" t="str">
        <f t="shared" si="686"/>
        <v>ITM_REG_L</v>
      </c>
      <c r="K737" t="str">
        <f t="shared" si="686"/>
        <v>}</v>
      </c>
    </row>
    <row r="738" spans="2:11">
      <c r="B738" t="str">
        <f t="shared" ref="B738:K738" si="687">B693</f>
        <v>{41</v>
      </c>
      <c r="C738" t="str">
        <f t="shared" si="687"/>
        <v>ITM_ENTER</v>
      </c>
      <c r="D738" t="str">
        <f t="shared" si="687"/>
        <v>KEY_COMPLEX</v>
      </c>
      <c r="E738" t="str">
        <f t="shared" si="687"/>
        <v>-MNU_CPX</v>
      </c>
      <c r="F738" t="str">
        <f t="shared" si="687"/>
        <v>ITM_ENTER</v>
      </c>
      <c r="G738" t="str">
        <f t="shared" si="687"/>
        <v>ITM_ENTER</v>
      </c>
      <c r="H738" t="str">
        <f t="shared" si="687"/>
        <v>ITM_XSWAP</v>
      </c>
      <c r="I738" t="str">
        <f t="shared" si="687"/>
        <v>ITM_XPARSE</v>
      </c>
      <c r="J738" t="str">
        <f t="shared" si="687"/>
        <v>ITM_ENTER</v>
      </c>
      <c r="K738" t="str">
        <f t="shared" si="687"/>
        <v>}</v>
      </c>
    </row>
    <row r="739" spans="2:11">
      <c r="B739" t="str">
        <f t="shared" ref="B739:K739" si="688">B694</f>
        <v>{42</v>
      </c>
      <c r="C739" t="str">
        <f t="shared" si="688"/>
        <v>ITM_XexY</v>
      </c>
      <c r="D739" t="str">
        <f t="shared" si="688"/>
        <v>ITM_LASTX</v>
      </c>
      <c r="E739" t="str">
        <f t="shared" si="688"/>
        <v>ITM_Rup</v>
      </c>
      <c r="F739" t="str">
        <f t="shared" si="688"/>
        <v>ITM_ex</v>
      </c>
      <c r="G739" t="str">
        <f t="shared" si="688"/>
        <v>ITM_M</v>
      </c>
      <c r="H739" t="str">
        <f t="shared" si="688"/>
        <v>ITM_m</v>
      </c>
      <c r="I739" t="str">
        <f t="shared" si="688"/>
        <v>ITM_ex</v>
      </c>
      <c r="J739" t="str">
        <f t="shared" si="688"/>
        <v>ITM_NULL</v>
      </c>
      <c r="K739" t="str">
        <f t="shared" si="688"/>
        <v>}</v>
      </c>
    </row>
    <row r="740" spans="2:11">
      <c r="B740" t="str">
        <f t="shared" ref="B740:K740" si="689">B695</f>
        <v>{43</v>
      </c>
      <c r="C740" t="str">
        <f t="shared" si="689"/>
        <v>ITM_CHS</v>
      </c>
      <c r="D740" t="str">
        <f t="shared" si="689"/>
        <v>-MNU_MODE</v>
      </c>
      <c r="E740" t="str">
        <f t="shared" si="689"/>
        <v>-MNU_STK</v>
      </c>
      <c r="F740" t="str">
        <f t="shared" si="689"/>
        <v>ITM_PLUS_MINUS</v>
      </c>
      <c r="G740" t="str">
        <f t="shared" si="689"/>
        <v>ITM_N</v>
      </c>
      <c r="H740" t="str">
        <f t="shared" si="689"/>
        <v>ITM_n</v>
      </c>
      <c r="I740" t="str">
        <f t="shared" si="689"/>
        <v>ITM_PLUS_MINUS</v>
      </c>
      <c r="J740" t="str">
        <f t="shared" si="689"/>
        <v>ITM_NULL</v>
      </c>
      <c r="K740" t="str">
        <f t="shared" si="689"/>
        <v>}</v>
      </c>
    </row>
    <row r="741" spans="2:11">
      <c r="B741" t="str">
        <f t="shared" ref="B741:K741" si="690">B696</f>
        <v>{44</v>
      </c>
      <c r="C741" t="str">
        <f t="shared" si="690"/>
        <v>ITM_EXPONENT</v>
      </c>
      <c r="D741" t="str">
        <f t="shared" si="690"/>
        <v>-MNU_DISP</v>
      </c>
      <c r="E741" t="str">
        <f t="shared" si="690"/>
        <v>-MNU_EXP</v>
      </c>
      <c r="F741" t="str">
        <f t="shared" si="690"/>
        <v>ITM_NULL</v>
      </c>
      <c r="G741" t="str">
        <f t="shared" si="690"/>
        <v>ITM_O</v>
      </c>
      <c r="H741" t="str">
        <f t="shared" si="690"/>
        <v>ITM_o</v>
      </c>
      <c r="I741" t="str">
        <f t="shared" si="690"/>
        <v>ITM_SUB_E_OUTLINE</v>
      </c>
      <c r="J741" t="str">
        <f t="shared" si="690"/>
        <v>ITM_OCT</v>
      </c>
      <c r="K741" t="str">
        <f t="shared" si="690"/>
        <v>}</v>
      </c>
    </row>
    <row r="742" spans="2:11">
      <c r="B742" t="str">
        <f t="shared" ref="B742:K742" si="691">B697</f>
        <v>{45</v>
      </c>
      <c r="C742" t="str">
        <f t="shared" si="691"/>
        <v>ITM_BACKSPACE</v>
      </c>
      <c r="D742" t="str">
        <f t="shared" si="691"/>
        <v>ITM_UNDO</v>
      </c>
      <c r="E742" t="str">
        <f t="shared" si="691"/>
        <v>-MNU_CLR</v>
      </c>
      <c r="F742" t="str">
        <f t="shared" si="691"/>
        <v>ITM_BACKSPACE</v>
      </c>
      <c r="G742" t="str">
        <f t="shared" si="691"/>
        <v>ITM_BACKSPACE</v>
      </c>
      <c r="H742" t="str">
        <f t="shared" si="691"/>
        <v>ITM_CLA</v>
      </c>
      <c r="I742" t="str">
        <f t="shared" si="691"/>
        <v>ITM_CLA</v>
      </c>
      <c r="J742" t="str">
        <f t="shared" si="691"/>
        <v>ITM_BACKSPACE</v>
      </c>
      <c r="K742" t="str">
        <f t="shared" si="691"/>
        <v>}</v>
      </c>
    </row>
    <row r="743" spans="2:11">
      <c r="B743" t="str">
        <f t="shared" ref="B743:K743" si="692">B698</f>
        <v>{51</v>
      </c>
      <c r="C743" t="str">
        <f t="shared" si="692"/>
        <v>ITM_UP1</v>
      </c>
      <c r="D743" t="str">
        <f t="shared" si="692"/>
        <v>ITM_BST</v>
      </c>
      <c r="E743" t="str">
        <f t="shared" si="692"/>
        <v>ITM_RBR</v>
      </c>
      <c r="F743" t="str">
        <f t="shared" si="692"/>
        <v>ITM_UP1</v>
      </c>
      <c r="G743" t="str">
        <f t="shared" si="692"/>
        <v>ITM_UP1</v>
      </c>
      <c r="H743" t="str">
        <f t="shared" si="692"/>
        <v>CHR_caseUP</v>
      </c>
      <c r="I743" t="str">
        <f t="shared" si="692"/>
        <v>ITM_UP_ARROW</v>
      </c>
      <c r="J743" t="str">
        <f t="shared" si="692"/>
        <v>ITM_UP1</v>
      </c>
      <c r="K743" t="str">
        <f t="shared" si="692"/>
        <v>}</v>
      </c>
    </row>
    <row r="744" spans="2:11">
      <c r="B744" t="str">
        <f t="shared" ref="B744:K744" si="693">B699</f>
        <v>{52</v>
      </c>
      <c r="C744" t="str">
        <f t="shared" si="693"/>
        <v>ITM_7</v>
      </c>
      <c r="D744" t="str">
        <f t="shared" si="693"/>
        <v>-MNU_EQN</v>
      </c>
      <c r="E744" t="str">
        <f t="shared" si="693"/>
        <v>-MNU_HOME</v>
      </c>
      <c r="F744" t="str">
        <f t="shared" si="693"/>
        <v>ITM_7</v>
      </c>
      <c r="G744" t="str">
        <f t="shared" si="693"/>
        <v>ITM_P</v>
      </c>
      <c r="H744" t="str">
        <f t="shared" si="693"/>
        <v>ITM_p</v>
      </c>
      <c r="I744" t="str">
        <f t="shared" si="693"/>
        <v>ITM_7</v>
      </c>
      <c r="J744" t="str">
        <f t="shared" si="693"/>
        <v>ITM_7</v>
      </c>
      <c r="K744" t="str">
        <f t="shared" si="693"/>
        <v>}</v>
      </c>
    </row>
    <row r="745" spans="2:11">
      <c r="B745" t="str">
        <f t="shared" ref="B745:K745" si="694">B700</f>
        <v>{53</v>
      </c>
      <c r="C745" t="str">
        <f t="shared" si="694"/>
        <v>ITM_8</v>
      </c>
      <c r="D745" t="str">
        <f t="shared" si="694"/>
        <v>-MNU_ADV</v>
      </c>
      <c r="E745" t="str">
        <f t="shared" si="694"/>
        <v>-MNU_CONST</v>
      </c>
      <c r="F745" t="str">
        <f t="shared" si="694"/>
        <v>ITM_8</v>
      </c>
      <c r="G745" t="str">
        <f t="shared" si="694"/>
        <v>ITM_Q</v>
      </c>
      <c r="H745" t="str">
        <f t="shared" si="694"/>
        <v>ITM_q</v>
      </c>
      <c r="I745" t="str">
        <f t="shared" si="694"/>
        <v>ITM_8</v>
      </c>
      <c r="J745" t="str">
        <f t="shared" si="694"/>
        <v>ITM_8</v>
      </c>
      <c r="K745" t="str">
        <f t="shared" si="694"/>
        <v>}</v>
      </c>
    </row>
    <row r="746" spans="2:11">
      <c r="B746" t="str">
        <f t="shared" ref="B746:K746" si="695">B701</f>
        <v>{54</v>
      </c>
      <c r="C746" t="str">
        <f t="shared" si="695"/>
        <v>ITM_9</v>
      </c>
      <c r="D746" t="str">
        <f t="shared" si="695"/>
        <v>-MNU_MATX</v>
      </c>
      <c r="E746" t="str">
        <f t="shared" si="695"/>
        <v>-MNU_XFN</v>
      </c>
      <c r="F746" t="str">
        <f t="shared" si="695"/>
        <v>ITM_9</v>
      </c>
      <c r="G746" t="str">
        <f t="shared" si="695"/>
        <v>ITM_R</v>
      </c>
      <c r="H746" t="str">
        <f t="shared" si="695"/>
        <v>ITM_r</v>
      </c>
      <c r="I746" t="str">
        <f t="shared" si="695"/>
        <v>ITM_9</v>
      </c>
      <c r="J746" t="str">
        <f t="shared" si="695"/>
        <v>ITM_9</v>
      </c>
      <c r="K746" t="str">
        <f t="shared" si="695"/>
        <v>}</v>
      </c>
    </row>
    <row r="747" spans="2:11">
      <c r="B747" t="str">
        <f t="shared" ref="B747:K747" si="696">B702</f>
        <v>{55</v>
      </c>
      <c r="C747" t="str">
        <f t="shared" si="696"/>
        <v>ITM_DIV</v>
      </c>
      <c r="D747" t="str">
        <f t="shared" si="696"/>
        <v>-MNU_STAT</v>
      </c>
      <c r="E747" t="str">
        <f t="shared" si="696"/>
        <v>-MNU_SUMS</v>
      </c>
      <c r="F747" t="str">
        <f t="shared" si="696"/>
        <v>ITM_OBELUS</v>
      </c>
      <c r="G747" t="str">
        <f t="shared" si="696"/>
        <v>ITM_S</v>
      </c>
      <c r="H747" t="str">
        <f t="shared" si="696"/>
        <v>ITM_s</v>
      </c>
      <c r="I747" t="str">
        <f t="shared" si="696"/>
        <v>ITM_OBELUS</v>
      </c>
      <c r="J747" t="str">
        <f t="shared" si="696"/>
        <v>ITM_DIV</v>
      </c>
      <c r="K747" t="str">
        <f t="shared" si="696"/>
        <v>}</v>
      </c>
    </row>
    <row r="748" spans="2:11">
      <c r="B748" t="str">
        <f t="shared" ref="B748:K748" si="697">B703</f>
        <v>{61</v>
      </c>
      <c r="C748" t="str">
        <f t="shared" si="697"/>
        <v>ITM_DOWN1</v>
      </c>
      <c r="D748" t="str">
        <f t="shared" si="697"/>
        <v>ITM_SST</v>
      </c>
      <c r="E748" t="str">
        <f t="shared" si="697"/>
        <v>ITM_FLGSV</v>
      </c>
      <c r="F748" t="str">
        <f t="shared" si="697"/>
        <v>ITM_DOWN1</v>
      </c>
      <c r="G748" t="str">
        <f t="shared" si="697"/>
        <v>ITM_DOWN1</v>
      </c>
      <c r="H748" t="str">
        <f t="shared" si="697"/>
        <v>CHR_caseDN</v>
      </c>
      <c r="I748" t="str">
        <f t="shared" si="697"/>
        <v>ITM_DOWN_ARROW</v>
      </c>
      <c r="J748" t="str">
        <f t="shared" si="697"/>
        <v>ITM_DOWN1</v>
      </c>
      <c r="K748" t="str">
        <f t="shared" si="697"/>
        <v>}</v>
      </c>
    </row>
    <row r="749" spans="2:11">
      <c r="B749" t="str">
        <f t="shared" ref="B749:K749" si="698">B704</f>
        <v>{62</v>
      </c>
      <c r="C749" t="str">
        <f t="shared" si="698"/>
        <v>ITM_4</v>
      </c>
      <c r="D749" t="str">
        <f t="shared" si="698"/>
        <v>-MNU_BASE</v>
      </c>
      <c r="E749" t="str">
        <f t="shared" si="698"/>
        <v>-MNU_CLK</v>
      </c>
      <c r="F749" t="str">
        <f t="shared" si="698"/>
        <v>ITM_4</v>
      </c>
      <c r="G749" t="str">
        <f t="shared" si="698"/>
        <v>ITM_T</v>
      </c>
      <c r="H749" t="str">
        <f t="shared" si="698"/>
        <v>ITM_t</v>
      </c>
      <c r="I749" t="str">
        <f t="shared" si="698"/>
        <v>ITM_4</v>
      </c>
      <c r="J749" t="str">
        <f t="shared" si="698"/>
        <v>ITM_4</v>
      </c>
      <c r="K749" t="str">
        <f t="shared" si="698"/>
        <v>}</v>
      </c>
    </row>
    <row r="750" spans="2:11">
      <c r="B750" t="str">
        <f t="shared" ref="B750:K750" si="699">B705</f>
        <v>{63</v>
      </c>
      <c r="C750" t="str">
        <f t="shared" si="699"/>
        <v>ITM_5</v>
      </c>
      <c r="D750" t="str">
        <f t="shared" si="699"/>
        <v>-MNU_ANGLECONV</v>
      </c>
      <c r="E750" t="str">
        <f t="shared" si="699"/>
        <v>-MNU_UNITCONV</v>
      </c>
      <c r="F750" t="str">
        <f t="shared" si="699"/>
        <v>ITM_5</v>
      </c>
      <c r="G750" t="str">
        <f t="shared" si="699"/>
        <v>ITM_U</v>
      </c>
      <c r="H750" t="str">
        <f t="shared" si="699"/>
        <v>ITM_u</v>
      </c>
      <c r="I750" t="str">
        <f t="shared" si="699"/>
        <v>ITM_5</v>
      </c>
      <c r="J750" t="str">
        <f t="shared" si="699"/>
        <v>ITM_5</v>
      </c>
      <c r="K750" t="str">
        <f t="shared" si="699"/>
        <v>}</v>
      </c>
    </row>
    <row r="751" spans="2:11">
      <c r="B751" t="str">
        <f t="shared" ref="B751:K751" si="700">B706</f>
        <v>{64</v>
      </c>
      <c r="C751" t="str">
        <f t="shared" si="700"/>
        <v>ITM_6</v>
      </c>
      <c r="D751" t="str">
        <f t="shared" si="700"/>
        <v>-MNU_FLAGS</v>
      </c>
      <c r="E751" t="str">
        <f t="shared" si="700"/>
        <v>-MNU_BITS</v>
      </c>
      <c r="F751" t="str">
        <f t="shared" si="700"/>
        <v>ITM_6</v>
      </c>
      <c r="G751" t="str">
        <f t="shared" si="700"/>
        <v>ITM_V</v>
      </c>
      <c r="H751" t="str">
        <f t="shared" si="700"/>
        <v>ITM_v</v>
      </c>
      <c r="I751" t="str">
        <f t="shared" si="700"/>
        <v>ITM_6</v>
      </c>
      <c r="J751" t="str">
        <f t="shared" si="700"/>
        <v>ITM_6</v>
      </c>
      <c r="K751" t="str">
        <f t="shared" si="700"/>
        <v>}</v>
      </c>
    </row>
    <row r="752" spans="2:11">
      <c r="B752" t="str">
        <f t="shared" ref="B752:K752" si="701">B707</f>
        <v>{65</v>
      </c>
      <c r="C752" t="str">
        <f t="shared" si="701"/>
        <v>ITM_MULT</v>
      </c>
      <c r="D752" t="str">
        <f t="shared" si="701"/>
        <v>-MNU_PROB</v>
      </c>
      <c r="E752" t="str">
        <f t="shared" si="701"/>
        <v>-MNU_INTS</v>
      </c>
      <c r="F752" t="str">
        <f t="shared" si="701"/>
        <v>ITM_CROSS</v>
      </c>
      <c r="G752" t="str">
        <f t="shared" si="701"/>
        <v>ITM_W</v>
      </c>
      <c r="H752" t="str">
        <f t="shared" si="701"/>
        <v>ITM_w</v>
      </c>
      <c r="I752" t="str">
        <f t="shared" si="701"/>
        <v>ITM_CROSS</v>
      </c>
      <c r="J752" t="str">
        <f t="shared" si="701"/>
        <v>ITM_MULT</v>
      </c>
      <c r="K752" t="str">
        <f t="shared" si="701"/>
        <v>}</v>
      </c>
    </row>
    <row r="753" spans="2:11">
      <c r="B753" t="str">
        <f t="shared" ref="B753:K753" si="702">B708</f>
        <v>{71</v>
      </c>
      <c r="C753" t="str">
        <f t="shared" si="702"/>
        <v>KEY_fg</v>
      </c>
      <c r="D753" t="str">
        <f t="shared" si="702"/>
        <v>ITM_NULL</v>
      </c>
      <c r="E753" t="str">
        <f t="shared" si="702"/>
        <v>ITM_NULL</v>
      </c>
      <c r="F753" t="str">
        <f t="shared" si="702"/>
        <v>KEY_fg</v>
      </c>
      <c r="G753" t="str">
        <f t="shared" si="702"/>
        <v>KEY_fg</v>
      </c>
      <c r="H753" t="str">
        <f t="shared" si="702"/>
        <v>ITM_NULL</v>
      </c>
      <c r="I753" t="str">
        <f t="shared" si="702"/>
        <v>KEY_fg</v>
      </c>
      <c r="J753" t="str">
        <f t="shared" si="702"/>
        <v>KEY_fg</v>
      </c>
      <c r="K753" t="str">
        <f t="shared" si="702"/>
        <v>}</v>
      </c>
    </row>
    <row r="754" spans="2:11">
      <c r="B754" t="str">
        <f t="shared" ref="B754:K754" si="703">B709</f>
        <v>{72</v>
      </c>
      <c r="C754" t="str">
        <f t="shared" si="703"/>
        <v>ITM_1</v>
      </c>
      <c r="D754" t="str">
        <f t="shared" si="703"/>
        <v>ITM_ASSIGN</v>
      </c>
      <c r="E754" t="str">
        <f t="shared" si="703"/>
        <v>-MNU_ASN</v>
      </c>
      <c r="F754" t="str">
        <f t="shared" si="703"/>
        <v>ITM_1</v>
      </c>
      <c r="G754" t="str">
        <f t="shared" si="703"/>
        <v>ITM_X</v>
      </c>
      <c r="H754" t="str">
        <f t="shared" si="703"/>
        <v>ITM_x</v>
      </c>
      <c r="I754" t="str">
        <f t="shared" si="703"/>
        <v>ITM_1</v>
      </c>
      <c r="J754" t="str">
        <f t="shared" si="703"/>
        <v>ITM_1</v>
      </c>
      <c r="K754" t="str">
        <f t="shared" si="703"/>
        <v>}</v>
      </c>
    </row>
    <row r="755" spans="2:11">
      <c r="B755" t="str">
        <f t="shared" ref="B755:K755" si="704">B710</f>
        <v>{73</v>
      </c>
      <c r="C755" t="str">
        <f t="shared" si="704"/>
        <v>ITM_2</v>
      </c>
      <c r="D755" t="str">
        <f t="shared" si="704"/>
        <v>ITM_USERMODE</v>
      </c>
      <c r="E755" t="str">
        <f t="shared" si="704"/>
        <v>-MNU_LOOP</v>
      </c>
      <c r="F755" t="str">
        <f t="shared" si="704"/>
        <v>ITM_2</v>
      </c>
      <c r="G755" t="str">
        <f t="shared" si="704"/>
        <v>ITM_Y</v>
      </c>
      <c r="H755" t="str">
        <f t="shared" si="704"/>
        <v>ITM_y</v>
      </c>
      <c r="I755" t="str">
        <f t="shared" si="704"/>
        <v>ITM_2</v>
      </c>
      <c r="J755" t="str">
        <f t="shared" si="704"/>
        <v>ITM_2</v>
      </c>
      <c r="K755" t="str">
        <f t="shared" si="704"/>
        <v>}</v>
      </c>
    </row>
    <row r="756" spans="2:11">
      <c r="B756" t="str">
        <f t="shared" ref="B756:K756" si="705">B711</f>
        <v>{74</v>
      </c>
      <c r="C756" t="str">
        <f t="shared" si="705"/>
        <v>ITM_3</v>
      </c>
      <c r="D756" t="str">
        <f t="shared" si="705"/>
        <v>-MNU_PARTS</v>
      </c>
      <c r="E756" t="str">
        <f t="shared" si="705"/>
        <v>-MNU_TEST</v>
      </c>
      <c r="F756" t="str">
        <f t="shared" si="705"/>
        <v>ITM_3</v>
      </c>
      <c r="G756" t="str">
        <f t="shared" si="705"/>
        <v>ITM_Z</v>
      </c>
      <c r="H756" t="str">
        <f t="shared" si="705"/>
        <v>ITM_z</v>
      </c>
      <c r="I756" t="str">
        <f t="shared" si="705"/>
        <v>ITM_3</v>
      </c>
      <c r="J756" t="str">
        <f t="shared" si="705"/>
        <v>ITM_3</v>
      </c>
      <c r="K756" t="str">
        <f t="shared" si="705"/>
        <v>}</v>
      </c>
    </row>
    <row r="757" spans="2:11">
      <c r="B757" t="str">
        <f t="shared" ref="B757:K757" si="706">B712</f>
        <v>{75</v>
      </c>
      <c r="C757" t="str">
        <f t="shared" si="706"/>
        <v>ITM_SUB</v>
      </c>
      <c r="D757" t="str">
        <f t="shared" si="706"/>
        <v>-MNU_FIN</v>
      </c>
      <c r="E757" t="str">
        <f t="shared" si="706"/>
        <v>-MNU_ALPHAFN</v>
      </c>
      <c r="F757" t="str">
        <f t="shared" si="706"/>
        <v>ITM_MINUS</v>
      </c>
      <c r="G757" t="str">
        <f t="shared" si="706"/>
        <v>ITM_UNDERSCORE</v>
      </c>
      <c r="H757" t="str">
        <f t="shared" si="706"/>
        <v>ITM_MINUS</v>
      </c>
      <c r="I757" t="str">
        <f t="shared" si="706"/>
        <v>ITM_MINUS</v>
      </c>
      <c r="J757" t="str">
        <f t="shared" si="706"/>
        <v>ITM_SUB</v>
      </c>
      <c r="K757" t="str">
        <f t="shared" si="706"/>
        <v>}</v>
      </c>
    </row>
    <row r="758" spans="2:11">
      <c r="B758" t="str">
        <f t="shared" ref="B758:K758" si="707">B713</f>
        <v>{81</v>
      </c>
      <c r="C758" t="str">
        <f t="shared" si="707"/>
        <v>ITM_EXIT1</v>
      </c>
      <c r="D758" t="str">
        <f t="shared" si="707"/>
        <v>ITM_OFF</v>
      </c>
      <c r="E758" t="str">
        <f t="shared" si="707"/>
        <v>ITM_PRN</v>
      </c>
      <c r="F758" t="str">
        <f t="shared" si="707"/>
        <v>ITM_EXIT1</v>
      </c>
      <c r="G758" t="str">
        <f t="shared" si="707"/>
        <v>ITM_EXIT1</v>
      </c>
      <c r="H758" t="str">
        <f t="shared" si="707"/>
        <v>ITM_OFF</v>
      </c>
      <c r="I758" t="str">
        <f t="shared" si="707"/>
        <v>ITM_PRN</v>
      </c>
      <c r="J758" t="str">
        <f t="shared" si="707"/>
        <v>ITM_EXIT1</v>
      </c>
      <c r="K758" t="str">
        <f t="shared" si="707"/>
        <v>}</v>
      </c>
    </row>
    <row r="759" spans="2:11">
      <c r="B759" t="str">
        <f t="shared" ref="B759:K759" si="708">B714</f>
        <v>{82</v>
      </c>
      <c r="C759" t="str">
        <f t="shared" si="708"/>
        <v>ITM_0</v>
      </c>
      <c r="D759" t="str">
        <f t="shared" si="708"/>
        <v>ITM_VIEW</v>
      </c>
      <c r="E759" t="str">
        <f t="shared" si="708"/>
        <v>ITM_TIMER</v>
      </c>
      <c r="F759" t="str">
        <f t="shared" si="708"/>
        <v>ITM_0</v>
      </c>
      <c r="G759" t="str">
        <f t="shared" si="708"/>
        <v>ITM_COLON</v>
      </c>
      <c r="H759" t="str">
        <f t="shared" si="708"/>
        <v>ITM_0</v>
      </c>
      <c r="I759" t="str">
        <f t="shared" si="708"/>
        <v>ITM_0</v>
      </c>
      <c r="J759" t="str">
        <f t="shared" si="708"/>
        <v>ITM_0</v>
      </c>
      <c r="K759" t="str">
        <f t="shared" si="708"/>
        <v>}</v>
      </c>
    </row>
    <row r="760" spans="2:11">
      <c r="B760" t="str">
        <f t="shared" ref="B760:K760" si="709">B715</f>
        <v>{83</v>
      </c>
      <c r="C760" t="str">
        <f t="shared" si="709"/>
        <v>ITM_PERIOD</v>
      </c>
      <c r="D760" t="str">
        <f t="shared" si="709"/>
        <v>ITM_SHOW</v>
      </c>
      <c r="E760" t="str">
        <f t="shared" si="709"/>
        <v>-MNU_INFO</v>
      </c>
      <c r="F760" t="str">
        <f t="shared" si="709"/>
        <v>ITM_PERIOD</v>
      </c>
      <c r="G760" t="str">
        <f t="shared" si="709"/>
        <v>ITM_COMMA</v>
      </c>
      <c r="H760" t="str">
        <f t="shared" si="709"/>
        <v>ITM_PERIOD</v>
      </c>
      <c r="I760" t="str">
        <f t="shared" si="709"/>
        <v>ITM_PERIOD</v>
      </c>
      <c r="J760" t="str">
        <f t="shared" si="709"/>
        <v>ITM_PERIOD</v>
      </c>
      <c r="K760" t="str">
        <f t="shared" si="709"/>
        <v>}</v>
      </c>
    </row>
    <row r="761" spans="2:11">
      <c r="B761" t="str">
        <f t="shared" ref="B761:K761" si="710">B716</f>
        <v>{84</v>
      </c>
      <c r="C761" t="str">
        <f t="shared" si="710"/>
        <v>ITM_RS</v>
      </c>
      <c r="D761" t="str">
        <f t="shared" si="710"/>
        <v>ITM_PR</v>
      </c>
      <c r="E761" t="str">
        <f t="shared" si="710"/>
        <v>-MNU_PFN</v>
      </c>
      <c r="F761" t="str">
        <f t="shared" si="710"/>
        <v>ITM_NULL</v>
      </c>
      <c r="G761" t="str">
        <f t="shared" si="710"/>
        <v>ITM_QUESTION_MARK</v>
      </c>
      <c r="H761" t="str">
        <f t="shared" si="710"/>
        <v>ITM_SLASH</v>
      </c>
      <c r="I761" t="str">
        <f t="shared" si="710"/>
        <v>ITM_SLASH</v>
      </c>
      <c r="J761" t="str">
        <f t="shared" si="710"/>
        <v>ITM_NULL</v>
      </c>
      <c r="K761" t="str">
        <f t="shared" si="710"/>
        <v>}</v>
      </c>
    </row>
    <row r="762" spans="2:11">
      <c r="B762" t="str">
        <f t="shared" ref="B762:K762" si="711">B717</f>
        <v>{85</v>
      </c>
      <c r="C762" t="str">
        <f t="shared" si="711"/>
        <v>ITM_ADD</v>
      </c>
      <c r="D762" t="str">
        <f t="shared" si="711"/>
        <v>-MNU_CATALOG</v>
      </c>
      <c r="E762" t="str">
        <f t="shared" si="711"/>
        <v>-MNU_IO</v>
      </c>
      <c r="F762" t="str">
        <f t="shared" si="711"/>
        <v>ITM_PLUS</v>
      </c>
      <c r="G762" t="str">
        <f t="shared" si="711"/>
        <v>ITM_SPACE</v>
      </c>
      <c r="H762" t="str">
        <f t="shared" si="711"/>
        <v>ITM_PLUS</v>
      </c>
      <c r="I762" t="str">
        <f t="shared" si="711"/>
        <v>ITM_PLUS</v>
      </c>
      <c r="J762" t="str">
        <f t="shared" si="711"/>
        <v>ITM_ADD</v>
      </c>
      <c r="K762" t="str">
        <f t="shared" si="711"/>
        <v>}</v>
      </c>
    </row>
    <row r="763" spans="2:11">
      <c r="B763">
        <f t="shared" ref="B763:K763" si="712">B718</f>
        <v>0</v>
      </c>
      <c r="C763">
        <f t="shared" si="712"/>
        <v>0</v>
      </c>
      <c r="D763">
        <f t="shared" si="712"/>
        <v>0</v>
      </c>
      <c r="E763">
        <f t="shared" si="712"/>
        <v>0</v>
      </c>
      <c r="F763">
        <f t="shared" si="712"/>
        <v>0</v>
      </c>
      <c r="G763">
        <f t="shared" si="712"/>
        <v>0</v>
      </c>
      <c r="H763">
        <f t="shared" si="712"/>
        <v>0</v>
      </c>
      <c r="I763">
        <f t="shared" si="712"/>
        <v>0</v>
      </c>
      <c r="J763">
        <f t="shared" si="712"/>
        <v>0</v>
      </c>
      <c r="K763">
        <f t="shared" si="712"/>
        <v>0</v>
      </c>
    </row>
    <row r="764" spans="2:11">
      <c r="B764">
        <f t="shared" ref="B764:K764" si="713">B719</f>
        <v>0</v>
      </c>
      <c r="C764">
        <f t="shared" si="713"/>
        <v>0</v>
      </c>
      <c r="D764">
        <f t="shared" si="713"/>
        <v>0</v>
      </c>
      <c r="E764">
        <f t="shared" si="713"/>
        <v>0</v>
      </c>
      <c r="F764">
        <f t="shared" si="713"/>
        <v>0</v>
      </c>
      <c r="G764">
        <f t="shared" si="713"/>
        <v>0</v>
      </c>
      <c r="H764">
        <f t="shared" si="713"/>
        <v>0</v>
      </c>
      <c r="I764">
        <f t="shared" si="713"/>
        <v>0</v>
      </c>
      <c r="J764">
        <f t="shared" si="713"/>
        <v>0</v>
      </c>
      <c r="K764">
        <f t="shared" si="713"/>
        <v>0</v>
      </c>
    </row>
    <row r="765" spans="2:11">
      <c r="B765">
        <f t="shared" ref="B765:K765" si="714">B720</f>
        <v>0</v>
      </c>
      <c r="C765">
        <f t="shared" si="714"/>
        <v>0</v>
      </c>
      <c r="D765">
        <f t="shared" si="714"/>
        <v>0</v>
      </c>
      <c r="E765">
        <f t="shared" si="714"/>
        <v>0</v>
      </c>
      <c r="F765">
        <f t="shared" si="714"/>
        <v>0</v>
      </c>
      <c r="G765">
        <f t="shared" si="714"/>
        <v>0</v>
      </c>
      <c r="H765">
        <f t="shared" si="714"/>
        <v>0</v>
      </c>
      <c r="I765">
        <f t="shared" si="714"/>
        <v>0</v>
      </c>
      <c r="J765">
        <f t="shared" si="714"/>
        <v>0</v>
      </c>
      <c r="K765">
        <f t="shared" si="714"/>
        <v>0</v>
      </c>
    </row>
    <row r="766" spans="2:11">
      <c r="B766">
        <f t="shared" ref="B766:K766" si="715">B721</f>
        <v>0</v>
      </c>
      <c r="C766">
        <f t="shared" si="715"/>
        <v>0</v>
      </c>
      <c r="D766">
        <f t="shared" si="715"/>
        <v>0</v>
      </c>
      <c r="E766">
        <f t="shared" si="715"/>
        <v>0</v>
      </c>
      <c r="F766">
        <f t="shared" si="715"/>
        <v>0</v>
      </c>
      <c r="G766">
        <f t="shared" si="715"/>
        <v>0</v>
      </c>
      <c r="H766">
        <f t="shared" si="715"/>
        <v>0</v>
      </c>
      <c r="I766">
        <f t="shared" si="715"/>
        <v>0</v>
      </c>
      <c r="J766">
        <f t="shared" si="715"/>
        <v>0</v>
      </c>
      <c r="K766">
        <f t="shared" si="715"/>
        <v>0</v>
      </c>
    </row>
    <row r="767" spans="2:11">
      <c r="B767">
        <f t="shared" ref="B767:K767" si="716">B722</f>
        <v>0</v>
      </c>
      <c r="C767">
        <f t="shared" si="716"/>
        <v>0</v>
      </c>
      <c r="D767">
        <f t="shared" si="716"/>
        <v>0</v>
      </c>
      <c r="E767">
        <f t="shared" si="716"/>
        <v>0</v>
      </c>
      <c r="F767">
        <f t="shared" si="716"/>
        <v>0</v>
      </c>
      <c r="G767">
        <f t="shared" si="716"/>
        <v>0</v>
      </c>
      <c r="H767">
        <f t="shared" si="716"/>
        <v>0</v>
      </c>
      <c r="I767">
        <f t="shared" si="716"/>
        <v>0</v>
      </c>
      <c r="J767">
        <f t="shared" si="716"/>
        <v>0</v>
      </c>
      <c r="K767">
        <f t="shared" si="716"/>
        <v>0</v>
      </c>
    </row>
    <row r="768" spans="2:11">
      <c r="B768">
        <f t="shared" ref="B768:K768" si="717">B723</f>
        <v>0</v>
      </c>
      <c r="C768">
        <f t="shared" si="717"/>
        <v>0</v>
      </c>
      <c r="D768">
        <f t="shared" si="717"/>
        <v>0</v>
      </c>
      <c r="E768">
        <f t="shared" si="717"/>
        <v>0</v>
      </c>
      <c r="F768">
        <f t="shared" si="717"/>
        <v>0</v>
      </c>
      <c r="G768">
        <f t="shared" si="717"/>
        <v>0</v>
      </c>
      <c r="H768">
        <f t="shared" si="717"/>
        <v>0</v>
      </c>
      <c r="I768">
        <f t="shared" si="717"/>
        <v>0</v>
      </c>
      <c r="J768">
        <f t="shared" si="717"/>
        <v>0</v>
      </c>
      <c r="K768">
        <f t="shared" si="717"/>
        <v>0</v>
      </c>
    </row>
    <row r="769" spans="2:11">
      <c r="B769">
        <f t="shared" ref="B769:K769" si="718">B724</f>
        <v>0</v>
      </c>
      <c r="C769">
        <f t="shared" si="718"/>
        <v>0</v>
      </c>
      <c r="D769">
        <f t="shared" si="718"/>
        <v>0</v>
      </c>
      <c r="E769">
        <f t="shared" si="718"/>
        <v>0</v>
      </c>
      <c r="F769">
        <f t="shared" si="718"/>
        <v>0</v>
      </c>
      <c r="G769">
        <f t="shared" si="718"/>
        <v>0</v>
      </c>
      <c r="H769">
        <f t="shared" si="718"/>
        <v>0</v>
      </c>
      <c r="I769">
        <f t="shared" si="718"/>
        <v>0</v>
      </c>
      <c r="J769">
        <f t="shared" si="718"/>
        <v>0</v>
      </c>
      <c r="K769">
        <f t="shared" si="718"/>
        <v>0</v>
      </c>
    </row>
    <row r="770" spans="2:11">
      <c r="B770">
        <f t="shared" ref="B770:K770" si="719">B725</f>
        <v>0</v>
      </c>
      <c r="C770">
        <f t="shared" si="719"/>
        <v>0</v>
      </c>
      <c r="D770">
        <f t="shared" si="719"/>
        <v>0</v>
      </c>
      <c r="E770">
        <f t="shared" si="719"/>
        <v>0</v>
      </c>
      <c r="F770">
        <f t="shared" si="719"/>
        <v>0</v>
      </c>
      <c r="G770">
        <f t="shared" si="719"/>
        <v>0</v>
      </c>
      <c r="H770">
        <f t="shared" si="719"/>
        <v>0</v>
      </c>
      <c r="I770">
        <f t="shared" si="719"/>
        <v>0</v>
      </c>
      <c r="J770">
        <f t="shared" si="719"/>
        <v>0</v>
      </c>
      <c r="K770">
        <f t="shared" si="719"/>
        <v>0</v>
      </c>
    </row>
    <row r="771" spans="2:11">
      <c r="B771" t="str">
        <f t="shared" ref="B771:K771" si="720">B726</f>
        <v>{21</v>
      </c>
      <c r="C771" t="str">
        <f t="shared" si="720"/>
        <v>ITM_SIGMAPLUS</v>
      </c>
      <c r="D771" t="str">
        <f t="shared" si="720"/>
        <v>ITM_RI</v>
      </c>
      <c r="E771" t="str">
        <f t="shared" si="720"/>
        <v>ITM_TGLFRT</v>
      </c>
      <c r="F771" t="str">
        <f t="shared" si="720"/>
        <v>ITM_NULL</v>
      </c>
      <c r="G771" t="str">
        <f t="shared" si="720"/>
        <v>ITM_A</v>
      </c>
      <c r="H771" t="str">
        <f t="shared" si="720"/>
        <v>ITM_a</v>
      </c>
      <c r="I771" t="str">
        <f t="shared" si="720"/>
        <v>ITM_SIGMA</v>
      </c>
      <c r="J771" t="str">
        <f t="shared" si="720"/>
        <v>ITM_REG_A</v>
      </c>
      <c r="K771" t="str">
        <f t="shared" si="720"/>
        <v>}</v>
      </c>
    </row>
    <row r="772" spans="2:11">
      <c r="B772" t="str">
        <f t="shared" ref="B772:K772" si="721">B727</f>
        <v>{22</v>
      </c>
      <c r="C772" t="str">
        <f t="shared" si="721"/>
        <v>ITM_1ONX</v>
      </c>
      <c r="D772" t="str">
        <f t="shared" si="721"/>
        <v>ITM_YX</v>
      </c>
      <c r="E772" t="str">
        <f t="shared" si="721"/>
        <v>ITM_HASH_JM</v>
      </c>
      <c r="F772" t="str">
        <f t="shared" si="721"/>
        <v>ITM_NUMBER_SIGN</v>
      </c>
      <c r="G772" t="str">
        <f t="shared" si="721"/>
        <v>ITM_B</v>
      </c>
      <c r="H772" t="str">
        <f t="shared" si="721"/>
        <v>ITM_b</v>
      </c>
      <c r="I772" t="str">
        <f t="shared" si="721"/>
        <v>ITM_CIRCUMFLEX</v>
      </c>
      <c r="J772" t="str">
        <f t="shared" si="721"/>
        <v>ITM_REG_B</v>
      </c>
      <c r="K772" t="str">
        <f t="shared" si="721"/>
        <v>}</v>
      </c>
    </row>
    <row r="773" spans="2:11">
      <c r="B773" t="str">
        <f t="shared" ref="B773:K773" si="722">B728</f>
        <v>{23</v>
      </c>
      <c r="C773" t="str">
        <f t="shared" si="722"/>
        <v>ITM_SQUAREROOTX</v>
      </c>
      <c r="D773" t="str">
        <f t="shared" si="722"/>
        <v>ITM_SQUARE</v>
      </c>
      <c r="E773" t="str">
        <f t="shared" si="722"/>
        <v>ITM_ms</v>
      </c>
      <c r="F773" t="str">
        <f t="shared" si="722"/>
        <v>ITM_ROOT_SIGN</v>
      </c>
      <c r="G773" t="str">
        <f t="shared" si="722"/>
        <v>ITM_C</v>
      </c>
      <c r="H773" t="str">
        <f t="shared" si="722"/>
        <v>ITM_c</v>
      </c>
      <c r="I773" t="str">
        <f t="shared" si="722"/>
        <v>ITM_ROOT_SIGN</v>
      </c>
      <c r="J773" t="str">
        <f t="shared" si="722"/>
        <v>ITM_REG_C</v>
      </c>
      <c r="K773" t="str">
        <f t="shared" si="722"/>
        <v>}</v>
      </c>
    </row>
    <row r="774" spans="2:11">
      <c r="B774" t="str">
        <f t="shared" ref="B774:K774" si="723">B729</f>
        <v>{24</v>
      </c>
      <c r="C774" t="str">
        <f t="shared" si="723"/>
        <v>ITM_LOG10</v>
      </c>
      <c r="D774" t="str">
        <f t="shared" si="723"/>
        <v>ITM_10x</v>
      </c>
      <c r="E774" t="str">
        <f t="shared" si="723"/>
        <v>ITM_dotD</v>
      </c>
      <c r="F774" t="str">
        <f t="shared" si="723"/>
        <v>ITM_NULL</v>
      </c>
      <c r="G774" t="str">
        <f t="shared" si="723"/>
        <v>ITM_D</v>
      </c>
      <c r="H774" t="str">
        <f t="shared" si="723"/>
        <v>ITM_d</v>
      </c>
      <c r="I774" t="str">
        <f t="shared" si="723"/>
        <v>ITM_LG_SIGN</v>
      </c>
      <c r="J774" t="str">
        <f t="shared" si="723"/>
        <v>ITM_REG_D</v>
      </c>
      <c r="K774" t="str">
        <f t="shared" si="723"/>
        <v>}</v>
      </c>
    </row>
    <row r="775" spans="2:11">
      <c r="B775" t="str">
        <f t="shared" ref="B775:K775" si="724">B730</f>
        <v>{25</v>
      </c>
      <c r="C775" t="str">
        <f t="shared" si="724"/>
        <v>ITM_LN</v>
      </c>
      <c r="D775" t="str">
        <f t="shared" si="724"/>
        <v>ITM_EXP</v>
      </c>
      <c r="E775" t="str">
        <f t="shared" si="724"/>
        <v>ITM_toREC2</v>
      </c>
      <c r="F775" t="str">
        <f t="shared" si="724"/>
        <v>ITM_NULL</v>
      </c>
      <c r="G775" t="str">
        <f t="shared" si="724"/>
        <v>ITM_E</v>
      </c>
      <c r="H775" t="str">
        <f t="shared" si="724"/>
        <v>ITM_e</v>
      </c>
      <c r="I775" t="str">
        <f t="shared" si="724"/>
        <v>ITM_LN_SIGN</v>
      </c>
      <c r="J775" t="str">
        <f t="shared" si="724"/>
        <v>ITM_E</v>
      </c>
      <c r="K775" t="str">
        <f t="shared" si="724"/>
        <v>}</v>
      </c>
    </row>
    <row r="776" spans="2:11">
      <c r="B776" t="str">
        <f t="shared" ref="B776:K776" si="725">B731</f>
        <v>{26</v>
      </c>
      <c r="C776" t="str">
        <f t="shared" si="725"/>
        <v>ITM_XEQ</v>
      </c>
      <c r="D776" t="str">
        <f t="shared" si="725"/>
        <v>ITM_AIM</v>
      </c>
      <c r="E776" t="str">
        <f t="shared" si="725"/>
        <v>ITM_toPOL2</v>
      </c>
      <c r="F776" t="str">
        <f t="shared" si="725"/>
        <v>ITM_NULL</v>
      </c>
      <c r="G776" t="str">
        <f t="shared" si="725"/>
        <v>ITM_F</v>
      </c>
      <c r="H776" t="str">
        <f t="shared" si="725"/>
        <v>ITM_f</v>
      </c>
      <c r="I776" t="str">
        <f t="shared" si="725"/>
        <v>ITM_NULL</v>
      </c>
      <c r="J776" t="str">
        <f t="shared" si="725"/>
        <v>ITM_NULL</v>
      </c>
      <c r="K776" t="str">
        <f t="shared" si="725"/>
        <v>}</v>
      </c>
    </row>
    <row r="777" spans="2:11">
      <c r="B777" t="str">
        <f t="shared" ref="B777:K777" si="726">B732</f>
        <v>{31</v>
      </c>
      <c r="C777" t="str">
        <f t="shared" si="726"/>
        <v>ITM_STO</v>
      </c>
      <c r="D777" t="str">
        <f t="shared" si="726"/>
        <v>ITM_MAGNITUDE</v>
      </c>
      <c r="E777" t="str">
        <f t="shared" si="726"/>
        <v>ITM_ARG</v>
      </c>
      <c r="F777" t="str">
        <f t="shared" si="726"/>
        <v>ITM_NULL</v>
      </c>
      <c r="G777" t="str">
        <f t="shared" si="726"/>
        <v>ITM_G</v>
      </c>
      <c r="H777" t="str">
        <f t="shared" si="726"/>
        <v>ITM_g</v>
      </c>
      <c r="I777" t="str">
        <f t="shared" si="726"/>
        <v>ITM_VERTICAL_BAR</v>
      </c>
      <c r="J777" t="str">
        <f t="shared" si="726"/>
        <v>ITM_NULL</v>
      </c>
      <c r="K777" t="str">
        <f t="shared" si="726"/>
        <v>}</v>
      </c>
    </row>
    <row r="778" spans="2:11">
      <c r="B778" t="str">
        <f t="shared" ref="B778:K778" si="727">B733</f>
        <v>{32</v>
      </c>
      <c r="C778" t="str">
        <f t="shared" si="727"/>
        <v>ITM_RCL</v>
      </c>
      <c r="D778" t="str">
        <f t="shared" si="727"/>
        <v>ITM_PC</v>
      </c>
      <c r="E778" t="str">
        <f t="shared" si="727"/>
        <v>ITM_DELTAPC</v>
      </c>
      <c r="F778" t="str">
        <f t="shared" si="727"/>
        <v>ITM_NULL</v>
      </c>
      <c r="G778" t="str">
        <f t="shared" si="727"/>
        <v>ITM_H</v>
      </c>
      <c r="H778" t="str">
        <f t="shared" si="727"/>
        <v>ITM_h</v>
      </c>
      <c r="I778" t="str">
        <f t="shared" si="727"/>
        <v>ITM_DELTA</v>
      </c>
      <c r="J778" t="str">
        <f t="shared" si="727"/>
        <v>ITM_HEX</v>
      </c>
      <c r="K778" t="str">
        <f t="shared" si="727"/>
        <v>}</v>
      </c>
    </row>
    <row r="779" spans="2:11">
      <c r="B779" t="str">
        <f t="shared" ref="B779:K779" si="728">B734</f>
        <v>{33</v>
      </c>
      <c r="C779" t="str">
        <f t="shared" si="728"/>
        <v>ITM_Rdown</v>
      </c>
      <c r="D779" t="str">
        <f t="shared" si="728"/>
        <v>ITM_CONSTpi</v>
      </c>
      <c r="E779" t="str">
        <f t="shared" si="728"/>
        <v>ITM_XTHROOT</v>
      </c>
      <c r="F779" t="str">
        <f t="shared" si="728"/>
        <v>ITM_NULL</v>
      </c>
      <c r="G779" t="str">
        <f t="shared" si="728"/>
        <v>ITM_I</v>
      </c>
      <c r="H779" t="str">
        <f t="shared" si="728"/>
        <v>ITM_i</v>
      </c>
      <c r="I779" t="str">
        <f t="shared" si="728"/>
        <v>ITM_pi</v>
      </c>
      <c r="J779" t="str">
        <f t="shared" si="728"/>
        <v>ITM_REG_I</v>
      </c>
      <c r="K779" t="str">
        <f t="shared" si="728"/>
        <v>}</v>
      </c>
    </row>
    <row r="780" spans="2:11">
      <c r="B780" t="str">
        <f t="shared" ref="B780:K780" si="729">B735</f>
        <v>{34</v>
      </c>
      <c r="C780" t="str">
        <f t="shared" si="729"/>
        <v>ITM_sin</v>
      </c>
      <c r="D780" t="str">
        <f t="shared" si="729"/>
        <v>ITM_arcsin</v>
      </c>
      <c r="E780" t="str">
        <f t="shared" si="729"/>
        <v>ITM_GTO</v>
      </c>
      <c r="F780" t="str">
        <f t="shared" si="729"/>
        <v>ITM_NULL</v>
      </c>
      <c r="G780" t="str">
        <f t="shared" si="729"/>
        <v>ITM_J</v>
      </c>
      <c r="H780" t="str">
        <f t="shared" si="729"/>
        <v>ITM_j</v>
      </c>
      <c r="I780" t="str">
        <f t="shared" si="729"/>
        <v>ITM_SIN_SIGN</v>
      </c>
      <c r="J780" t="str">
        <f t="shared" si="729"/>
        <v>ITM_REG_J</v>
      </c>
      <c r="K780" t="str">
        <f t="shared" si="729"/>
        <v>}</v>
      </c>
    </row>
    <row r="781" spans="2:11">
      <c r="B781" t="str">
        <f t="shared" ref="B781:K781" si="730">B736</f>
        <v>{35</v>
      </c>
      <c r="C781" t="str">
        <f t="shared" si="730"/>
        <v>ITM_cos</v>
      </c>
      <c r="D781" t="str">
        <f t="shared" si="730"/>
        <v>ITM_arccos</v>
      </c>
      <c r="E781" t="str">
        <f t="shared" si="730"/>
        <v>ITM_LBL</v>
      </c>
      <c r="F781" t="str">
        <f t="shared" si="730"/>
        <v>ITM_NULL</v>
      </c>
      <c r="G781" t="str">
        <f t="shared" si="730"/>
        <v>ITM_K</v>
      </c>
      <c r="H781" t="str">
        <f t="shared" si="730"/>
        <v>ITM_k</v>
      </c>
      <c r="I781" t="str">
        <f t="shared" si="730"/>
        <v>ITM_COS_SIGN</v>
      </c>
      <c r="J781" t="str">
        <f t="shared" si="730"/>
        <v>ITM_REG_K</v>
      </c>
      <c r="K781" t="str">
        <f t="shared" si="730"/>
        <v>}</v>
      </c>
    </row>
    <row r="782" spans="2:11">
      <c r="B782" t="str">
        <f t="shared" ref="B782:K782" si="731">B737</f>
        <v>{36</v>
      </c>
      <c r="C782" t="str">
        <f t="shared" si="731"/>
        <v>ITM_tan</v>
      </c>
      <c r="D782" t="str">
        <f t="shared" si="731"/>
        <v>ITM_arctan</v>
      </c>
      <c r="E782" t="str">
        <f t="shared" si="731"/>
        <v>ITM_RTN</v>
      </c>
      <c r="F782" t="str">
        <f t="shared" si="731"/>
        <v>ITM_NULL</v>
      </c>
      <c r="G782" t="str">
        <f t="shared" si="731"/>
        <v>ITM_L</v>
      </c>
      <c r="H782" t="str">
        <f t="shared" si="731"/>
        <v>ITM_l</v>
      </c>
      <c r="I782" t="str">
        <f t="shared" si="731"/>
        <v>ITM_TAN_SIGN</v>
      </c>
      <c r="J782" t="str">
        <f t="shared" si="731"/>
        <v>ITM_REG_L</v>
      </c>
      <c r="K782" t="str">
        <f t="shared" si="731"/>
        <v>}</v>
      </c>
    </row>
    <row r="783" spans="2:11">
      <c r="B783" t="str">
        <f t="shared" ref="B783:K783" si="732">B738</f>
        <v>{41</v>
      </c>
      <c r="C783" t="str">
        <f t="shared" si="732"/>
        <v>ITM_ENTER</v>
      </c>
      <c r="D783" t="str">
        <f t="shared" si="732"/>
        <v>KEY_COMPLEX</v>
      </c>
      <c r="E783" t="str">
        <f t="shared" si="732"/>
        <v>-MNU_CPX</v>
      </c>
      <c r="F783" t="str">
        <f t="shared" si="732"/>
        <v>ITM_ENTER</v>
      </c>
      <c r="G783" t="str">
        <f t="shared" si="732"/>
        <v>ITM_ENTER</v>
      </c>
      <c r="H783" t="str">
        <f t="shared" si="732"/>
        <v>ITM_XSWAP</v>
      </c>
      <c r="I783" t="str">
        <f t="shared" si="732"/>
        <v>ITM_XPARSE</v>
      </c>
      <c r="J783" t="str">
        <f t="shared" si="732"/>
        <v>ITM_ENTER</v>
      </c>
      <c r="K783" t="str">
        <f t="shared" si="732"/>
        <v>}</v>
      </c>
    </row>
    <row r="784" spans="2:11">
      <c r="B784" t="str">
        <f t="shared" ref="B784:K784" si="733">B739</f>
        <v>{42</v>
      </c>
      <c r="C784" t="str">
        <f t="shared" si="733"/>
        <v>ITM_XexY</v>
      </c>
      <c r="D784" t="str">
        <f t="shared" si="733"/>
        <v>ITM_LASTX</v>
      </c>
      <c r="E784" t="str">
        <f t="shared" si="733"/>
        <v>ITM_Rup</v>
      </c>
      <c r="F784" t="str">
        <f t="shared" si="733"/>
        <v>ITM_ex</v>
      </c>
      <c r="G784" t="str">
        <f t="shared" si="733"/>
        <v>ITM_M</v>
      </c>
      <c r="H784" t="str">
        <f t="shared" si="733"/>
        <v>ITM_m</v>
      </c>
      <c r="I784" t="str">
        <f t="shared" si="733"/>
        <v>ITM_ex</v>
      </c>
      <c r="J784" t="str">
        <f t="shared" si="733"/>
        <v>ITM_NULL</v>
      </c>
      <c r="K784" t="str">
        <f t="shared" si="733"/>
        <v>}</v>
      </c>
    </row>
    <row r="785" spans="2:11">
      <c r="B785" t="str">
        <f t="shared" ref="B785:K785" si="734">B740</f>
        <v>{43</v>
      </c>
      <c r="C785" t="str">
        <f t="shared" si="734"/>
        <v>ITM_CHS</v>
      </c>
      <c r="D785" t="str">
        <f t="shared" si="734"/>
        <v>-MNU_MODE</v>
      </c>
      <c r="E785" t="str">
        <f t="shared" si="734"/>
        <v>-MNU_STK</v>
      </c>
      <c r="F785" t="str">
        <f t="shared" si="734"/>
        <v>ITM_PLUS_MINUS</v>
      </c>
      <c r="G785" t="str">
        <f t="shared" si="734"/>
        <v>ITM_N</v>
      </c>
      <c r="H785" t="str">
        <f t="shared" si="734"/>
        <v>ITM_n</v>
      </c>
      <c r="I785" t="str">
        <f t="shared" si="734"/>
        <v>ITM_PLUS_MINUS</v>
      </c>
      <c r="J785" t="str">
        <f t="shared" si="734"/>
        <v>ITM_NULL</v>
      </c>
      <c r="K785" t="str">
        <f t="shared" si="734"/>
        <v>}</v>
      </c>
    </row>
    <row r="786" spans="2:11">
      <c r="B786" t="str">
        <f t="shared" ref="B786:K786" si="735">B741</f>
        <v>{44</v>
      </c>
      <c r="C786" t="str">
        <f t="shared" si="735"/>
        <v>ITM_EXPONENT</v>
      </c>
      <c r="D786" t="str">
        <f t="shared" si="735"/>
        <v>-MNU_DISP</v>
      </c>
      <c r="E786" t="str">
        <f t="shared" si="735"/>
        <v>-MNU_EXP</v>
      </c>
      <c r="F786" t="str">
        <f t="shared" si="735"/>
        <v>ITM_NULL</v>
      </c>
      <c r="G786" t="str">
        <f t="shared" si="735"/>
        <v>ITM_O</v>
      </c>
      <c r="H786" t="str">
        <f t="shared" si="735"/>
        <v>ITM_o</v>
      </c>
      <c r="I786" t="str">
        <f t="shared" si="735"/>
        <v>ITM_SUB_E_OUTLINE</v>
      </c>
      <c r="J786" t="str">
        <f t="shared" si="735"/>
        <v>ITM_OCT</v>
      </c>
      <c r="K786" t="str">
        <f t="shared" si="735"/>
        <v>}</v>
      </c>
    </row>
    <row r="787" spans="2:11">
      <c r="B787" t="str">
        <f t="shared" ref="B787:K787" si="736">B742</f>
        <v>{45</v>
      </c>
      <c r="C787" t="str">
        <f t="shared" si="736"/>
        <v>ITM_BACKSPACE</v>
      </c>
      <c r="D787" t="str">
        <f t="shared" si="736"/>
        <v>ITM_UNDO</v>
      </c>
      <c r="E787" t="str">
        <f t="shared" si="736"/>
        <v>-MNU_CLR</v>
      </c>
      <c r="F787" t="str">
        <f t="shared" si="736"/>
        <v>ITM_BACKSPACE</v>
      </c>
      <c r="G787" t="str">
        <f t="shared" si="736"/>
        <v>ITM_BACKSPACE</v>
      </c>
      <c r="H787" t="str">
        <f t="shared" si="736"/>
        <v>ITM_CLA</v>
      </c>
      <c r="I787" t="str">
        <f t="shared" si="736"/>
        <v>ITM_CLA</v>
      </c>
      <c r="J787" t="str">
        <f t="shared" si="736"/>
        <v>ITM_BACKSPACE</v>
      </c>
      <c r="K787" t="str">
        <f t="shared" si="736"/>
        <v>}</v>
      </c>
    </row>
    <row r="788" spans="2:11">
      <c r="B788" t="str">
        <f t="shared" ref="B788:K788" si="737">B743</f>
        <v>{51</v>
      </c>
      <c r="C788" t="str">
        <f t="shared" si="737"/>
        <v>ITM_UP1</v>
      </c>
      <c r="D788" t="str">
        <f t="shared" si="737"/>
        <v>ITM_BST</v>
      </c>
      <c r="E788" t="str">
        <f t="shared" si="737"/>
        <v>ITM_RBR</v>
      </c>
      <c r="F788" t="str">
        <f t="shared" si="737"/>
        <v>ITM_UP1</v>
      </c>
      <c r="G788" t="str">
        <f t="shared" si="737"/>
        <v>ITM_UP1</v>
      </c>
      <c r="H788" t="str">
        <f t="shared" si="737"/>
        <v>CHR_caseUP</v>
      </c>
      <c r="I788" t="str">
        <f t="shared" si="737"/>
        <v>ITM_UP_ARROW</v>
      </c>
      <c r="J788" t="str">
        <f t="shared" si="737"/>
        <v>ITM_UP1</v>
      </c>
      <c r="K788" t="str">
        <f t="shared" si="737"/>
        <v>}</v>
      </c>
    </row>
    <row r="789" spans="2:11">
      <c r="B789" t="str">
        <f t="shared" ref="B789:K789" si="738">B744</f>
        <v>{52</v>
      </c>
      <c r="C789" t="str">
        <f t="shared" si="738"/>
        <v>ITM_7</v>
      </c>
      <c r="D789" t="str">
        <f t="shared" si="738"/>
        <v>-MNU_EQN</v>
      </c>
      <c r="E789" t="str">
        <f t="shared" si="738"/>
        <v>-MNU_HOME</v>
      </c>
      <c r="F789" t="str">
        <f t="shared" si="738"/>
        <v>ITM_7</v>
      </c>
      <c r="G789" t="str">
        <f t="shared" si="738"/>
        <v>ITM_P</v>
      </c>
      <c r="H789" t="str">
        <f t="shared" si="738"/>
        <v>ITM_p</v>
      </c>
      <c r="I789" t="str">
        <f t="shared" si="738"/>
        <v>ITM_7</v>
      </c>
      <c r="J789" t="str">
        <f t="shared" si="738"/>
        <v>ITM_7</v>
      </c>
      <c r="K789" t="str">
        <f t="shared" si="738"/>
        <v>}</v>
      </c>
    </row>
    <row r="790" spans="2:11">
      <c r="B790" t="str">
        <f t="shared" ref="B790:K790" si="739">B745</f>
        <v>{53</v>
      </c>
      <c r="C790" t="str">
        <f t="shared" si="739"/>
        <v>ITM_8</v>
      </c>
      <c r="D790" t="str">
        <f t="shared" si="739"/>
        <v>-MNU_ADV</v>
      </c>
      <c r="E790" t="str">
        <f t="shared" si="739"/>
        <v>-MNU_CONST</v>
      </c>
      <c r="F790" t="str">
        <f t="shared" si="739"/>
        <v>ITM_8</v>
      </c>
      <c r="G790" t="str">
        <f t="shared" si="739"/>
        <v>ITM_Q</v>
      </c>
      <c r="H790" t="str">
        <f t="shared" si="739"/>
        <v>ITM_q</v>
      </c>
      <c r="I790" t="str">
        <f t="shared" si="739"/>
        <v>ITM_8</v>
      </c>
      <c r="J790" t="str">
        <f t="shared" si="739"/>
        <v>ITM_8</v>
      </c>
      <c r="K790" t="str">
        <f t="shared" si="739"/>
        <v>}</v>
      </c>
    </row>
    <row r="791" spans="2:11">
      <c r="B791" t="str">
        <f t="shared" ref="B791:K791" si="740">B746</f>
        <v>{54</v>
      </c>
      <c r="C791" t="str">
        <f t="shared" si="740"/>
        <v>ITM_9</v>
      </c>
      <c r="D791" t="str">
        <f t="shared" si="740"/>
        <v>-MNU_MATX</v>
      </c>
      <c r="E791" t="str">
        <f t="shared" si="740"/>
        <v>-MNU_XFN</v>
      </c>
      <c r="F791" t="str">
        <f t="shared" si="740"/>
        <v>ITM_9</v>
      </c>
      <c r="G791" t="str">
        <f t="shared" si="740"/>
        <v>ITM_R</v>
      </c>
      <c r="H791" t="str">
        <f t="shared" si="740"/>
        <v>ITM_r</v>
      </c>
      <c r="I791" t="str">
        <f t="shared" si="740"/>
        <v>ITM_9</v>
      </c>
      <c r="J791" t="str">
        <f t="shared" si="740"/>
        <v>ITM_9</v>
      </c>
      <c r="K791" t="str">
        <f t="shared" si="740"/>
        <v>}</v>
      </c>
    </row>
    <row r="792" spans="2:11">
      <c r="B792" t="str">
        <f t="shared" ref="B792:K792" si="741">B747</f>
        <v>{55</v>
      </c>
      <c r="C792" t="str">
        <f t="shared" si="741"/>
        <v>ITM_DIV</v>
      </c>
      <c r="D792" t="str">
        <f t="shared" si="741"/>
        <v>-MNU_STAT</v>
      </c>
      <c r="E792" t="str">
        <f t="shared" si="741"/>
        <v>-MNU_SUMS</v>
      </c>
      <c r="F792" t="str">
        <f t="shared" si="741"/>
        <v>ITM_OBELUS</v>
      </c>
      <c r="G792" t="str">
        <f t="shared" si="741"/>
        <v>ITM_S</v>
      </c>
      <c r="H792" t="str">
        <f t="shared" si="741"/>
        <v>ITM_s</v>
      </c>
      <c r="I792" t="str">
        <f t="shared" si="741"/>
        <v>ITM_OBELUS</v>
      </c>
      <c r="J792" t="str">
        <f t="shared" si="741"/>
        <v>ITM_DIV</v>
      </c>
      <c r="K792" t="str">
        <f t="shared" si="741"/>
        <v>}</v>
      </c>
    </row>
    <row r="793" spans="2:11">
      <c r="B793" t="str">
        <f t="shared" ref="B793:K793" si="742">B748</f>
        <v>{61</v>
      </c>
      <c r="C793" t="str">
        <f t="shared" si="742"/>
        <v>ITM_DOWN1</v>
      </c>
      <c r="D793" t="str">
        <f t="shared" si="742"/>
        <v>ITM_SST</v>
      </c>
      <c r="E793" t="str">
        <f t="shared" si="742"/>
        <v>ITM_FLGSV</v>
      </c>
      <c r="F793" t="str">
        <f t="shared" si="742"/>
        <v>ITM_DOWN1</v>
      </c>
      <c r="G793" t="str">
        <f t="shared" si="742"/>
        <v>ITM_DOWN1</v>
      </c>
      <c r="H793" t="str">
        <f t="shared" si="742"/>
        <v>CHR_caseDN</v>
      </c>
      <c r="I793" t="str">
        <f t="shared" si="742"/>
        <v>ITM_DOWN_ARROW</v>
      </c>
      <c r="J793" t="str">
        <f t="shared" si="742"/>
        <v>ITM_DOWN1</v>
      </c>
      <c r="K793" t="str">
        <f t="shared" si="742"/>
        <v>}</v>
      </c>
    </row>
    <row r="794" spans="2:11">
      <c r="B794" t="str">
        <f t="shared" ref="B794:K794" si="743">B749</f>
        <v>{62</v>
      </c>
      <c r="C794" t="str">
        <f t="shared" si="743"/>
        <v>ITM_4</v>
      </c>
      <c r="D794" t="str">
        <f t="shared" si="743"/>
        <v>-MNU_BASE</v>
      </c>
      <c r="E794" t="str">
        <f t="shared" si="743"/>
        <v>-MNU_CLK</v>
      </c>
      <c r="F794" t="str">
        <f t="shared" si="743"/>
        <v>ITM_4</v>
      </c>
      <c r="G794" t="str">
        <f t="shared" si="743"/>
        <v>ITM_T</v>
      </c>
      <c r="H794" t="str">
        <f t="shared" si="743"/>
        <v>ITM_t</v>
      </c>
      <c r="I794" t="str">
        <f t="shared" si="743"/>
        <v>ITM_4</v>
      </c>
      <c r="J794" t="str">
        <f t="shared" si="743"/>
        <v>ITM_4</v>
      </c>
      <c r="K794" t="str">
        <f t="shared" si="743"/>
        <v>}</v>
      </c>
    </row>
    <row r="795" spans="2:11">
      <c r="B795" t="str">
        <f t="shared" ref="B795:K795" si="744">B750</f>
        <v>{63</v>
      </c>
      <c r="C795" t="str">
        <f t="shared" si="744"/>
        <v>ITM_5</v>
      </c>
      <c r="D795" t="str">
        <f t="shared" si="744"/>
        <v>-MNU_ANGLECONV</v>
      </c>
      <c r="E795" t="str">
        <f t="shared" si="744"/>
        <v>-MNU_UNITCONV</v>
      </c>
      <c r="F795" t="str">
        <f t="shared" si="744"/>
        <v>ITM_5</v>
      </c>
      <c r="G795" t="str">
        <f t="shared" si="744"/>
        <v>ITM_U</v>
      </c>
      <c r="H795" t="str">
        <f t="shared" si="744"/>
        <v>ITM_u</v>
      </c>
      <c r="I795" t="str">
        <f t="shared" si="744"/>
        <v>ITM_5</v>
      </c>
      <c r="J795" t="str">
        <f t="shared" si="744"/>
        <v>ITM_5</v>
      </c>
      <c r="K795" t="str">
        <f t="shared" si="744"/>
        <v>}</v>
      </c>
    </row>
    <row r="796" spans="2:11">
      <c r="B796" t="str">
        <f t="shared" ref="B796:K796" si="745">B751</f>
        <v>{64</v>
      </c>
      <c r="C796" t="str">
        <f t="shared" si="745"/>
        <v>ITM_6</v>
      </c>
      <c r="D796" t="str">
        <f t="shared" si="745"/>
        <v>-MNU_FLAGS</v>
      </c>
      <c r="E796" t="str">
        <f t="shared" si="745"/>
        <v>-MNU_BITS</v>
      </c>
      <c r="F796" t="str">
        <f t="shared" si="745"/>
        <v>ITM_6</v>
      </c>
      <c r="G796" t="str">
        <f t="shared" si="745"/>
        <v>ITM_V</v>
      </c>
      <c r="H796" t="str">
        <f t="shared" si="745"/>
        <v>ITM_v</v>
      </c>
      <c r="I796" t="str">
        <f t="shared" si="745"/>
        <v>ITM_6</v>
      </c>
      <c r="J796" t="str">
        <f t="shared" si="745"/>
        <v>ITM_6</v>
      </c>
      <c r="K796" t="str">
        <f t="shared" si="745"/>
        <v>}</v>
      </c>
    </row>
    <row r="797" spans="2:11">
      <c r="B797" t="str">
        <f t="shared" ref="B797:K797" si="746">B752</f>
        <v>{65</v>
      </c>
      <c r="C797" t="str">
        <f t="shared" si="746"/>
        <v>ITM_MULT</v>
      </c>
      <c r="D797" t="str">
        <f t="shared" si="746"/>
        <v>-MNU_PROB</v>
      </c>
      <c r="E797" t="str">
        <f t="shared" si="746"/>
        <v>-MNU_INTS</v>
      </c>
      <c r="F797" t="str">
        <f t="shared" si="746"/>
        <v>ITM_CROSS</v>
      </c>
      <c r="G797" t="str">
        <f t="shared" si="746"/>
        <v>ITM_W</v>
      </c>
      <c r="H797" t="str">
        <f t="shared" si="746"/>
        <v>ITM_w</v>
      </c>
      <c r="I797" t="str">
        <f t="shared" si="746"/>
        <v>ITM_CROSS</v>
      </c>
      <c r="J797" t="str">
        <f t="shared" si="746"/>
        <v>ITM_MULT</v>
      </c>
      <c r="K797" t="str">
        <f t="shared" si="746"/>
        <v>}</v>
      </c>
    </row>
    <row r="798" spans="2:11">
      <c r="B798" t="str">
        <f t="shared" ref="B798:K798" si="747">B753</f>
        <v>{71</v>
      </c>
      <c r="C798" t="str">
        <f t="shared" si="747"/>
        <v>KEY_fg</v>
      </c>
      <c r="D798" t="str">
        <f t="shared" si="747"/>
        <v>ITM_NULL</v>
      </c>
      <c r="E798" t="str">
        <f t="shared" si="747"/>
        <v>ITM_NULL</v>
      </c>
      <c r="F798" t="str">
        <f t="shared" si="747"/>
        <v>KEY_fg</v>
      </c>
      <c r="G798" t="str">
        <f t="shared" si="747"/>
        <v>KEY_fg</v>
      </c>
      <c r="H798" t="str">
        <f t="shared" si="747"/>
        <v>ITM_NULL</v>
      </c>
      <c r="I798" t="str">
        <f t="shared" si="747"/>
        <v>KEY_fg</v>
      </c>
      <c r="J798" t="str">
        <f t="shared" si="747"/>
        <v>KEY_fg</v>
      </c>
      <c r="K798" t="str">
        <f t="shared" si="747"/>
        <v>}</v>
      </c>
    </row>
    <row r="799" spans="2:11">
      <c r="B799" t="str">
        <f t="shared" ref="B799:K799" si="748">B754</f>
        <v>{72</v>
      </c>
      <c r="C799" t="str">
        <f t="shared" si="748"/>
        <v>ITM_1</v>
      </c>
      <c r="D799" t="str">
        <f t="shared" si="748"/>
        <v>ITM_ASSIGN</v>
      </c>
      <c r="E799" t="str">
        <f t="shared" si="748"/>
        <v>-MNU_ASN</v>
      </c>
      <c r="F799" t="str">
        <f t="shared" si="748"/>
        <v>ITM_1</v>
      </c>
      <c r="G799" t="str">
        <f t="shared" si="748"/>
        <v>ITM_X</v>
      </c>
      <c r="H799" t="str">
        <f t="shared" si="748"/>
        <v>ITM_x</v>
      </c>
      <c r="I799" t="str">
        <f t="shared" si="748"/>
        <v>ITM_1</v>
      </c>
      <c r="J799" t="str">
        <f t="shared" si="748"/>
        <v>ITM_1</v>
      </c>
      <c r="K799" t="str">
        <f t="shared" si="748"/>
        <v>}</v>
      </c>
    </row>
    <row r="800" spans="2:11">
      <c r="B800" t="str">
        <f t="shared" ref="B800:K800" si="749">B755</f>
        <v>{73</v>
      </c>
      <c r="C800" t="str">
        <f t="shared" si="749"/>
        <v>ITM_2</v>
      </c>
      <c r="D800" t="str">
        <f t="shared" si="749"/>
        <v>ITM_USERMODE</v>
      </c>
      <c r="E800" t="str">
        <f t="shared" si="749"/>
        <v>-MNU_LOOP</v>
      </c>
      <c r="F800" t="str">
        <f t="shared" si="749"/>
        <v>ITM_2</v>
      </c>
      <c r="G800" t="str">
        <f t="shared" si="749"/>
        <v>ITM_Y</v>
      </c>
      <c r="H800" t="str">
        <f t="shared" si="749"/>
        <v>ITM_y</v>
      </c>
      <c r="I800" t="str">
        <f t="shared" si="749"/>
        <v>ITM_2</v>
      </c>
      <c r="J800" t="str">
        <f t="shared" si="749"/>
        <v>ITM_2</v>
      </c>
      <c r="K800" t="str">
        <f t="shared" si="749"/>
        <v>}</v>
      </c>
    </row>
    <row r="801" spans="2:11">
      <c r="B801" t="str">
        <f t="shared" ref="B801:K801" si="750">B756</f>
        <v>{74</v>
      </c>
      <c r="C801" t="str">
        <f t="shared" si="750"/>
        <v>ITM_3</v>
      </c>
      <c r="D801" t="str">
        <f t="shared" si="750"/>
        <v>-MNU_PARTS</v>
      </c>
      <c r="E801" t="str">
        <f t="shared" si="750"/>
        <v>-MNU_TEST</v>
      </c>
      <c r="F801" t="str">
        <f t="shared" si="750"/>
        <v>ITM_3</v>
      </c>
      <c r="G801" t="str">
        <f t="shared" si="750"/>
        <v>ITM_Z</v>
      </c>
      <c r="H801" t="str">
        <f t="shared" si="750"/>
        <v>ITM_z</v>
      </c>
      <c r="I801" t="str">
        <f t="shared" si="750"/>
        <v>ITM_3</v>
      </c>
      <c r="J801" t="str">
        <f t="shared" si="750"/>
        <v>ITM_3</v>
      </c>
      <c r="K801" t="str">
        <f t="shared" si="750"/>
        <v>}</v>
      </c>
    </row>
    <row r="802" spans="2:11">
      <c r="B802" t="str">
        <f t="shared" ref="B802:K802" si="751">B757</f>
        <v>{75</v>
      </c>
      <c r="C802" t="str">
        <f t="shared" si="751"/>
        <v>ITM_SUB</v>
      </c>
      <c r="D802" t="str">
        <f t="shared" si="751"/>
        <v>-MNU_FIN</v>
      </c>
      <c r="E802" t="str">
        <f t="shared" si="751"/>
        <v>-MNU_ALPHAFN</v>
      </c>
      <c r="F802" t="str">
        <f t="shared" si="751"/>
        <v>ITM_MINUS</v>
      </c>
      <c r="G802" t="str">
        <f t="shared" si="751"/>
        <v>ITM_UNDERSCORE</v>
      </c>
      <c r="H802" t="str">
        <f t="shared" si="751"/>
        <v>ITM_MINUS</v>
      </c>
      <c r="I802" t="str">
        <f t="shared" si="751"/>
        <v>ITM_MINUS</v>
      </c>
      <c r="J802" t="str">
        <f t="shared" si="751"/>
        <v>ITM_SUB</v>
      </c>
      <c r="K802" t="str">
        <f t="shared" si="751"/>
        <v>}</v>
      </c>
    </row>
    <row r="803" spans="2:11">
      <c r="B803" t="str">
        <f t="shared" ref="B803:K803" si="752">B758</f>
        <v>{81</v>
      </c>
      <c r="C803" t="str">
        <f t="shared" si="752"/>
        <v>ITM_EXIT1</v>
      </c>
      <c r="D803" t="str">
        <f t="shared" si="752"/>
        <v>ITM_OFF</v>
      </c>
      <c r="E803" t="str">
        <f t="shared" si="752"/>
        <v>ITM_PRN</v>
      </c>
      <c r="F803" t="str">
        <f t="shared" si="752"/>
        <v>ITM_EXIT1</v>
      </c>
      <c r="G803" t="str">
        <f t="shared" si="752"/>
        <v>ITM_EXIT1</v>
      </c>
      <c r="H803" t="str">
        <f t="shared" si="752"/>
        <v>ITM_OFF</v>
      </c>
      <c r="I803" t="str">
        <f t="shared" si="752"/>
        <v>ITM_PRN</v>
      </c>
      <c r="J803" t="str">
        <f t="shared" si="752"/>
        <v>ITM_EXIT1</v>
      </c>
      <c r="K803" t="str">
        <f t="shared" si="752"/>
        <v>}</v>
      </c>
    </row>
    <row r="804" spans="2:11">
      <c r="B804" t="str">
        <f t="shared" ref="B804:K804" si="753">B759</f>
        <v>{82</v>
      </c>
      <c r="C804" t="str">
        <f t="shared" si="753"/>
        <v>ITM_0</v>
      </c>
      <c r="D804" t="str">
        <f t="shared" si="753"/>
        <v>ITM_VIEW</v>
      </c>
      <c r="E804" t="str">
        <f t="shared" si="753"/>
        <v>ITM_TIMER</v>
      </c>
      <c r="F804" t="str">
        <f t="shared" si="753"/>
        <v>ITM_0</v>
      </c>
      <c r="G804" t="str">
        <f t="shared" si="753"/>
        <v>ITM_COLON</v>
      </c>
      <c r="H804" t="str">
        <f t="shared" si="753"/>
        <v>ITM_0</v>
      </c>
      <c r="I804" t="str">
        <f t="shared" si="753"/>
        <v>ITM_0</v>
      </c>
      <c r="J804" t="str">
        <f t="shared" si="753"/>
        <v>ITM_0</v>
      </c>
      <c r="K804" t="str">
        <f t="shared" si="753"/>
        <v>}</v>
      </c>
    </row>
    <row r="805" spans="2:11">
      <c r="B805" t="str">
        <f t="shared" ref="B805:K805" si="754">B760</f>
        <v>{83</v>
      </c>
      <c r="C805" t="str">
        <f t="shared" si="754"/>
        <v>ITM_PERIOD</v>
      </c>
      <c r="D805" t="str">
        <f t="shared" si="754"/>
        <v>ITM_SHOW</v>
      </c>
      <c r="E805" t="str">
        <f t="shared" si="754"/>
        <v>-MNU_INFO</v>
      </c>
      <c r="F805" t="str">
        <f t="shared" si="754"/>
        <v>ITM_PERIOD</v>
      </c>
      <c r="G805" t="str">
        <f t="shared" si="754"/>
        <v>ITM_COMMA</v>
      </c>
      <c r="H805" t="str">
        <f t="shared" si="754"/>
        <v>ITM_PERIOD</v>
      </c>
      <c r="I805" t="str">
        <f t="shared" si="754"/>
        <v>ITM_PERIOD</v>
      </c>
      <c r="J805" t="str">
        <f t="shared" si="754"/>
        <v>ITM_PERIOD</v>
      </c>
      <c r="K805" t="str">
        <f t="shared" si="754"/>
        <v>}</v>
      </c>
    </row>
    <row r="806" spans="2:11">
      <c r="B806" t="str">
        <f t="shared" ref="B806:K806" si="755">B761</f>
        <v>{84</v>
      </c>
      <c r="C806" t="str">
        <f t="shared" si="755"/>
        <v>ITM_RS</v>
      </c>
      <c r="D806" t="str">
        <f t="shared" si="755"/>
        <v>ITM_PR</v>
      </c>
      <c r="E806" t="str">
        <f t="shared" si="755"/>
        <v>-MNU_PFN</v>
      </c>
      <c r="F806" t="str">
        <f t="shared" si="755"/>
        <v>ITM_NULL</v>
      </c>
      <c r="G806" t="str">
        <f t="shared" si="755"/>
        <v>ITM_QUESTION_MARK</v>
      </c>
      <c r="H806" t="str">
        <f t="shared" si="755"/>
        <v>ITM_SLASH</v>
      </c>
      <c r="I806" t="str">
        <f t="shared" si="755"/>
        <v>ITM_SLASH</v>
      </c>
      <c r="J806" t="str">
        <f t="shared" si="755"/>
        <v>ITM_NULL</v>
      </c>
      <c r="K806" t="str">
        <f t="shared" si="755"/>
        <v>}</v>
      </c>
    </row>
    <row r="807" spans="2:11">
      <c r="B807" t="str">
        <f t="shared" ref="B807:K807" si="756">B762</f>
        <v>{85</v>
      </c>
      <c r="C807" t="str">
        <f t="shared" si="756"/>
        <v>ITM_ADD</v>
      </c>
      <c r="D807" t="str">
        <f t="shared" si="756"/>
        <v>-MNU_CATALOG</v>
      </c>
      <c r="E807" t="str">
        <f t="shared" si="756"/>
        <v>-MNU_IO</v>
      </c>
      <c r="F807" t="str">
        <f t="shared" si="756"/>
        <v>ITM_PLUS</v>
      </c>
      <c r="G807" t="str">
        <f t="shared" si="756"/>
        <v>ITM_SPACE</v>
      </c>
      <c r="H807" t="str">
        <f t="shared" si="756"/>
        <v>ITM_PLUS</v>
      </c>
      <c r="I807" t="str">
        <f t="shared" si="756"/>
        <v>ITM_PLUS</v>
      </c>
      <c r="J807" t="str">
        <f t="shared" si="756"/>
        <v>ITM_ADD</v>
      </c>
      <c r="K807" t="str">
        <f t="shared" si="756"/>
        <v>}</v>
      </c>
    </row>
    <row r="808" spans="2:11">
      <c r="B808">
        <f t="shared" ref="B808:K808" si="757">B763</f>
        <v>0</v>
      </c>
      <c r="C808">
        <f t="shared" si="757"/>
        <v>0</v>
      </c>
      <c r="D808">
        <f t="shared" si="757"/>
        <v>0</v>
      </c>
      <c r="E808">
        <f t="shared" si="757"/>
        <v>0</v>
      </c>
      <c r="F808">
        <f t="shared" si="757"/>
        <v>0</v>
      </c>
      <c r="G808">
        <f t="shared" si="757"/>
        <v>0</v>
      </c>
      <c r="H808">
        <f t="shared" si="757"/>
        <v>0</v>
      </c>
      <c r="I808">
        <f t="shared" si="757"/>
        <v>0</v>
      </c>
      <c r="J808">
        <f t="shared" si="757"/>
        <v>0</v>
      </c>
      <c r="K808">
        <f t="shared" si="757"/>
        <v>0</v>
      </c>
    </row>
    <row r="809" spans="2:11">
      <c r="B809">
        <f t="shared" ref="B809:K809" si="758">B764</f>
        <v>0</v>
      </c>
      <c r="C809">
        <f t="shared" si="758"/>
        <v>0</v>
      </c>
      <c r="D809">
        <f t="shared" si="758"/>
        <v>0</v>
      </c>
      <c r="E809">
        <f t="shared" si="758"/>
        <v>0</v>
      </c>
      <c r="F809">
        <f t="shared" si="758"/>
        <v>0</v>
      </c>
      <c r="G809">
        <f t="shared" si="758"/>
        <v>0</v>
      </c>
      <c r="H809">
        <f t="shared" si="758"/>
        <v>0</v>
      </c>
      <c r="I809">
        <f t="shared" si="758"/>
        <v>0</v>
      </c>
      <c r="J809">
        <f t="shared" si="758"/>
        <v>0</v>
      </c>
      <c r="K809">
        <f t="shared" si="758"/>
        <v>0</v>
      </c>
    </row>
    <row r="810" spans="2:11">
      <c r="B810">
        <f t="shared" ref="B810:K810" si="759">B765</f>
        <v>0</v>
      </c>
      <c r="C810">
        <f t="shared" si="759"/>
        <v>0</v>
      </c>
      <c r="D810">
        <f t="shared" si="759"/>
        <v>0</v>
      </c>
      <c r="E810">
        <f t="shared" si="759"/>
        <v>0</v>
      </c>
      <c r="F810">
        <f t="shared" si="759"/>
        <v>0</v>
      </c>
      <c r="G810">
        <f t="shared" si="759"/>
        <v>0</v>
      </c>
      <c r="H810">
        <f t="shared" si="759"/>
        <v>0</v>
      </c>
      <c r="I810">
        <f t="shared" si="759"/>
        <v>0</v>
      </c>
      <c r="J810">
        <f t="shared" si="759"/>
        <v>0</v>
      </c>
      <c r="K810">
        <f t="shared" si="759"/>
        <v>0</v>
      </c>
    </row>
    <row r="811" spans="2:11">
      <c r="B811">
        <f t="shared" ref="B811:K811" si="760">B766</f>
        <v>0</v>
      </c>
      <c r="C811">
        <f t="shared" si="760"/>
        <v>0</v>
      </c>
      <c r="D811">
        <f t="shared" si="760"/>
        <v>0</v>
      </c>
      <c r="E811">
        <f t="shared" si="760"/>
        <v>0</v>
      </c>
      <c r="F811">
        <f t="shared" si="760"/>
        <v>0</v>
      </c>
      <c r="G811">
        <f t="shared" si="760"/>
        <v>0</v>
      </c>
      <c r="H811">
        <f t="shared" si="760"/>
        <v>0</v>
      </c>
      <c r="I811">
        <f t="shared" si="760"/>
        <v>0</v>
      </c>
      <c r="J811">
        <f t="shared" si="760"/>
        <v>0</v>
      </c>
      <c r="K811">
        <f t="shared" si="760"/>
        <v>0</v>
      </c>
    </row>
    <row r="812" spans="2:11">
      <c r="B812">
        <f t="shared" ref="B812:K812" si="761">B767</f>
        <v>0</v>
      </c>
      <c r="C812">
        <f t="shared" si="761"/>
        <v>0</v>
      </c>
      <c r="D812">
        <f t="shared" si="761"/>
        <v>0</v>
      </c>
      <c r="E812">
        <f t="shared" si="761"/>
        <v>0</v>
      </c>
      <c r="F812">
        <f t="shared" si="761"/>
        <v>0</v>
      </c>
      <c r="G812">
        <f t="shared" si="761"/>
        <v>0</v>
      </c>
      <c r="H812">
        <f t="shared" si="761"/>
        <v>0</v>
      </c>
      <c r="I812">
        <f t="shared" si="761"/>
        <v>0</v>
      </c>
      <c r="J812">
        <f t="shared" si="761"/>
        <v>0</v>
      </c>
      <c r="K812">
        <f t="shared" si="761"/>
        <v>0</v>
      </c>
    </row>
    <row r="813" spans="2:11">
      <c r="B813">
        <f t="shared" ref="B813:K813" si="762">B768</f>
        <v>0</v>
      </c>
      <c r="C813">
        <f t="shared" si="762"/>
        <v>0</v>
      </c>
      <c r="D813">
        <f t="shared" si="762"/>
        <v>0</v>
      </c>
      <c r="E813">
        <f t="shared" si="762"/>
        <v>0</v>
      </c>
      <c r="F813">
        <f t="shared" si="762"/>
        <v>0</v>
      </c>
      <c r="G813">
        <f t="shared" si="762"/>
        <v>0</v>
      </c>
      <c r="H813">
        <f t="shared" si="762"/>
        <v>0</v>
      </c>
      <c r="I813">
        <f t="shared" si="762"/>
        <v>0</v>
      </c>
      <c r="J813">
        <f t="shared" si="762"/>
        <v>0</v>
      </c>
      <c r="K813">
        <f t="shared" si="762"/>
        <v>0</v>
      </c>
    </row>
    <row r="814" spans="2:11">
      <c r="B814">
        <f t="shared" ref="B814:K814" si="763">B769</f>
        <v>0</v>
      </c>
      <c r="C814">
        <f t="shared" si="763"/>
        <v>0</v>
      </c>
      <c r="D814">
        <f t="shared" si="763"/>
        <v>0</v>
      </c>
      <c r="E814">
        <f t="shared" si="763"/>
        <v>0</v>
      </c>
      <c r="F814">
        <f t="shared" si="763"/>
        <v>0</v>
      </c>
      <c r="G814">
        <f t="shared" si="763"/>
        <v>0</v>
      </c>
      <c r="H814">
        <f t="shared" si="763"/>
        <v>0</v>
      </c>
      <c r="I814">
        <f t="shared" si="763"/>
        <v>0</v>
      </c>
      <c r="J814">
        <f t="shared" si="763"/>
        <v>0</v>
      </c>
      <c r="K814">
        <f t="shared" si="763"/>
        <v>0</v>
      </c>
    </row>
    <row r="815" spans="2:11">
      <c r="B815">
        <f t="shared" ref="B815:K815" si="764">B770</f>
        <v>0</v>
      </c>
      <c r="C815">
        <f t="shared" si="764"/>
        <v>0</v>
      </c>
      <c r="D815">
        <f t="shared" si="764"/>
        <v>0</v>
      </c>
      <c r="E815">
        <f t="shared" si="764"/>
        <v>0</v>
      </c>
      <c r="F815">
        <f t="shared" si="764"/>
        <v>0</v>
      </c>
      <c r="G815">
        <f t="shared" si="764"/>
        <v>0</v>
      </c>
      <c r="H815">
        <f t="shared" si="764"/>
        <v>0</v>
      </c>
      <c r="I815">
        <f t="shared" si="764"/>
        <v>0</v>
      </c>
      <c r="J815">
        <f t="shared" si="764"/>
        <v>0</v>
      </c>
      <c r="K815">
        <f t="shared" si="764"/>
        <v>0</v>
      </c>
    </row>
    <row r="816" spans="2:11">
      <c r="B816" t="str">
        <f t="shared" ref="B816:K816" si="765">B771</f>
        <v>{21</v>
      </c>
      <c r="C816" t="str">
        <f t="shared" si="765"/>
        <v>ITM_SIGMAPLUS</v>
      </c>
      <c r="D816" t="str">
        <f t="shared" si="765"/>
        <v>ITM_RI</v>
      </c>
      <c r="E816" t="str">
        <f t="shared" si="765"/>
        <v>ITM_TGLFRT</v>
      </c>
      <c r="F816" t="str">
        <f t="shared" si="765"/>
        <v>ITM_NULL</v>
      </c>
      <c r="G816" t="str">
        <f t="shared" si="765"/>
        <v>ITM_A</v>
      </c>
      <c r="H816" t="str">
        <f t="shared" si="765"/>
        <v>ITM_a</v>
      </c>
      <c r="I816" t="str">
        <f t="shared" si="765"/>
        <v>ITM_SIGMA</v>
      </c>
      <c r="J816" t="str">
        <f t="shared" si="765"/>
        <v>ITM_REG_A</v>
      </c>
      <c r="K816" t="str">
        <f t="shared" si="765"/>
        <v>}</v>
      </c>
    </row>
    <row r="817" spans="2:11">
      <c r="B817" t="str">
        <f t="shared" ref="B817:K817" si="766">B772</f>
        <v>{22</v>
      </c>
      <c r="C817" t="str">
        <f t="shared" si="766"/>
        <v>ITM_1ONX</v>
      </c>
      <c r="D817" t="str">
        <f t="shared" si="766"/>
        <v>ITM_YX</v>
      </c>
      <c r="E817" t="str">
        <f t="shared" si="766"/>
        <v>ITM_HASH_JM</v>
      </c>
      <c r="F817" t="str">
        <f t="shared" si="766"/>
        <v>ITM_NUMBER_SIGN</v>
      </c>
      <c r="G817" t="str">
        <f t="shared" si="766"/>
        <v>ITM_B</v>
      </c>
      <c r="H817" t="str">
        <f t="shared" si="766"/>
        <v>ITM_b</v>
      </c>
      <c r="I817" t="str">
        <f t="shared" si="766"/>
        <v>ITM_CIRCUMFLEX</v>
      </c>
      <c r="J817" t="str">
        <f t="shared" si="766"/>
        <v>ITM_REG_B</v>
      </c>
      <c r="K817" t="str">
        <f t="shared" si="766"/>
        <v>}</v>
      </c>
    </row>
    <row r="818" spans="2:11">
      <c r="B818" t="str">
        <f t="shared" ref="B818:K818" si="767">B773</f>
        <v>{23</v>
      </c>
      <c r="C818" t="str">
        <f t="shared" si="767"/>
        <v>ITM_SQUAREROOTX</v>
      </c>
      <c r="D818" t="str">
        <f t="shared" si="767"/>
        <v>ITM_SQUARE</v>
      </c>
      <c r="E818" t="str">
        <f t="shared" si="767"/>
        <v>ITM_ms</v>
      </c>
      <c r="F818" t="str">
        <f t="shared" si="767"/>
        <v>ITM_ROOT_SIGN</v>
      </c>
      <c r="G818" t="str">
        <f t="shared" si="767"/>
        <v>ITM_C</v>
      </c>
      <c r="H818" t="str">
        <f t="shared" si="767"/>
        <v>ITM_c</v>
      </c>
      <c r="I818" t="str">
        <f t="shared" si="767"/>
        <v>ITM_ROOT_SIGN</v>
      </c>
      <c r="J818" t="str">
        <f t="shared" si="767"/>
        <v>ITM_REG_C</v>
      </c>
      <c r="K818" t="str">
        <f t="shared" si="767"/>
        <v>}</v>
      </c>
    </row>
    <row r="819" spans="2:11">
      <c r="B819" t="str">
        <f t="shared" ref="B819:K819" si="768">B774</f>
        <v>{24</v>
      </c>
      <c r="C819" t="str">
        <f t="shared" si="768"/>
        <v>ITM_LOG10</v>
      </c>
      <c r="D819" t="str">
        <f t="shared" si="768"/>
        <v>ITM_10x</v>
      </c>
      <c r="E819" t="str">
        <f t="shared" si="768"/>
        <v>ITM_dotD</v>
      </c>
      <c r="F819" t="str">
        <f t="shared" si="768"/>
        <v>ITM_NULL</v>
      </c>
      <c r="G819" t="str">
        <f t="shared" si="768"/>
        <v>ITM_D</v>
      </c>
      <c r="H819" t="str">
        <f t="shared" si="768"/>
        <v>ITM_d</v>
      </c>
      <c r="I819" t="str">
        <f t="shared" si="768"/>
        <v>ITM_LG_SIGN</v>
      </c>
      <c r="J819" t="str">
        <f t="shared" si="768"/>
        <v>ITM_REG_D</v>
      </c>
      <c r="K819" t="str">
        <f t="shared" si="768"/>
        <v>}</v>
      </c>
    </row>
    <row r="820" spans="2:11">
      <c r="B820" t="str">
        <f t="shared" ref="B820:K820" si="769">B775</f>
        <v>{25</v>
      </c>
      <c r="C820" t="str">
        <f t="shared" si="769"/>
        <v>ITM_LN</v>
      </c>
      <c r="D820" t="str">
        <f t="shared" si="769"/>
        <v>ITM_EXP</v>
      </c>
      <c r="E820" t="str">
        <f t="shared" si="769"/>
        <v>ITM_toREC2</v>
      </c>
      <c r="F820" t="str">
        <f t="shared" si="769"/>
        <v>ITM_NULL</v>
      </c>
      <c r="G820" t="str">
        <f t="shared" si="769"/>
        <v>ITM_E</v>
      </c>
      <c r="H820" t="str">
        <f t="shared" si="769"/>
        <v>ITM_e</v>
      </c>
      <c r="I820" t="str">
        <f t="shared" si="769"/>
        <v>ITM_LN_SIGN</v>
      </c>
      <c r="J820" t="str">
        <f t="shared" si="769"/>
        <v>ITM_E</v>
      </c>
      <c r="K820" t="str">
        <f t="shared" si="769"/>
        <v>}</v>
      </c>
    </row>
    <row r="821" spans="2:11">
      <c r="B821" t="str">
        <f t="shared" ref="B821:K821" si="770">B776</f>
        <v>{26</v>
      </c>
      <c r="C821" t="str">
        <f t="shared" si="770"/>
        <v>ITM_XEQ</v>
      </c>
      <c r="D821" t="str">
        <f t="shared" si="770"/>
        <v>ITM_AIM</v>
      </c>
      <c r="E821" t="str">
        <f t="shared" si="770"/>
        <v>ITM_toPOL2</v>
      </c>
      <c r="F821" t="str">
        <f t="shared" si="770"/>
        <v>ITM_NULL</v>
      </c>
      <c r="G821" t="str">
        <f t="shared" si="770"/>
        <v>ITM_F</v>
      </c>
      <c r="H821" t="str">
        <f t="shared" si="770"/>
        <v>ITM_f</v>
      </c>
      <c r="I821" t="str">
        <f t="shared" si="770"/>
        <v>ITM_NULL</v>
      </c>
      <c r="J821" t="str">
        <f t="shared" si="770"/>
        <v>ITM_NULL</v>
      </c>
      <c r="K821" t="str">
        <f t="shared" si="770"/>
        <v>}</v>
      </c>
    </row>
    <row r="822" spans="2:11">
      <c r="B822" t="str">
        <f t="shared" ref="B822:K822" si="771">B777</f>
        <v>{31</v>
      </c>
      <c r="C822" t="str">
        <f t="shared" si="771"/>
        <v>ITM_STO</v>
      </c>
      <c r="D822" t="str">
        <f t="shared" si="771"/>
        <v>ITM_MAGNITUDE</v>
      </c>
      <c r="E822" t="str">
        <f t="shared" si="771"/>
        <v>ITM_ARG</v>
      </c>
      <c r="F822" t="str">
        <f t="shared" si="771"/>
        <v>ITM_NULL</v>
      </c>
      <c r="G822" t="str">
        <f t="shared" si="771"/>
        <v>ITM_G</v>
      </c>
      <c r="H822" t="str">
        <f t="shared" si="771"/>
        <v>ITM_g</v>
      </c>
      <c r="I822" t="str">
        <f t="shared" si="771"/>
        <v>ITM_VERTICAL_BAR</v>
      </c>
      <c r="J822" t="str">
        <f t="shared" si="771"/>
        <v>ITM_NULL</v>
      </c>
      <c r="K822" t="str">
        <f t="shared" si="771"/>
        <v>}</v>
      </c>
    </row>
    <row r="823" spans="2:11">
      <c r="B823" t="str">
        <f t="shared" ref="B823:K823" si="772">B778</f>
        <v>{32</v>
      </c>
      <c r="C823" t="str">
        <f t="shared" si="772"/>
        <v>ITM_RCL</v>
      </c>
      <c r="D823" t="str">
        <f t="shared" si="772"/>
        <v>ITM_PC</v>
      </c>
      <c r="E823" t="str">
        <f t="shared" si="772"/>
        <v>ITM_DELTAPC</v>
      </c>
      <c r="F823" t="str">
        <f t="shared" si="772"/>
        <v>ITM_NULL</v>
      </c>
      <c r="G823" t="str">
        <f t="shared" si="772"/>
        <v>ITM_H</v>
      </c>
      <c r="H823" t="str">
        <f t="shared" si="772"/>
        <v>ITM_h</v>
      </c>
      <c r="I823" t="str">
        <f t="shared" si="772"/>
        <v>ITM_DELTA</v>
      </c>
      <c r="J823" t="str">
        <f t="shared" si="772"/>
        <v>ITM_HEX</v>
      </c>
      <c r="K823" t="str">
        <f t="shared" si="772"/>
        <v>}</v>
      </c>
    </row>
    <row r="824" spans="2:11">
      <c r="B824" t="str">
        <f t="shared" ref="B824:K824" si="773">B779</f>
        <v>{33</v>
      </c>
      <c r="C824" t="str">
        <f t="shared" si="773"/>
        <v>ITM_Rdown</v>
      </c>
      <c r="D824" t="str">
        <f t="shared" si="773"/>
        <v>ITM_CONSTpi</v>
      </c>
      <c r="E824" t="str">
        <f t="shared" si="773"/>
        <v>ITM_XTHROOT</v>
      </c>
      <c r="F824" t="str">
        <f t="shared" si="773"/>
        <v>ITM_NULL</v>
      </c>
      <c r="G824" t="str">
        <f t="shared" si="773"/>
        <v>ITM_I</v>
      </c>
      <c r="H824" t="str">
        <f t="shared" si="773"/>
        <v>ITM_i</v>
      </c>
      <c r="I824" t="str">
        <f t="shared" si="773"/>
        <v>ITM_pi</v>
      </c>
      <c r="J824" t="str">
        <f t="shared" si="773"/>
        <v>ITM_REG_I</v>
      </c>
      <c r="K824" t="str">
        <f t="shared" si="773"/>
        <v>}</v>
      </c>
    </row>
    <row r="825" spans="2:11">
      <c r="B825" t="str">
        <f t="shared" ref="B825:K825" si="774">B780</f>
        <v>{34</v>
      </c>
      <c r="C825" t="str">
        <f t="shared" si="774"/>
        <v>ITM_sin</v>
      </c>
      <c r="D825" t="str">
        <f t="shared" si="774"/>
        <v>ITM_arcsin</v>
      </c>
      <c r="E825" t="str">
        <f t="shared" si="774"/>
        <v>ITM_GTO</v>
      </c>
      <c r="F825" t="str">
        <f t="shared" si="774"/>
        <v>ITM_NULL</v>
      </c>
      <c r="G825" t="str">
        <f t="shared" si="774"/>
        <v>ITM_J</v>
      </c>
      <c r="H825" t="str">
        <f t="shared" si="774"/>
        <v>ITM_j</v>
      </c>
      <c r="I825" t="str">
        <f t="shared" si="774"/>
        <v>ITM_SIN_SIGN</v>
      </c>
      <c r="J825" t="str">
        <f t="shared" si="774"/>
        <v>ITM_REG_J</v>
      </c>
      <c r="K825" t="str">
        <f t="shared" si="774"/>
        <v>}</v>
      </c>
    </row>
    <row r="826" spans="2:11">
      <c r="B826" t="str">
        <f t="shared" ref="B826:K826" si="775">B781</f>
        <v>{35</v>
      </c>
      <c r="C826" t="str">
        <f t="shared" si="775"/>
        <v>ITM_cos</v>
      </c>
      <c r="D826" t="str">
        <f t="shared" si="775"/>
        <v>ITM_arccos</v>
      </c>
      <c r="E826" t="str">
        <f t="shared" si="775"/>
        <v>ITM_LBL</v>
      </c>
      <c r="F826" t="str">
        <f t="shared" si="775"/>
        <v>ITM_NULL</v>
      </c>
      <c r="G826" t="str">
        <f t="shared" si="775"/>
        <v>ITM_K</v>
      </c>
      <c r="H826" t="str">
        <f t="shared" si="775"/>
        <v>ITM_k</v>
      </c>
      <c r="I826" t="str">
        <f t="shared" si="775"/>
        <v>ITM_COS_SIGN</v>
      </c>
      <c r="J826" t="str">
        <f t="shared" si="775"/>
        <v>ITM_REG_K</v>
      </c>
      <c r="K826" t="str">
        <f t="shared" si="775"/>
        <v>}</v>
      </c>
    </row>
    <row r="827" spans="2:11">
      <c r="B827" t="str">
        <f t="shared" ref="B827:K827" si="776">B782</f>
        <v>{36</v>
      </c>
      <c r="C827" t="str">
        <f t="shared" si="776"/>
        <v>ITM_tan</v>
      </c>
      <c r="D827" t="str">
        <f t="shared" si="776"/>
        <v>ITM_arctan</v>
      </c>
      <c r="E827" t="str">
        <f t="shared" si="776"/>
        <v>ITM_RTN</v>
      </c>
      <c r="F827" t="str">
        <f t="shared" si="776"/>
        <v>ITM_NULL</v>
      </c>
      <c r="G827" t="str">
        <f t="shared" si="776"/>
        <v>ITM_L</v>
      </c>
      <c r="H827" t="str">
        <f t="shared" si="776"/>
        <v>ITM_l</v>
      </c>
      <c r="I827" t="str">
        <f t="shared" si="776"/>
        <v>ITM_TAN_SIGN</v>
      </c>
      <c r="J827" t="str">
        <f t="shared" si="776"/>
        <v>ITM_REG_L</v>
      </c>
      <c r="K827" t="str">
        <f t="shared" si="776"/>
        <v>}</v>
      </c>
    </row>
    <row r="828" spans="2:11">
      <c r="B828" t="str">
        <f t="shared" ref="B828:K828" si="777">B783</f>
        <v>{41</v>
      </c>
      <c r="C828" t="str">
        <f t="shared" si="777"/>
        <v>ITM_ENTER</v>
      </c>
      <c r="D828" t="str">
        <f t="shared" si="777"/>
        <v>KEY_COMPLEX</v>
      </c>
      <c r="E828" t="str">
        <f t="shared" si="777"/>
        <v>-MNU_CPX</v>
      </c>
      <c r="F828" t="str">
        <f t="shared" si="777"/>
        <v>ITM_ENTER</v>
      </c>
      <c r="G828" t="str">
        <f t="shared" si="777"/>
        <v>ITM_ENTER</v>
      </c>
      <c r="H828" t="str">
        <f t="shared" si="777"/>
        <v>ITM_XSWAP</v>
      </c>
      <c r="I828" t="str">
        <f t="shared" si="777"/>
        <v>ITM_XPARSE</v>
      </c>
      <c r="J828" t="str">
        <f t="shared" si="777"/>
        <v>ITM_ENTER</v>
      </c>
      <c r="K828" t="str">
        <f t="shared" si="777"/>
        <v>}</v>
      </c>
    </row>
    <row r="829" spans="2:11">
      <c r="B829" t="str">
        <f t="shared" ref="B829:K829" si="778">B784</f>
        <v>{42</v>
      </c>
      <c r="C829" t="str">
        <f t="shared" si="778"/>
        <v>ITM_XexY</v>
      </c>
      <c r="D829" t="str">
        <f t="shared" si="778"/>
        <v>ITM_LASTX</v>
      </c>
      <c r="E829" t="str">
        <f t="shared" si="778"/>
        <v>ITM_Rup</v>
      </c>
      <c r="F829" t="str">
        <f t="shared" si="778"/>
        <v>ITM_ex</v>
      </c>
      <c r="G829" t="str">
        <f t="shared" si="778"/>
        <v>ITM_M</v>
      </c>
      <c r="H829" t="str">
        <f t="shared" si="778"/>
        <v>ITM_m</v>
      </c>
      <c r="I829" t="str">
        <f t="shared" si="778"/>
        <v>ITM_ex</v>
      </c>
      <c r="J829" t="str">
        <f t="shared" si="778"/>
        <v>ITM_NULL</v>
      </c>
      <c r="K829" t="str">
        <f t="shared" si="778"/>
        <v>}</v>
      </c>
    </row>
    <row r="830" spans="2:11">
      <c r="B830" t="str">
        <f t="shared" ref="B830:K830" si="779">B785</f>
        <v>{43</v>
      </c>
      <c r="C830" t="str">
        <f t="shared" si="779"/>
        <v>ITM_CHS</v>
      </c>
      <c r="D830" t="str">
        <f t="shared" si="779"/>
        <v>-MNU_MODE</v>
      </c>
      <c r="E830" t="str">
        <f t="shared" si="779"/>
        <v>-MNU_STK</v>
      </c>
      <c r="F830" t="str">
        <f t="shared" si="779"/>
        <v>ITM_PLUS_MINUS</v>
      </c>
      <c r="G830" t="str">
        <f t="shared" si="779"/>
        <v>ITM_N</v>
      </c>
      <c r="H830" t="str">
        <f t="shared" si="779"/>
        <v>ITM_n</v>
      </c>
      <c r="I830" t="str">
        <f t="shared" si="779"/>
        <v>ITM_PLUS_MINUS</v>
      </c>
      <c r="J830" t="str">
        <f t="shared" si="779"/>
        <v>ITM_NULL</v>
      </c>
      <c r="K830" t="str">
        <f t="shared" si="779"/>
        <v>}</v>
      </c>
    </row>
    <row r="831" spans="2:11">
      <c r="B831" t="str">
        <f t="shared" ref="B831:K831" si="780">B786</f>
        <v>{44</v>
      </c>
      <c r="C831" t="str">
        <f t="shared" si="780"/>
        <v>ITM_EXPONENT</v>
      </c>
      <c r="D831" t="str">
        <f t="shared" si="780"/>
        <v>-MNU_DISP</v>
      </c>
      <c r="E831" t="str">
        <f t="shared" si="780"/>
        <v>-MNU_EXP</v>
      </c>
      <c r="F831" t="str">
        <f t="shared" si="780"/>
        <v>ITM_NULL</v>
      </c>
      <c r="G831" t="str">
        <f t="shared" si="780"/>
        <v>ITM_O</v>
      </c>
      <c r="H831" t="str">
        <f t="shared" si="780"/>
        <v>ITM_o</v>
      </c>
      <c r="I831" t="str">
        <f t="shared" si="780"/>
        <v>ITM_SUB_E_OUTLINE</v>
      </c>
      <c r="J831" t="str">
        <f t="shared" si="780"/>
        <v>ITM_OCT</v>
      </c>
      <c r="K831" t="str">
        <f t="shared" si="780"/>
        <v>}</v>
      </c>
    </row>
    <row r="832" spans="2:11">
      <c r="B832" t="str">
        <f t="shared" ref="B832:K832" si="781">B787</f>
        <v>{45</v>
      </c>
      <c r="C832" t="str">
        <f t="shared" si="781"/>
        <v>ITM_BACKSPACE</v>
      </c>
      <c r="D832" t="str">
        <f t="shared" si="781"/>
        <v>ITM_UNDO</v>
      </c>
      <c r="E832" t="str">
        <f t="shared" si="781"/>
        <v>-MNU_CLR</v>
      </c>
      <c r="F832" t="str">
        <f t="shared" si="781"/>
        <v>ITM_BACKSPACE</v>
      </c>
      <c r="G832" t="str">
        <f t="shared" si="781"/>
        <v>ITM_BACKSPACE</v>
      </c>
      <c r="H832" t="str">
        <f t="shared" si="781"/>
        <v>ITM_CLA</v>
      </c>
      <c r="I832" t="str">
        <f t="shared" si="781"/>
        <v>ITM_CLA</v>
      </c>
      <c r="J832" t="str">
        <f t="shared" si="781"/>
        <v>ITM_BACKSPACE</v>
      </c>
      <c r="K832" t="str">
        <f t="shared" si="781"/>
        <v>}</v>
      </c>
    </row>
    <row r="833" spans="2:11">
      <c r="B833" t="str">
        <f t="shared" ref="B833:K833" si="782">B788</f>
        <v>{51</v>
      </c>
      <c r="C833" t="str">
        <f t="shared" si="782"/>
        <v>ITM_UP1</v>
      </c>
      <c r="D833" t="str">
        <f t="shared" si="782"/>
        <v>ITM_BST</v>
      </c>
      <c r="E833" t="str">
        <f t="shared" si="782"/>
        <v>ITM_RBR</v>
      </c>
      <c r="F833" t="str">
        <f t="shared" si="782"/>
        <v>ITM_UP1</v>
      </c>
      <c r="G833" t="str">
        <f t="shared" si="782"/>
        <v>ITM_UP1</v>
      </c>
      <c r="H833" t="str">
        <f t="shared" si="782"/>
        <v>CHR_caseUP</v>
      </c>
      <c r="I833" t="str">
        <f t="shared" si="782"/>
        <v>ITM_UP_ARROW</v>
      </c>
      <c r="J833" t="str">
        <f t="shared" si="782"/>
        <v>ITM_UP1</v>
      </c>
      <c r="K833" t="str">
        <f t="shared" si="782"/>
        <v>}</v>
      </c>
    </row>
    <row r="834" spans="2:11">
      <c r="B834" t="str">
        <f t="shared" ref="B834:K834" si="783">B789</f>
        <v>{52</v>
      </c>
      <c r="C834" t="str">
        <f t="shared" si="783"/>
        <v>ITM_7</v>
      </c>
      <c r="D834" t="str">
        <f t="shared" si="783"/>
        <v>-MNU_EQN</v>
      </c>
      <c r="E834" t="str">
        <f t="shared" si="783"/>
        <v>-MNU_HOME</v>
      </c>
      <c r="F834" t="str">
        <f t="shared" si="783"/>
        <v>ITM_7</v>
      </c>
      <c r="G834" t="str">
        <f t="shared" si="783"/>
        <v>ITM_P</v>
      </c>
      <c r="H834" t="str">
        <f t="shared" si="783"/>
        <v>ITM_p</v>
      </c>
      <c r="I834" t="str">
        <f t="shared" si="783"/>
        <v>ITM_7</v>
      </c>
      <c r="J834" t="str">
        <f t="shared" si="783"/>
        <v>ITM_7</v>
      </c>
      <c r="K834" t="str">
        <f t="shared" si="783"/>
        <v>}</v>
      </c>
    </row>
    <row r="835" spans="2:11">
      <c r="B835" t="str">
        <f t="shared" ref="B835:K835" si="784">B790</f>
        <v>{53</v>
      </c>
      <c r="C835" t="str">
        <f t="shared" si="784"/>
        <v>ITM_8</v>
      </c>
      <c r="D835" t="str">
        <f t="shared" si="784"/>
        <v>-MNU_ADV</v>
      </c>
      <c r="E835" t="str">
        <f t="shared" si="784"/>
        <v>-MNU_CONST</v>
      </c>
      <c r="F835" t="str">
        <f t="shared" si="784"/>
        <v>ITM_8</v>
      </c>
      <c r="G835" t="str">
        <f t="shared" si="784"/>
        <v>ITM_Q</v>
      </c>
      <c r="H835" t="str">
        <f t="shared" si="784"/>
        <v>ITM_q</v>
      </c>
      <c r="I835" t="str">
        <f t="shared" si="784"/>
        <v>ITM_8</v>
      </c>
      <c r="J835" t="str">
        <f t="shared" si="784"/>
        <v>ITM_8</v>
      </c>
      <c r="K835" t="str">
        <f t="shared" si="784"/>
        <v>}</v>
      </c>
    </row>
    <row r="836" spans="2:11">
      <c r="B836" t="str">
        <f t="shared" ref="B836:K836" si="785">B791</f>
        <v>{54</v>
      </c>
      <c r="C836" t="str">
        <f t="shared" si="785"/>
        <v>ITM_9</v>
      </c>
      <c r="D836" t="str">
        <f t="shared" si="785"/>
        <v>-MNU_MATX</v>
      </c>
      <c r="E836" t="str">
        <f t="shared" si="785"/>
        <v>-MNU_XFN</v>
      </c>
      <c r="F836" t="str">
        <f t="shared" si="785"/>
        <v>ITM_9</v>
      </c>
      <c r="G836" t="str">
        <f t="shared" si="785"/>
        <v>ITM_R</v>
      </c>
      <c r="H836" t="str">
        <f t="shared" si="785"/>
        <v>ITM_r</v>
      </c>
      <c r="I836" t="str">
        <f t="shared" si="785"/>
        <v>ITM_9</v>
      </c>
      <c r="J836" t="str">
        <f t="shared" si="785"/>
        <v>ITM_9</v>
      </c>
      <c r="K836" t="str">
        <f t="shared" si="785"/>
        <v>}</v>
      </c>
    </row>
    <row r="837" spans="2:11">
      <c r="B837" t="str">
        <f t="shared" ref="B837:K837" si="786">B792</f>
        <v>{55</v>
      </c>
      <c r="C837" t="str">
        <f t="shared" si="786"/>
        <v>ITM_DIV</v>
      </c>
      <c r="D837" t="str">
        <f t="shared" si="786"/>
        <v>-MNU_STAT</v>
      </c>
      <c r="E837" t="str">
        <f t="shared" si="786"/>
        <v>-MNU_SUMS</v>
      </c>
      <c r="F837" t="str">
        <f t="shared" si="786"/>
        <v>ITM_OBELUS</v>
      </c>
      <c r="G837" t="str">
        <f t="shared" si="786"/>
        <v>ITM_S</v>
      </c>
      <c r="H837" t="str">
        <f t="shared" si="786"/>
        <v>ITM_s</v>
      </c>
      <c r="I837" t="str">
        <f t="shared" si="786"/>
        <v>ITM_OBELUS</v>
      </c>
      <c r="J837" t="str">
        <f t="shared" si="786"/>
        <v>ITM_DIV</v>
      </c>
      <c r="K837" t="str">
        <f t="shared" si="786"/>
        <v>}</v>
      </c>
    </row>
    <row r="838" spans="2:11">
      <c r="B838" t="str">
        <f t="shared" ref="B838:K838" si="787">B793</f>
        <v>{61</v>
      </c>
      <c r="C838" t="str">
        <f t="shared" si="787"/>
        <v>ITM_DOWN1</v>
      </c>
      <c r="D838" t="str">
        <f t="shared" si="787"/>
        <v>ITM_SST</v>
      </c>
      <c r="E838" t="str">
        <f t="shared" si="787"/>
        <v>ITM_FLGSV</v>
      </c>
      <c r="F838" t="str">
        <f t="shared" si="787"/>
        <v>ITM_DOWN1</v>
      </c>
      <c r="G838" t="str">
        <f t="shared" si="787"/>
        <v>ITM_DOWN1</v>
      </c>
      <c r="H838" t="str">
        <f t="shared" si="787"/>
        <v>CHR_caseDN</v>
      </c>
      <c r="I838" t="str">
        <f t="shared" si="787"/>
        <v>ITM_DOWN_ARROW</v>
      </c>
      <c r="J838" t="str">
        <f t="shared" si="787"/>
        <v>ITM_DOWN1</v>
      </c>
      <c r="K838" t="str">
        <f t="shared" si="787"/>
        <v>}</v>
      </c>
    </row>
    <row r="839" spans="2:11">
      <c r="B839" t="str">
        <f t="shared" ref="B839:K839" si="788">B794</f>
        <v>{62</v>
      </c>
      <c r="C839" t="str">
        <f t="shared" si="788"/>
        <v>ITM_4</v>
      </c>
      <c r="D839" t="str">
        <f t="shared" si="788"/>
        <v>-MNU_BASE</v>
      </c>
      <c r="E839" t="str">
        <f t="shared" si="788"/>
        <v>-MNU_CLK</v>
      </c>
      <c r="F839" t="str">
        <f t="shared" si="788"/>
        <v>ITM_4</v>
      </c>
      <c r="G839" t="str">
        <f t="shared" si="788"/>
        <v>ITM_T</v>
      </c>
      <c r="H839" t="str">
        <f t="shared" si="788"/>
        <v>ITM_t</v>
      </c>
      <c r="I839" t="str">
        <f t="shared" si="788"/>
        <v>ITM_4</v>
      </c>
      <c r="J839" t="str">
        <f t="shared" si="788"/>
        <v>ITM_4</v>
      </c>
      <c r="K839" t="str">
        <f t="shared" si="788"/>
        <v>}</v>
      </c>
    </row>
    <row r="840" spans="2:11">
      <c r="B840" t="str">
        <f t="shared" ref="B840:K840" si="789">B795</f>
        <v>{63</v>
      </c>
      <c r="C840" t="str">
        <f t="shared" si="789"/>
        <v>ITM_5</v>
      </c>
      <c r="D840" t="str">
        <f t="shared" si="789"/>
        <v>-MNU_ANGLECONV</v>
      </c>
      <c r="E840" t="str">
        <f t="shared" si="789"/>
        <v>-MNU_UNITCONV</v>
      </c>
      <c r="F840" t="str">
        <f t="shared" si="789"/>
        <v>ITM_5</v>
      </c>
      <c r="G840" t="str">
        <f t="shared" si="789"/>
        <v>ITM_U</v>
      </c>
      <c r="H840" t="str">
        <f t="shared" si="789"/>
        <v>ITM_u</v>
      </c>
      <c r="I840" t="str">
        <f t="shared" si="789"/>
        <v>ITM_5</v>
      </c>
      <c r="J840" t="str">
        <f t="shared" si="789"/>
        <v>ITM_5</v>
      </c>
      <c r="K840" t="str">
        <f t="shared" si="789"/>
        <v>}</v>
      </c>
    </row>
    <row r="841" spans="2:11">
      <c r="B841" t="str">
        <f t="shared" ref="B841:K841" si="790">B796</f>
        <v>{64</v>
      </c>
      <c r="C841" t="str">
        <f t="shared" si="790"/>
        <v>ITM_6</v>
      </c>
      <c r="D841" t="str">
        <f t="shared" si="790"/>
        <v>-MNU_FLAGS</v>
      </c>
      <c r="E841" t="str">
        <f t="shared" si="790"/>
        <v>-MNU_BITS</v>
      </c>
      <c r="F841" t="str">
        <f t="shared" si="790"/>
        <v>ITM_6</v>
      </c>
      <c r="G841" t="str">
        <f t="shared" si="790"/>
        <v>ITM_V</v>
      </c>
      <c r="H841" t="str">
        <f t="shared" si="790"/>
        <v>ITM_v</v>
      </c>
      <c r="I841" t="str">
        <f t="shared" si="790"/>
        <v>ITM_6</v>
      </c>
      <c r="J841" t="str">
        <f t="shared" si="790"/>
        <v>ITM_6</v>
      </c>
      <c r="K841" t="str">
        <f t="shared" si="790"/>
        <v>}</v>
      </c>
    </row>
    <row r="842" spans="2:11">
      <c r="B842" t="str">
        <f t="shared" ref="B842:K842" si="791">B797</f>
        <v>{65</v>
      </c>
      <c r="C842" t="str">
        <f t="shared" si="791"/>
        <v>ITM_MULT</v>
      </c>
      <c r="D842" t="str">
        <f t="shared" si="791"/>
        <v>-MNU_PROB</v>
      </c>
      <c r="E842" t="str">
        <f t="shared" si="791"/>
        <v>-MNU_INTS</v>
      </c>
      <c r="F842" t="str">
        <f t="shared" si="791"/>
        <v>ITM_CROSS</v>
      </c>
      <c r="G842" t="str">
        <f t="shared" si="791"/>
        <v>ITM_W</v>
      </c>
      <c r="H842" t="str">
        <f t="shared" si="791"/>
        <v>ITM_w</v>
      </c>
      <c r="I842" t="str">
        <f t="shared" si="791"/>
        <v>ITM_CROSS</v>
      </c>
      <c r="J842" t="str">
        <f t="shared" si="791"/>
        <v>ITM_MULT</v>
      </c>
      <c r="K842" t="str">
        <f t="shared" si="791"/>
        <v>}</v>
      </c>
    </row>
    <row r="843" spans="2:11">
      <c r="B843" t="str">
        <f t="shared" ref="B843:K843" si="792">B798</f>
        <v>{71</v>
      </c>
      <c r="C843" t="str">
        <f t="shared" si="792"/>
        <v>KEY_fg</v>
      </c>
      <c r="D843" t="str">
        <f t="shared" si="792"/>
        <v>ITM_NULL</v>
      </c>
      <c r="E843" t="str">
        <f t="shared" si="792"/>
        <v>ITM_NULL</v>
      </c>
      <c r="F843" t="str">
        <f t="shared" si="792"/>
        <v>KEY_fg</v>
      </c>
      <c r="G843" t="str">
        <f t="shared" si="792"/>
        <v>KEY_fg</v>
      </c>
      <c r="H843" t="str">
        <f t="shared" si="792"/>
        <v>ITM_NULL</v>
      </c>
      <c r="I843" t="str">
        <f t="shared" si="792"/>
        <v>KEY_fg</v>
      </c>
      <c r="J843" t="str">
        <f t="shared" si="792"/>
        <v>KEY_fg</v>
      </c>
      <c r="K843" t="str">
        <f t="shared" si="792"/>
        <v>}</v>
      </c>
    </row>
    <row r="844" spans="2:11">
      <c r="B844" t="str">
        <f t="shared" ref="B844:K844" si="793">B799</f>
        <v>{72</v>
      </c>
      <c r="C844" t="str">
        <f t="shared" si="793"/>
        <v>ITM_1</v>
      </c>
      <c r="D844" t="str">
        <f t="shared" si="793"/>
        <v>ITM_ASSIGN</v>
      </c>
      <c r="E844" t="str">
        <f t="shared" si="793"/>
        <v>-MNU_ASN</v>
      </c>
      <c r="F844" t="str">
        <f t="shared" si="793"/>
        <v>ITM_1</v>
      </c>
      <c r="G844" t="str">
        <f t="shared" si="793"/>
        <v>ITM_X</v>
      </c>
      <c r="H844" t="str">
        <f t="shared" si="793"/>
        <v>ITM_x</v>
      </c>
      <c r="I844" t="str">
        <f t="shared" si="793"/>
        <v>ITM_1</v>
      </c>
      <c r="J844" t="str">
        <f t="shared" si="793"/>
        <v>ITM_1</v>
      </c>
      <c r="K844" t="str">
        <f t="shared" si="793"/>
        <v>}</v>
      </c>
    </row>
    <row r="845" spans="2:11">
      <c r="B845" t="str">
        <f t="shared" ref="B845:K845" si="794">B800</f>
        <v>{73</v>
      </c>
      <c r="C845" t="str">
        <f t="shared" si="794"/>
        <v>ITM_2</v>
      </c>
      <c r="D845" t="str">
        <f t="shared" si="794"/>
        <v>ITM_USERMODE</v>
      </c>
      <c r="E845" t="str">
        <f t="shared" si="794"/>
        <v>-MNU_LOOP</v>
      </c>
      <c r="F845" t="str">
        <f t="shared" si="794"/>
        <v>ITM_2</v>
      </c>
      <c r="G845" t="str">
        <f t="shared" si="794"/>
        <v>ITM_Y</v>
      </c>
      <c r="H845" t="str">
        <f t="shared" si="794"/>
        <v>ITM_y</v>
      </c>
      <c r="I845" t="str">
        <f t="shared" si="794"/>
        <v>ITM_2</v>
      </c>
      <c r="J845" t="str">
        <f t="shared" si="794"/>
        <v>ITM_2</v>
      </c>
      <c r="K845" t="str">
        <f t="shared" si="794"/>
        <v>}</v>
      </c>
    </row>
    <row r="846" spans="2:11">
      <c r="B846" t="str">
        <f t="shared" ref="B846:K846" si="795">B801</f>
        <v>{74</v>
      </c>
      <c r="C846" t="str">
        <f t="shared" si="795"/>
        <v>ITM_3</v>
      </c>
      <c r="D846" t="str">
        <f t="shared" si="795"/>
        <v>-MNU_PARTS</v>
      </c>
      <c r="E846" t="str">
        <f t="shared" si="795"/>
        <v>-MNU_TEST</v>
      </c>
      <c r="F846" t="str">
        <f t="shared" si="795"/>
        <v>ITM_3</v>
      </c>
      <c r="G846" t="str">
        <f t="shared" si="795"/>
        <v>ITM_Z</v>
      </c>
      <c r="H846" t="str">
        <f t="shared" si="795"/>
        <v>ITM_z</v>
      </c>
      <c r="I846" t="str">
        <f t="shared" si="795"/>
        <v>ITM_3</v>
      </c>
      <c r="J846" t="str">
        <f t="shared" si="795"/>
        <v>ITM_3</v>
      </c>
      <c r="K846" t="str">
        <f t="shared" si="795"/>
        <v>}</v>
      </c>
    </row>
    <row r="847" spans="2:11">
      <c r="B847" t="str">
        <f t="shared" ref="B847:K847" si="796">B802</f>
        <v>{75</v>
      </c>
      <c r="C847" t="str">
        <f t="shared" si="796"/>
        <v>ITM_SUB</v>
      </c>
      <c r="D847" t="str">
        <f t="shared" si="796"/>
        <v>-MNU_FIN</v>
      </c>
      <c r="E847" t="str">
        <f t="shared" si="796"/>
        <v>-MNU_ALPHAFN</v>
      </c>
      <c r="F847" t="str">
        <f t="shared" si="796"/>
        <v>ITM_MINUS</v>
      </c>
      <c r="G847" t="str">
        <f t="shared" si="796"/>
        <v>ITM_UNDERSCORE</v>
      </c>
      <c r="H847" t="str">
        <f t="shared" si="796"/>
        <v>ITM_MINUS</v>
      </c>
      <c r="I847" t="str">
        <f t="shared" si="796"/>
        <v>ITM_MINUS</v>
      </c>
      <c r="J847" t="str">
        <f t="shared" si="796"/>
        <v>ITM_SUB</v>
      </c>
      <c r="K847" t="str">
        <f t="shared" si="796"/>
        <v>}</v>
      </c>
    </row>
    <row r="848" spans="2:11">
      <c r="B848" t="str">
        <f t="shared" ref="B848:K848" si="797">B803</f>
        <v>{81</v>
      </c>
      <c r="C848" t="str">
        <f t="shared" si="797"/>
        <v>ITM_EXIT1</v>
      </c>
      <c r="D848" t="str">
        <f t="shared" si="797"/>
        <v>ITM_OFF</v>
      </c>
      <c r="E848" t="str">
        <f t="shared" si="797"/>
        <v>ITM_PRN</v>
      </c>
      <c r="F848" t="str">
        <f t="shared" si="797"/>
        <v>ITM_EXIT1</v>
      </c>
      <c r="G848" t="str">
        <f t="shared" si="797"/>
        <v>ITM_EXIT1</v>
      </c>
      <c r="H848" t="str">
        <f t="shared" si="797"/>
        <v>ITM_OFF</v>
      </c>
      <c r="I848" t="str">
        <f t="shared" si="797"/>
        <v>ITM_PRN</v>
      </c>
      <c r="J848" t="str">
        <f t="shared" si="797"/>
        <v>ITM_EXIT1</v>
      </c>
      <c r="K848" t="str">
        <f t="shared" si="797"/>
        <v>}</v>
      </c>
    </row>
    <row r="849" spans="2:11">
      <c r="B849" t="str">
        <f t="shared" ref="B849:K849" si="798">B804</f>
        <v>{82</v>
      </c>
      <c r="C849" t="str">
        <f t="shared" si="798"/>
        <v>ITM_0</v>
      </c>
      <c r="D849" t="str">
        <f t="shared" si="798"/>
        <v>ITM_VIEW</v>
      </c>
      <c r="E849" t="str">
        <f t="shared" si="798"/>
        <v>ITM_TIMER</v>
      </c>
      <c r="F849" t="str">
        <f t="shared" si="798"/>
        <v>ITM_0</v>
      </c>
      <c r="G849" t="str">
        <f t="shared" si="798"/>
        <v>ITM_COLON</v>
      </c>
      <c r="H849" t="str">
        <f t="shared" si="798"/>
        <v>ITM_0</v>
      </c>
      <c r="I849" t="str">
        <f t="shared" si="798"/>
        <v>ITM_0</v>
      </c>
      <c r="J849" t="str">
        <f t="shared" si="798"/>
        <v>ITM_0</v>
      </c>
      <c r="K849" t="str">
        <f t="shared" si="798"/>
        <v>}</v>
      </c>
    </row>
    <row r="850" spans="2:11">
      <c r="B850" t="str">
        <f t="shared" ref="B850:K850" si="799">B805</f>
        <v>{83</v>
      </c>
      <c r="C850" t="str">
        <f t="shared" si="799"/>
        <v>ITM_PERIOD</v>
      </c>
      <c r="D850" t="str">
        <f t="shared" si="799"/>
        <v>ITM_SHOW</v>
      </c>
      <c r="E850" t="str">
        <f t="shared" si="799"/>
        <v>-MNU_INFO</v>
      </c>
      <c r="F850" t="str">
        <f t="shared" si="799"/>
        <v>ITM_PERIOD</v>
      </c>
      <c r="G850" t="str">
        <f t="shared" si="799"/>
        <v>ITM_COMMA</v>
      </c>
      <c r="H850" t="str">
        <f t="shared" si="799"/>
        <v>ITM_PERIOD</v>
      </c>
      <c r="I850" t="str">
        <f t="shared" si="799"/>
        <v>ITM_PERIOD</v>
      </c>
      <c r="J850" t="str">
        <f t="shared" si="799"/>
        <v>ITM_PERIOD</v>
      </c>
      <c r="K850" t="str">
        <f t="shared" si="799"/>
        <v>}</v>
      </c>
    </row>
    <row r="851" spans="2:11">
      <c r="B851" t="str">
        <f t="shared" ref="B851:K851" si="800">B806</f>
        <v>{84</v>
      </c>
      <c r="C851" t="str">
        <f t="shared" si="800"/>
        <v>ITM_RS</v>
      </c>
      <c r="D851" t="str">
        <f t="shared" si="800"/>
        <v>ITM_PR</v>
      </c>
      <c r="E851" t="str">
        <f t="shared" si="800"/>
        <v>-MNU_PFN</v>
      </c>
      <c r="F851" t="str">
        <f t="shared" si="800"/>
        <v>ITM_NULL</v>
      </c>
      <c r="G851" t="str">
        <f t="shared" si="800"/>
        <v>ITM_QUESTION_MARK</v>
      </c>
      <c r="H851" t="str">
        <f t="shared" si="800"/>
        <v>ITM_SLASH</v>
      </c>
      <c r="I851" t="str">
        <f t="shared" si="800"/>
        <v>ITM_SLASH</v>
      </c>
      <c r="J851" t="str">
        <f t="shared" si="800"/>
        <v>ITM_NULL</v>
      </c>
      <c r="K851" t="str">
        <f t="shared" si="800"/>
        <v>}</v>
      </c>
    </row>
    <row r="852" spans="2:11">
      <c r="B852" t="str">
        <f t="shared" ref="B852:K852" si="801">B807</f>
        <v>{85</v>
      </c>
      <c r="C852" t="str">
        <f t="shared" si="801"/>
        <v>ITM_ADD</v>
      </c>
      <c r="D852" t="str">
        <f t="shared" si="801"/>
        <v>-MNU_CATALOG</v>
      </c>
      <c r="E852" t="str">
        <f t="shared" si="801"/>
        <v>-MNU_IO</v>
      </c>
      <c r="F852" t="str">
        <f t="shared" si="801"/>
        <v>ITM_PLUS</v>
      </c>
      <c r="G852" t="str">
        <f t="shared" si="801"/>
        <v>ITM_SPACE</v>
      </c>
      <c r="H852" t="str">
        <f t="shared" si="801"/>
        <v>ITM_PLUS</v>
      </c>
      <c r="I852" t="str">
        <f t="shared" si="801"/>
        <v>ITM_PLUS</v>
      </c>
      <c r="J852" t="str">
        <f t="shared" si="801"/>
        <v>ITM_ADD</v>
      </c>
      <c r="K852" t="str">
        <f t="shared" si="801"/>
        <v>}</v>
      </c>
    </row>
    <row r="853" spans="2:11">
      <c r="B853">
        <f t="shared" ref="B853:K853" si="802">B808</f>
        <v>0</v>
      </c>
      <c r="C853">
        <f t="shared" si="802"/>
        <v>0</v>
      </c>
      <c r="D853">
        <f t="shared" si="802"/>
        <v>0</v>
      </c>
      <c r="E853">
        <f t="shared" si="802"/>
        <v>0</v>
      </c>
      <c r="F853">
        <f t="shared" si="802"/>
        <v>0</v>
      </c>
      <c r="G853">
        <f t="shared" si="802"/>
        <v>0</v>
      </c>
      <c r="H853">
        <f t="shared" si="802"/>
        <v>0</v>
      </c>
      <c r="I853">
        <f t="shared" si="802"/>
        <v>0</v>
      </c>
      <c r="J853">
        <f t="shared" si="802"/>
        <v>0</v>
      </c>
      <c r="K853">
        <f t="shared" si="802"/>
        <v>0</v>
      </c>
    </row>
    <row r="854" spans="2:11">
      <c r="B854">
        <f t="shared" ref="B854:K854" si="803">B809</f>
        <v>0</v>
      </c>
      <c r="C854">
        <f t="shared" si="803"/>
        <v>0</v>
      </c>
      <c r="D854">
        <f t="shared" si="803"/>
        <v>0</v>
      </c>
      <c r="E854">
        <f t="shared" si="803"/>
        <v>0</v>
      </c>
      <c r="F854">
        <f t="shared" si="803"/>
        <v>0</v>
      </c>
      <c r="G854">
        <f t="shared" si="803"/>
        <v>0</v>
      </c>
      <c r="H854">
        <f t="shared" si="803"/>
        <v>0</v>
      </c>
      <c r="I854">
        <f t="shared" si="803"/>
        <v>0</v>
      </c>
      <c r="J854">
        <f t="shared" si="803"/>
        <v>0</v>
      </c>
      <c r="K854">
        <f t="shared" si="803"/>
        <v>0</v>
      </c>
    </row>
    <row r="855" spans="2:11">
      <c r="B855">
        <f t="shared" ref="B855:K855" si="804">B810</f>
        <v>0</v>
      </c>
      <c r="C855">
        <f t="shared" si="804"/>
        <v>0</v>
      </c>
      <c r="D855">
        <f t="shared" si="804"/>
        <v>0</v>
      </c>
      <c r="E855">
        <f t="shared" si="804"/>
        <v>0</v>
      </c>
      <c r="F855">
        <f t="shared" si="804"/>
        <v>0</v>
      </c>
      <c r="G855">
        <f t="shared" si="804"/>
        <v>0</v>
      </c>
      <c r="H855">
        <f t="shared" si="804"/>
        <v>0</v>
      </c>
      <c r="I855">
        <f t="shared" si="804"/>
        <v>0</v>
      </c>
      <c r="J855">
        <f t="shared" si="804"/>
        <v>0</v>
      </c>
      <c r="K855">
        <f t="shared" si="804"/>
        <v>0</v>
      </c>
    </row>
    <row r="856" spans="2:11">
      <c r="B856">
        <f t="shared" ref="B856:K856" si="805">B811</f>
        <v>0</v>
      </c>
      <c r="C856">
        <f t="shared" si="805"/>
        <v>0</v>
      </c>
      <c r="D856">
        <f t="shared" si="805"/>
        <v>0</v>
      </c>
      <c r="E856">
        <f t="shared" si="805"/>
        <v>0</v>
      </c>
      <c r="F856">
        <f t="shared" si="805"/>
        <v>0</v>
      </c>
      <c r="G856">
        <f t="shared" si="805"/>
        <v>0</v>
      </c>
      <c r="H856">
        <f t="shared" si="805"/>
        <v>0</v>
      </c>
      <c r="I856">
        <f t="shared" si="805"/>
        <v>0</v>
      </c>
      <c r="J856">
        <f t="shared" si="805"/>
        <v>0</v>
      </c>
      <c r="K856">
        <f t="shared" si="805"/>
        <v>0</v>
      </c>
    </row>
    <row r="857" spans="2:11">
      <c r="B857">
        <f t="shared" ref="B857:K857" si="806">B812</f>
        <v>0</v>
      </c>
      <c r="C857">
        <f t="shared" si="806"/>
        <v>0</v>
      </c>
      <c r="D857">
        <f t="shared" si="806"/>
        <v>0</v>
      </c>
      <c r="E857">
        <f t="shared" si="806"/>
        <v>0</v>
      </c>
      <c r="F857">
        <f t="shared" si="806"/>
        <v>0</v>
      </c>
      <c r="G857">
        <f t="shared" si="806"/>
        <v>0</v>
      </c>
      <c r="H857">
        <f t="shared" si="806"/>
        <v>0</v>
      </c>
      <c r="I857">
        <f t="shared" si="806"/>
        <v>0</v>
      </c>
      <c r="J857">
        <f t="shared" si="806"/>
        <v>0</v>
      </c>
      <c r="K857">
        <f t="shared" si="806"/>
        <v>0</v>
      </c>
    </row>
    <row r="858" spans="2:11">
      <c r="B858">
        <f t="shared" ref="B858:K858" si="807">B813</f>
        <v>0</v>
      </c>
      <c r="C858">
        <f t="shared" si="807"/>
        <v>0</v>
      </c>
      <c r="D858">
        <f t="shared" si="807"/>
        <v>0</v>
      </c>
      <c r="E858">
        <f t="shared" si="807"/>
        <v>0</v>
      </c>
      <c r="F858">
        <f t="shared" si="807"/>
        <v>0</v>
      </c>
      <c r="G858">
        <f t="shared" si="807"/>
        <v>0</v>
      </c>
      <c r="H858">
        <f t="shared" si="807"/>
        <v>0</v>
      </c>
      <c r="I858">
        <f t="shared" si="807"/>
        <v>0</v>
      </c>
      <c r="J858">
        <f t="shared" si="807"/>
        <v>0</v>
      </c>
      <c r="K858">
        <f t="shared" si="807"/>
        <v>0</v>
      </c>
    </row>
    <row r="859" spans="2:11">
      <c r="B859">
        <f t="shared" ref="B859:K859" si="808">B814</f>
        <v>0</v>
      </c>
      <c r="C859">
        <f t="shared" si="808"/>
        <v>0</v>
      </c>
      <c r="D859">
        <f t="shared" si="808"/>
        <v>0</v>
      </c>
      <c r="E859">
        <f t="shared" si="808"/>
        <v>0</v>
      </c>
      <c r="F859">
        <f t="shared" si="808"/>
        <v>0</v>
      </c>
      <c r="G859">
        <f t="shared" si="808"/>
        <v>0</v>
      </c>
      <c r="H859">
        <f t="shared" si="808"/>
        <v>0</v>
      </c>
      <c r="I859">
        <f t="shared" si="808"/>
        <v>0</v>
      </c>
      <c r="J859">
        <f t="shared" si="808"/>
        <v>0</v>
      </c>
      <c r="K859">
        <f t="shared" si="808"/>
        <v>0</v>
      </c>
    </row>
    <row r="860" spans="2:11">
      <c r="B860">
        <f t="shared" ref="B860:K860" si="809">B815</f>
        <v>0</v>
      </c>
      <c r="C860">
        <f t="shared" si="809"/>
        <v>0</v>
      </c>
      <c r="D860">
        <f t="shared" si="809"/>
        <v>0</v>
      </c>
      <c r="E860">
        <f t="shared" si="809"/>
        <v>0</v>
      </c>
      <c r="F860">
        <f t="shared" si="809"/>
        <v>0</v>
      </c>
      <c r="G860">
        <f t="shared" si="809"/>
        <v>0</v>
      </c>
      <c r="H860">
        <f t="shared" si="809"/>
        <v>0</v>
      </c>
      <c r="I860">
        <f t="shared" si="809"/>
        <v>0</v>
      </c>
      <c r="J860">
        <f t="shared" si="809"/>
        <v>0</v>
      </c>
      <c r="K860">
        <f t="shared" si="809"/>
        <v>0</v>
      </c>
    </row>
    <row r="861" spans="2:11">
      <c r="B861" t="str">
        <f t="shared" ref="B861:K861" si="810">B816</f>
        <v>{21</v>
      </c>
      <c r="C861" t="str">
        <f t="shared" si="810"/>
        <v>ITM_SIGMAPLUS</v>
      </c>
      <c r="D861" t="str">
        <f t="shared" si="810"/>
        <v>ITM_RI</v>
      </c>
      <c r="E861" t="str">
        <f t="shared" si="810"/>
        <v>ITM_TGLFRT</v>
      </c>
      <c r="F861" t="str">
        <f t="shared" si="810"/>
        <v>ITM_NULL</v>
      </c>
      <c r="G861" t="str">
        <f t="shared" si="810"/>
        <v>ITM_A</v>
      </c>
      <c r="H861" t="str">
        <f t="shared" si="810"/>
        <v>ITM_a</v>
      </c>
      <c r="I861" t="str">
        <f t="shared" si="810"/>
        <v>ITM_SIGMA</v>
      </c>
      <c r="J861" t="str">
        <f t="shared" si="810"/>
        <v>ITM_REG_A</v>
      </c>
      <c r="K861" t="str">
        <f t="shared" si="810"/>
        <v>}</v>
      </c>
    </row>
    <row r="862" spans="2:11">
      <c r="B862" t="str">
        <f t="shared" ref="B862:K862" si="811">B817</f>
        <v>{22</v>
      </c>
      <c r="C862" t="str">
        <f t="shared" si="811"/>
        <v>ITM_1ONX</v>
      </c>
      <c r="D862" t="str">
        <f t="shared" si="811"/>
        <v>ITM_YX</v>
      </c>
      <c r="E862" t="str">
        <f t="shared" si="811"/>
        <v>ITM_HASH_JM</v>
      </c>
      <c r="F862" t="str">
        <f t="shared" si="811"/>
        <v>ITM_NUMBER_SIGN</v>
      </c>
      <c r="G862" t="str">
        <f t="shared" si="811"/>
        <v>ITM_B</v>
      </c>
      <c r="H862" t="str">
        <f t="shared" si="811"/>
        <v>ITM_b</v>
      </c>
      <c r="I862" t="str">
        <f t="shared" si="811"/>
        <v>ITM_CIRCUMFLEX</v>
      </c>
      <c r="J862" t="str">
        <f t="shared" si="811"/>
        <v>ITM_REG_B</v>
      </c>
      <c r="K862" t="str">
        <f t="shared" si="811"/>
        <v>}</v>
      </c>
    </row>
    <row r="863" spans="2:11">
      <c r="B863" t="str">
        <f t="shared" ref="B863:K863" si="812">B818</f>
        <v>{23</v>
      </c>
      <c r="C863" t="str">
        <f t="shared" si="812"/>
        <v>ITM_SQUAREROOTX</v>
      </c>
      <c r="D863" t="str">
        <f t="shared" si="812"/>
        <v>ITM_SQUARE</v>
      </c>
      <c r="E863" t="str">
        <f t="shared" si="812"/>
        <v>ITM_ms</v>
      </c>
      <c r="F863" t="str">
        <f t="shared" si="812"/>
        <v>ITM_ROOT_SIGN</v>
      </c>
      <c r="G863" t="str">
        <f t="shared" si="812"/>
        <v>ITM_C</v>
      </c>
      <c r="H863" t="str">
        <f t="shared" si="812"/>
        <v>ITM_c</v>
      </c>
      <c r="I863" t="str">
        <f t="shared" si="812"/>
        <v>ITM_ROOT_SIGN</v>
      </c>
      <c r="J863" t="str">
        <f t="shared" si="812"/>
        <v>ITM_REG_C</v>
      </c>
      <c r="K863" t="str">
        <f t="shared" si="812"/>
        <v>}</v>
      </c>
    </row>
    <row r="864" spans="2:11">
      <c r="B864" t="str">
        <f t="shared" ref="B864:K864" si="813">B819</f>
        <v>{24</v>
      </c>
      <c r="C864" t="str">
        <f t="shared" si="813"/>
        <v>ITM_LOG10</v>
      </c>
      <c r="D864" t="str">
        <f t="shared" si="813"/>
        <v>ITM_10x</v>
      </c>
      <c r="E864" t="str">
        <f t="shared" si="813"/>
        <v>ITM_dotD</v>
      </c>
      <c r="F864" t="str">
        <f t="shared" si="813"/>
        <v>ITM_NULL</v>
      </c>
      <c r="G864" t="str">
        <f t="shared" si="813"/>
        <v>ITM_D</v>
      </c>
      <c r="H864" t="str">
        <f t="shared" si="813"/>
        <v>ITM_d</v>
      </c>
      <c r="I864" t="str">
        <f t="shared" si="813"/>
        <v>ITM_LG_SIGN</v>
      </c>
      <c r="J864" t="str">
        <f t="shared" si="813"/>
        <v>ITM_REG_D</v>
      </c>
      <c r="K864" t="str">
        <f t="shared" si="813"/>
        <v>}</v>
      </c>
    </row>
    <row r="865" spans="2:11">
      <c r="B865" t="str">
        <f t="shared" ref="B865:K865" si="814">B820</f>
        <v>{25</v>
      </c>
      <c r="C865" t="str">
        <f t="shared" si="814"/>
        <v>ITM_LN</v>
      </c>
      <c r="D865" t="str">
        <f t="shared" si="814"/>
        <v>ITM_EXP</v>
      </c>
      <c r="E865" t="str">
        <f t="shared" si="814"/>
        <v>ITM_toREC2</v>
      </c>
      <c r="F865" t="str">
        <f t="shared" si="814"/>
        <v>ITM_NULL</v>
      </c>
      <c r="G865" t="str">
        <f t="shared" si="814"/>
        <v>ITM_E</v>
      </c>
      <c r="H865" t="str">
        <f t="shared" si="814"/>
        <v>ITM_e</v>
      </c>
      <c r="I865" t="str">
        <f t="shared" si="814"/>
        <v>ITM_LN_SIGN</v>
      </c>
      <c r="J865" t="str">
        <f t="shared" si="814"/>
        <v>ITM_E</v>
      </c>
      <c r="K865" t="str">
        <f t="shared" si="814"/>
        <v>}</v>
      </c>
    </row>
    <row r="866" spans="2:11">
      <c r="B866" t="str">
        <f t="shared" ref="B866:K866" si="815">B821</f>
        <v>{26</v>
      </c>
      <c r="C866" t="str">
        <f t="shared" si="815"/>
        <v>ITM_XEQ</v>
      </c>
      <c r="D866" t="str">
        <f t="shared" si="815"/>
        <v>ITM_AIM</v>
      </c>
      <c r="E866" t="str">
        <f t="shared" si="815"/>
        <v>ITM_toPOL2</v>
      </c>
      <c r="F866" t="str">
        <f t="shared" si="815"/>
        <v>ITM_NULL</v>
      </c>
      <c r="G866" t="str">
        <f t="shared" si="815"/>
        <v>ITM_F</v>
      </c>
      <c r="H866" t="str">
        <f t="shared" si="815"/>
        <v>ITM_f</v>
      </c>
      <c r="I866" t="str">
        <f t="shared" si="815"/>
        <v>ITM_NULL</v>
      </c>
      <c r="J866" t="str">
        <f t="shared" si="815"/>
        <v>ITM_NULL</v>
      </c>
      <c r="K866" t="str">
        <f t="shared" si="815"/>
        <v>}</v>
      </c>
    </row>
    <row r="867" spans="2:11">
      <c r="B867" t="str">
        <f t="shared" ref="B867:K867" si="816">B822</f>
        <v>{31</v>
      </c>
      <c r="C867" t="str">
        <f t="shared" si="816"/>
        <v>ITM_STO</v>
      </c>
      <c r="D867" t="str">
        <f t="shared" si="816"/>
        <v>ITM_MAGNITUDE</v>
      </c>
      <c r="E867" t="str">
        <f t="shared" si="816"/>
        <v>ITM_ARG</v>
      </c>
      <c r="F867" t="str">
        <f t="shared" si="816"/>
        <v>ITM_NULL</v>
      </c>
      <c r="G867" t="str">
        <f t="shared" si="816"/>
        <v>ITM_G</v>
      </c>
      <c r="H867" t="str">
        <f t="shared" si="816"/>
        <v>ITM_g</v>
      </c>
      <c r="I867" t="str">
        <f t="shared" si="816"/>
        <v>ITM_VERTICAL_BAR</v>
      </c>
      <c r="J867" t="str">
        <f t="shared" si="816"/>
        <v>ITM_NULL</v>
      </c>
      <c r="K867" t="str">
        <f t="shared" si="816"/>
        <v>}</v>
      </c>
    </row>
    <row r="868" spans="2:11">
      <c r="B868" t="str">
        <f t="shared" ref="B868:K868" si="817">B823</f>
        <v>{32</v>
      </c>
      <c r="C868" t="str">
        <f t="shared" si="817"/>
        <v>ITM_RCL</v>
      </c>
      <c r="D868" t="str">
        <f t="shared" si="817"/>
        <v>ITM_PC</v>
      </c>
      <c r="E868" t="str">
        <f t="shared" si="817"/>
        <v>ITM_DELTAPC</v>
      </c>
      <c r="F868" t="str">
        <f t="shared" si="817"/>
        <v>ITM_NULL</v>
      </c>
      <c r="G868" t="str">
        <f t="shared" si="817"/>
        <v>ITM_H</v>
      </c>
      <c r="H868" t="str">
        <f t="shared" si="817"/>
        <v>ITM_h</v>
      </c>
      <c r="I868" t="str">
        <f t="shared" si="817"/>
        <v>ITM_DELTA</v>
      </c>
      <c r="J868" t="str">
        <f t="shared" si="817"/>
        <v>ITM_HEX</v>
      </c>
      <c r="K868" t="str">
        <f t="shared" si="817"/>
        <v>}</v>
      </c>
    </row>
    <row r="869" spans="2:11">
      <c r="B869" t="str">
        <f t="shared" ref="B869:K869" si="818">B824</f>
        <v>{33</v>
      </c>
      <c r="C869" t="str">
        <f t="shared" si="818"/>
        <v>ITM_Rdown</v>
      </c>
      <c r="D869" t="str">
        <f t="shared" si="818"/>
        <v>ITM_CONSTpi</v>
      </c>
      <c r="E869" t="str">
        <f t="shared" si="818"/>
        <v>ITM_XTHROOT</v>
      </c>
      <c r="F869" t="str">
        <f t="shared" si="818"/>
        <v>ITM_NULL</v>
      </c>
      <c r="G869" t="str">
        <f t="shared" si="818"/>
        <v>ITM_I</v>
      </c>
      <c r="H869" t="str">
        <f t="shared" si="818"/>
        <v>ITM_i</v>
      </c>
      <c r="I869" t="str">
        <f t="shared" si="818"/>
        <v>ITM_pi</v>
      </c>
      <c r="J869" t="str">
        <f t="shared" si="818"/>
        <v>ITM_REG_I</v>
      </c>
      <c r="K869" t="str">
        <f t="shared" si="818"/>
        <v>}</v>
      </c>
    </row>
    <row r="870" spans="2:11">
      <c r="B870" t="str">
        <f t="shared" ref="B870:K870" si="819">B825</f>
        <v>{34</v>
      </c>
      <c r="C870" t="str">
        <f t="shared" si="819"/>
        <v>ITM_sin</v>
      </c>
      <c r="D870" t="str">
        <f t="shared" si="819"/>
        <v>ITM_arcsin</v>
      </c>
      <c r="E870" t="str">
        <f t="shared" si="819"/>
        <v>ITM_GTO</v>
      </c>
      <c r="F870" t="str">
        <f t="shared" si="819"/>
        <v>ITM_NULL</v>
      </c>
      <c r="G870" t="str">
        <f t="shared" si="819"/>
        <v>ITM_J</v>
      </c>
      <c r="H870" t="str">
        <f t="shared" si="819"/>
        <v>ITM_j</v>
      </c>
      <c r="I870" t="str">
        <f t="shared" si="819"/>
        <v>ITM_SIN_SIGN</v>
      </c>
      <c r="J870" t="str">
        <f t="shared" si="819"/>
        <v>ITM_REG_J</v>
      </c>
      <c r="K870" t="str">
        <f t="shared" si="819"/>
        <v>}</v>
      </c>
    </row>
    <row r="871" spans="2:11">
      <c r="B871" t="str">
        <f t="shared" ref="B871:K871" si="820">B826</f>
        <v>{35</v>
      </c>
      <c r="C871" t="str">
        <f t="shared" si="820"/>
        <v>ITM_cos</v>
      </c>
      <c r="D871" t="str">
        <f t="shared" si="820"/>
        <v>ITM_arccos</v>
      </c>
      <c r="E871" t="str">
        <f t="shared" si="820"/>
        <v>ITM_LBL</v>
      </c>
      <c r="F871" t="str">
        <f t="shared" si="820"/>
        <v>ITM_NULL</v>
      </c>
      <c r="G871" t="str">
        <f t="shared" si="820"/>
        <v>ITM_K</v>
      </c>
      <c r="H871" t="str">
        <f t="shared" si="820"/>
        <v>ITM_k</v>
      </c>
      <c r="I871" t="str">
        <f t="shared" si="820"/>
        <v>ITM_COS_SIGN</v>
      </c>
      <c r="J871" t="str">
        <f t="shared" si="820"/>
        <v>ITM_REG_K</v>
      </c>
      <c r="K871" t="str">
        <f t="shared" si="820"/>
        <v>}</v>
      </c>
    </row>
    <row r="872" spans="2:11">
      <c r="B872" t="str">
        <f t="shared" ref="B872:K872" si="821">B827</f>
        <v>{36</v>
      </c>
      <c r="C872" t="str">
        <f t="shared" si="821"/>
        <v>ITM_tan</v>
      </c>
      <c r="D872" t="str">
        <f t="shared" si="821"/>
        <v>ITM_arctan</v>
      </c>
      <c r="E872" t="str">
        <f t="shared" si="821"/>
        <v>ITM_RTN</v>
      </c>
      <c r="F872" t="str">
        <f t="shared" si="821"/>
        <v>ITM_NULL</v>
      </c>
      <c r="G872" t="str">
        <f t="shared" si="821"/>
        <v>ITM_L</v>
      </c>
      <c r="H872" t="str">
        <f t="shared" si="821"/>
        <v>ITM_l</v>
      </c>
      <c r="I872" t="str">
        <f t="shared" si="821"/>
        <v>ITM_TAN_SIGN</v>
      </c>
      <c r="J872" t="str">
        <f t="shared" si="821"/>
        <v>ITM_REG_L</v>
      </c>
      <c r="K872" t="str">
        <f t="shared" si="821"/>
        <v>}</v>
      </c>
    </row>
    <row r="873" spans="2:11">
      <c r="B873" t="str">
        <f t="shared" ref="B873:K873" si="822">B828</f>
        <v>{41</v>
      </c>
      <c r="C873" t="str">
        <f t="shared" si="822"/>
        <v>ITM_ENTER</v>
      </c>
      <c r="D873" t="str">
        <f t="shared" si="822"/>
        <v>KEY_COMPLEX</v>
      </c>
      <c r="E873" t="str">
        <f t="shared" si="822"/>
        <v>-MNU_CPX</v>
      </c>
      <c r="F873" t="str">
        <f t="shared" si="822"/>
        <v>ITM_ENTER</v>
      </c>
      <c r="G873" t="str">
        <f t="shared" si="822"/>
        <v>ITM_ENTER</v>
      </c>
      <c r="H873" t="str">
        <f t="shared" si="822"/>
        <v>ITM_XSWAP</v>
      </c>
      <c r="I873" t="str">
        <f t="shared" si="822"/>
        <v>ITM_XPARSE</v>
      </c>
      <c r="J873" t="str">
        <f t="shared" si="822"/>
        <v>ITM_ENTER</v>
      </c>
      <c r="K873" t="str">
        <f t="shared" si="822"/>
        <v>}</v>
      </c>
    </row>
    <row r="874" spans="2:11">
      <c r="B874" t="str">
        <f t="shared" ref="B874:K874" si="823">B829</f>
        <v>{42</v>
      </c>
      <c r="C874" t="str">
        <f t="shared" si="823"/>
        <v>ITM_XexY</v>
      </c>
      <c r="D874" t="str">
        <f t="shared" si="823"/>
        <v>ITM_LASTX</v>
      </c>
      <c r="E874" t="str">
        <f t="shared" si="823"/>
        <v>ITM_Rup</v>
      </c>
      <c r="F874" t="str">
        <f t="shared" si="823"/>
        <v>ITM_ex</v>
      </c>
      <c r="G874" t="str">
        <f t="shared" si="823"/>
        <v>ITM_M</v>
      </c>
      <c r="H874" t="str">
        <f t="shared" si="823"/>
        <v>ITM_m</v>
      </c>
      <c r="I874" t="str">
        <f t="shared" si="823"/>
        <v>ITM_ex</v>
      </c>
      <c r="J874" t="str">
        <f t="shared" si="823"/>
        <v>ITM_NULL</v>
      </c>
      <c r="K874" t="str">
        <f t="shared" si="823"/>
        <v>}</v>
      </c>
    </row>
    <row r="875" spans="2:11">
      <c r="B875" t="str">
        <f t="shared" ref="B875:K875" si="824">B830</f>
        <v>{43</v>
      </c>
      <c r="C875" t="str">
        <f t="shared" si="824"/>
        <v>ITM_CHS</v>
      </c>
      <c r="D875" t="str">
        <f t="shared" si="824"/>
        <v>-MNU_MODE</v>
      </c>
      <c r="E875" t="str">
        <f t="shared" si="824"/>
        <v>-MNU_STK</v>
      </c>
      <c r="F875" t="str">
        <f t="shared" si="824"/>
        <v>ITM_PLUS_MINUS</v>
      </c>
      <c r="G875" t="str">
        <f t="shared" si="824"/>
        <v>ITM_N</v>
      </c>
      <c r="H875" t="str">
        <f t="shared" si="824"/>
        <v>ITM_n</v>
      </c>
      <c r="I875" t="str">
        <f t="shared" si="824"/>
        <v>ITM_PLUS_MINUS</v>
      </c>
      <c r="J875" t="str">
        <f t="shared" si="824"/>
        <v>ITM_NULL</v>
      </c>
      <c r="K875" t="str">
        <f t="shared" si="824"/>
        <v>}</v>
      </c>
    </row>
    <row r="876" spans="2:11">
      <c r="B876" t="str">
        <f t="shared" ref="B876:K876" si="825">B831</f>
        <v>{44</v>
      </c>
      <c r="C876" t="str">
        <f t="shared" si="825"/>
        <v>ITM_EXPONENT</v>
      </c>
      <c r="D876" t="str">
        <f t="shared" si="825"/>
        <v>-MNU_DISP</v>
      </c>
      <c r="E876" t="str">
        <f t="shared" si="825"/>
        <v>-MNU_EXP</v>
      </c>
      <c r="F876" t="str">
        <f t="shared" si="825"/>
        <v>ITM_NULL</v>
      </c>
      <c r="G876" t="str">
        <f t="shared" si="825"/>
        <v>ITM_O</v>
      </c>
      <c r="H876" t="str">
        <f t="shared" si="825"/>
        <v>ITM_o</v>
      </c>
      <c r="I876" t="str">
        <f t="shared" si="825"/>
        <v>ITM_SUB_E_OUTLINE</v>
      </c>
      <c r="J876" t="str">
        <f t="shared" si="825"/>
        <v>ITM_OCT</v>
      </c>
      <c r="K876" t="str">
        <f t="shared" si="825"/>
        <v>}</v>
      </c>
    </row>
    <row r="877" spans="2:11">
      <c r="B877" t="str">
        <f t="shared" ref="B877:K877" si="826">B832</f>
        <v>{45</v>
      </c>
      <c r="C877" t="str">
        <f t="shared" si="826"/>
        <v>ITM_BACKSPACE</v>
      </c>
      <c r="D877" t="str">
        <f t="shared" si="826"/>
        <v>ITM_UNDO</v>
      </c>
      <c r="E877" t="str">
        <f t="shared" si="826"/>
        <v>-MNU_CLR</v>
      </c>
      <c r="F877" t="str">
        <f t="shared" si="826"/>
        <v>ITM_BACKSPACE</v>
      </c>
      <c r="G877" t="str">
        <f t="shared" si="826"/>
        <v>ITM_BACKSPACE</v>
      </c>
      <c r="H877" t="str">
        <f t="shared" si="826"/>
        <v>ITM_CLA</v>
      </c>
      <c r="I877" t="str">
        <f t="shared" si="826"/>
        <v>ITM_CLA</v>
      </c>
      <c r="J877" t="str">
        <f t="shared" si="826"/>
        <v>ITM_BACKSPACE</v>
      </c>
      <c r="K877" t="str">
        <f t="shared" si="826"/>
        <v>}</v>
      </c>
    </row>
    <row r="878" spans="2:11">
      <c r="B878" t="str">
        <f t="shared" ref="B878:K878" si="827">B833</f>
        <v>{51</v>
      </c>
      <c r="C878" t="str">
        <f t="shared" si="827"/>
        <v>ITM_UP1</v>
      </c>
      <c r="D878" t="str">
        <f t="shared" si="827"/>
        <v>ITM_BST</v>
      </c>
      <c r="E878" t="str">
        <f t="shared" si="827"/>
        <v>ITM_RBR</v>
      </c>
      <c r="F878" t="str">
        <f t="shared" si="827"/>
        <v>ITM_UP1</v>
      </c>
      <c r="G878" t="str">
        <f t="shared" si="827"/>
        <v>ITM_UP1</v>
      </c>
      <c r="H878" t="str">
        <f t="shared" si="827"/>
        <v>CHR_caseUP</v>
      </c>
      <c r="I878" t="str">
        <f t="shared" si="827"/>
        <v>ITM_UP_ARROW</v>
      </c>
      <c r="J878" t="str">
        <f t="shared" si="827"/>
        <v>ITM_UP1</v>
      </c>
      <c r="K878" t="str">
        <f t="shared" si="827"/>
        <v>}</v>
      </c>
    </row>
    <row r="879" spans="2:11">
      <c r="B879" t="str">
        <f t="shared" ref="B879:K879" si="828">B834</f>
        <v>{52</v>
      </c>
      <c r="C879" t="str">
        <f t="shared" si="828"/>
        <v>ITM_7</v>
      </c>
      <c r="D879" t="str">
        <f t="shared" si="828"/>
        <v>-MNU_EQN</v>
      </c>
      <c r="E879" t="str">
        <f t="shared" si="828"/>
        <v>-MNU_HOME</v>
      </c>
      <c r="F879" t="str">
        <f t="shared" si="828"/>
        <v>ITM_7</v>
      </c>
      <c r="G879" t="str">
        <f t="shared" si="828"/>
        <v>ITM_P</v>
      </c>
      <c r="H879" t="str">
        <f t="shared" si="828"/>
        <v>ITM_p</v>
      </c>
      <c r="I879" t="str">
        <f t="shared" si="828"/>
        <v>ITM_7</v>
      </c>
      <c r="J879" t="str">
        <f t="shared" si="828"/>
        <v>ITM_7</v>
      </c>
      <c r="K879" t="str">
        <f t="shared" si="828"/>
        <v>}</v>
      </c>
    </row>
    <row r="880" spans="2:11">
      <c r="B880" t="str">
        <f t="shared" ref="B880:K880" si="829">B835</f>
        <v>{53</v>
      </c>
      <c r="C880" t="str">
        <f t="shared" si="829"/>
        <v>ITM_8</v>
      </c>
      <c r="D880" t="str">
        <f t="shared" si="829"/>
        <v>-MNU_ADV</v>
      </c>
      <c r="E880" t="str">
        <f t="shared" si="829"/>
        <v>-MNU_CONST</v>
      </c>
      <c r="F880" t="str">
        <f t="shared" si="829"/>
        <v>ITM_8</v>
      </c>
      <c r="G880" t="str">
        <f t="shared" si="829"/>
        <v>ITM_Q</v>
      </c>
      <c r="H880" t="str">
        <f t="shared" si="829"/>
        <v>ITM_q</v>
      </c>
      <c r="I880" t="str">
        <f t="shared" si="829"/>
        <v>ITM_8</v>
      </c>
      <c r="J880" t="str">
        <f t="shared" si="829"/>
        <v>ITM_8</v>
      </c>
      <c r="K880" t="str">
        <f t="shared" si="829"/>
        <v>}</v>
      </c>
    </row>
    <row r="881" spans="2:11">
      <c r="B881" t="str">
        <f t="shared" ref="B881:K881" si="830">B836</f>
        <v>{54</v>
      </c>
      <c r="C881" t="str">
        <f t="shared" si="830"/>
        <v>ITM_9</v>
      </c>
      <c r="D881" t="str">
        <f t="shared" si="830"/>
        <v>-MNU_MATX</v>
      </c>
      <c r="E881" t="str">
        <f t="shared" si="830"/>
        <v>-MNU_XFN</v>
      </c>
      <c r="F881" t="str">
        <f t="shared" si="830"/>
        <v>ITM_9</v>
      </c>
      <c r="G881" t="str">
        <f t="shared" si="830"/>
        <v>ITM_R</v>
      </c>
      <c r="H881" t="str">
        <f t="shared" si="830"/>
        <v>ITM_r</v>
      </c>
      <c r="I881" t="str">
        <f t="shared" si="830"/>
        <v>ITM_9</v>
      </c>
      <c r="J881" t="str">
        <f t="shared" si="830"/>
        <v>ITM_9</v>
      </c>
      <c r="K881" t="str">
        <f t="shared" si="830"/>
        <v>}</v>
      </c>
    </row>
    <row r="882" spans="2:11">
      <c r="B882" t="str">
        <f t="shared" ref="B882:K882" si="831">B837</f>
        <v>{55</v>
      </c>
      <c r="C882" t="str">
        <f t="shared" si="831"/>
        <v>ITM_DIV</v>
      </c>
      <c r="D882" t="str">
        <f t="shared" si="831"/>
        <v>-MNU_STAT</v>
      </c>
      <c r="E882" t="str">
        <f t="shared" si="831"/>
        <v>-MNU_SUMS</v>
      </c>
      <c r="F882" t="str">
        <f t="shared" si="831"/>
        <v>ITM_OBELUS</v>
      </c>
      <c r="G882" t="str">
        <f t="shared" si="831"/>
        <v>ITM_S</v>
      </c>
      <c r="H882" t="str">
        <f t="shared" si="831"/>
        <v>ITM_s</v>
      </c>
      <c r="I882" t="str">
        <f t="shared" si="831"/>
        <v>ITM_OBELUS</v>
      </c>
      <c r="J882" t="str">
        <f t="shared" si="831"/>
        <v>ITM_DIV</v>
      </c>
      <c r="K882" t="str">
        <f t="shared" si="831"/>
        <v>}</v>
      </c>
    </row>
    <row r="883" spans="2:11">
      <c r="B883" t="str">
        <f t="shared" ref="B883:K883" si="832">B838</f>
        <v>{61</v>
      </c>
      <c r="C883" t="str">
        <f t="shared" si="832"/>
        <v>ITM_DOWN1</v>
      </c>
      <c r="D883" t="str">
        <f t="shared" si="832"/>
        <v>ITM_SST</v>
      </c>
      <c r="E883" t="str">
        <f t="shared" si="832"/>
        <v>ITM_FLGSV</v>
      </c>
      <c r="F883" t="str">
        <f t="shared" si="832"/>
        <v>ITM_DOWN1</v>
      </c>
      <c r="G883" t="str">
        <f t="shared" si="832"/>
        <v>ITM_DOWN1</v>
      </c>
      <c r="H883" t="str">
        <f t="shared" si="832"/>
        <v>CHR_caseDN</v>
      </c>
      <c r="I883" t="str">
        <f t="shared" si="832"/>
        <v>ITM_DOWN_ARROW</v>
      </c>
      <c r="J883" t="str">
        <f t="shared" si="832"/>
        <v>ITM_DOWN1</v>
      </c>
      <c r="K883" t="str">
        <f t="shared" si="832"/>
        <v>}</v>
      </c>
    </row>
    <row r="884" spans="2:11">
      <c r="B884" t="str">
        <f t="shared" ref="B884:K884" si="833">B839</f>
        <v>{62</v>
      </c>
      <c r="C884" t="str">
        <f t="shared" si="833"/>
        <v>ITM_4</v>
      </c>
      <c r="D884" t="str">
        <f t="shared" si="833"/>
        <v>-MNU_BASE</v>
      </c>
      <c r="E884" t="str">
        <f t="shared" si="833"/>
        <v>-MNU_CLK</v>
      </c>
      <c r="F884" t="str">
        <f t="shared" si="833"/>
        <v>ITM_4</v>
      </c>
      <c r="G884" t="str">
        <f t="shared" si="833"/>
        <v>ITM_T</v>
      </c>
      <c r="H884" t="str">
        <f t="shared" si="833"/>
        <v>ITM_t</v>
      </c>
      <c r="I884" t="str">
        <f t="shared" si="833"/>
        <v>ITM_4</v>
      </c>
      <c r="J884" t="str">
        <f t="shared" si="833"/>
        <v>ITM_4</v>
      </c>
      <c r="K884" t="str">
        <f t="shared" si="833"/>
        <v>}</v>
      </c>
    </row>
    <row r="885" spans="2:11">
      <c r="B885" t="str">
        <f t="shared" ref="B885:K885" si="834">B840</f>
        <v>{63</v>
      </c>
      <c r="C885" t="str">
        <f t="shared" si="834"/>
        <v>ITM_5</v>
      </c>
      <c r="D885" t="str">
        <f t="shared" si="834"/>
        <v>-MNU_ANGLECONV</v>
      </c>
      <c r="E885" t="str">
        <f t="shared" si="834"/>
        <v>-MNU_UNITCONV</v>
      </c>
      <c r="F885" t="str">
        <f t="shared" si="834"/>
        <v>ITM_5</v>
      </c>
      <c r="G885" t="str">
        <f t="shared" si="834"/>
        <v>ITM_U</v>
      </c>
      <c r="H885" t="str">
        <f t="shared" si="834"/>
        <v>ITM_u</v>
      </c>
      <c r="I885" t="str">
        <f t="shared" si="834"/>
        <v>ITM_5</v>
      </c>
      <c r="J885" t="str">
        <f t="shared" si="834"/>
        <v>ITM_5</v>
      </c>
      <c r="K885" t="str">
        <f t="shared" si="834"/>
        <v>}</v>
      </c>
    </row>
    <row r="886" spans="2:11">
      <c r="B886" t="str">
        <f t="shared" ref="B886:K886" si="835">B841</f>
        <v>{64</v>
      </c>
      <c r="C886" t="str">
        <f t="shared" si="835"/>
        <v>ITM_6</v>
      </c>
      <c r="D886" t="str">
        <f t="shared" si="835"/>
        <v>-MNU_FLAGS</v>
      </c>
      <c r="E886" t="str">
        <f t="shared" si="835"/>
        <v>-MNU_BITS</v>
      </c>
      <c r="F886" t="str">
        <f t="shared" si="835"/>
        <v>ITM_6</v>
      </c>
      <c r="G886" t="str">
        <f t="shared" si="835"/>
        <v>ITM_V</v>
      </c>
      <c r="H886" t="str">
        <f t="shared" si="835"/>
        <v>ITM_v</v>
      </c>
      <c r="I886" t="str">
        <f t="shared" si="835"/>
        <v>ITM_6</v>
      </c>
      <c r="J886" t="str">
        <f t="shared" si="835"/>
        <v>ITM_6</v>
      </c>
      <c r="K886" t="str">
        <f t="shared" si="835"/>
        <v>}</v>
      </c>
    </row>
    <row r="887" spans="2:11">
      <c r="B887" t="str">
        <f t="shared" ref="B887:K887" si="836">B842</f>
        <v>{65</v>
      </c>
      <c r="C887" t="str">
        <f t="shared" si="836"/>
        <v>ITM_MULT</v>
      </c>
      <c r="D887" t="str">
        <f t="shared" si="836"/>
        <v>-MNU_PROB</v>
      </c>
      <c r="E887" t="str">
        <f t="shared" si="836"/>
        <v>-MNU_INTS</v>
      </c>
      <c r="F887" t="str">
        <f t="shared" si="836"/>
        <v>ITM_CROSS</v>
      </c>
      <c r="G887" t="str">
        <f t="shared" si="836"/>
        <v>ITM_W</v>
      </c>
      <c r="H887" t="str">
        <f t="shared" si="836"/>
        <v>ITM_w</v>
      </c>
      <c r="I887" t="str">
        <f t="shared" si="836"/>
        <v>ITM_CROSS</v>
      </c>
      <c r="J887" t="str">
        <f t="shared" si="836"/>
        <v>ITM_MULT</v>
      </c>
      <c r="K887" t="str">
        <f t="shared" si="836"/>
        <v>}</v>
      </c>
    </row>
    <row r="888" spans="2:11">
      <c r="B888" t="str">
        <f t="shared" ref="B888:K888" si="837">B843</f>
        <v>{71</v>
      </c>
      <c r="C888" t="str">
        <f t="shared" si="837"/>
        <v>KEY_fg</v>
      </c>
      <c r="D888" t="str">
        <f t="shared" si="837"/>
        <v>ITM_NULL</v>
      </c>
      <c r="E888" t="str">
        <f t="shared" si="837"/>
        <v>ITM_NULL</v>
      </c>
      <c r="F888" t="str">
        <f t="shared" si="837"/>
        <v>KEY_fg</v>
      </c>
      <c r="G888" t="str">
        <f t="shared" si="837"/>
        <v>KEY_fg</v>
      </c>
      <c r="H888" t="str">
        <f t="shared" si="837"/>
        <v>ITM_NULL</v>
      </c>
      <c r="I888" t="str">
        <f t="shared" si="837"/>
        <v>KEY_fg</v>
      </c>
      <c r="J888" t="str">
        <f t="shared" si="837"/>
        <v>KEY_fg</v>
      </c>
      <c r="K888" t="str">
        <f t="shared" si="837"/>
        <v>}</v>
      </c>
    </row>
    <row r="889" spans="2:11">
      <c r="B889" t="str">
        <f t="shared" ref="B889:K889" si="838">B844</f>
        <v>{72</v>
      </c>
      <c r="C889" t="str">
        <f t="shared" si="838"/>
        <v>ITM_1</v>
      </c>
      <c r="D889" t="str">
        <f t="shared" si="838"/>
        <v>ITM_ASSIGN</v>
      </c>
      <c r="E889" t="str">
        <f t="shared" si="838"/>
        <v>-MNU_ASN</v>
      </c>
      <c r="F889" t="str">
        <f t="shared" si="838"/>
        <v>ITM_1</v>
      </c>
      <c r="G889" t="str">
        <f t="shared" si="838"/>
        <v>ITM_X</v>
      </c>
      <c r="H889" t="str">
        <f t="shared" si="838"/>
        <v>ITM_x</v>
      </c>
      <c r="I889" t="str">
        <f t="shared" si="838"/>
        <v>ITM_1</v>
      </c>
      <c r="J889" t="str">
        <f t="shared" si="838"/>
        <v>ITM_1</v>
      </c>
      <c r="K889" t="str">
        <f t="shared" si="838"/>
        <v>}</v>
      </c>
    </row>
    <row r="890" spans="2:11">
      <c r="B890" t="str">
        <f t="shared" ref="B890:K890" si="839">B845</f>
        <v>{73</v>
      </c>
      <c r="C890" t="str">
        <f t="shared" si="839"/>
        <v>ITM_2</v>
      </c>
      <c r="D890" t="str">
        <f t="shared" si="839"/>
        <v>ITM_USERMODE</v>
      </c>
      <c r="E890" t="str">
        <f t="shared" si="839"/>
        <v>-MNU_LOOP</v>
      </c>
      <c r="F890" t="str">
        <f t="shared" si="839"/>
        <v>ITM_2</v>
      </c>
      <c r="G890" t="str">
        <f t="shared" si="839"/>
        <v>ITM_Y</v>
      </c>
      <c r="H890" t="str">
        <f t="shared" si="839"/>
        <v>ITM_y</v>
      </c>
      <c r="I890" t="str">
        <f t="shared" si="839"/>
        <v>ITM_2</v>
      </c>
      <c r="J890" t="str">
        <f t="shared" si="839"/>
        <v>ITM_2</v>
      </c>
      <c r="K890" t="str">
        <f t="shared" si="839"/>
        <v>}</v>
      </c>
    </row>
    <row r="891" spans="2:11">
      <c r="B891" t="str">
        <f t="shared" ref="B891:K891" si="840">B846</f>
        <v>{74</v>
      </c>
      <c r="C891" t="str">
        <f t="shared" si="840"/>
        <v>ITM_3</v>
      </c>
      <c r="D891" t="str">
        <f t="shared" si="840"/>
        <v>-MNU_PARTS</v>
      </c>
      <c r="E891" t="str">
        <f t="shared" si="840"/>
        <v>-MNU_TEST</v>
      </c>
      <c r="F891" t="str">
        <f t="shared" si="840"/>
        <v>ITM_3</v>
      </c>
      <c r="G891" t="str">
        <f t="shared" si="840"/>
        <v>ITM_Z</v>
      </c>
      <c r="H891" t="str">
        <f t="shared" si="840"/>
        <v>ITM_z</v>
      </c>
      <c r="I891" t="str">
        <f t="shared" si="840"/>
        <v>ITM_3</v>
      </c>
      <c r="J891" t="str">
        <f t="shared" si="840"/>
        <v>ITM_3</v>
      </c>
      <c r="K891" t="str">
        <f t="shared" si="840"/>
        <v>}</v>
      </c>
    </row>
    <row r="892" spans="2:11">
      <c r="B892" t="str">
        <f t="shared" ref="B892:K892" si="841">B847</f>
        <v>{75</v>
      </c>
      <c r="C892" t="str">
        <f t="shared" si="841"/>
        <v>ITM_SUB</v>
      </c>
      <c r="D892" t="str">
        <f t="shared" si="841"/>
        <v>-MNU_FIN</v>
      </c>
      <c r="E892" t="str">
        <f t="shared" si="841"/>
        <v>-MNU_ALPHAFN</v>
      </c>
      <c r="F892" t="str">
        <f t="shared" si="841"/>
        <v>ITM_MINUS</v>
      </c>
      <c r="G892" t="str">
        <f t="shared" si="841"/>
        <v>ITM_UNDERSCORE</v>
      </c>
      <c r="H892" t="str">
        <f t="shared" si="841"/>
        <v>ITM_MINUS</v>
      </c>
      <c r="I892" t="str">
        <f t="shared" si="841"/>
        <v>ITM_MINUS</v>
      </c>
      <c r="J892" t="str">
        <f t="shared" si="841"/>
        <v>ITM_SUB</v>
      </c>
      <c r="K892" t="str">
        <f t="shared" si="841"/>
        <v>}</v>
      </c>
    </row>
    <row r="893" spans="2:11">
      <c r="B893" t="str">
        <f t="shared" ref="B893:K893" si="842">B848</f>
        <v>{81</v>
      </c>
      <c r="C893" t="str">
        <f t="shared" si="842"/>
        <v>ITM_EXIT1</v>
      </c>
      <c r="D893" t="str">
        <f t="shared" si="842"/>
        <v>ITM_OFF</v>
      </c>
      <c r="E893" t="str">
        <f t="shared" si="842"/>
        <v>ITM_PRN</v>
      </c>
      <c r="F893" t="str">
        <f t="shared" si="842"/>
        <v>ITM_EXIT1</v>
      </c>
      <c r="G893" t="str">
        <f t="shared" si="842"/>
        <v>ITM_EXIT1</v>
      </c>
      <c r="H893" t="str">
        <f t="shared" si="842"/>
        <v>ITM_OFF</v>
      </c>
      <c r="I893" t="str">
        <f t="shared" si="842"/>
        <v>ITM_PRN</v>
      </c>
      <c r="J893" t="str">
        <f t="shared" si="842"/>
        <v>ITM_EXIT1</v>
      </c>
      <c r="K893" t="str">
        <f t="shared" si="842"/>
        <v>}</v>
      </c>
    </row>
    <row r="894" spans="2:11">
      <c r="B894" t="str">
        <f t="shared" ref="B894:K894" si="843">B849</f>
        <v>{82</v>
      </c>
      <c r="C894" t="str">
        <f t="shared" si="843"/>
        <v>ITM_0</v>
      </c>
      <c r="D894" t="str">
        <f t="shared" si="843"/>
        <v>ITM_VIEW</v>
      </c>
      <c r="E894" t="str">
        <f t="shared" si="843"/>
        <v>ITM_TIMER</v>
      </c>
      <c r="F894" t="str">
        <f t="shared" si="843"/>
        <v>ITM_0</v>
      </c>
      <c r="G894" t="str">
        <f t="shared" si="843"/>
        <v>ITM_COLON</v>
      </c>
      <c r="H894" t="str">
        <f t="shared" si="843"/>
        <v>ITM_0</v>
      </c>
      <c r="I894" t="str">
        <f t="shared" si="843"/>
        <v>ITM_0</v>
      </c>
      <c r="J894" t="str">
        <f t="shared" si="843"/>
        <v>ITM_0</v>
      </c>
      <c r="K894" t="str">
        <f t="shared" si="843"/>
        <v>}</v>
      </c>
    </row>
    <row r="895" spans="2:11">
      <c r="B895" t="str">
        <f t="shared" ref="B895:K895" si="844">B850</f>
        <v>{83</v>
      </c>
      <c r="C895" t="str">
        <f t="shared" si="844"/>
        <v>ITM_PERIOD</v>
      </c>
      <c r="D895" t="str">
        <f t="shared" si="844"/>
        <v>ITM_SHOW</v>
      </c>
      <c r="E895" t="str">
        <f t="shared" si="844"/>
        <v>-MNU_INFO</v>
      </c>
      <c r="F895" t="str">
        <f t="shared" si="844"/>
        <v>ITM_PERIOD</v>
      </c>
      <c r="G895" t="str">
        <f t="shared" si="844"/>
        <v>ITM_COMMA</v>
      </c>
      <c r="H895" t="str">
        <f t="shared" si="844"/>
        <v>ITM_PERIOD</v>
      </c>
      <c r="I895" t="str">
        <f t="shared" si="844"/>
        <v>ITM_PERIOD</v>
      </c>
      <c r="J895" t="str">
        <f t="shared" si="844"/>
        <v>ITM_PERIOD</v>
      </c>
      <c r="K895" t="str">
        <f t="shared" si="844"/>
        <v>}</v>
      </c>
    </row>
    <row r="896" spans="2:11">
      <c r="B896" t="str">
        <f t="shared" ref="B896:K896" si="845">B851</f>
        <v>{84</v>
      </c>
      <c r="C896" t="str">
        <f t="shared" si="845"/>
        <v>ITM_RS</v>
      </c>
      <c r="D896" t="str">
        <f t="shared" si="845"/>
        <v>ITM_PR</v>
      </c>
      <c r="E896" t="str">
        <f t="shared" si="845"/>
        <v>-MNU_PFN</v>
      </c>
      <c r="F896" t="str">
        <f t="shared" si="845"/>
        <v>ITM_NULL</v>
      </c>
      <c r="G896" t="str">
        <f t="shared" si="845"/>
        <v>ITM_QUESTION_MARK</v>
      </c>
      <c r="H896" t="str">
        <f t="shared" si="845"/>
        <v>ITM_SLASH</v>
      </c>
      <c r="I896" t="str">
        <f t="shared" si="845"/>
        <v>ITM_SLASH</v>
      </c>
      <c r="J896" t="str">
        <f t="shared" si="845"/>
        <v>ITM_NULL</v>
      </c>
      <c r="K896" t="str">
        <f t="shared" si="845"/>
        <v>}</v>
      </c>
    </row>
    <row r="897" spans="2:11">
      <c r="B897" t="str">
        <f t="shared" ref="B897:K897" si="846">B852</f>
        <v>{85</v>
      </c>
      <c r="C897" t="str">
        <f t="shared" si="846"/>
        <v>ITM_ADD</v>
      </c>
      <c r="D897" t="str">
        <f t="shared" si="846"/>
        <v>-MNU_CATALOG</v>
      </c>
      <c r="E897" t="str">
        <f t="shared" si="846"/>
        <v>-MNU_IO</v>
      </c>
      <c r="F897" t="str">
        <f t="shared" si="846"/>
        <v>ITM_PLUS</v>
      </c>
      <c r="G897" t="str">
        <f t="shared" si="846"/>
        <v>ITM_SPACE</v>
      </c>
      <c r="H897" t="str">
        <f t="shared" si="846"/>
        <v>ITM_PLUS</v>
      </c>
      <c r="I897" t="str">
        <f t="shared" si="846"/>
        <v>ITM_PLUS</v>
      </c>
      <c r="J897" t="str">
        <f t="shared" si="846"/>
        <v>ITM_ADD</v>
      </c>
      <c r="K897" t="str">
        <f t="shared" si="846"/>
        <v>}</v>
      </c>
    </row>
    <row r="898" spans="2:11">
      <c r="B898">
        <f t="shared" ref="B898:K898" si="847">B853</f>
        <v>0</v>
      </c>
      <c r="C898">
        <f t="shared" si="847"/>
        <v>0</v>
      </c>
      <c r="D898">
        <f t="shared" si="847"/>
        <v>0</v>
      </c>
      <c r="E898">
        <f t="shared" si="847"/>
        <v>0</v>
      </c>
      <c r="F898">
        <f t="shared" si="847"/>
        <v>0</v>
      </c>
      <c r="G898">
        <f t="shared" si="847"/>
        <v>0</v>
      </c>
      <c r="H898">
        <f t="shared" si="847"/>
        <v>0</v>
      </c>
      <c r="I898">
        <f t="shared" si="847"/>
        <v>0</v>
      </c>
      <c r="J898">
        <f t="shared" si="847"/>
        <v>0</v>
      </c>
      <c r="K898">
        <f t="shared" si="847"/>
        <v>0</v>
      </c>
    </row>
    <row r="899" spans="2:11">
      <c r="B899">
        <f t="shared" ref="B899:K899" si="848">B854</f>
        <v>0</v>
      </c>
      <c r="C899">
        <f t="shared" si="848"/>
        <v>0</v>
      </c>
      <c r="D899">
        <f t="shared" si="848"/>
        <v>0</v>
      </c>
      <c r="E899">
        <f t="shared" si="848"/>
        <v>0</v>
      </c>
      <c r="F899">
        <f t="shared" si="848"/>
        <v>0</v>
      </c>
      <c r="G899">
        <f t="shared" si="848"/>
        <v>0</v>
      </c>
      <c r="H899">
        <f t="shared" si="848"/>
        <v>0</v>
      </c>
      <c r="I899">
        <f t="shared" si="848"/>
        <v>0</v>
      </c>
      <c r="J899">
        <f t="shared" si="848"/>
        <v>0</v>
      </c>
      <c r="K899">
        <f t="shared" si="848"/>
        <v>0</v>
      </c>
    </row>
    <row r="900" spans="2:11">
      <c r="B900">
        <f t="shared" ref="B900:K900" si="849">B855</f>
        <v>0</v>
      </c>
      <c r="C900">
        <f t="shared" si="849"/>
        <v>0</v>
      </c>
      <c r="D900">
        <f t="shared" si="849"/>
        <v>0</v>
      </c>
      <c r="E900">
        <f t="shared" si="849"/>
        <v>0</v>
      </c>
      <c r="F900">
        <f t="shared" si="849"/>
        <v>0</v>
      </c>
      <c r="G900">
        <f t="shared" si="849"/>
        <v>0</v>
      </c>
      <c r="H900">
        <f t="shared" si="849"/>
        <v>0</v>
      </c>
      <c r="I900">
        <f t="shared" si="849"/>
        <v>0</v>
      </c>
      <c r="J900">
        <f t="shared" si="849"/>
        <v>0</v>
      </c>
      <c r="K900">
        <f t="shared" si="849"/>
        <v>0</v>
      </c>
    </row>
    <row r="901" spans="2:11">
      <c r="B901">
        <f t="shared" ref="B901:K901" si="850">B856</f>
        <v>0</v>
      </c>
      <c r="C901">
        <f t="shared" si="850"/>
        <v>0</v>
      </c>
      <c r="D901">
        <f t="shared" si="850"/>
        <v>0</v>
      </c>
      <c r="E901">
        <f t="shared" si="850"/>
        <v>0</v>
      </c>
      <c r="F901">
        <f t="shared" si="850"/>
        <v>0</v>
      </c>
      <c r="G901">
        <f t="shared" si="850"/>
        <v>0</v>
      </c>
      <c r="H901">
        <f t="shared" si="850"/>
        <v>0</v>
      </c>
      <c r="I901">
        <f t="shared" si="850"/>
        <v>0</v>
      </c>
      <c r="J901">
        <f t="shared" si="850"/>
        <v>0</v>
      </c>
      <c r="K901">
        <f t="shared" si="850"/>
        <v>0</v>
      </c>
    </row>
    <row r="902" spans="2:11">
      <c r="B902">
        <f t="shared" ref="B902:K902" si="851">B857</f>
        <v>0</v>
      </c>
      <c r="C902">
        <f t="shared" si="851"/>
        <v>0</v>
      </c>
      <c r="D902">
        <f t="shared" si="851"/>
        <v>0</v>
      </c>
      <c r="E902">
        <f t="shared" si="851"/>
        <v>0</v>
      </c>
      <c r="F902">
        <f t="shared" si="851"/>
        <v>0</v>
      </c>
      <c r="G902">
        <f t="shared" si="851"/>
        <v>0</v>
      </c>
      <c r="H902">
        <f t="shared" si="851"/>
        <v>0</v>
      </c>
      <c r="I902">
        <f t="shared" si="851"/>
        <v>0</v>
      </c>
      <c r="J902">
        <f t="shared" si="851"/>
        <v>0</v>
      </c>
      <c r="K902">
        <f t="shared" si="851"/>
        <v>0</v>
      </c>
    </row>
    <row r="903" spans="2:11">
      <c r="B903">
        <f t="shared" ref="B903:K903" si="852">B858</f>
        <v>0</v>
      </c>
      <c r="C903">
        <f t="shared" si="852"/>
        <v>0</v>
      </c>
      <c r="D903">
        <f t="shared" si="852"/>
        <v>0</v>
      </c>
      <c r="E903">
        <f t="shared" si="852"/>
        <v>0</v>
      </c>
      <c r="F903">
        <f t="shared" si="852"/>
        <v>0</v>
      </c>
      <c r="G903">
        <f t="shared" si="852"/>
        <v>0</v>
      </c>
      <c r="H903">
        <f t="shared" si="852"/>
        <v>0</v>
      </c>
      <c r="I903">
        <f t="shared" si="852"/>
        <v>0</v>
      </c>
      <c r="J903">
        <f t="shared" si="852"/>
        <v>0</v>
      </c>
      <c r="K903">
        <f t="shared" si="852"/>
        <v>0</v>
      </c>
    </row>
    <row r="904" spans="2:11">
      <c r="B904">
        <f t="shared" ref="B904:K904" si="853">B859</f>
        <v>0</v>
      </c>
      <c r="C904">
        <f t="shared" si="853"/>
        <v>0</v>
      </c>
      <c r="D904">
        <f t="shared" si="853"/>
        <v>0</v>
      </c>
      <c r="E904">
        <f t="shared" si="853"/>
        <v>0</v>
      </c>
      <c r="F904">
        <f t="shared" si="853"/>
        <v>0</v>
      </c>
      <c r="G904">
        <f t="shared" si="853"/>
        <v>0</v>
      </c>
      <c r="H904">
        <f t="shared" si="853"/>
        <v>0</v>
      </c>
      <c r="I904">
        <f t="shared" si="853"/>
        <v>0</v>
      </c>
      <c r="J904">
        <f t="shared" si="853"/>
        <v>0</v>
      </c>
      <c r="K904">
        <f t="shared" si="853"/>
        <v>0</v>
      </c>
    </row>
    <row r="905" spans="2:11">
      <c r="B905">
        <f t="shared" ref="B905:K905" si="854">B860</f>
        <v>0</v>
      </c>
      <c r="C905">
        <f t="shared" si="854"/>
        <v>0</v>
      </c>
      <c r="D905">
        <f t="shared" si="854"/>
        <v>0</v>
      </c>
      <c r="E905">
        <f t="shared" si="854"/>
        <v>0</v>
      </c>
      <c r="F905">
        <f t="shared" si="854"/>
        <v>0</v>
      </c>
      <c r="G905">
        <f t="shared" si="854"/>
        <v>0</v>
      </c>
      <c r="H905">
        <f t="shared" si="854"/>
        <v>0</v>
      </c>
      <c r="I905">
        <f t="shared" si="854"/>
        <v>0</v>
      </c>
      <c r="J905">
        <f t="shared" si="854"/>
        <v>0</v>
      </c>
      <c r="K905">
        <f t="shared" si="854"/>
        <v>0</v>
      </c>
    </row>
    <row r="906" spans="2:11">
      <c r="B906" t="str">
        <f t="shared" ref="B906:K906" si="855">B861</f>
        <v>{21</v>
      </c>
      <c r="C906" t="str">
        <f t="shared" si="855"/>
        <v>ITM_SIGMAPLUS</v>
      </c>
      <c r="D906" t="str">
        <f t="shared" si="855"/>
        <v>ITM_RI</v>
      </c>
      <c r="E906" t="str">
        <f t="shared" si="855"/>
        <v>ITM_TGLFRT</v>
      </c>
      <c r="F906" t="str">
        <f t="shared" si="855"/>
        <v>ITM_NULL</v>
      </c>
      <c r="G906" t="str">
        <f t="shared" si="855"/>
        <v>ITM_A</v>
      </c>
      <c r="H906" t="str">
        <f t="shared" si="855"/>
        <v>ITM_a</v>
      </c>
      <c r="I906" t="str">
        <f t="shared" si="855"/>
        <v>ITM_SIGMA</v>
      </c>
      <c r="J906" t="str">
        <f t="shared" si="855"/>
        <v>ITM_REG_A</v>
      </c>
      <c r="K906" t="str">
        <f t="shared" si="855"/>
        <v>}</v>
      </c>
    </row>
    <row r="907" spans="2:11">
      <c r="B907" t="str">
        <f t="shared" ref="B907:K907" si="856">B862</f>
        <v>{22</v>
      </c>
      <c r="C907" t="str">
        <f t="shared" si="856"/>
        <v>ITM_1ONX</v>
      </c>
      <c r="D907" t="str">
        <f t="shared" si="856"/>
        <v>ITM_YX</v>
      </c>
      <c r="E907" t="str">
        <f t="shared" si="856"/>
        <v>ITM_HASH_JM</v>
      </c>
      <c r="F907" t="str">
        <f t="shared" si="856"/>
        <v>ITM_NUMBER_SIGN</v>
      </c>
      <c r="G907" t="str">
        <f t="shared" si="856"/>
        <v>ITM_B</v>
      </c>
      <c r="H907" t="str">
        <f t="shared" si="856"/>
        <v>ITM_b</v>
      </c>
      <c r="I907" t="str">
        <f t="shared" si="856"/>
        <v>ITM_CIRCUMFLEX</v>
      </c>
      <c r="J907" t="str">
        <f t="shared" si="856"/>
        <v>ITM_REG_B</v>
      </c>
      <c r="K907" t="str">
        <f t="shared" si="856"/>
        <v>}</v>
      </c>
    </row>
    <row r="908" spans="2:11">
      <c r="B908" t="str">
        <f t="shared" ref="B908:K908" si="857">B863</f>
        <v>{23</v>
      </c>
      <c r="C908" t="str">
        <f t="shared" si="857"/>
        <v>ITM_SQUAREROOTX</v>
      </c>
      <c r="D908" t="str">
        <f t="shared" si="857"/>
        <v>ITM_SQUARE</v>
      </c>
      <c r="E908" t="str">
        <f t="shared" si="857"/>
        <v>ITM_ms</v>
      </c>
      <c r="F908" t="str">
        <f t="shared" si="857"/>
        <v>ITM_ROOT_SIGN</v>
      </c>
      <c r="G908" t="str">
        <f t="shared" si="857"/>
        <v>ITM_C</v>
      </c>
      <c r="H908" t="str">
        <f t="shared" si="857"/>
        <v>ITM_c</v>
      </c>
      <c r="I908" t="str">
        <f t="shared" si="857"/>
        <v>ITM_ROOT_SIGN</v>
      </c>
      <c r="J908" t="str">
        <f t="shared" si="857"/>
        <v>ITM_REG_C</v>
      </c>
      <c r="K908" t="str">
        <f t="shared" si="857"/>
        <v>}</v>
      </c>
    </row>
    <row r="909" spans="2:11">
      <c r="B909" t="str">
        <f t="shared" ref="B909:K909" si="858">B864</f>
        <v>{24</v>
      </c>
      <c r="C909" t="str">
        <f t="shared" si="858"/>
        <v>ITM_LOG10</v>
      </c>
      <c r="D909" t="str">
        <f t="shared" si="858"/>
        <v>ITM_10x</v>
      </c>
      <c r="E909" t="str">
        <f t="shared" si="858"/>
        <v>ITM_dotD</v>
      </c>
      <c r="F909" t="str">
        <f t="shared" si="858"/>
        <v>ITM_NULL</v>
      </c>
      <c r="G909" t="str">
        <f t="shared" si="858"/>
        <v>ITM_D</v>
      </c>
      <c r="H909" t="str">
        <f t="shared" si="858"/>
        <v>ITM_d</v>
      </c>
      <c r="I909" t="str">
        <f t="shared" si="858"/>
        <v>ITM_LG_SIGN</v>
      </c>
      <c r="J909" t="str">
        <f t="shared" si="858"/>
        <v>ITM_REG_D</v>
      </c>
      <c r="K909" t="str">
        <f t="shared" si="858"/>
        <v>}</v>
      </c>
    </row>
    <row r="910" spans="2:11">
      <c r="B910" t="str">
        <f t="shared" ref="B910:K910" si="859">B865</f>
        <v>{25</v>
      </c>
      <c r="C910" t="str">
        <f t="shared" si="859"/>
        <v>ITM_LN</v>
      </c>
      <c r="D910" t="str">
        <f t="shared" si="859"/>
        <v>ITM_EXP</v>
      </c>
      <c r="E910" t="str">
        <f t="shared" si="859"/>
        <v>ITM_toREC2</v>
      </c>
      <c r="F910" t="str">
        <f t="shared" si="859"/>
        <v>ITM_NULL</v>
      </c>
      <c r="G910" t="str">
        <f t="shared" si="859"/>
        <v>ITM_E</v>
      </c>
      <c r="H910" t="str">
        <f t="shared" si="859"/>
        <v>ITM_e</v>
      </c>
      <c r="I910" t="str">
        <f t="shared" si="859"/>
        <v>ITM_LN_SIGN</v>
      </c>
      <c r="J910" t="str">
        <f t="shared" si="859"/>
        <v>ITM_E</v>
      </c>
      <c r="K910" t="str">
        <f t="shared" si="859"/>
        <v>}</v>
      </c>
    </row>
    <row r="911" spans="2:11">
      <c r="B911" t="str">
        <f t="shared" ref="B911:K911" si="860">B866</f>
        <v>{26</v>
      </c>
      <c r="C911" t="str">
        <f t="shared" si="860"/>
        <v>ITM_XEQ</v>
      </c>
      <c r="D911" t="str">
        <f t="shared" si="860"/>
        <v>ITM_AIM</v>
      </c>
      <c r="E911" t="str">
        <f t="shared" si="860"/>
        <v>ITM_toPOL2</v>
      </c>
      <c r="F911" t="str">
        <f t="shared" si="860"/>
        <v>ITM_NULL</v>
      </c>
      <c r="G911" t="str">
        <f t="shared" si="860"/>
        <v>ITM_F</v>
      </c>
      <c r="H911" t="str">
        <f t="shared" si="860"/>
        <v>ITM_f</v>
      </c>
      <c r="I911" t="str">
        <f t="shared" si="860"/>
        <v>ITM_NULL</v>
      </c>
      <c r="J911" t="str">
        <f t="shared" si="860"/>
        <v>ITM_NULL</v>
      </c>
      <c r="K911" t="str">
        <f t="shared" si="860"/>
        <v>}</v>
      </c>
    </row>
    <row r="912" spans="2:11">
      <c r="B912" t="str">
        <f t="shared" ref="B912:K912" si="861">B867</f>
        <v>{31</v>
      </c>
      <c r="C912" t="str">
        <f t="shared" si="861"/>
        <v>ITM_STO</v>
      </c>
      <c r="D912" t="str">
        <f t="shared" si="861"/>
        <v>ITM_MAGNITUDE</v>
      </c>
      <c r="E912" t="str">
        <f t="shared" si="861"/>
        <v>ITM_ARG</v>
      </c>
      <c r="F912" t="str">
        <f t="shared" si="861"/>
        <v>ITM_NULL</v>
      </c>
      <c r="G912" t="str">
        <f t="shared" si="861"/>
        <v>ITM_G</v>
      </c>
      <c r="H912" t="str">
        <f t="shared" si="861"/>
        <v>ITM_g</v>
      </c>
      <c r="I912" t="str">
        <f t="shared" si="861"/>
        <v>ITM_VERTICAL_BAR</v>
      </c>
      <c r="J912" t="str">
        <f t="shared" si="861"/>
        <v>ITM_NULL</v>
      </c>
      <c r="K912" t="str">
        <f t="shared" si="861"/>
        <v>}</v>
      </c>
    </row>
    <row r="913" spans="2:11">
      <c r="B913" t="str">
        <f t="shared" ref="B913:K913" si="862">B868</f>
        <v>{32</v>
      </c>
      <c r="C913" t="str">
        <f t="shared" si="862"/>
        <v>ITM_RCL</v>
      </c>
      <c r="D913" t="str">
        <f t="shared" si="862"/>
        <v>ITM_PC</v>
      </c>
      <c r="E913" t="str">
        <f t="shared" si="862"/>
        <v>ITM_DELTAPC</v>
      </c>
      <c r="F913" t="str">
        <f t="shared" si="862"/>
        <v>ITM_NULL</v>
      </c>
      <c r="G913" t="str">
        <f t="shared" si="862"/>
        <v>ITM_H</v>
      </c>
      <c r="H913" t="str">
        <f t="shared" si="862"/>
        <v>ITM_h</v>
      </c>
      <c r="I913" t="str">
        <f t="shared" si="862"/>
        <v>ITM_DELTA</v>
      </c>
      <c r="J913" t="str">
        <f t="shared" si="862"/>
        <v>ITM_HEX</v>
      </c>
      <c r="K913" t="str">
        <f t="shared" si="862"/>
        <v>}</v>
      </c>
    </row>
    <row r="914" spans="2:11">
      <c r="B914" t="str">
        <f t="shared" ref="B914:K914" si="863">B869</f>
        <v>{33</v>
      </c>
      <c r="C914" t="str">
        <f t="shared" si="863"/>
        <v>ITM_Rdown</v>
      </c>
      <c r="D914" t="str">
        <f t="shared" si="863"/>
        <v>ITM_CONSTpi</v>
      </c>
      <c r="E914" t="str">
        <f t="shared" si="863"/>
        <v>ITM_XTHROOT</v>
      </c>
      <c r="F914" t="str">
        <f t="shared" si="863"/>
        <v>ITM_NULL</v>
      </c>
      <c r="G914" t="str">
        <f t="shared" si="863"/>
        <v>ITM_I</v>
      </c>
      <c r="H914" t="str">
        <f t="shared" si="863"/>
        <v>ITM_i</v>
      </c>
      <c r="I914" t="str">
        <f t="shared" si="863"/>
        <v>ITM_pi</v>
      </c>
      <c r="J914" t="str">
        <f t="shared" si="863"/>
        <v>ITM_REG_I</v>
      </c>
      <c r="K914" t="str">
        <f t="shared" si="863"/>
        <v>}</v>
      </c>
    </row>
    <row r="915" spans="2:11">
      <c r="B915" t="str">
        <f t="shared" ref="B915:K915" si="864">B870</f>
        <v>{34</v>
      </c>
      <c r="C915" t="str">
        <f t="shared" si="864"/>
        <v>ITM_sin</v>
      </c>
      <c r="D915" t="str">
        <f t="shared" si="864"/>
        <v>ITM_arcsin</v>
      </c>
      <c r="E915" t="str">
        <f t="shared" si="864"/>
        <v>ITM_GTO</v>
      </c>
      <c r="F915" t="str">
        <f t="shared" si="864"/>
        <v>ITM_NULL</v>
      </c>
      <c r="G915" t="str">
        <f t="shared" si="864"/>
        <v>ITM_J</v>
      </c>
      <c r="H915" t="str">
        <f t="shared" si="864"/>
        <v>ITM_j</v>
      </c>
      <c r="I915" t="str">
        <f t="shared" si="864"/>
        <v>ITM_SIN_SIGN</v>
      </c>
      <c r="J915" t="str">
        <f t="shared" si="864"/>
        <v>ITM_REG_J</v>
      </c>
      <c r="K915" t="str">
        <f t="shared" si="864"/>
        <v>}</v>
      </c>
    </row>
    <row r="916" spans="2:11">
      <c r="B916" t="str">
        <f t="shared" ref="B916:K916" si="865">B871</f>
        <v>{35</v>
      </c>
      <c r="C916" t="str">
        <f t="shared" si="865"/>
        <v>ITM_cos</v>
      </c>
      <c r="D916" t="str">
        <f t="shared" si="865"/>
        <v>ITM_arccos</v>
      </c>
      <c r="E916" t="str">
        <f t="shared" si="865"/>
        <v>ITM_LBL</v>
      </c>
      <c r="F916" t="str">
        <f t="shared" si="865"/>
        <v>ITM_NULL</v>
      </c>
      <c r="G916" t="str">
        <f t="shared" si="865"/>
        <v>ITM_K</v>
      </c>
      <c r="H916" t="str">
        <f t="shared" si="865"/>
        <v>ITM_k</v>
      </c>
      <c r="I916" t="str">
        <f t="shared" si="865"/>
        <v>ITM_COS_SIGN</v>
      </c>
      <c r="J916" t="str">
        <f t="shared" si="865"/>
        <v>ITM_REG_K</v>
      </c>
      <c r="K916" t="str">
        <f t="shared" si="865"/>
        <v>}</v>
      </c>
    </row>
    <row r="917" spans="2:11">
      <c r="B917" t="str">
        <f t="shared" ref="B917:K917" si="866">B872</f>
        <v>{36</v>
      </c>
      <c r="C917" t="str">
        <f t="shared" si="866"/>
        <v>ITM_tan</v>
      </c>
      <c r="D917" t="str">
        <f t="shared" si="866"/>
        <v>ITM_arctan</v>
      </c>
      <c r="E917" t="str">
        <f t="shared" si="866"/>
        <v>ITM_RTN</v>
      </c>
      <c r="F917" t="str">
        <f t="shared" si="866"/>
        <v>ITM_NULL</v>
      </c>
      <c r="G917" t="str">
        <f t="shared" si="866"/>
        <v>ITM_L</v>
      </c>
      <c r="H917" t="str">
        <f t="shared" si="866"/>
        <v>ITM_l</v>
      </c>
      <c r="I917" t="str">
        <f t="shared" si="866"/>
        <v>ITM_TAN_SIGN</v>
      </c>
      <c r="J917" t="str">
        <f t="shared" si="866"/>
        <v>ITM_REG_L</v>
      </c>
      <c r="K917" t="str">
        <f t="shared" si="866"/>
        <v>}</v>
      </c>
    </row>
    <row r="918" spans="2:11">
      <c r="B918" t="str">
        <f t="shared" ref="B918:K918" si="867">B873</f>
        <v>{41</v>
      </c>
      <c r="C918" t="str">
        <f t="shared" si="867"/>
        <v>ITM_ENTER</v>
      </c>
      <c r="D918" t="str">
        <f t="shared" si="867"/>
        <v>KEY_COMPLEX</v>
      </c>
      <c r="E918" t="str">
        <f t="shared" si="867"/>
        <v>-MNU_CPX</v>
      </c>
      <c r="F918" t="str">
        <f t="shared" si="867"/>
        <v>ITM_ENTER</v>
      </c>
      <c r="G918" t="str">
        <f t="shared" si="867"/>
        <v>ITM_ENTER</v>
      </c>
      <c r="H918" t="str">
        <f t="shared" si="867"/>
        <v>ITM_XSWAP</v>
      </c>
      <c r="I918" t="str">
        <f t="shared" si="867"/>
        <v>ITM_XPARSE</v>
      </c>
      <c r="J918" t="str">
        <f t="shared" si="867"/>
        <v>ITM_ENTER</v>
      </c>
      <c r="K918" t="str">
        <f t="shared" si="867"/>
        <v>}</v>
      </c>
    </row>
    <row r="919" spans="2:11">
      <c r="B919" t="str">
        <f t="shared" ref="B919:K919" si="868">B874</f>
        <v>{42</v>
      </c>
      <c r="C919" t="str">
        <f t="shared" si="868"/>
        <v>ITM_XexY</v>
      </c>
      <c r="D919" t="str">
        <f t="shared" si="868"/>
        <v>ITM_LASTX</v>
      </c>
      <c r="E919" t="str">
        <f t="shared" si="868"/>
        <v>ITM_Rup</v>
      </c>
      <c r="F919" t="str">
        <f t="shared" si="868"/>
        <v>ITM_ex</v>
      </c>
      <c r="G919" t="str">
        <f t="shared" si="868"/>
        <v>ITM_M</v>
      </c>
      <c r="H919" t="str">
        <f t="shared" si="868"/>
        <v>ITM_m</v>
      </c>
      <c r="I919" t="str">
        <f t="shared" si="868"/>
        <v>ITM_ex</v>
      </c>
      <c r="J919" t="str">
        <f t="shared" si="868"/>
        <v>ITM_NULL</v>
      </c>
      <c r="K919" t="str">
        <f t="shared" si="868"/>
        <v>}</v>
      </c>
    </row>
    <row r="920" spans="2:11">
      <c r="B920" t="str">
        <f t="shared" ref="B920:K920" si="869">B875</f>
        <v>{43</v>
      </c>
      <c r="C920" t="str">
        <f t="shared" si="869"/>
        <v>ITM_CHS</v>
      </c>
      <c r="D920" t="str">
        <f t="shared" si="869"/>
        <v>-MNU_MODE</v>
      </c>
      <c r="E920" t="str">
        <f t="shared" si="869"/>
        <v>-MNU_STK</v>
      </c>
      <c r="F920" t="str">
        <f t="shared" si="869"/>
        <v>ITM_PLUS_MINUS</v>
      </c>
      <c r="G920" t="str">
        <f t="shared" si="869"/>
        <v>ITM_N</v>
      </c>
      <c r="H920" t="str">
        <f t="shared" si="869"/>
        <v>ITM_n</v>
      </c>
      <c r="I920" t="str">
        <f t="shared" si="869"/>
        <v>ITM_PLUS_MINUS</v>
      </c>
      <c r="J920" t="str">
        <f t="shared" si="869"/>
        <v>ITM_NULL</v>
      </c>
      <c r="K920" t="str">
        <f t="shared" si="869"/>
        <v>}</v>
      </c>
    </row>
    <row r="921" spans="2:11">
      <c r="B921" t="str">
        <f t="shared" ref="B921:K921" si="870">B876</f>
        <v>{44</v>
      </c>
      <c r="C921" t="str">
        <f t="shared" si="870"/>
        <v>ITM_EXPONENT</v>
      </c>
      <c r="D921" t="str">
        <f t="shared" si="870"/>
        <v>-MNU_DISP</v>
      </c>
      <c r="E921" t="str">
        <f t="shared" si="870"/>
        <v>-MNU_EXP</v>
      </c>
      <c r="F921" t="str">
        <f t="shared" si="870"/>
        <v>ITM_NULL</v>
      </c>
      <c r="G921" t="str">
        <f t="shared" si="870"/>
        <v>ITM_O</v>
      </c>
      <c r="H921" t="str">
        <f t="shared" si="870"/>
        <v>ITM_o</v>
      </c>
      <c r="I921" t="str">
        <f t="shared" si="870"/>
        <v>ITM_SUB_E_OUTLINE</v>
      </c>
      <c r="J921" t="str">
        <f t="shared" si="870"/>
        <v>ITM_OCT</v>
      </c>
      <c r="K921" t="str">
        <f t="shared" si="870"/>
        <v>}</v>
      </c>
    </row>
    <row r="922" spans="2:11">
      <c r="B922" t="str">
        <f t="shared" ref="B922:K922" si="871">B877</f>
        <v>{45</v>
      </c>
      <c r="C922" t="str">
        <f t="shared" si="871"/>
        <v>ITM_BACKSPACE</v>
      </c>
      <c r="D922" t="str">
        <f t="shared" si="871"/>
        <v>ITM_UNDO</v>
      </c>
      <c r="E922" t="str">
        <f t="shared" si="871"/>
        <v>-MNU_CLR</v>
      </c>
      <c r="F922" t="str">
        <f t="shared" si="871"/>
        <v>ITM_BACKSPACE</v>
      </c>
      <c r="G922" t="str">
        <f t="shared" si="871"/>
        <v>ITM_BACKSPACE</v>
      </c>
      <c r="H922" t="str">
        <f t="shared" si="871"/>
        <v>ITM_CLA</v>
      </c>
      <c r="I922" t="str">
        <f t="shared" si="871"/>
        <v>ITM_CLA</v>
      </c>
      <c r="J922" t="str">
        <f t="shared" si="871"/>
        <v>ITM_BACKSPACE</v>
      </c>
      <c r="K922" t="str">
        <f t="shared" si="871"/>
        <v>}</v>
      </c>
    </row>
    <row r="923" spans="2:11">
      <c r="B923" t="str">
        <f t="shared" ref="B923:K923" si="872">B878</f>
        <v>{51</v>
      </c>
      <c r="C923" t="str">
        <f t="shared" si="872"/>
        <v>ITM_UP1</v>
      </c>
      <c r="D923" t="str">
        <f t="shared" si="872"/>
        <v>ITM_BST</v>
      </c>
      <c r="E923" t="str">
        <f t="shared" si="872"/>
        <v>ITM_RBR</v>
      </c>
      <c r="F923" t="str">
        <f t="shared" si="872"/>
        <v>ITM_UP1</v>
      </c>
      <c r="G923" t="str">
        <f t="shared" si="872"/>
        <v>ITM_UP1</v>
      </c>
      <c r="H923" t="str">
        <f t="shared" si="872"/>
        <v>CHR_caseUP</v>
      </c>
      <c r="I923" t="str">
        <f t="shared" si="872"/>
        <v>ITM_UP_ARROW</v>
      </c>
      <c r="J923" t="str">
        <f t="shared" si="872"/>
        <v>ITM_UP1</v>
      </c>
      <c r="K923" t="str">
        <f t="shared" si="872"/>
        <v>}</v>
      </c>
    </row>
    <row r="924" spans="2:11">
      <c r="B924" t="str">
        <f t="shared" ref="B924:K924" si="873">B879</f>
        <v>{52</v>
      </c>
      <c r="C924" t="str">
        <f t="shared" si="873"/>
        <v>ITM_7</v>
      </c>
      <c r="D924" t="str">
        <f t="shared" si="873"/>
        <v>-MNU_EQN</v>
      </c>
      <c r="E924" t="str">
        <f t="shared" si="873"/>
        <v>-MNU_HOME</v>
      </c>
      <c r="F924" t="str">
        <f t="shared" si="873"/>
        <v>ITM_7</v>
      </c>
      <c r="G924" t="str">
        <f t="shared" si="873"/>
        <v>ITM_P</v>
      </c>
      <c r="H924" t="str">
        <f t="shared" si="873"/>
        <v>ITM_p</v>
      </c>
      <c r="I924" t="str">
        <f t="shared" si="873"/>
        <v>ITM_7</v>
      </c>
      <c r="J924" t="str">
        <f t="shared" si="873"/>
        <v>ITM_7</v>
      </c>
      <c r="K924" t="str">
        <f t="shared" si="873"/>
        <v>}</v>
      </c>
    </row>
    <row r="925" spans="2:11">
      <c r="B925" t="str">
        <f t="shared" ref="B925:K925" si="874">B880</f>
        <v>{53</v>
      </c>
      <c r="C925" t="str">
        <f t="shared" si="874"/>
        <v>ITM_8</v>
      </c>
      <c r="D925" t="str">
        <f t="shared" si="874"/>
        <v>-MNU_ADV</v>
      </c>
      <c r="E925" t="str">
        <f t="shared" si="874"/>
        <v>-MNU_CONST</v>
      </c>
      <c r="F925" t="str">
        <f t="shared" si="874"/>
        <v>ITM_8</v>
      </c>
      <c r="G925" t="str">
        <f t="shared" si="874"/>
        <v>ITM_Q</v>
      </c>
      <c r="H925" t="str">
        <f t="shared" si="874"/>
        <v>ITM_q</v>
      </c>
      <c r="I925" t="str">
        <f t="shared" si="874"/>
        <v>ITM_8</v>
      </c>
      <c r="J925" t="str">
        <f t="shared" si="874"/>
        <v>ITM_8</v>
      </c>
      <c r="K925" t="str">
        <f t="shared" si="874"/>
        <v>}</v>
      </c>
    </row>
    <row r="926" spans="2:11">
      <c r="B926" t="str">
        <f t="shared" ref="B926:K926" si="875">B881</f>
        <v>{54</v>
      </c>
      <c r="C926" t="str">
        <f t="shared" si="875"/>
        <v>ITM_9</v>
      </c>
      <c r="D926" t="str">
        <f t="shared" si="875"/>
        <v>-MNU_MATX</v>
      </c>
      <c r="E926" t="str">
        <f t="shared" si="875"/>
        <v>-MNU_XFN</v>
      </c>
      <c r="F926" t="str">
        <f t="shared" si="875"/>
        <v>ITM_9</v>
      </c>
      <c r="G926" t="str">
        <f t="shared" si="875"/>
        <v>ITM_R</v>
      </c>
      <c r="H926" t="str">
        <f t="shared" si="875"/>
        <v>ITM_r</v>
      </c>
      <c r="I926" t="str">
        <f t="shared" si="875"/>
        <v>ITM_9</v>
      </c>
      <c r="J926" t="str">
        <f t="shared" si="875"/>
        <v>ITM_9</v>
      </c>
      <c r="K926" t="str">
        <f t="shared" si="875"/>
        <v>}</v>
      </c>
    </row>
    <row r="927" spans="2:11">
      <c r="B927" t="str">
        <f t="shared" ref="B927:K927" si="876">B882</f>
        <v>{55</v>
      </c>
      <c r="C927" t="str">
        <f t="shared" si="876"/>
        <v>ITM_DIV</v>
      </c>
      <c r="D927" t="str">
        <f t="shared" si="876"/>
        <v>-MNU_STAT</v>
      </c>
      <c r="E927" t="str">
        <f t="shared" si="876"/>
        <v>-MNU_SUMS</v>
      </c>
      <c r="F927" t="str">
        <f t="shared" si="876"/>
        <v>ITM_OBELUS</v>
      </c>
      <c r="G927" t="str">
        <f t="shared" si="876"/>
        <v>ITM_S</v>
      </c>
      <c r="H927" t="str">
        <f t="shared" si="876"/>
        <v>ITM_s</v>
      </c>
      <c r="I927" t="str">
        <f t="shared" si="876"/>
        <v>ITM_OBELUS</v>
      </c>
      <c r="J927" t="str">
        <f t="shared" si="876"/>
        <v>ITM_DIV</v>
      </c>
      <c r="K927" t="str">
        <f t="shared" si="876"/>
        <v>}</v>
      </c>
    </row>
    <row r="928" spans="2:11">
      <c r="B928" t="str">
        <f t="shared" ref="B928:K928" si="877">B883</f>
        <v>{61</v>
      </c>
      <c r="C928" t="str">
        <f t="shared" si="877"/>
        <v>ITM_DOWN1</v>
      </c>
      <c r="D928" t="str">
        <f t="shared" si="877"/>
        <v>ITM_SST</v>
      </c>
      <c r="E928" t="str">
        <f t="shared" si="877"/>
        <v>ITM_FLGSV</v>
      </c>
      <c r="F928" t="str">
        <f t="shared" si="877"/>
        <v>ITM_DOWN1</v>
      </c>
      <c r="G928" t="str">
        <f t="shared" si="877"/>
        <v>ITM_DOWN1</v>
      </c>
      <c r="H928" t="str">
        <f t="shared" si="877"/>
        <v>CHR_caseDN</v>
      </c>
      <c r="I928" t="str">
        <f t="shared" si="877"/>
        <v>ITM_DOWN_ARROW</v>
      </c>
      <c r="J928" t="str">
        <f t="shared" si="877"/>
        <v>ITM_DOWN1</v>
      </c>
      <c r="K928" t="str">
        <f t="shared" si="877"/>
        <v>}</v>
      </c>
    </row>
    <row r="929" spans="2:11">
      <c r="B929" t="str">
        <f t="shared" ref="B929:K929" si="878">B884</f>
        <v>{62</v>
      </c>
      <c r="C929" t="str">
        <f t="shared" si="878"/>
        <v>ITM_4</v>
      </c>
      <c r="D929" t="str">
        <f t="shared" si="878"/>
        <v>-MNU_BASE</v>
      </c>
      <c r="E929" t="str">
        <f t="shared" si="878"/>
        <v>-MNU_CLK</v>
      </c>
      <c r="F929" t="str">
        <f t="shared" si="878"/>
        <v>ITM_4</v>
      </c>
      <c r="G929" t="str">
        <f t="shared" si="878"/>
        <v>ITM_T</v>
      </c>
      <c r="H929" t="str">
        <f t="shared" si="878"/>
        <v>ITM_t</v>
      </c>
      <c r="I929" t="str">
        <f t="shared" si="878"/>
        <v>ITM_4</v>
      </c>
      <c r="J929" t="str">
        <f t="shared" si="878"/>
        <v>ITM_4</v>
      </c>
      <c r="K929" t="str">
        <f t="shared" si="878"/>
        <v>}</v>
      </c>
    </row>
    <row r="930" spans="2:11">
      <c r="B930" t="str">
        <f t="shared" ref="B930:K930" si="879">B885</f>
        <v>{63</v>
      </c>
      <c r="C930" t="str">
        <f t="shared" si="879"/>
        <v>ITM_5</v>
      </c>
      <c r="D930" t="str">
        <f t="shared" si="879"/>
        <v>-MNU_ANGLECONV</v>
      </c>
      <c r="E930" t="str">
        <f t="shared" si="879"/>
        <v>-MNU_UNITCONV</v>
      </c>
      <c r="F930" t="str">
        <f t="shared" si="879"/>
        <v>ITM_5</v>
      </c>
      <c r="G930" t="str">
        <f t="shared" si="879"/>
        <v>ITM_U</v>
      </c>
      <c r="H930" t="str">
        <f t="shared" si="879"/>
        <v>ITM_u</v>
      </c>
      <c r="I930" t="str">
        <f t="shared" si="879"/>
        <v>ITM_5</v>
      </c>
      <c r="J930" t="str">
        <f t="shared" si="879"/>
        <v>ITM_5</v>
      </c>
      <c r="K930" t="str">
        <f t="shared" si="879"/>
        <v>}</v>
      </c>
    </row>
    <row r="931" spans="2:11">
      <c r="B931" t="str">
        <f t="shared" ref="B931:K931" si="880">B886</f>
        <v>{64</v>
      </c>
      <c r="C931" t="str">
        <f t="shared" si="880"/>
        <v>ITM_6</v>
      </c>
      <c r="D931" t="str">
        <f t="shared" si="880"/>
        <v>-MNU_FLAGS</v>
      </c>
      <c r="E931" t="str">
        <f t="shared" si="880"/>
        <v>-MNU_BITS</v>
      </c>
      <c r="F931" t="str">
        <f t="shared" si="880"/>
        <v>ITM_6</v>
      </c>
      <c r="G931" t="str">
        <f t="shared" si="880"/>
        <v>ITM_V</v>
      </c>
      <c r="H931" t="str">
        <f t="shared" si="880"/>
        <v>ITM_v</v>
      </c>
      <c r="I931" t="str">
        <f t="shared" si="880"/>
        <v>ITM_6</v>
      </c>
      <c r="J931" t="str">
        <f t="shared" si="880"/>
        <v>ITM_6</v>
      </c>
      <c r="K931" t="str">
        <f t="shared" si="880"/>
        <v>}</v>
      </c>
    </row>
    <row r="932" spans="2:11">
      <c r="B932" t="str">
        <f t="shared" ref="B932:K932" si="881">B887</f>
        <v>{65</v>
      </c>
      <c r="C932" t="str">
        <f t="shared" si="881"/>
        <v>ITM_MULT</v>
      </c>
      <c r="D932" t="str">
        <f t="shared" si="881"/>
        <v>-MNU_PROB</v>
      </c>
      <c r="E932" t="str">
        <f t="shared" si="881"/>
        <v>-MNU_INTS</v>
      </c>
      <c r="F932" t="str">
        <f t="shared" si="881"/>
        <v>ITM_CROSS</v>
      </c>
      <c r="G932" t="str">
        <f t="shared" si="881"/>
        <v>ITM_W</v>
      </c>
      <c r="H932" t="str">
        <f t="shared" si="881"/>
        <v>ITM_w</v>
      </c>
      <c r="I932" t="str">
        <f t="shared" si="881"/>
        <v>ITM_CROSS</v>
      </c>
      <c r="J932" t="str">
        <f t="shared" si="881"/>
        <v>ITM_MULT</v>
      </c>
      <c r="K932" t="str">
        <f t="shared" si="881"/>
        <v>}</v>
      </c>
    </row>
    <row r="933" spans="2:11">
      <c r="B933" t="str">
        <f t="shared" ref="B933:K933" si="882">B888</f>
        <v>{71</v>
      </c>
      <c r="C933" t="str">
        <f t="shared" si="882"/>
        <v>KEY_fg</v>
      </c>
      <c r="D933" t="str">
        <f t="shared" si="882"/>
        <v>ITM_NULL</v>
      </c>
      <c r="E933" t="str">
        <f t="shared" si="882"/>
        <v>ITM_NULL</v>
      </c>
      <c r="F933" t="str">
        <f t="shared" si="882"/>
        <v>KEY_fg</v>
      </c>
      <c r="G933" t="str">
        <f t="shared" si="882"/>
        <v>KEY_fg</v>
      </c>
      <c r="H933" t="str">
        <f t="shared" si="882"/>
        <v>ITM_NULL</v>
      </c>
      <c r="I933" t="str">
        <f t="shared" si="882"/>
        <v>KEY_fg</v>
      </c>
      <c r="J933" t="str">
        <f t="shared" si="882"/>
        <v>KEY_fg</v>
      </c>
      <c r="K933" t="str">
        <f t="shared" si="882"/>
        <v>}</v>
      </c>
    </row>
    <row r="934" spans="2:11">
      <c r="B934" t="str">
        <f t="shared" ref="B934:K934" si="883">B889</f>
        <v>{72</v>
      </c>
      <c r="C934" t="str">
        <f t="shared" si="883"/>
        <v>ITM_1</v>
      </c>
      <c r="D934" t="str">
        <f t="shared" si="883"/>
        <v>ITM_ASSIGN</v>
      </c>
      <c r="E934" t="str">
        <f t="shared" si="883"/>
        <v>-MNU_ASN</v>
      </c>
      <c r="F934" t="str">
        <f t="shared" si="883"/>
        <v>ITM_1</v>
      </c>
      <c r="G934" t="str">
        <f t="shared" si="883"/>
        <v>ITM_X</v>
      </c>
      <c r="H934" t="str">
        <f t="shared" si="883"/>
        <v>ITM_x</v>
      </c>
      <c r="I934" t="str">
        <f t="shared" si="883"/>
        <v>ITM_1</v>
      </c>
      <c r="J934" t="str">
        <f t="shared" si="883"/>
        <v>ITM_1</v>
      </c>
      <c r="K934" t="str">
        <f t="shared" si="883"/>
        <v>}</v>
      </c>
    </row>
    <row r="935" spans="2:11">
      <c r="B935" t="str">
        <f t="shared" ref="B935:K935" si="884">B890</f>
        <v>{73</v>
      </c>
      <c r="C935" t="str">
        <f t="shared" si="884"/>
        <v>ITM_2</v>
      </c>
      <c r="D935" t="str">
        <f t="shared" si="884"/>
        <v>ITM_USERMODE</v>
      </c>
      <c r="E935" t="str">
        <f t="shared" si="884"/>
        <v>-MNU_LOOP</v>
      </c>
      <c r="F935" t="str">
        <f t="shared" si="884"/>
        <v>ITM_2</v>
      </c>
      <c r="G935" t="str">
        <f t="shared" si="884"/>
        <v>ITM_Y</v>
      </c>
      <c r="H935" t="str">
        <f t="shared" si="884"/>
        <v>ITM_y</v>
      </c>
      <c r="I935" t="str">
        <f t="shared" si="884"/>
        <v>ITM_2</v>
      </c>
      <c r="J935" t="str">
        <f t="shared" si="884"/>
        <v>ITM_2</v>
      </c>
      <c r="K935" t="str">
        <f t="shared" si="884"/>
        <v>}</v>
      </c>
    </row>
    <row r="936" spans="2:11">
      <c r="B936" t="str">
        <f t="shared" ref="B936:K936" si="885">B891</f>
        <v>{74</v>
      </c>
      <c r="C936" t="str">
        <f t="shared" si="885"/>
        <v>ITM_3</v>
      </c>
      <c r="D936" t="str">
        <f t="shared" si="885"/>
        <v>-MNU_PARTS</v>
      </c>
      <c r="E936" t="str">
        <f t="shared" si="885"/>
        <v>-MNU_TEST</v>
      </c>
      <c r="F936" t="str">
        <f t="shared" si="885"/>
        <v>ITM_3</v>
      </c>
      <c r="G936" t="str">
        <f t="shared" si="885"/>
        <v>ITM_Z</v>
      </c>
      <c r="H936" t="str">
        <f t="shared" si="885"/>
        <v>ITM_z</v>
      </c>
      <c r="I936" t="str">
        <f t="shared" si="885"/>
        <v>ITM_3</v>
      </c>
      <c r="J936" t="str">
        <f t="shared" si="885"/>
        <v>ITM_3</v>
      </c>
      <c r="K936" t="str">
        <f t="shared" si="885"/>
        <v>}</v>
      </c>
    </row>
    <row r="937" spans="2:11">
      <c r="B937" t="str">
        <f t="shared" ref="B937:K937" si="886">B892</f>
        <v>{75</v>
      </c>
      <c r="C937" t="str">
        <f t="shared" si="886"/>
        <v>ITM_SUB</v>
      </c>
      <c r="D937" t="str">
        <f t="shared" si="886"/>
        <v>-MNU_FIN</v>
      </c>
      <c r="E937" t="str">
        <f t="shared" si="886"/>
        <v>-MNU_ALPHAFN</v>
      </c>
      <c r="F937" t="str">
        <f t="shared" si="886"/>
        <v>ITM_MINUS</v>
      </c>
      <c r="G937" t="str">
        <f t="shared" si="886"/>
        <v>ITM_UNDERSCORE</v>
      </c>
      <c r="H937" t="str">
        <f t="shared" si="886"/>
        <v>ITM_MINUS</v>
      </c>
      <c r="I937" t="str">
        <f t="shared" si="886"/>
        <v>ITM_MINUS</v>
      </c>
      <c r="J937" t="str">
        <f t="shared" si="886"/>
        <v>ITM_SUB</v>
      </c>
      <c r="K937" t="str">
        <f t="shared" si="886"/>
        <v>}</v>
      </c>
    </row>
    <row r="938" spans="2:11">
      <c r="B938" t="str">
        <f t="shared" ref="B938:K938" si="887">B893</f>
        <v>{81</v>
      </c>
      <c r="C938" t="str">
        <f t="shared" si="887"/>
        <v>ITM_EXIT1</v>
      </c>
      <c r="D938" t="str">
        <f t="shared" si="887"/>
        <v>ITM_OFF</v>
      </c>
      <c r="E938" t="str">
        <f t="shared" si="887"/>
        <v>ITM_PRN</v>
      </c>
      <c r="F938" t="str">
        <f t="shared" si="887"/>
        <v>ITM_EXIT1</v>
      </c>
      <c r="G938" t="str">
        <f t="shared" si="887"/>
        <v>ITM_EXIT1</v>
      </c>
      <c r="H938" t="str">
        <f t="shared" si="887"/>
        <v>ITM_OFF</v>
      </c>
      <c r="I938" t="str">
        <f t="shared" si="887"/>
        <v>ITM_PRN</v>
      </c>
      <c r="J938" t="str">
        <f t="shared" si="887"/>
        <v>ITM_EXIT1</v>
      </c>
      <c r="K938" t="str">
        <f t="shared" si="887"/>
        <v>}</v>
      </c>
    </row>
    <row r="939" spans="2:11">
      <c r="B939" t="str">
        <f t="shared" ref="B939:K939" si="888">B894</f>
        <v>{82</v>
      </c>
      <c r="C939" t="str">
        <f t="shared" si="888"/>
        <v>ITM_0</v>
      </c>
      <c r="D939" t="str">
        <f t="shared" si="888"/>
        <v>ITM_VIEW</v>
      </c>
      <c r="E939" t="str">
        <f t="shared" si="888"/>
        <v>ITM_TIMER</v>
      </c>
      <c r="F939" t="str">
        <f t="shared" si="888"/>
        <v>ITM_0</v>
      </c>
      <c r="G939" t="str">
        <f t="shared" si="888"/>
        <v>ITM_COLON</v>
      </c>
      <c r="H939" t="str">
        <f t="shared" si="888"/>
        <v>ITM_0</v>
      </c>
      <c r="I939" t="str">
        <f t="shared" si="888"/>
        <v>ITM_0</v>
      </c>
      <c r="J939" t="str">
        <f t="shared" si="888"/>
        <v>ITM_0</v>
      </c>
      <c r="K939" t="str">
        <f t="shared" si="888"/>
        <v>}</v>
      </c>
    </row>
    <row r="940" spans="2:11">
      <c r="B940" t="str">
        <f t="shared" ref="B940:K940" si="889">B895</f>
        <v>{83</v>
      </c>
      <c r="C940" t="str">
        <f t="shared" si="889"/>
        <v>ITM_PERIOD</v>
      </c>
      <c r="D940" t="str">
        <f t="shared" si="889"/>
        <v>ITM_SHOW</v>
      </c>
      <c r="E940" t="str">
        <f t="shared" si="889"/>
        <v>-MNU_INFO</v>
      </c>
      <c r="F940" t="str">
        <f t="shared" si="889"/>
        <v>ITM_PERIOD</v>
      </c>
      <c r="G940" t="str">
        <f t="shared" si="889"/>
        <v>ITM_COMMA</v>
      </c>
      <c r="H940" t="str">
        <f t="shared" si="889"/>
        <v>ITM_PERIOD</v>
      </c>
      <c r="I940" t="str">
        <f t="shared" si="889"/>
        <v>ITM_PERIOD</v>
      </c>
      <c r="J940" t="str">
        <f t="shared" si="889"/>
        <v>ITM_PERIOD</v>
      </c>
      <c r="K940" t="str">
        <f t="shared" si="889"/>
        <v>}</v>
      </c>
    </row>
    <row r="941" spans="2:11">
      <c r="B941" t="str">
        <f t="shared" ref="B941:K941" si="890">B896</f>
        <v>{84</v>
      </c>
      <c r="C941" t="str">
        <f t="shared" si="890"/>
        <v>ITM_RS</v>
      </c>
      <c r="D941" t="str">
        <f t="shared" si="890"/>
        <v>ITM_PR</v>
      </c>
      <c r="E941" t="str">
        <f t="shared" si="890"/>
        <v>-MNU_PFN</v>
      </c>
      <c r="F941" t="str">
        <f t="shared" si="890"/>
        <v>ITM_NULL</v>
      </c>
      <c r="G941" t="str">
        <f t="shared" si="890"/>
        <v>ITM_QUESTION_MARK</v>
      </c>
      <c r="H941" t="str">
        <f t="shared" si="890"/>
        <v>ITM_SLASH</v>
      </c>
      <c r="I941" t="str">
        <f t="shared" si="890"/>
        <v>ITM_SLASH</v>
      </c>
      <c r="J941" t="str">
        <f t="shared" si="890"/>
        <v>ITM_NULL</v>
      </c>
      <c r="K941" t="str">
        <f t="shared" si="890"/>
        <v>}</v>
      </c>
    </row>
    <row r="942" spans="2:11">
      <c r="B942" t="str">
        <f t="shared" ref="B942:K942" si="891">B897</f>
        <v>{85</v>
      </c>
      <c r="C942" t="str">
        <f t="shared" si="891"/>
        <v>ITM_ADD</v>
      </c>
      <c r="D942" t="str">
        <f t="shared" si="891"/>
        <v>-MNU_CATALOG</v>
      </c>
      <c r="E942" t="str">
        <f t="shared" si="891"/>
        <v>-MNU_IO</v>
      </c>
      <c r="F942" t="str">
        <f t="shared" si="891"/>
        <v>ITM_PLUS</v>
      </c>
      <c r="G942" t="str">
        <f t="shared" si="891"/>
        <v>ITM_SPACE</v>
      </c>
      <c r="H942" t="str">
        <f t="shared" si="891"/>
        <v>ITM_PLUS</v>
      </c>
      <c r="I942" t="str">
        <f t="shared" si="891"/>
        <v>ITM_PLUS</v>
      </c>
      <c r="J942" t="str">
        <f t="shared" si="891"/>
        <v>ITM_ADD</v>
      </c>
      <c r="K942" t="str">
        <f t="shared" si="891"/>
        <v>}</v>
      </c>
    </row>
    <row r="943" spans="2:11">
      <c r="B943">
        <f t="shared" ref="B943:K943" si="892">B898</f>
        <v>0</v>
      </c>
      <c r="C943">
        <f t="shared" si="892"/>
        <v>0</v>
      </c>
      <c r="D943">
        <f t="shared" si="892"/>
        <v>0</v>
      </c>
      <c r="E943">
        <f t="shared" si="892"/>
        <v>0</v>
      </c>
      <c r="F943">
        <f t="shared" si="892"/>
        <v>0</v>
      </c>
      <c r="G943">
        <f t="shared" si="892"/>
        <v>0</v>
      </c>
      <c r="H943">
        <f t="shared" si="892"/>
        <v>0</v>
      </c>
      <c r="I943">
        <f t="shared" si="892"/>
        <v>0</v>
      </c>
      <c r="J943">
        <f t="shared" si="892"/>
        <v>0</v>
      </c>
      <c r="K943">
        <f t="shared" si="892"/>
        <v>0</v>
      </c>
    </row>
    <row r="944" spans="2:11">
      <c r="B944">
        <f t="shared" ref="B944:K944" si="893">B899</f>
        <v>0</v>
      </c>
      <c r="C944">
        <f t="shared" si="893"/>
        <v>0</v>
      </c>
      <c r="D944">
        <f t="shared" si="893"/>
        <v>0</v>
      </c>
      <c r="E944">
        <f t="shared" si="893"/>
        <v>0</v>
      </c>
      <c r="F944">
        <f t="shared" si="893"/>
        <v>0</v>
      </c>
      <c r="G944">
        <f t="shared" si="893"/>
        <v>0</v>
      </c>
      <c r="H944">
        <f t="shared" si="893"/>
        <v>0</v>
      </c>
      <c r="I944">
        <f t="shared" si="893"/>
        <v>0</v>
      </c>
      <c r="J944">
        <f t="shared" si="893"/>
        <v>0</v>
      </c>
      <c r="K944">
        <f t="shared" si="893"/>
        <v>0</v>
      </c>
    </row>
    <row r="945" spans="2:11">
      <c r="B945">
        <f t="shared" ref="B945:K945" si="894">B900</f>
        <v>0</v>
      </c>
      <c r="C945">
        <f t="shared" si="894"/>
        <v>0</v>
      </c>
      <c r="D945">
        <f t="shared" si="894"/>
        <v>0</v>
      </c>
      <c r="E945">
        <f t="shared" si="894"/>
        <v>0</v>
      </c>
      <c r="F945">
        <f t="shared" si="894"/>
        <v>0</v>
      </c>
      <c r="G945">
        <f t="shared" si="894"/>
        <v>0</v>
      </c>
      <c r="H945">
        <f t="shared" si="894"/>
        <v>0</v>
      </c>
      <c r="I945">
        <f t="shared" si="894"/>
        <v>0</v>
      </c>
      <c r="J945">
        <f t="shared" si="894"/>
        <v>0</v>
      </c>
      <c r="K945">
        <f t="shared" si="894"/>
        <v>0</v>
      </c>
    </row>
    <row r="946" spans="2:11">
      <c r="B946">
        <f t="shared" ref="B946:K946" si="895">B901</f>
        <v>0</v>
      </c>
      <c r="C946">
        <f t="shared" si="895"/>
        <v>0</v>
      </c>
      <c r="D946">
        <f t="shared" si="895"/>
        <v>0</v>
      </c>
      <c r="E946">
        <f t="shared" si="895"/>
        <v>0</v>
      </c>
      <c r="F946">
        <f t="shared" si="895"/>
        <v>0</v>
      </c>
      <c r="G946">
        <f t="shared" si="895"/>
        <v>0</v>
      </c>
      <c r="H946">
        <f t="shared" si="895"/>
        <v>0</v>
      </c>
      <c r="I946">
        <f t="shared" si="895"/>
        <v>0</v>
      </c>
      <c r="J946">
        <f t="shared" si="895"/>
        <v>0</v>
      </c>
      <c r="K946">
        <f t="shared" si="895"/>
        <v>0</v>
      </c>
    </row>
    <row r="947" spans="2:11">
      <c r="B947">
        <f t="shared" ref="B947:K947" si="896">B902</f>
        <v>0</v>
      </c>
      <c r="C947">
        <f t="shared" si="896"/>
        <v>0</v>
      </c>
      <c r="D947">
        <f t="shared" si="896"/>
        <v>0</v>
      </c>
      <c r="E947">
        <f t="shared" si="896"/>
        <v>0</v>
      </c>
      <c r="F947">
        <f t="shared" si="896"/>
        <v>0</v>
      </c>
      <c r="G947">
        <f t="shared" si="896"/>
        <v>0</v>
      </c>
      <c r="H947">
        <f t="shared" si="896"/>
        <v>0</v>
      </c>
      <c r="I947">
        <f t="shared" si="896"/>
        <v>0</v>
      </c>
      <c r="J947">
        <f t="shared" si="896"/>
        <v>0</v>
      </c>
      <c r="K947">
        <f t="shared" si="896"/>
        <v>0</v>
      </c>
    </row>
    <row r="948" spans="2:11">
      <c r="B948">
        <f t="shared" ref="B948:K948" si="897">B903</f>
        <v>0</v>
      </c>
      <c r="C948">
        <f t="shared" si="897"/>
        <v>0</v>
      </c>
      <c r="D948">
        <f t="shared" si="897"/>
        <v>0</v>
      </c>
      <c r="E948">
        <f t="shared" si="897"/>
        <v>0</v>
      </c>
      <c r="F948">
        <f t="shared" si="897"/>
        <v>0</v>
      </c>
      <c r="G948">
        <f t="shared" si="897"/>
        <v>0</v>
      </c>
      <c r="H948">
        <f t="shared" si="897"/>
        <v>0</v>
      </c>
      <c r="I948">
        <f t="shared" si="897"/>
        <v>0</v>
      </c>
      <c r="J948">
        <f t="shared" si="897"/>
        <v>0</v>
      </c>
      <c r="K948">
        <f t="shared" si="897"/>
        <v>0</v>
      </c>
    </row>
    <row r="949" spans="2:11">
      <c r="B949">
        <f t="shared" ref="B949:K949" si="898">B904</f>
        <v>0</v>
      </c>
      <c r="C949">
        <f t="shared" si="898"/>
        <v>0</v>
      </c>
      <c r="D949">
        <f t="shared" si="898"/>
        <v>0</v>
      </c>
      <c r="E949">
        <f t="shared" si="898"/>
        <v>0</v>
      </c>
      <c r="F949">
        <f t="shared" si="898"/>
        <v>0</v>
      </c>
      <c r="G949">
        <f t="shared" si="898"/>
        <v>0</v>
      </c>
      <c r="H949">
        <f t="shared" si="898"/>
        <v>0</v>
      </c>
      <c r="I949">
        <f t="shared" si="898"/>
        <v>0</v>
      </c>
      <c r="J949">
        <f t="shared" si="898"/>
        <v>0</v>
      </c>
      <c r="K949">
        <f t="shared" si="898"/>
        <v>0</v>
      </c>
    </row>
    <row r="950" spans="2:11">
      <c r="B950">
        <f t="shared" ref="B950:K950" si="899">B905</f>
        <v>0</v>
      </c>
      <c r="C950">
        <f t="shared" si="899"/>
        <v>0</v>
      </c>
      <c r="D950">
        <f t="shared" si="899"/>
        <v>0</v>
      </c>
      <c r="E950">
        <f t="shared" si="899"/>
        <v>0</v>
      </c>
      <c r="F950">
        <f t="shared" si="899"/>
        <v>0</v>
      </c>
      <c r="G950">
        <f t="shared" si="899"/>
        <v>0</v>
      </c>
      <c r="H950">
        <f t="shared" si="899"/>
        <v>0</v>
      </c>
      <c r="I950">
        <f t="shared" si="899"/>
        <v>0</v>
      </c>
      <c r="J950">
        <f t="shared" si="899"/>
        <v>0</v>
      </c>
      <c r="K950">
        <f t="shared" si="899"/>
        <v>0</v>
      </c>
    </row>
    <row r="951" spans="2:11">
      <c r="B951" t="str">
        <f t="shared" ref="B951:K951" si="900">B906</f>
        <v>{21</v>
      </c>
      <c r="C951" t="str">
        <f t="shared" si="900"/>
        <v>ITM_SIGMAPLUS</v>
      </c>
      <c r="D951" t="str">
        <f t="shared" si="900"/>
        <v>ITM_RI</v>
      </c>
      <c r="E951" t="str">
        <f t="shared" si="900"/>
        <v>ITM_TGLFRT</v>
      </c>
      <c r="F951" t="str">
        <f t="shared" si="900"/>
        <v>ITM_NULL</v>
      </c>
      <c r="G951" t="str">
        <f t="shared" si="900"/>
        <v>ITM_A</v>
      </c>
      <c r="H951" t="str">
        <f t="shared" si="900"/>
        <v>ITM_a</v>
      </c>
      <c r="I951" t="str">
        <f t="shared" si="900"/>
        <v>ITM_SIGMA</v>
      </c>
      <c r="J951" t="str">
        <f t="shared" si="900"/>
        <v>ITM_REG_A</v>
      </c>
      <c r="K951" t="str">
        <f t="shared" si="900"/>
        <v>}</v>
      </c>
    </row>
    <row r="952" spans="2:11">
      <c r="B952" t="str">
        <f t="shared" ref="B952:K952" si="901">B907</f>
        <v>{22</v>
      </c>
      <c r="C952" t="str">
        <f t="shared" si="901"/>
        <v>ITM_1ONX</v>
      </c>
      <c r="D952" t="str">
        <f t="shared" si="901"/>
        <v>ITM_YX</v>
      </c>
      <c r="E952" t="str">
        <f t="shared" si="901"/>
        <v>ITM_HASH_JM</v>
      </c>
      <c r="F952" t="str">
        <f t="shared" si="901"/>
        <v>ITM_NUMBER_SIGN</v>
      </c>
      <c r="G952" t="str">
        <f t="shared" si="901"/>
        <v>ITM_B</v>
      </c>
      <c r="H952" t="str">
        <f t="shared" si="901"/>
        <v>ITM_b</v>
      </c>
      <c r="I952" t="str">
        <f t="shared" si="901"/>
        <v>ITM_CIRCUMFLEX</v>
      </c>
      <c r="J952" t="str">
        <f t="shared" si="901"/>
        <v>ITM_REG_B</v>
      </c>
      <c r="K952" t="str">
        <f t="shared" si="901"/>
        <v>}</v>
      </c>
    </row>
    <row r="953" spans="2:11">
      <c r="B953" t="str">
        <f t="shared" ref="B953:K953" si="902">B908</f>
        <v>{23</v>
      </c>
      <c r="C953" t="str">
        <f t="shared" si="902"/>
        <v>ITM_SQUAREROOTX</v>
      </c>
      <c r="D953" t="str">
        <f t="shared" si="902"/>
        <v>ITM_SQUARE</v>
      </c>
      <c r="E953" t="str">
        <f t="shared" si="902"/>
        <v>ITM_ms</v>
      </c>
      <c r="F953" t="str">
        <f t="shared" si="902"/>
        <v>ITM_ROOT_SIGN</v>
      </c>
      <c r="G953" t="str">
        <f t="shared" si="902"/>
        <v>ITM_C</v>
      </c>
      <c r="H953" t="str">
        <f t="shared" si="902"/>
        <v>ITM_c</v>
      </c>
      <c r="I953" t="str">
        <f t="shared" si="902"/>
        <v>ITM_ROOT_SIGN</v>
      </c>
      <c r="J953" t="str">
        <f t="shared" si="902"/>
        <v>ITM_REG_C</v>
      </c>
      <c r="K953" t="str">
        <f t="shared" si="902"/>
        <v>}</v>
      </c>
    </row>
    <row r="954" spans="2:11">
      <c r="B954" t="str">
        <f t="shared" ref="B954:K954" si="903">B909</f>
        <v>{24</v>
      </c>
      <c r="C954" t="str">
        <f t="shared" si="903"/>
        <v>ITM_LOG10</v>
      </c>
      <c r="D954" t="str">
        <f t="shared" si="903"/>
        <v>ITM_10x</v>
      </c>
      <c r="E954" t="str">
        <f t="shared" si="903"/>
        <v>ITM_dotD</v>
      </c>
      <c r="F954" t="str">
        <f t="shared" si="903"/>
        <v>ITM_NULL</v>
      </c>
      <c r="G954" t="str">
        <f t="shared" si="903"/>
        <v>ITM_D</v>
      </c>
      <c r="H954" t="str">
        <f t="shared" si="903"/>
        <v>ITM_d</v>
      </c>
      <c r="I954" t="str">
        <f t="shared" si="903"/>
        <v>ITM_LG_SIGN</v>
      </c>
      <c r="J954" t="str">
        <f t="shared" si="903"/>
        <v>ITM_REG_D</v>
      </c>
      <c r="K954" t="str">
        <f t="shared" si="903"/>
        <v>}</v>
      </c>
    </row>
    <row r="955" spans="2:11">
      <c r="B955" t="str">
        <f t="shared" ref="B955:K955" si="904">B910</f>
        <v>{25</v>
      </c>
      <c r="C955" t="str">
        <f t="shared" si="904"/>
        <v>ITM_LN</v>
      </c>
      <c r="D955" t="str">
        <f t="shared" si="904"/>
        <v>ITM_EXP</v>
      </c>
      <c r="E955" t="str">
        <f t="shared" si="904"/>
        <v>ITM_toREC2</v>
      </c>
      <c r="F955" t="str">
        <f t="shared" si="904"/>
        <v>ITM_NULL</v>
      </c>
      <c r="G955" t="str">
        <f t="shared" si="904"/>
        <v>ITM_E</v>
      </c>
      <c r="H955" t="str">
        <f t="shared" si="904"/>
        <v>ITM_e</v>
      </c>
      <c r="I955" t="str">
        <f t="shared" si="904"/>
        <v>ITM_LN_SIGN</v>
      </c>
      <c r="J955" t="str">
        <f t="shared" si="904"/>
        <v>ITM_E</v>
      </c>
      <c r="K955" t="str">
        <f t="shared" si="904"/>
        <v>}</v>
      </c>
    </row>
    <row r="956" spans="2:11">
      <c r="B956" t="str">
        <f t="shared" ref="B956:K956" si="905">B911</f>
        <v>{26</v>
      </c>
      <c r="C956" t="str">
        <f t="shared" si="905"/>
        <v>ITM_XEQ</v>
      </c>
      <c r="D956" t="str">
        <f t="shared" si="905"/>
        <v>ITM_AIM</v>
      </c>
      <c r="E956" t="str">
        <f t="shared" si="905"/>
        <v>ITM_toPOL2</v>
      </c>
      <c r="F956" t="str">
        <f t="shared" si="905"/>
        <v>ITM_NULL</v>
      </c>
      <c r="G956" t="str">
        <f t="shared" si="905"/>
        <v>ITM_F</v>
      </c>
      <c r="H956" t="str">
        <f t="shared" si="905"/>
        <v>ITM_f</v>
      </c>
      <c r="I956" t="str">
        <f t="shared" si="905"/>
        <v>ITM_NULL</v>
      </c>
      <c r="J956" t="str">
        <f t="shared" si="905"/>
        <v>ITM_NULL</v>
      </c>
      <c r="K956" t="str">
        <f t="shared" si="905"/>
        <v>}</v>
      </c>
    </row>
    <row r="957" spans="2:11">
      <c r="B957" t="str">
        <f t="shared" ref="B957:K957" si="906">B912</f>
        <v>{31</v>
      </c>
      <c r="C957" t="str">
        <f t="shared" si="906"/>
        <v>ITM_STO</v>
      </c>
      <c r="D957" t="str">
        <f t="shared" si="906"/>
        <v>ITM_MAGNITUDE</v>
      </c>
      <c r="E957" t="str">
        <f t="shared" si="906"/>
        <v>ITM_ARG</v>
      </c>
      <c r="F957" t="str">
        <f t="shared" si="906"/>
        <v>ITM_NULL</v>
      </c>
      <c r="G957" t="str">
        <f t="shared" si="906"/>
        <v>ITM_G</v>
      </c>
      <c r="H957" t="str">
        <f t="shared" si="906"/>
        <v>ITM_g</v>
      </c>
      <c r="I957" t="str">
        <f t="shared" si="906"/>
        <v>ITM_VERTICAL_BAR</v>
      </c>
      <c r="J957" t="str">
        <f t="shared" si="906"/>
        <v>ITM_NULL</v>
      </c>
      <c r="K957" t="str">
        <f t="shared" si="906"/>
        <v>}</v>
      </c>
    </row>
    <row r="958" spans="2:11">
      <c r="B958" t="str">
        <f t="shared" ref="B958:K958" si="907">B913</f>
        <v>{32</v>
      </c>
      <c r="C958" t="str">
        <f t="shared" si="907"/>
        <v>ITM_RCL</v>
      </c>
      <c r="D958" t="str">
        <f t="shared" si="907"/>
        <v>ITM_PC</v>
      </c>
      <c r="E958" t="str">
        <f t="shared" si="907"/>
        <v>ITM_DELTAPC</v>
      </c>
      <c r="F958" t="str">
        <f t="shared" si="907"/>
        <v>ITM_NULL</v>
      </c>
      <c r="G958" t="str">
        <f t="shared" si="907"/>
        <v>ITM_H</v>
      </c>
      <c r="H958" t="str">
        <f t="shared" si="907"/>
        <v>ITM_h</v>
      </c>
      <c r="I958" t="str">
        <f t="shared" si="907"/>
        <v>ITM_DELTA</v>
      </c>
      <c r="J958" t="str">
        <f t="shared" si="907"/>
        <v>ITM_HEX</v>
      </c>
      <c r="K958" t="str">
        <f t="shared" si="907"/>
        <v>}</v>
      </c>
    </row>
    <row r="959" spans="2:11">
      <c r="B959" t="str">
        <f t="shared" ref="B959:K959" si="908">B914</f>
        <v>{33</v>
      </c>
      <c r="C959" t="str">
        <f t="shared" si="908"/>
        <v>ITM_Rdown</v>
      </c>
      <c r="D959" t="str">
        <f t="shared" si="908"/>
        <v>ITM_CONSTpi</v>
      </c>
      <c r="E959" t="str">
        <f t="shared" si="908"/>
        <v>ITM_XTHROOT</v>
      </c>
      <c r="F959" t="str">
        <f t="shared" si="908"/>
        <v>ITM_NULL</v>
      </c>
      <c r="G959" t="str">
        <f t="shared" si="908"/>
        <v>ITM_I</v>
      </c>
      <c r="H959" t="str">
        <f t="shared" si="908"/>
        <v>ITM_i</v>
      </c>
      <c r="I959" t="str">
        <f t="shared" si="908"/>
        <v>ITM_pi</v>
      </c>
      <c r="J959" t="str">
        <f t="shared" si="908"/>
        <v>ITM_REG_I</v>
      </c>
      <c r="K959" t="str">
        <f t="shared" si="908"/>
        <v>}</v>
      </c>
    </row>
    <row r="960" spans="2:11">
      <c r="B960" t="str">
        <f t="shared" ref="B960:K960" si="909">B915</f>
        <v>{34</v>
      </c>
      <c r="C960" t="str">
        <f t="shared" si="909"/>
        <v>ITM_sin</v>
      </c>
      <c r="D960" t="str">
        <f t="shared" si="909"/>
        <v>ITM_arcsin</v>
      </c>
      <c r="E960" t="str">
        <f t="shared" si="909"/>
        <v>ITM_GTO</v>
      </c>
      <c r="F960" t="str">
        <f t="shared" si="909"/>
        <v>ITM_NULL</v>
      </c>
      <c r="G960" t="str">
        <f t="shared" si="909"/>
        <v>ITM_J</v>
      </c>
      <c r="H960" t="str">
        <f t="shared" si="909"/>
        <v>ITM_j</v>
      </c>
      <c r="I960" t="str">
        <f t="shared" si="909"/>
        <v>ITM_SIN_SIGN</v>
      </c>
      <c r="J960" t="str">
        <f t="shared" si="909"/>
        <v>ITM_REG_J</v>
      </c>
      <c r="K960" t="str">
        <f t="shared" si="909"/>
        <v>}</v>
      </c>
    </row>
    <row r="961" spans="2:11">
      <c r="B961" t="str">
        <f t="shared" ref="B961:K961" si="910">B916</f>
        <v>{35</v>
      </c>
      <c r="C961" t="str">
        <f t="shared" si="910"/>
        <v>ITM_cos</v>
      </c>
      <c r="D961" t="str">
        <f t="shared" si="910"/>
        <v>ITM_arccos</v>
      </c>
      <c r="E961" t="str">
        <f t="shared" si="910"/>
        <v>ITM_LBL</v>
      </c>
      <c r="F961" t="str">
        <f t="shared" si="910"/>
        <v>ITM_NULL</v>
      </c>
      <c r="G961" t="str">
        <f t="shared" si="910"/>
        <v>ITM_K</v>
      </c>
      <c r="H961" t="str">
        <f t="shared" si="910"/>
        <v>ITM_k</v>
      </c>
      <c r="I961" t="str">
        <f t="shared" si="910"/>
        <v>ITM_COS_SIGN</v>
      </c>
      <c r="J961" t="str">
        <f t="shared" si="910"/>
        <v>ITM_REG_K</v>
      </c>
      <c r="K961" t="str">
        <f t="shared" si="910"/>
        <v>}</v>
      </c>
    </row>
    <row r="962" spans="2:11">
      <c r="B962" t="str">
        <f t="shared" ref="B962:K962" si="911">B917</f>
        <v>{36</v>
      </c>
      <c r="C962" t="str">
        <f t="shared" si="911"/>
        <v>ITM_tan</v>
      </c>
      <c r="D962" t="str">
        <f t="shared" si="911"/>
        <v>ITM_arctan</v>
      </c>
      <c r="E962" t="str">
        <f t="shared" si="911"/>
        <v>ITM_RTN</v>
      </c>
      <c r="F962" t="str">
        <f t="shared" si="911"/>
        <v>ITM_NULL</v>
      </c>
      <c r="G962" t="str">
        <f t="shared" si="911"/>
        <v>ITM_L</v>
      </c>
      <c r="H962" t="str">
        <f t="shared" si="911"/>
        <v>ITM_l</v>
      </c>
      <c r="I962" t="str">
        <f t="shared" si="911"/>
        <v>ITM_TAN_SIGN</v>
      </c>
      <c r="J962" t="str">
        <f t="shared" si="911"/>
        <v>ITM_REG_L</v>
      </c>
      <c r="K962" t="str">
        <f t="shared" si="911"/>
        <v>}</v>
      </c>
    </row>
    <row r="963" spans="2:11">
      <c r="B963" t="str">
        <f t="shared" ref="B963:K963" si="912">B918</f>
        <v>{41</v>
      </c>
      <c r="C963" t="str">
        <f t="shared" si="912"/>
        <v>ITM_ENTER</v>
      </c>
      <c r="D963" t="str">
        <f t="shared" si="912"/>
        <v>KEY_COMPLEX</v>
      </c>
      <c r="E963" t="str">
        <f t="shared" si="912"/>
        <v>-MNU_CPX</v>
      </c>
      <c r="F963" t="str">
        <f t="shared" si="912"/>
        <v>ITM_ENTER</v>
      </c>
      <c r="G963" t="str">
        <f t="shared" si="912"/>
        <v>ITM_ENTER</v>
      </c>
      <c r="H963" t="str">
        <f t="shared" si="912"/>
        <v>ITM_XSWAP</v>
      </c>
      <c r="I963" t="str">
        <f t="shared" si="912"/>
        <v>ITM_XPARSE</v>
      </c>
      <c r="J963" t="str">
        <f t="shared" si="912"/>
        <v>ITM_ENTER</v>
      </c>
      <c r="K963" t="str">
        <f t="shared" si="912"/>
        <v>}</v>
      </c>
    </row>
    <row r="964" spans="2:11">
      <c r="B964" t="str">
        <f t="shared" ref="B964:K964" si="913">B919</f>
        <v>{42</v>
      </c>
      <c r="C964" t="str">
        <f t="shared" si="913"/>
        <v>ITM_XexY</v>
      </c>
      <c r="D964" t="str">
        <f t="shared" si="913"/>
        <v>ITM_LASTX</v>
      </c>
      <c r="E964" t="str">
        <f t="shared" si="913"/>
        <v>ITM_Rup</v>
      </c>
      <c r="F964" t="str">
        <f t="shared" si="913"/>
        <v>ITM_ex</v>
      </c>
      <c r="G964" t="str">
        <f t="shared" si="913"/>
        <v>ITM_M</v>
      </c>
      <c r="H964" t="str">
        <f t="shared" si="913"/>
        <v>ITM_m</v>
      </c>
      <c r="I964" t="str">
        <f t="shared" si="913"/>
        <v>ITM_ex</v>
      </c>
      <c r="J964" t="str">
        <f t="shared" si="913"/>
        <v>ITM_NULL</v>
      </c>
      <c r="K964" t="str">
        <f t="shared" si="913"/>
        <v>}</v>
      </c>
    </row>
    <row r="965" spans="2:11">
      <c r="B965" t="str">
        <f t="shared" ref="B965:K965" si="914">B920</f>
        <v>{43</v>
      </c>
      <c r="C965" t="str">
        <f t="shared" si="914"/>
        <v>ITM_CHS</v>
      </c>
      <c r="D965" t="str">
        <f t="shared" si="914"/>
        <v>-MNU_MODE</v>
      </c>
      <c r="E965" t="str">
        <f t="shared" si="914"/>
        <v>-MNU_STK</v>
      </c>
      <c r="F965" t="str">
        <f t="shared" si="914"/>
        <v>ITM_PLUS_MINUS</v>
      </c>
      <c r="G965" t="str">
        <f t="shared" si="914"/>
        <v>ITM_N</v>
      </c>
      <c r="H965" t="str">
        <f t="shared" si="914"/>
        <v>ITM_n</v>
      </c>
      <c r="I965" t="str">
        <f t="shared" si="914"/>
        <v>ITM_PLUS_MINUS</v>
      </c>
      <c r="J965" t="str">
        <f t="shared" si="914"/>
        <v>ITM_NULL</v>
      </c>
      <c r="K965" t="str">
        <f t="shared" si="914"/>
        <v>}</v>
      </c>
    </row>
    <row r="966" spans="2:11">
      <c r="B966" t="str">
        <f t="shared" ref="B966:K966" si="915">B921</f>
        <v>{44</v>
      </c>
      <c r="C966" t="str">
        <f t="shared" si="915"/>
        <v>ITM_EXPONENT</v>
      </c>
      <c r="D966" t="str">
        <f t="shared" si="915"/>
        <v>-MNU_DISP</v>
      </c>
      <c r="E966" t="str">
        <f t="shared" si="915"/>
        <v>-MNU_EXP</v>
      </c>
      <c r="F966" t="str">
        <f t="shared" si="915"/>
        <v>ITM_NULL</v>
      </c>
      <c r="G966" t="str">
        <f t="shared" si="915"/>
        <v>ITM_O</v>
      </c>
      <c r="H966" t="str">
        <f t="shared" si="915"/>
        <v>ITM_o</v>
      </c>
      <c r="I966" t="str">
        <f t="shared" si="915"/>
        <v>ITM_SUB_E_OUTLINE</v>
      </c>
      <c r="J966" t="str">
        <f t="shared" si="915"/>
        <v>ITM_OCT</v>
      </c>
      <c r="K966" t="str">
        <f t="shared" si="915"/>
        <v>}</v>
      </c>
    </row>
    <row r="967" spans="2:11">
      <c r="B967" t="str">
        <f t="shared" ref="B967:K967" si="916">B922</f>
        <v>{45</v>
      </c>
      <c r="C967" t="str">
        <f t="shared" si="916"/>
        <v>ITM_BACKSPACE</v>
      </c>
      <c r="D967" t="str">
        <f t="shared" si="916"/>
        <v>ITM_UNDO</v>
      </c>
      <c r="E967" t="str">
        <f t="shared" si="916"/>
        <v>-MNU_CLR</v>
      </c>
      <c r="F967" t="str">
        <f t="shared" si="916"/>
        <v>ITM_BACKSPACE</v>
      </c>
      <c r="G967" t="str">
        <f t="shared" si="916"/>
        <v>ITM_BACKSPACE</v>
      </c>
      <c r="H967" t="str">
        <f t="shared" si="916"/>
        <v>ITM_CLA</v>
      </c>
      <c r="I967" t="str">
        <f t="shared" si="916"/>
        <v>ITM_CLA</v>
      </c>
      <c r="J967" t="str">
        <f t="shared" si="916"/>
        <v>ITM_BACKSPACE</v>
      </c>
      <c r="K967" t="str">
        <f t="shared" si="916"/>
        <v>}</v>
      </c>
    </row>
    <row r="968" spans="2:11">
      <c r="B968" t="str">
        <f t="shared" ref="B968:K968" si="917">B923</f>
        <v>{51</v>
      </c>
      <c r="C968" t="str">
        <f t="shared" si="917"/>
        <v>ITM_UP1</v>
      </c>
      <c r="D968" t="str">
        <f t="shared" si="917"/>
        <v>ITM_BST</v>
      </c>
      <c r="E968" t="str">
        <f t="shared" si="917"/>
        <v>ITM_RBR</v>
      </c>
      <c r="F968" t="str">
        <f t="shared" si="917"/>
        <v>ITM_UP1</v>
      </c>
      <c r="G968" t="str">
        <f t="shared" si="917"/>
        <v>ITM_UP1</v>
      </c>
      <c r="H968" t="str">
        <f t="shared" si="917"/>
        <v>CHR_caseUP</v>
      </c>
      <c r="I968" t="str">
        <f t="shared" si="917"/>
        <v>ITM_UP_ARROW</v>
      </c>
      <c r="J968" t="str">
        <f t="shared" si="917"/>
        <v>ITM_UP1</v>
      </c>
      <c r="K968" t="str">
        <f t="shared" si="917"/>
        <v>}</v>
      </c>
    </row>
    <row r="969" spans="2:11">
      <c r="B969" t="str">
        <f t="shared" ref="B969:K969" si="918">B924</f>
        <v>{52</v>
      </c>
      <c r="C969" t="str">
        <f t="shared" si="918"/>
        <v>ITM_7</v>
      </c>
      <c r="D969" t="str">
        <f t="shared" si="918"/>
        <v>-MNU_EQN</v>
      </c>
      <c r="E969" t="str">
        <f t="shared" si="918"/>
        <v>-MNU_HOME</v>
      </c>
      <c r="F969" t="str">
        <f t="shared" si="918"/>
        <v>ITM_7</v>
      </c>
      <c r="G969" t="str">
        <f t="shared" si="918"/>
        <v>ITM_P</v>
      </c>
      <c r="H969" t="str">
        <f t="shared" si="918"/>
        <v>ITM_p</v>
      </c>
      <c r="I969" t="str">
        <f t="shared" si="918"/>
        <v>ITM_7</v>
      </c>
      <c r="J969" t="str">
        <f t="shared" si="918"/>
        <v>ITM_7</v>
      </c>
      <c r="K969" t="str">
        <f t="shared" si="918"/>
        <v>}</v>
      </c>
    </row>
    <row r="970" spans="2:11">
      <c r="B970" t="str">
        <f t="shared" ref="B970:K970" si="919">B925</f>
        <v>{53</v>
      </c>
      <c r="C970" t="str">
        <f t="shared" si="919"/>
        <v>ITM_8</v>
      </c>
      <c r="D970" t="str">
        <f t="shared" si="919"/>
        <v>-MNU_ADV</v>
      </c>
      <c r="E970" t="str">
        <f t="shared" si="919"/>
        <v>-MNU_CONST</v>
      </c>
      <c r="F970" t="str">
        <f t="shared" si="919"/>
        <v>ITM_8</v>
      </c>
      <c r="G970" t="str">
        <f t="shared" si="919"/>
        <v>ITM_Q</v>
      </c>
      <c r="H970" t="str">
        <f t="shared" si="919"/>
        <v>ITM_q</v>
      </c>
      <c r="I970" t="str">
        <f t="shared" si="919"/>
        <v>ITM_8</v>
      </c>
      <c r="J970" t="str">
        <f t="shared" si="919"/>
        <v>ITM_8</v>
      </c>
      <c r="K970" t="str">
        <f t="shared" si="919"/>
        <v>}</v>
      </c>
    </row>
    <row r="971" spans="2:11">
      <c r="B971" t="str">
        <f t="shared" ref="B971:K971" si="920">B926</f>
        <v>{54</v>
      </c>
      <c r="C971" t="str">
        <f t="shared" si="920"/>
        <v>ITM_9</v>
      </c>
      <c r="D971" t="str">
        <f t="shared" si="920"/>
        <v>-MNU_MATX</v>
      </c>
      <c r="E971" t="str">
        <f t="shared" si="920"/>
        <v>-MNU_XFN</v>
      </c>
      <c r="F971" t="str">
        <f t="shared" si="920"/>
        <v>ITM_9</v>
      </c>
      <c r="G971" t="str">
        <f t="shared" si="920"/>
        <v>ITM_R</v>
      </c>
      <c r="H971" t="str">
        <f t="shared" si="920"/>
        <v>ITM_r</v>
      </c>
      <c r="I971" t="str">
        <f t="shared" si="920"/>
        <v>ITM_9</v>
      </c>
      <c r="J971" t="str">
        <f t="shared" si="920"/>
        <v>ITM_9</v>
      </c>
      <c r="K971" t="str">
        <f t="shared" si="920"/>
        <v>}</v>
      </c>
    </row>
    <row r="972" spans="2:11">
      <c r="B972" t="str">
        <f t="shared" ref="B972:K972" si="921">B927</f>
        <v>{55</v>
      </c>
      <c r="C972" t="str">
        <f t="shared" si="921"/>
        <v>ITM_DIV</v>
      </c>
      <c r="D972" t="str">
        <f t="shared" si="921"/>
        <v>-MNU_STAT</v>
      </c>
      <c r="E972" t="str">
        <f t="shared" si="921"/>
        <v>-MNU_SUMS</v>
      </c>
      <c r="F972" t="str">
        <f t="shared" si="921"/>
        <v>ITM_OBELUS</v>
      </c>
      <c r="G972" t="str">
        <f t="shared" si="921"/>
        <v>ITM_S</v>
      </c>
      <c r="H972" t="str">
        <f t="shared" si="921"/>
        <v>ITM_s</v>
      </c>
      <c r="I972" t="str">
        <f t="shared" si="921"/>
        <v>ITM_OBELUS</v>
      </c>
      <c r="J972" t="str">
        <f t="shared" si="921"/>
        <v>ITM_DIV</v>
      </c>
      <c r="K972" t="str">
        <f t="shared" si="921"/>
        <v>}</v>
      </c>
    </row>
    <row r="973" spans="2:11">
      <c r="B973" t="str">
        <f t="shared" ref="B973:K973" si="922">B928</f>
        <v>{61</v>
      </c>
      <c r="C973" t="str">
        <f t="shared" si="922"/>
        <v>ITM_DOWN1</v>
      </c>
      <c r="D973" t="str">
        <f t="shared" si="922"/>
        <v>ITM_SST</v>
      </c>
      <c r="E973" t="str">
        <f t="shared" si="922"/>
        <v>ITM_FLGSV</v>
      </c>
      <c r="F973" t="str">
        <f t="shared" si="922"/>
        <v>ITM_DOWN1</v>
      </c>
      <c r="G973" t="str">
        <f t="shared" si="922"/>
        <v>ITM_DOWN1</v>
      </c>
      <c r="H973" t="str">
        <f t="shared" si="922"/>
        <v>CHR_caseDN</v>
      </c>
      <c r="I973" t="str">
        <f t="shared" si="922"/>
        <v>ITM_DOWN_ARROW</v>
      </c>
      <c r="J973" t="str">
        <f t="shared" si="922"/>
        <v>ITM_DOWN1</v>
      </c>
      <c r="K973" t="str">
        <f t="shared" si="922"/>
        <v>}</v>
      </c>
    </row>
    <row r="974" spans="2:11">
      <c r="B974" t="str">
        <f t="shared" ref="B974:K974" si="923">B929</f>
        <v>{62</v>
      </c>
      <c r="C974" t="str">
        <f t="shared" si="923"/>
        <v>ITM_4</v>
      </c>
      <c r="D974" t="str">
        <f t="shared" si="923"/>
        <v>-MNU_BASE</v>
      </c>
      <c r="E974" t="str">
        <f t="shared" si="923"/>
        <v>-MNU_CLK</v>
      </c>
      <c r="F974" t="str">
        <f t="shared" si="923"/>
        <v>ITM_4</v>
      </c>
      <c r="G974" t="str">
        <f t="shared" si="923"/>
        <v>ITM_T</v>
      </c>
      <c r="H974" t="str">
        <f t="shared" si="923"/>
        <v>ITM_t</v>
      </c>
      <c r="I974" t="str">
        <f t="shared" si="923"/>
        <v>ITM_4</v>
      </c>
      <c r="J974" t="str">
        <f t="shared" si="923"/>
        <v>ITM_4</v>
      </c>
      <c r="K974" t="str">
        <f t="shared" si="923"/>
        <v>}</v>
      </c>
    </row>
    <row r="975" spans="2:11">
      <c r="B975" t="str">
        <f t="shared" ref="B975:K975" si="924">B930</f>
        <v>{63</v>
      </c>
      <c r="C975" t="str">
        <f t="shared" si="924"/>
        <v>ITM_5</v>
      </c>
      <c r="D975" t="str">
        <f t="shared" si="924"/>
        <v>-MNU_ANGLECONV</v>
      </c>
      <c r="E975" t="str">
        <f t="shared" si="924"/>
        <v>-MNU_UNITCONV</v>
      </c>
      <c r="F975" t="str">
        <f t="shared" si="924"/>
        <v>ITM_5</v>
      </c>
      <c r="G975" t="str">
        <f t="shared" si="924"/>
        <v>ITM_U</v>
      </c>
      <c r="H975" t="str">
        <f t="shared" si="924"/>
        <v>ITM_u</v>
      </c>
      <c r="I975" t="str">
        <f t="shared" si="924"/>
        <v>ITM_5</v>
      </c>
      <c r="J975" t="str">
        <f t="shared" si="924"/>
        <v>ITM_5</v>
      </c>
      <c r="K975" t="str">
        <f t="shared" si="924"/>
        <v>}</v>
      </c>
    </row>
    <row r="976" spans="2:11">
      <c r="B976" t="str">
        <f t="shared" ref="B976:K976" si="925">B931</f>
        <v>{64</v>
      </c>
      <c r="C976" t="str">
        <f t="shared" si="925"/>
        <v>ITM_6</v>
      </c>
      <c r="D976" t="str">
        <f t="shared" si="925"/>
        <v>-MNU_FLAGS</v>
      </c>
      <c r="E976" t="str">
        <f t="shared" si="925"/>
        <v>-MNU_BITS</v>
      </c>
      <c r="F976" t="str">
        <f t="shared" si="925"/>
        <v>ITM_6</v>
      </c>
      <c r="G976" t="str">
        <f t="shared" si="925"/>
        <v>ITM_V</v>
      </c>
      <c r="H976" t="str">
        <f t="shared" si="925"/>
        <v>ITM_v</v>
      </c>
      <c r="I976" t="str">
        <f t="shared" si="925"/>
        <v>ITM_6</v>
      </c>
      <c r="J976" t="str">
        <f t="shared" si="925"/>
        <v>ITM_6</v>
      </c>
      <c r="K976" t="str">
        <f t="shared" si="925"/>
        <v>}</v>
      </c>
    </row>
    <row r="977" spans="2:11">
      <c r="B977" t="str">
        <f t="shared" ref="B977:K977" si="926">B932</f>
        <v>{65</v>
      </c>
      <c r="C977" t="str">
        <f t="shared" si="926"/>
        <v>ITM_MULT</v>
      </c>
      <c r="D977" t="str">
        <f t="shared" si="926"/>
        <v>-MNU_PROB</v>
      </c>
      <c r="E977" t="str">
        <f t="shared" si="926"/>
        <v>-MNU_INTS</v>
      </c>
      <c r="F977" t="str">
        <f t="shared" si="926"/>
        <v>ITM_CROSS</v>
      </c>
      <c r="G977" t="str">
        <f t="shared" si="926"/>
        <v>ITM_W</v>
      </c>
      <c r="H977" t="str">
        <f t="shared" si="926"/>
        <v>ITM_w</v>
      </c>
      <c r="I977" t="str">
        <f t="shared" si="926"/>
        <v>ITM_CROSS</v>
      </c>
      <c r="J977" t="str">
        <f t="shared" si="926"/>
        <v>ITM_MULT</v>
      </c>
      <c r="K977" t="str">
        <f t="shared" si="926"/>
        <v>}</v>
      </c>
    </row>
    <row r="978" spans="2:11">
      <c r="B978" t="str">
        <f t="shared" ref="B978:K978" si="927">B933</f>
        <v>{71</v>
      </c>
      <c r="C978" t="str">
        <f t="shared" si="927"/>
        <v>KEY_fg</v>
      </c>
      <c r="D978" t="str">
        <f t="shared" si="927"/>
        <v>ITM_NULL</v>
      </c>
      <c r="E978" t="str">
        <f t="shared" si="927"/>
        <v>ITM_NULL</v>
      </c>
      <c r="F978" t="str">
        <f t="shared" si="927"/>
        <v>KEY_fg</v>
      </c>
      <c r="G978" t="str">
        <f t="shared" si="927"/>
        <v>KEY_fg</v>
      </c>
      <c r="H978" t="str">
        <f t="shared" si="927"/>
        <v>ITM_NULL</v>
      </c>
      <c r="I978" t="str">
        <f t="shared" si="927"/>
        <v>KEY_fg</v>
      </c>
      <c r="J978" t="str">
        <f t="shared" si="927"/>
        <v>KEY_fg</v>
      </c>
      <c r="K978" t="str">
        <f t="shared" si="927"/>
        <v>}</v>
      </c>
    </row>
    <row r="979" spans="2:11">
      <c r="B979" t="str">
        <f t="shared" ref="B979:K979" si="928">B934</f>
        <v>{72</v>
      </c>
      <c r="C979" t="str">
        <f t="shared" si="928"/>
        <v>ITM_1</v>
      </c>
      <c r="D979" t="str">
        <f t="shared" si="928"/>
        <v>ITM_ASSIGN</v>
      </c>
      <c r="E979" t="str">
        <f t="shared" si="928"/>
        <v>-MNU_ASN</v>
      </c>
      <c r="F979" t="str">
        <f t="shared" si="928"/>
        <v>ITM_1</v>
      </c>
      <c r="G979" t="str">
        <f t="shared" si="928"/>
        <v>ITM_X</v>
      </c>
      <c r="H979" t="str">
        <f t="shared" si="928"/>
        <v>ITM_x</v>
      </c>
      <c r="I979" t="str">
        <f t="shared" si="928"/>
        <v>ITM_1</v>
      </c>
      <c r="J979" t="str">
        <f t="shared" si="928"/>
        <v>ITM_1</v>
      </c>
      <c r="K979" t="str">
        <f t="shared" si="928"/>
        <v>}</v>
      </c>
    </row>
    <row r="980" spans="2:11">
      <c r="B980" t="str">
        <f t="shared" ref="B980:K980" si="929">B935</f>
        <v>{73</v>
      </c>
      <c r="C980" t="str">
        <f t="shared" si="929"/>
        <v>ITM_2</v>
      </c>
      <c r="D980" t="str">
        <f t="shared" si="929"/>
        <v>ITM_USERMODE</v>
      </c>
      <c r="E980" t="str">
        <f t="shared" si="929"/>
        <v>-MNU_LOOP</v>
      </c>
      <c r="F980" t="str">
        <f t="shared" si="929"/>
        <v>ITM_2</v>
      </c>
      <c r="G980" t="str">
        <f t="shared" si="929"/>
        <v>ITM_Y</v>
      </c>
      <c r="H980" t="str">
        <f t="shared" si="929"/>
        <v>ITM_y</v>
      </c>
      <c r="I980" t="str">
        <f t="shared" si="929"/>
        <v>ITM_2</v>
      </c>
      <c r="J980" t="str">
        <f t="shared" si="929"/>
        <v>ITM_2</v>
      </c>
      <c r="K980" t="str">
        <f t="shared" si="929"/>
        <v>}</v>
      </c>
    </row>
    <row r="981" spans="2:11">
      <c r="B981" t="str">
        <f t="shared" ref="B981:K981" si="930">B936</f>
        <v>{74</v>
      </c>
      <c r="C981" t="str">
        <f t="shared" si="930"/>
        <v>ITM_3</v>
      </c>
      <c r="D981" t="str">
        <f t="shared" si="930"/>
        <v>-MNU_PARTS</v>
      </c>
      <c r="E981" t="str">
        <f t="shared" si="930"/>
        <v>-MNU_TEST</v>
      </c>
      <c r="F981" t="str">
        <f t="shared" si="930"/>
        <v>ITM_3</v>
      </c>
      <c r="G981" t="str">
        <f t="shared" si="930"/>
        <v>ITM_Z</v>
      </c>
      <c r="H981" t="str">
        <f t="shared" si="930"/>
        <v>ITM_z</v>
      </c>
      <c r="I981" t="str">
        <f t="shared" si="930"/>
        <v>ITM_3</v>
      </c>
      <c r="J981" t="str">
        <f t="shared" si="930"/>
        <v>ITM_3</v>
      </c>
      <c r="K981" t="str">
        <f t="shared" si="930"/>
        <v>}</v>
      </c>
    </row>
    <row r="982" spans="2:11">
      <c r="B982" t="str">
        <f t="shared" ref="B982:K982" si="931">B937</f>
        <v>{75</v>
      </c>
      <c r="C982" t="str">
        <f t="shared" si="931"/>
        <v>ITM_SUB</v>
      </c>
      <c r="D982" t="str">
        <f t="shared" si="931"/>
        <v>-MNU_FIN</v>
      </c>
      <c r="E982" t="str">
        <f t="shared" si="931"/>
        <v>-MNU_ALPHAFN</v>
      </c>
      <c r="F982" t="str">
        <f t="shared" si="931"/>
        <v>ITM_MINUS</v>
      </c>
      <c r="G982" t="str">
        <f t="shared" si="931"/>
        <v>ITM_UNDERSCORE</v>
      </c>
      <c r="H982" t="str">
        <f t="shared" si="931"/>
        <v>ITM_MINUS</v>
      </c>
      <c r="I982" t="str">
        <f t="shared" si="931"/>
        <v>ITM_MINUS</v>
      </c>
      <c r="J982" t="str">
        <f t="shared" si="931"/>
        <v>ITM_SUB</v>
      </c>
      <c r="K982" t="str">
        <f t="shared" si="931"/>
        <v>}</v>
      </c>
    </row>
    <row r="983" spans="2:11">
      <c r="B983" t="str">
        <f t="shared" ref="B983:K983" si="932">B938</f>
        <v>{81</v>
      </c>
      <c r="C983" t="str">
        <f t="shared" si="932"/>
        <v>ITM_EXIT1</v>
      </c>
      <c r="D983" t="str">
        <f t="shared" si="932"/>
        <v>ITM_OFF</v>
      </c>
      <c r="E983" t="str">
        <f t="shared" si="932"/>
        <v>ITM_PRN</v>
      </c>
      <c r="F983" t="str">
        <f t="shared" si="932"/>
        <v>ITM_EXIT1</v>
      </c>
      <c r="G983" t="str">
        <f t="shared" si="932"/>
        <v>ITM_EXIT1</v>
      </c>
      <c r="H983" t="str">
        <f t="shared" si="932"/>
        <v>ITM_OFF</v>
      </c>
      <c r="I983" t="str">
        <f t="shared" si="932"/>
        <v>ITM_PRN</v>
      </c>
      <c r="J983" t="str">
        <f t="shared" si="932"/>
        <v>ITM_EXIT1</v>
      </c>
      <c r="K983" t="str">
        <f t="shared" si="932"/>
        <v>}</v>
      </c>
    </row>
    <row r="984" spans="2:11">
      <c r="B984" t="str">
        <f t="shared" ref="B984:K984" si="933">B939</f>
        <v>{82</v>
      </c>
      <c r="C984" t="str">
        <f t="shared" si="933"/>
        <v>ITM_0</v>
      </c>
      <c r="D984" t="str">
        <f t="shared" si="933"/>
        <v>ITM_VIEW</v>
      </c>
      <c r="E984" t="str">
        <f t="shared" si="933"/>
        <v>ITM_TIMER</v>
      </c>
      <c r="F984" t="str">
        <f t="shared" si="933"/>
        <v>ITM_0</v>
      </c>
      <c r="G984" t="str">
        <f t="shared" si="933"/>
        <v>ITM_COLON</v>
      </c>
      <c r="H984" t="str">
        <f t="shared" si="933"/>
        <v>ITM_0</v>
      </c>
      <c r="I984" t="str">
        <f t="shared" si="933"/>
        <v>ITM_0</v>
      </c>
      <c r="J984" t="str">
        <f t="shared" si="933"/>
        <v>ITM_0</v>
      </c>
      <c r="K984" t="str">
        <f t="shared" si="933"/>
        <v>}</v>
      </c>
    </row>
    <row r="985" spans="2:11">
      <c r="B985" t="str">
        <f t="shared" ref="B985:K985" si="934">B940</f>
        <v>{83</v>
      </c>
      <c r="C985" t="str">
        <f t="shared" si="934"/>
        <v>ITM_PERIOD</v>
      </c>
      <c r="D985" t="str">
        <f t="shared" si="934"/>
        <v>ITM_SHOW</v>
      </c>
      <c r="E985" t="str">
        <f t="shared" si="934"/>
        <v>-MNU_INFO</v>
      </c>
      <c r="F985" t="str">
        <f t="shared" si="934"/>
        <v>ITM_PERIOD</v>
      </c>
      <c r="G985" t="str">
        <f t="shared" si="934"/>
        <v>ITM_COMMA</v>
      </c>
      <c r="H985" t="str">
        <f t="shared" si="934"/>
        <v>ITM_PERIOD</v>
      </c>
      <c r="I985" t="str">
        <f t="shared" si="934"/>
        <v>ITM_PERIOD</v>
      </c>
      <c r="J985" t="str">
        <f t="shared" si="934"/>
        <v>ITM_PERIOD</v>
      </c>
      <c r="K985" t="str">
        <f t="shared" si="934"/>
        <v>}</v>
      </c>
    </row>
    <row r="986" spans="2:11">
      <c r="B986" t="str">
        <f t="shared" ref="B986:K986" si="935">B941</f>
        <v>{84</v>
      </c>
      <c r="C986" t="str">
        <f t="shared" si="935"/>
        <v>ITM_RS</v>
      </c>
      <c r="D986" t="str">
        <f t="shared" si="935"/>
        <v>ITM_PR</v>
      </c>
      <c r="E986" t="str">
        <f t="shared" si="935"/>
        <v>-MNU_PFN</v>
      </c>
      <c r="F986" t="str">
        <f t="shared" si="935"/>
        <v>ITM_NULL</v>
      </c>
      <c r="G986" t="str">
        <f t="shared" si="935"/>
        <v>ITM_QUESTION_MARK</v>
      </c>
      <c r="H986" t="str">
        <f t="shared" si="935"/>
        <v>ITM_SLASH</v>
      </c>
      <c r="I986" t="str">
        <f t="shared" si="935"/>
        <v>ITM_SLASH</v>
      </c>
      <c r="J986" t="str">
        <f t="shared" si="935"/>
        <v>ITM_NULL</v>
      </c>
      <c r="K986" t="str">
        <f t="shared" si="935"/>
        <v>}</v>
      </c>
    </row>
    <row r="987" spans="2:11">
      <c r="B987" t="str">
        <f t="shared" ref="B987:K987" si="936">B942</f>
        <v>{85</v>
      </c>
      <c r="C987" t="str">
        <f t="shared" si="936"/>
        <v>ITM_ADD</v>
      </c>
      <c r="D987" t="str">
        <f t="shared" si="936"/>
        <v>-MNU_CATALOG</v>
      </c>
      <c r="E987" t="str">
        <f t="shared" si="936"/>
        <v>-MNU_IO</v>
      </c>
      <c r="F987" t="str">
        <f t="shared" si="936"/>
        <v>ITM_PLUS</v>
      </c>
      <c r="G987" t="str">
        <f t="shared" si="936"/>
        <v>ITM_SPACE</v>
      </c>
      <c r="H987" t="str">
        <f t="shared" si="936"/>
        <v>ITM_PLUS</v>
      </c>
      <c r="I987" t="str">
        <f t="shared" si="936"/>
        <v>ITM_PLUS</v>
      </c>
      <c r="J987" t="str">
        <f t="shared" si="936"/>
        <v>ITM_ADD</v>
      </c>
      <c r="K987" t="str">
        <f t="shared" si="936"/>
        <v>}</v>
      </c>
    </row>
    <row r="988" spans="2:11">
      <c r="B988">
        <f t="shared" ref="B988:K988" si="937">B943</f>
        <v>0</v>
      </c>
      <c r="C988">
        <f t="shared" si="937"/>
        <v>0</v>
      </c>
      <c r="D988">
        <f t="shared" si="937"/>
        <v>0</v>
      </c>
      <c r="E988">
        <f t="shared" si="937"/>
        <v>0</v>
      </c>
      <c r="F988">
        <f t="shared" si="937"/>
        <v>0</v>
      </c>
      <c r="G988">
        <f t="shared" si="937"/>
        <v>0</v>
      </c>
      <c r="H988">
        <f t="shared" si="937"/>
        <v>0</v>
      </c>
      <c r="I988">
        <f t="shared" si="937"/>
        <v>0</v>
      </c>
      <c r="J988">
        <f t="shared" si="937"/>
        <v>0</v>
      </c>
      <c r="K988">
        <f t="shared" si="937"/>
        <v>0</v>
      </c>
    </row>
    <row r="989" spans="2:11">
      <c r="B989">
        <f t="shared" ref="B989:K989" si="938">B944</f>
        <v>0</v>
      </c>
      <c r="C989">
        <f t="shared" si="938"/>
        <v>0</v>
      </c>
      <c r="D989">
        <f t="shared" si="938"/>
        <v>0</v>
      </c>
      <c r="E989">
        <f t="shared" si="938"/>
        <v>0</v>
      </c>
      <c r="F989">
        <f t="shared" si="938"/>
        <v>0</v>
      </c>
      <c r="G989">
        <f t="shared" si="938"/>
        <v>0</v>
      </c>
      <c r="H989">
        <f t="shared" si="938"/>
        <v>0</v>
      </c>
      <c r="I989">
        <f t="shared" si="938"/>
        <v>0</v>
      </c>
      <c r="J989">
        <f t="shared" si="938"/>
        <v>0</v>
      </c>
      <c r="K989">
        <f t="shared" si="938"/>
        <v>0</v>
      </c>
    </row>
    <row r="990" spans="2:11">
      <c r="B990">
        <f t="shared" ref="B990:K990" si="939">B945</f>
        <v>0</v>
      </c>
      <c r="C990">
        <f t="shared" si="939"/>
        <v>0</v>
      </c>
      <c r="D990">
        <f t="shared" si="939"/>
        <v>0</v>
      </c>
      <c r="E990">
        <f t="shared" si="939"/>
        <v>0</v>
      </c>
      <c r="F990">
        <f t="shared" si="939"/>
        <v>0</v>
      </c>
      <c r="G990">
        <f t="shared" si="939"/>
        <v>0</v>
      </c>
      <c r="H990">
        <f t="shared" si="939"/>
        <v>0</v>
      </c>
      <c r="I990">
        <f t="shared" si="939"/>
        <v>0</v>
      </c>
      <c r="J990">
        <f t="shared" si="939"/>
        <v>0</v>
      </c>
      <c r="K990">
        <f t="shared" si="939"/>
        <v>0</v>
      </c>
    </row>
    <row r="991" spans="2:11">
      <c r="B991">
        <f t="shared" ref="B991:K991" si="940">B946</f>
        <v>0</v>
      </c>
      <c r="C991">
        <f t="shared" si="940"/>
        <v>0</v>
      </c>
      <c r="D991">
        <f t="shared" si="940"/>
        <v>0</v>
      </c>
      <c r="E991">
        <f t="shared" si="940"/>
        <v>0</v>
      </c>
      <c r="F991">
        <f t="shared" si="940"/>
        <v>0</v>
      </c>
      <c r="G991">
        <f t="shared" si="940"/>
        <v>0</v>
      </c>
      <c r="H991">
        <f t="shared" si="940"/>
        <v>0</v>
      </c>
      <c r="I991">
        <f t="shared" si="940"/>
        <v>0</v>
      </c>
      <c r="J991">
        <f t="shared" si="940"/>
        <v>0</v>
      </c>
      <c r="K991">
        <f t="shared" si="940"/>
        <v>0</v>
      </c>
    </row>
    <row r="992" spans="2:11">
      <c r="B992">
        <f t="shared" ref="B992:K992" si="941">B947</f>
        <v>0</v>
      </c>
      <c r="C992">
        <f t="shared" si="941"/>
        <v>0</v>
      </c>
      <c r="D992">
        <f t="shared" si="941"/>
        <v>0</v>
      </c>
      <c r="E992">
        <f t="shared" si="941"/>
        <v>0</v>
      </c>
      <c r="F992">
        <f t="shared" si="941"/>
        <v>0</v>
      </c>
      <c r="G992">
        <f t="shared" si="941"/>
        <v>0</v>
      </c>
      <c r="H992">
        <f t="shared" si="941"/>
        <v>0</v>
      </c>
      <c r="I992">
        <f t="shared" si="941"/>
        <v>0</v>
      </c>
      <c r="J992">
        <f t="shared" si="941"/>
        <v>0</v>
      </c>
      <c r="K992">
        <f t="shared" si="941"/>
        <v>0</v>
      </c>
    </row>
    <row r="993" spans="2:11">
      <c r="B993">
        <f t="shared" ref="B993:K993" si="942">B948</f>
        <v>0</v>
      </c>
      <c r="C993">
        <f t="shared" si="942"/>
        <v>0</v>
      </c>
      <c r="D993">
        <f t="shared" si="942"/>
        <v>0</v>
      </c>
      <c r="E993">
        <f t="shared" si="942"/>
        <v>0</v>
      </c>
      <c r="F993">
        <f t="shared" si="942"/>
        <v>0</v>
      </c>
      <c r="G993">
        <f t="shared" si="942"/>
        <v>0</v>
      </c>
      <c r="H993">
        <f t="shared" si="942"/>
        <v>0</v>
      </c>
      <c r="I993">
        <f t="shared" si="942"/>
        <v>0</v>
      </c>
      <c r="J993">
        <f t="shared" si="942"/>
        <v>0</v>
      </c>
      <c r="K993">
        <f t="shared" si="942"/>
        <v>0</v>
      </c>
    </row>
    <row r="994" spans="2:11">
      <c r="B994">
        <f t="shared" ref="B994:K994" si="943">B949</f>
        <v>0</v>
      </c>
      <c r="C994">
        <f t="shared" si="943"/>
        <v>0</v>
      </c>
      <c r="D994">
        <f t="shared" si="943"/>
        <v>0</v>
      </c>
      <c r="E994">
        <f t="shared" si="943"/>
        <v>0</v>
      </c>
      <c r="F994">
        <f t="shared" si="943"/>
        <v>0</v>
      </c>
      <c r="G994">
        <f t="shared" si="943"/>
        <v>0</v>
      </c>
      <c r="H994">
        <f t="shared" si="943"/>
        <v>0</v>
      </c>
      <c r="I994">
        <f t="shared" si="943"/>
        <v>0</v>
      </c>
      <c r="J994">
        <f t="shared" si="943"/>
        <v>0</v>
      </c>
      <c r="K994">
        <f t="shared" si="943"/>
        <v>0</v>
      </c>
    </row>
    <row r="995" spans="2:11">
      <c r="B995">
        <f t="shared" ref="B995:K995" si="944">B950</f>
        <v>0</v>
      </c>
      <c r="C995">
        <f t="shared" si="944"/>
        <v>0</v>
      </c>
      <c r="D995">
        <f t="shared" si="944"/>
        <v>0</v>
      </c>
      <c r="E995">
        <f t="shared" si="944"/>
        <v>0</v>
      </c>
      <c r="F995">
        <f t="shared" si="944"/>
        <v>0</v>
      </c>
      <c r="G995">
        <f t="shared" si="944"/>
        <v>0</v>
      </c>
      <c r="H995">
        <f t="shared" si="944"/>
        <v>0</v>
      </c>
      <c r="I995">
        <f t="shared" si="944"/>
        <v>0</v>
      </c>
      <c r="J995">
        <f t="shared" si="944"/>
        <v>0</v>
      </c>
      <c r="K995">
        <f t="shared" si="944"/>
        <v>0</v>
      </c>
    </row>
    <row r="996" spans="2:11">
      <c r="B996" t="str">
        <f t="shared" ref="B996:K996" si="945">B951</f>
        <v>{21</v>
      </c>
      <c r="C996" t="str">
        <f t="shared" si="945"/>
        <v>ITM_SIGMAPLUS</v>
      </c>
      <c r="D996" t="str">
        <f t="shared" si="945"/>
        <v>ITM_RI</v>
      </c>
      <c r="E996" t="str">
        <f t="shared" si="945"/>
        <v>ITM_TGLFRT</v>
      </c>
      <c r="F996" t="str">
        <f t="shared" si="945"/>
        <v>ITM_NULL</v>
      </c>
      <c r="G996" t="str">
        <f t="shared" si="945"/>
        <v>ITM_A</v>
      </c>
      <c r="H996" t="str">
        <f t="shared" si="945"/>
        <v>ITM_a</v>
      </c>
      <c r="I996" t="str">
        <f t="shared" si="945"/>
        <v>ITM_SIGMA</v>
      </c>
      <c r="J996" t="str">
        <f t="shared" si="945"/>
        <v>ITM_REG_A</v>
      </c>
      <c r="K996" t="str">
        <f t="shared" si="945"/>
        <v>}</v>
      </c>
    </row>
    <row r="997" spans="2:11">
      <c r="B997" t="str">
        <f t="shared" ref="B997:K997" si="946">B952</f>
        <v>{22</v>
      </c>
      <c r="C997" t="str">
        <f t="shared" si="946"/>
        <v>ITM_1ONX</v>
      </c>
      <c r="D997" t="str">
        <f t="shared" si="946"/>
        <v>ITM_YX</v>
      </c>
      <c r="E997" t="str">
        <f t="shared" si="946"/>
        <v>ITM_HASH_JM</v>
      </c>
      <c r="F997" t="str">
        <f t="shared" si="946"/>
        <v>ITM_NUMBER_SIGN</v>
      </c>
      <c r="G997" t="str">
        <f t="shared" si="946"/>
        <v>ITM_B</v>
      </c>
      <c r="H997" t="str">
        <f t="shared" si="946"/>
        <v>ITM_b</v>
      </c>
      <c r="I997" t="str">
        <f t="shared" si="946"/>
        <v>ITM_CIRCUMFLEX</v>
      </c>
      <c r="J997" t="str">
        <f t="shared" si="946"/>
        <v>ITM_REG_B</v>
      </c>
      <c r="K997" t="str">
        <f t="shared" si="946"/>
        <v>}</v>
      </c>
    </row>
    <row r="998" spans="2:11">
      <c r="B998" t="str">
        <f t="shared" ref="B998:K998" si="947">B953</f>
        <v>{23</v>
      </c>
      <c r="C998" t="str">
        <f t="shared" si="947"/>
        <v>ITM_SQUAREROOTX</v>
      </c>
      <c r="D998" t="str">
        <f t="shared" si="947"/>
        <v>ITM_SQUARE</v>
      </c>
      <c r="E998" t="str">
        <f t="shared" si="947"/>
        <v>ITM_ms</v>
      </c>
      <c r="F998" t="str">
        <f t="shared" si="947"/>
        <v>ITM_ROOT_SIGN</v>
      </c>
      <c r="G998" t="str">
        <f t="shared" si="947"/>
        <v>ITM_C</v>
      </c>
      <c r="H998" t="str">
        <f t="shared" si="947"/>
        <v>ITM_c</v>
      </c>
      <c r="I998" t="str">
        <f t="shared" si="947"/>
        <v>ITM_ROOT_SIGN</v>
      </c>
      <c r="J998" t="str">
        <f t="shared" si="947"/>
        <v>ITM_REG_C</v>
      </c>
      <c r="K998" t="str">
        <f t="shared" si="947"/>
        <v>}</v>
      </c>
    </row>
    <row r="999" spans="2:11">
      <c r="B999" t="str">
        <f t="shared" ref="B999:K999" si="948">B954</f>
        <v>{24</v>
      </c>
      <c r="C999" t="str">
        <f t="shared" si="948"/>
        <v>ITM_LOG10</v>
      </c>
      <c r="D999" t="str">
        <f t="shared" si="948"/>
        <v>ITM_10x</v>
      </c>
      <c r="E999" t="str">
        <f t="shared" si="948"/>
        <v>ITM_dotD</v>
      </c>
      <c r="F999" t="str">
        <f t="shared" si="948"/>
        <v>ITM_NULL</v>
      </c>
      <c r="G999" t="str">
        <f t="shared" si="948"/>
        <v>ITM_D</v>
      </c>
      <c r="H999" t="str">
        <f t="shared" si="948"/>
        <v>ITM_d</v>
      </c>
      <c r="I999" t="str">
        <f t="shared" si="948"/>
        <v>ITM_LG_SIGN</v>
      </c>
      <c r="J999" t="str">
        <f t="shared" si="948"/>
        <v>ITM_REG_D</v>
      </c>
      <c r="K999" t="str">
        <f t="shared" si="948"/>
        <v>}</v>
      </c>
    </row>
    <row r="1000" spans="2:11">
      <c r="B1000" t="str">
        <f t="shared" ref="B1000:K1000" si="949">B955</f>
        <v>{25</v>
      </c>
      <c r="C1000" t="str">
        <f t="shared" si="949"/>
        <v>ITM_LN</v>
      </c>
      <c r="D1000" t="str">
        <f t="shared" si="949"/>
        <v>ITM_EXP</v>
      </c>
      <c r="E1000" t="str">
        <f t="shared" si="949"/>
        <v>ITM_toREC2</v>
      </c>
      <c r="F1000" t="str">
        <f t="shared" si="949"/>
        <v>ITM_NULL</v>
      </c>
      <c r="G1000" t="str">
        <f t="shared" si="949"/>
        <v>ITM_E</v>
      </c>
      <c r="H1000" t="str">
        <f t="shared" si="949"/>
        <v>ITM_e</v>
      </c>
      <c r="I1000" t="str">
        <f t="shared" si="949"/>
        <v>ITM_LN_SIGN</v>
      </c>
      <c r="J1000" t="str">
        <f t="shared" si="949"/>
        <v>ITM_E</v>
      </c>
      <c r="K1000" t="str">
        <f t="shared" si="949"/>
        <v>}</v>
      </c>
    </row>
    <row r="1001" spans="2:11">
      <c r="B1001" t="str">
        <f t="shared" ref="B1001:K1001" si="950">B956</f>
        <v>{26</v>
      </c>
      <c r="C1001" t="str">
        <f t="shared" si="950"/>
        <v>ITM_XEQ</v>
      </c>
      <c r="D1001" t="str">
        <f t="shared" si="950"/>
        <v>ITM_AIM</v>
      </c>
      <c r="E1001" t="str">
        <f t="shared" si="950"/>
        <v>ITM_toPOL2</v>
      </c>
      <c r="F1001" t="str">
        <f t="shared" si="950"/>
        <v>ITM_NULL</v>
      </c>
      <c r="G1001" t="str">
        <f t="shared" si="950"/>
        <v>ITM_F</v>
      </c>
      <c r="H1001" t="str">
        <f t="shared" si="950"/>
        <v>ITM_f</v>
      </c>
      <c r="I1001" t="str">
        <f t="shared" si="950"/>
        <v>ITM_NULL</v>
      </c>
      <c r="J1001" t="str">
        <f t="shared" si="950"/>
        <v>ITM_NULL</v>
      </c>
      <c r="K1001" t="str">
        <f t="shared" si="950"/>
        <v>}</v>
      </c>
    </row>
    <row r="1002" spans="2:11">
      <c r="B1002" t="str">
        <f t="shared" ref="B1002:K1002" si="951">B957</f>
        <v>{31</v>
      </c>
      <c r="C1002" t="str">
        <f t="shared" si="951"/>
        <v>ITM_STO</v>
      </c>
      <c r="D1002" t="str">
        <f t="shared" si="951"/>
        <v>ITM_MAGNITUDE</v>
      </c>
      <c r="E1002" t="str">
        <f t="shared" si="951"/>
        <v>ITM_ARG</v>
      </c>
      <c r="F1002" t="str">
        <f t="shared" si="951"/>
        <v>ITM_NULL</v>
      </c>
      <c r="G1002" t="str">
        <f t="shared" si="951"/>
        <v>ITM_G</v>
      </c>
      <c r="H1002" t="str">
        <f t="shared" si="951"/>
        <v>ITM_g</v>
      </c>
      <c r="I1002" t="str">
        <f t="shared" si="951"/>
        <v>ITM_VERTICAL_BAR</v>
      </c>
      <c r="J1002" t="str">
        <f t="shared" si="951"/>
        <v>ITM_NULL</v>
      </c>
      <c r="K1002" t="str">
        <f t="shared" si="951"/>
        <v>}</v>
      </c>
    </row>
    <row r="1003" spans="2:11">
      <c r="B1003" t="str">
        <f t="shared" ref="B1003:K1003" si="952">B958</f>
        <v>{32</v>
      </c>
      <c r="C1003" t="str">
        <f t="shared" si="952"/>
        <v>ITM_RCL</v>
      </c>
      <c r="D1003" t="str">
        <f t="shared" si="952"/>
        <v>ITM_PC</v>
      </c>
      <c r="E1003" t="str">
        <f t="shared" si="952"/>
        <v>ITM_DELTAPC</v>
      </c>
      <c r="F1003" t="str">
        <f t="shared" si="952"/>
        <v>ITM_NULL</v>
      </c>
      <c r="G1003" t="str">
        <f t="shared" si="952"/>
        <v>ITM_H</v>
      </c>
      <c r="H1003" t="str">
        <f t="shared" si="952"/>
        <v>ITM_h</v>
      </c>
      <c r="I1003" t="str">
        <f t="shared" si="952"/>
        <v>ITM_DELTA</v>
      </c>
      <c r="J1003" t="str">
        <f t="shared" si="952"/>
        <v>ITM_HEX</v>
      </c>
      <c r="K1003" t="str">
        <f t="shared" si="952"/>
        <v>}</v>
      </c>
    </row>
    <row r="1004" spans="2:11">
      <c r="B1004" t="str">
        <f t="shared" ref="B1004:K1004" si="953">B959</f>
        <v>{33</v>
      </c>
      <c r="C1004" t="str">
        <f t="shared" si="953"/>
        <v>ITM_Rdown</v>
      </c>
      <c r="D1004" t="str">
        <f t="shared" si="953"/>
        <v>ITM_CONSTpi</v>
      </c>
      <c r="E1004" t="str">
        <f t="shared" si="953"/>
        <v>ITM_XTHROOT</v>
      </c>
      <c r="F1004" t="str">
        <f t="shared" si="953"/>
        <v>ITM_NULL</v>
      </c>
      <c r="G1004" t="str">
        <f t="shared" si="953"/>
        <v>ITM_I</v>
      </c>
      <c r="H1004" t="str">
        <f t="shared" si="953"/>
        <v>ITM_i</v>
      </c>
      <c r="I1004" t="str">
        <f t="shared" si="953"/>
        <v>ITM_pi</v>
      </c>
      <c r="J1004" t="str">
        <f t="shared" si="953"/>
        <v>ITM_REG_I</v>
      </c>
      <c r="K1004" t="str">
        <f t="shared" si="953"/>
        <v>}</v>
      </c>
    </row>
    <row r="1005" spans="2:11">
      <c r="B1005" t="str">
        <f t="shared" ref="B1005:K1005" si="954">B960</f>
        <v>{34</v>
      </c>
      <c r="C1005" t="str">
        <f t="shared" si="954"/>
        <v>ITM_sin</v>
      </c>
      <c r="D1005" t="str">
        <f t="shared" si="954"/>
        <v>ITM_arcsin</v>
      </c>
      <c r="E1005" t="str">
        <f t="shared" si="954"/>
        <v>ITM_GTO</v>
      </c>
      <c r="F1005" t="str">
        <f t="shared" si="954"/>
        <v>ITM_NULL</v>
      </c>
      <c r="G1005" t="str">
        <f t="shared" si="954"/>
        <v>ITM_J</v>
      </c>
      <c r="H1005" t="str">
        <f t="shared" si="954"/>
        <v>ITM_j</v>
      </c>
      <c r="I1005" t="str">
        <f t="shared" si="954"/>
        <v>ITM_SIN_SIGN</v>
      </c>
      <c r="J1005" t="str">
        <f t="shared" si="954"/>
        <v>ITM_REG_J</v>
      </c>
      <c r="K1005" t="str">
        <f t="shared" si="954"/>
        <v>}</v>
      </c>
    </row>
    <row r="1006" spans="2:11">
      <c r="B1006" t="str">
        <f t="shared" ref="B1006:K1006" si="955">B961</f>
        <v>{35</v>
      </c>
      <c r="C1006" t="str">
        <f t="shared" si="955"/>
        <v>ITM_cos</v>
      </c>
      <c r="D1006" t="str">
        <f t="shared" si="955"/>
        <v>ITM_arccos</v>
      </c>
      <c r="E1006" t="str">
        <f t="shared" si="955"/>
        <v>ITM_LBL</v>
      </c>
      <c r="F1006" t="str">
        <f t="shared" si="955"/>
        <v>ITM_NULL</v>
      </c>
      <c r="G1006" t="str">
        <f t="shared" si="955"/>
        <v>ITM_K</v>
      </c>
      <c r="H1006" t="str">
        <f t="shared" si="955"/>
        <v>ITM_k</v>
      </c>
      <c r="I1006" t="str">
        <f t="shared" si="955"/>
        <v>ITM_COS_SIGN</v>
      </c>
      <c r="J1006" t="str">
        <f t="shared" si="955"/>
        <v>ITM_REG_K</v>
      </c>
      <c r="K1006" t="str">
        <f t="shared" si="955"/>
        <v>}</v>
      </c>
    </row>
    <row r="1007" spans="2:11">
      <c r="B1007" t="str">
        <f t="shared" ref="B1007:K1007" si="956">B962</f>
        <v>{36</v>
      </c>
      <c r="C1007" t="str">
        <f t="shared" si="956"/>
        <v>ITM_tan</v>
      </c>
      <c r="D1007" t="str">
        <f t="shared" si="956"/>
        <v>ITM_arctan</v>
      </c>
      <c r="E1007" t="str">
        <f t="shared" si="956"/>
        <v>ITM_RTN</v>
      </c>
      <c r="F1007" t="str">
        <f t="shared" si="956"/>
        <v>ITM_NULL</v>
      </c>
      <c r="G1007" t="str">
        <f t="shared" si="956"/>
        <v>ITM_L</v>
      </c>
      <c r="H1007" t="str">
        <f t="shared" si="956"/>
        <v>ITM_l</v>
      </c>
      <c r="I1007" t="str">
        <f t="shared" si="956"/>
        <v>ITM_TAN_SIGN</v>
      </c>
      <c r="J1007" t="str">
        <f t="shared" si="956"/>
        <v>ITM_REG_L</v>
      </c>
      <c r="K1007" t="str">
        <f t="shared" si="956"/>
        <v>}</v>
      </c>
    </row>
    <row r="1008" spans="2:11">
      <c r="B1008" t="str">
        <f t="shared" ref="B1008:K1008" si="957">B963</f>
        <v>{41</v>
      </c>
      <c r="C1008" t="str">
        <f t="shared" si="957"/>
        <v>ITM_ENTER</v>
      </c>
      <c r="D1008" t="str">
        <f t="shared" si="957"/>
        <v>KEY_COMPLEX</v>
      </c>
      <c r="E1008" t="str">
        <f t="shared" si="957"/>
        <v>-MNU_CPX</v>
      </c>
      <c r="F1008" t="str">
        <f t="shared" si="957"/>
        <v>ITM_ENTER</v>
      </c>
      <c r="G1008" t="str">
        <f t="shared" si="957"/>
        <v>ITM_ENTER</v>
      </c>
      <c r="H1008" t="str">
        <f t="shared" si="957"/>
        <v>ITM_XSWAP</v>
      </c>
      <c r="I1008" t="str">
        <f t="shared" si="957"/>
        <v>ITM_XPARSE</v>
      </c>
      <c r="J1008" t="str">
        <f t="shared" si="957"/>
        <v>ITM_ENTER</v>
      </c>
      <c r="K1008" t="str">
        <f t="shared" si="957"/>
        <v>}</v>
      </c>
    </row>
    <row r="1009" spans="2:11">
      <c r="B1009" t="str">
        <f t="shared" ref="B1009:K1009" si="958">B964</f>
        <v>{42</v>
      </c>
      <c r="C1009" t="str">
        <f t="shared" si="958"/>
        <v>ITM_XexY</v>
      </c>
      <c r="D1009" t="str">
        <f t="shared" si="958"/>
        <v>ITM_LASTX</v>
      </c>
      <c r="E1009" t="str">
        <f t="shared" si="958"/>
        <v>ITM_Rup</v>
      </c>
      <c r="F1009" t="str">
        <f t="shared" si="958"/>
        <v>ITM_ex</v>
      </c>
      <c r="G1009" t="str">
        <f t="shared" si="958"/>
        <v>ITM_M</v>
      </c>
      <c r="H1009" t="str">
        <f t="shared" si="958"/>
        <v>ITM_m</v>
      </c>
      <c r="I1009" t="str">
        <f t="shared" si="958"/>
        <v>ITM_ex</v>
      </c>
      <c r="J1009" t="str">
        <f t="shared" si="958"/>
        <v>ITM_NULL</v>
      </c>
      <c r="K1009" t="str">
        <f t="shared" si="958"/>
        <v>}</v>
      </c>
    </row>
    <row r="1010" spans="2:11">
      <c r="B1010" t="str">
        <f t="shared" ref="B1010:K1010" si="959">B965</f>
        <v>{43</v>
      </c>
      <c r="C1010" t="str">
        <f t="shared" si="959"/>
        <v>ITM_CHS</v>
      </c>
      <c r="D1010" t="str">
        <f t="shared" si="959"/>
        <v>-MNU_MODE</v>
      </c>
      <c r="E1010" t="str">
        <f t="shared" si="959"/>
        <v>-MNU_STK</v>
      </c>
      <c r="F1010" t="str">
        <f t="shared" si="959"/>
        <v>ITM_PLUS_MINUS</v>
      </c>
      <c r="G1010" t="str">
        <f t="shared" si="959"/>
        <v>ITM_N</v>
      </c>
      <c r="H1010" t="str">
        <f t="shared" si="959"/>
        <v>ITM_n</v>
      </c>
      <c r="I1010" t="str">
        <f t="shared" si="959"/>
        <v>ITM_PLUS_MINUS</v>
      </c>
      <c r="J1010" t="str">
        <f t="shared" si="959"/>
        <v>ITM_NULL</v>
      </c>
      <c r="K1010" t="str">
        <f t="shared" si="959"/>
        <v>}</v>
      </c>
    </row>
    <row r="1011" spans="2:11">
      <c r="B1011" t="str">
        <f t="shared" ref="B1011:K1011" si="960">B966</f>
        <v>{44</v>
      </c>
      <c r="C1011" t="str">
        <f t="shared" si="960"/>
        <v>ITM_EXPONENT</v>
      </c>
      <c r="D1011" t="str">
        <f t="shared" si="960"/>
        <v>-MNU_DISP</v>
      </c>
      <c r="E1011" t="str">
        <f t="shared" si="960"/>
        <v>-MNU_EXP</v>
      </c>
      <c r="F1011" t="str">
        <f t="shared" si="960"/>
        <v>ITM_NULL</v>
      </c>
      <c r="G1011" t="str">
        <f t="shared" si="960"/>
        <v>ITM_O</v>
      </c>
      <c r="H1011" t="str">
        <f t="shared" si="960"/>
        <v>ITM_o</v>
      </c>
      <c r="I1011" t="str">
        <f t="shared" si="960"/>
        <v>ITM_SUB_E_OUTLINE</v>
      </c>
      <c r="J1011" t="str">
        <f t="shared" si="960"/>
        <v>ITM_OCT</v>
      </c>
      <c r="K1011" t="str">
        <f t="shared" si="960"/>
        <v>}</v>
      </c>
    </row>
    <row r="1012" spans="2:11">
      <c r="B1012" t="str">
        <f t="shared" ref="B1012:K1012" si="961">B967</f>
        <v>{45</v>
      </c>
      <c r="C1012" t="str">
        <f t="shared" si="961"/>
        <v>ITM_BACKSPACE</v>
      </c>
      <c r="D1012" t="str">
        <f t="shared" si="961"/>
        <v>ITM_UNDO</v>
      </c>
      <c r="E1012" t="str">
        <f t="shared" si="961"/>
        <v>-MNU_CLR</v>
      </c>
      <c r="F1012" t="str">
        <f t="shared" si="961"/>
        <v>ITM_BACKSPACE</v>
      </c>
      <c r="G1012" t="str">
        <f t="shared" si="961"/>
        <v>ITM_BACKSPACE</v>
      </c>
      <c r="H1012" t="str">
        <f t="shared" si="961"/>
        <v>ITM_CLA</v>
      </c>
      <c r="I1012" t="str">
        <f t="shared" si="961"/>
        <v>ITM_CLA</v>
      </c>
      <c r="J1012" t="str">
        <f t="shared" si="961"/>
        <v>ITM_BACKSPACE</v>
      </c>
      <c r="K1012" t="str">
        <f t="shared" si="961"/>
        <v>}</v>
      </c>
    </row>
    <row r="1013" spans="2:11">
      <c r="B1013" t="str">
        <f t="shared" ref="B1013:K1013" si="962">B968</f>
        <v>{51</v>
      </c>
      <c r="C1013" t="str">
        <f t="shared" si="962"/>
        <v>ITM_UP1</v>
      </c>
      <c r="D1013" t="str">
        <f t="shared" si="962"/>
        <v>ITM_BST</v>
      </c>
      <c r="E1013" t="str">
        <f t="shared" si="962"/>
        <v>ITM_RBR</v>
      </c>
      <c r="F1013" t="str">
        <f t="shared" si="962"/>
        <v>ITM_UP1</v>
      </c>
      <c r="G1013" t="str">
        <f t="shared" si="962"/>
        <v>ITM_UP1</v>
      </c>
      <c r="H1013" t="str">
        <f t="shared" si="962"/>
        <v>CHR_caseUP</v>
      </c>
      <c r="I1013" t="str">
        <f t="shared" si="962"/>
        <v>ITM_UP_ARROW</v>
      </c>
      <c r="J1013" t="str">
        <f t="shared" si="962"/>
        <v>ITM_UP1</v>
      </c>
      <c r="K1013" t="str">
        <f t="shared" si="962"/>
        <v>}</v>
      </c>
    </row>
    <row r="1014" spans="2:11">
      <c r="B1014" t="str">
        <f t="shared" ref="B1014:K1014" si="963">B969</f>
        <v>{52</v>
      </c>
      <c r="C1014" t="str">
        <f t="shared" si="963"/>
        <v>ITM_7</v>
      </c>
      <c r="D1014" t="str">
        <f t="shared" si="963"/>
        <v>-MNU_EQN</v>
      </c>
      <c r="E1014" t="str">
        <f t="shared" si="963"/>
        <v>-MNU_HOME</v>
      </c>
      <c r="F1014" t="str">
        <f t="shared" si="963"/>
        <v>ITM_7</v>
      </c>
      <c r="G1014" t="str">
        <f t="shared" si="963"/>
        <v>ITM_P</v>
      </c>
      <c r="H1014" t="str">
        <f t="shared" si="963"/>
        <v>ITM_p</v>
      </c>
      <c r="I1014" t="str">
        <f t="shared" si="963"/>
        <v>ITM_7</v>
      </c>
      <c r="J1014" t="str">
        <f t="shared" si="963"/>
        <v>ITM_7</v>
      </c>
      <c r="K1014" t="str">
        <f t="shared" si="963"/>
        <v>}</v>
      </c>
    </row>
    <row r="1015" spans="2:11">
      <c r="B1015" t="str">
        <f t="shared" ref="B1015:K1015" si="964">B970</f>
        <v>{53</v>
      </c>
      <c r="C1015" t="str">
        <f t="shared" si="964"/>
        <v>ITM_8</v>
      </c>
      <c r="D1015" t="str">
        <f t="shared" si="964"/>
        <v>-MNU_ADV</v>
      </c>
      <c r="E1015" t="str">
        <f t="shared" si="964"/>
        <v>-MNU_CONST</v>
      </c>
      <c r="F1015" t="str">
        <f t="shared" si="964"/>
        <v>ITM_8</v>
      </c>
      <c r="G1015" t="str">
        <f t="shared" si="964"/>
        <v>ITM_Q</v>
      </c>
      <c r="H1015" t="str">
        <f t="shared" si="964"/>
        <v>ITM_q</v>
      </c>
      <c r="I1015" t="str">
        <f t="shared" si="964"/>
        <v>ITM_8</v>
      </c>
      <c r="J1015" t="str">
        <f t="shared" si="964"/>
        <v>ITM_8</v>
      </c>
      <c r="K1015" t="str">
        <f t="shared" si="964"/>
        <v>}</v>
      </c>
    </row>
    <row r="1016" spans="2:11">
      <c r="B1016" t="str">
        <f t="shared" ref="B1016:K1016" si="965">B971</f>
        <v>{54</v>
      </c>
      <c r="C1016" t="str">
        <f t="shared" si="965"/>
        <v>ITM_9</v>
      </c>
      <c r="D1016" t="str">
        <f t="shared" si="965"/>
        <v>-MNU_MATX</v>
      </c>
      <c r="E1016" t="str">
        <f t="shared" si="965"/>
        <v>-MNU_XFN</v>
      </c>
      <c r="F1016" t="str">
        <f t="shared" si="965"/>
        <v>ITM_9</v>
      </c>
      <c r="G1016" t="str">
        <f t="shared" si="965"/>
        <v>ITM_R</v>
      </c>
      <c r="H1016" t="str">
        <f t="shared" si="965"/>
        <v>ITM_r</v>
      </c>
      <c r="I1016" t="str">
        <f t="shared" si="965"/>
        <v>ITM_9</v>
      </c>
      <c r="J1016" t="str">
        <f t="shared" si="965"/>
        <v>ITM_9</v>
      </c>
      <c r="K1016" t="str">
        <f t="shared" si="965"/>
        <v>}</v>
      </c>
    </row>
    <row r="1017" spans="2:11">
      <c r="B1017" t="str">
        <f t="shared" ref="B1017:K1017" si="966">B972</f>
        <v>{55</v>
      </c>
      <c r="C1017" t="str">
        <f t="shared" si="966"/>
        <v>ITM_DIV</v>
      </c>
      <c r="D1017" t="str">
        <f t="shared" si="966"/>
        <v>-MNU_STAT</v>
      </c>
      <c r="E1017" t="str">
        <f t="shared" si="966"/>
        <v>-MNU_SUMS</v>
      </c>
      <c r="F1017" t="str">
        <f t="shared" si="966"/>
        <v>ITM_OBELUS</v>
      </c>
      <c r="G1017" t="str">
        <f t="shared" si="966"/>
        <v>ITM_S</v>
      </c>
      <c r="H1017" t="str">
        <f t="shared" si="966"/>
        <v>ITM_s</v>
      </c>
      <c r="I1017" t="str">
        <f t="shared" si="966"/>
        <v>ITM_OBELUS</v>
      </c>
      <c r="J1017" t="str">
        <f t="shared" si="966"/>
        <v>ITM_DIV</v>
      </c>
      <c r="K1017" t="str">
        <f t="shared" si="966"/>
        <v>}</v>
      </c>
    </row>
    <row r="1018" spans="2:11">
      <c r="B1018" t="str">
        <f t="shared" ref="B1018:K1018" si="967">B973</f>
        <v>{61</v>
      </c>
      <c r="C1018" t="str">
        <f t="shared" si="967"/>
        <v>ITM_DOWN1</v>
      </c>
      <c r="D1018" t="str">
        <f t="shared" si="967"/>
        <v>ITM_SST</v>
      </c>
      <c r="E1018" t="str">
        <f t="shared" si="967"/>
        <v>ITM_FLGSV</v>
      </c>
      <c r="F1018" t="str">
        <f t="shared" si="967"/>
        <v>ITM_DOWN1</v>
      </c>
      <c r="G1018" t="str">
        <f t="shared" si="967"/>
        <v>ITM_DOWN1</v>
      </c>
      <c r="H1018" t="str">
        <f t="shared" si="967"/>
        <v>CHR_caseDN</v>
      </c>
      <c r="I1018" t="str">
        <f t="shared" si="967"/>
        <v>ITM_DOWN_ARROW</v>
      </c>
      <c r="J1018" t="str">
        <f t="shared" si="967"/>
        <v>ITM_DOWN1</v>
      </c>
      <c r="K1018" t="str">
        <f t="shared" si="967"/>
        <v>}</v>
      </c>
    </row>
    <row r="1019" spans="2:11">
      <c r="B1019" t="str">
        <f t="shared" ref="B1019:K1019" si="968">B974</f>
        <v>{62</v>
      </c>
      <c r="C1019" t="str">
        <f t="shared" si="968"/>
        <v>ITM_4</v>
      </c>
      <c r="D1019" t="str">
        <f t="shared" si="968"/>
        <v>-MNU_BASE</v>
      </c>
      <c r="E1019" t="str">
        <f t="shared" si="968"/>
        <v>-MNU_CLK</v>
      </c>
      <c r="F1019" t="str">
        <f t="shared" si="968"/>
        <v>ITM_4</v>
      </c>
      <c r="G1019" t="str">
        <f t="shared" si="968"/>
        <v>ITM_T</v>
      </c>
      <c r="H1019" t="str">
        <f t="shared" si="968"/>
        <v>ITM_t</v>
      </c>
      <c r="I1019" t="str">
        <f t="shared" si="968"/>
        <v>ITM_4</v>
      </c>
      <c r="J1019" t="str">
        <f t="shared" si="968"/>
        <v>ITM_4</v>
      </c>
      <c r="K1019" t="str">
        <f t="shared" si="968"/>
        <v>}</v>
      </c>
    </row>
    <row r="1020" spans="2:11">
      <c r="B1020" t="str">
        <f t="shared" ref="B1020:K1020" si="969">B975</f>
        <v>{63</v>
      </c>
      <c r="C1020" t="str">
        <f t="shared" si="969"/>
        <v>ITM_5</v>
      </c>
      <c r="D1020" t="str">
        <f t="shared" si="969"/>
        <v>-MNU_ANGLECONV</v>
      </c>
      <c r="E1020" t="str">
        <f t="shared" si="969"/>
        <v>-MNU_UNITCONV</v>
      </c>
      <c r="F1020" t="str">
        <f t="shared" si="969"/>
        <v>ITM_5</v>
      </c>
      <c r="G1020" t="str">
        <f t="shared" si="969"/>
        <v>ITM_U</v>
      </c>
      <c r="H1020" t="str">
        <f t="shared" si="969"/>
        <v>ITM_u</v>
      </c>
      <c r="I1020" t="str">
        <f t="shared" si="969"/>
        <v>ITM_5</v>
      </c>
      <c r="J1020" t="str">
        <f t="shared" si="969"/>
        <v>ITM_5</v>
      </c>
      <c r="K1020" t="str">
        <f t="shared" si="969"/>
        <v>}</v>
      </c>
    </row>
    <row r="1021" spans="2:11">
      <c r="B1021" t="str">
        <f t="shared" ref="B1021:K1021" si="970">B976</f>
        <v>{64</v>
      </c>
      <c r="C1021" t="str">
        <f t="shared" si="970"/>
        <v>ITM_6</v>
      </c>
      <c r="D1021" t="str">
        <f t="shared" si="970"/>
        <v>-MNU_FLAGS</v>
      </c>
      <c r="E1021" t="str">
        <f t="shared" si="970"/>
        <v>-MNU_BITS</v>
      </c>
      <c r="F1021" t="str">
        <f t="shared" si="970"/>
        <v>ITM_6</v>
      </c>
      <c r="G1021" t="str">
        <f t="shared" si="970"/>
        <v>ITM_V</v>
      </c>
      <c r="H1021" t="str">
        <f t="shared" si="970"/>
        <v>ITM_v</v>
      </c>
      <c r="I1021" t="str">
        <f t="shared" si="970"/>
        <v>ITM_6</v>
      </c>
      <c r="J1021" t="str">
        <f t="shared" si="970"/>
        <v>ITM_6</v>
      </c>
      <c r="K1021" t="str">
        <f t="shared" si="970"/>
        <v>}</v>
      </c>
    </row>
    <row r="1022" spans="2:11">
      <c r="B1022" t="str">
        <f t="shared" ref="B1022:K1022" si="971">B977</f>
        <v>{65</v>
      </c>
      <c r="C1022" t="str">
        <f t="shared" si="971"/>
        <v>ITM_MULT</v>
      </c>
      <c r="D1022" t="str">
        <f t="shared" si="971"/>
        <v>-MNU_PROB</v>
      </c>
      <c r="E1022" t="str">
        <f t="shared" si="971"/>
        <v>-MNU_INTS</v>
      </c>
      <c r="F1022" t="str">
        <f t="shared" si="971"/>
        <v>ITM_CROSS</v>
      </c>
      <c r="G1022" t="str">
        <f t="shared" si="971"/>
        <v>ITM_W</v>
      </c>
      <c r="H1022" t="str">
        <f t="shared" si="971"/>
        <v>ITM_w</v>
      </c>
      <c r="I1022" t="str">
        <f t="shared" si="971"/>
        <v>ITM_CROSS</v>
      </c>
      <c r="J1022" t="str">
        <f t="shared" si="971"/>
        <v>ITM_MULT</v>
      </c>
      <c r="K1022" t="str">
        <f t="shared" si="971"/>
        <v>}</v>
      </c>
    </row>
    <row r="1023" spans="2:11">
      <c r="B1023" t="str">
        <f t="shared" ref="B1023:K1023" si="972">B978</f>
        <v>{71</v>
      </c>
      <c r="C1023" t="str">
        <f t="shared" si="972"/>
        <v>KEY_fg</v>
      </c>
      <c r="D1023" t="str">
        <f t="shared" si="972"/>
        <v>ITM_NULL</v>
      </c>
      <c r="E1023" t="str">
        <f t="shared" si="972"/>
        <v>ITM_NULL</v>
      </c>
      <c r="F1023" t="str">
        <f t="shared" si="972"/>
        <v>KEY_fg</v>
      </c>
      <c r="G1023" t="str">
        <f t="shared" si="972"/>
        <v>KEY_fg</v>
      </c>
      <c r="H1023" t="str">
        <f t="shared" si="972"/>
        <v>ITM_NULL</v>
      </c>
      <c r="I1023" t="str">
        <f t="shared" si="972"/>
        <v>KEY_fg</v>
      </c>
      <c r="J1023" t="str">
        <f t="shared" si="972"/>
        <v>KEY_fg</v>
      </c>
      <c r="K1023" t="str">
        <f t="shared" si="972"/>
        <v>}</v>
      </c>
    </row>
    <row r="1024" spans="2:11">
      <c r="B1024" t="str">
        <f t="shared" ref="B1024:K1024" si="973">B979</f>
        <v>{72</v>
      </c>
      <c r="C1024" t="str">
        <f t="shared" si="973"/>
        <v>ITM_1</v>
      </c>
      <c r="D1024" t="str">
        <f t="shared" si="973"/>
        <v>ITM_ASSIGN</v>
      </c>
      <c r="E1024" t="str">
        <f t="shared" si="973"/>
        <v>-MNU_ASN</v>
      </c>
      <c r="F1024" t="str">
        <f t="shared" si="973"/>
        <v>ITM_1</v>
      </c>
      <c r="G1024" t="str">
        <f t="shared" si="973"/>
        <v>ITM_X</v>
      </c>
      <c r="H1024" t="str">
        <f t="shared" si="973"/>
        <v>ITM_x</v>
      </c>
      <c r="I1024" t="str">
        <f t="shared" si="973"/>
        <v>ITM_1</v>
      </c>
      <c r="J1024" t="str">
        <f t="shared" si="973"/>
        <v>ITM_1</v>
      </c>
      <c r="K1024" t="str">
        <f t="shared" si="973"/>
        <v>}</v>
      </c>
    </row>
    <row r="1025" spans="2:11">
      <c r="B1025" t="str">
        <f t="shared" ref="B1025:K1025" si="974">B980</f>
        <v>{73</v>
      </c>
      <c r="C1025" t="str">
        <f t="shared" si="974"/>
        <v>ITM_2</v>
      </c>
      <c r="D1025" t="str">
        <f t="shared" si="974"/>
        <v>ITM_USERMODE</v>
      </c>
      <c r="E1025" t="str">
        <f t="shared" si="974"/>
        <v>-MNU_LOOP</v>
      </c>
      <c r="F1025" t="str">
        <f t="shared" si="974"/>
        <v>ITM_2</v>
      </c>
      <c r="G1025" t="str">
        <f t="shared" si="974"/>
        <v>ITM_Y</v>
      </c>
      <c r="H1025" t="str">
        <f t="shared" si="974"/>
        <v>ITM_y</v>
      </c>
      <c r="I1025" t="str">
        <f t="shared" si="974"/>
        <v>ITM_2</v>
      </c>
      <c r="J1025" t="str">
        <f t="shared" si="974"/>
        <v>ITM_2</v>
      </c>
      <c r="K1025" t="str">
        <f t="shared" si="974"/>
        <v>}</v>
      </c>
    </row>
    <row r="1026" spans="2:11">
      <c r="B1026" t="str">
        <f t="shared" ref="B1026:K1026" si="975">B981</f>
        <v>{74</v>
      </c>
      <c r="C1026" t="str">
        <f t="shared" si="975"/>
        <v>ITM_3</v>
      </c>
      <c r="D1026" t="str">
        <f t="shared" si="975"/>
        <v>-MNU_PARTS</v>
      </c>
      <c r="E1026" t="str">
        <f t="shared" si="975"/>
        <v>-MNU_TEST</v>
      </c>
      <c r="F1026" t="str">
        <f t="shared" si="975"/>
        <v>ITM_3</v>
      </c>
      <c r="G1026" t="str">
        <f t="shared" si="975"/>
        <v>ITM_Z</v>
      </c>
      <c r="H1026" t="str">
        <f t="shared" si="975"/>
        <v>ITM_z</v>
      </c>
      <c r="I1026" t="str">
        <f t="shared" si="975"/>
        <v>ITM_3</v>
      </c>
      <c r="J1026" t="str">
        <f t="shared" si="975"/>
        <v>ITM_3</v>
      </c>
      <c r="K1026" t="str">
        <f t="shared" si="975"/>
        <v>}</v>
      </c>
    </row>
    <row r="1027" spans="2:11">
      <c r="B1027" t="str">
        <f t="shared" ref="B1027:K1027" si="976">B982</f>
        <v>{75</v>
      </c>
      <c r="C1027" t="str">
        <f t="shared" si="976"/>
        <v>ITM_SUB</v>
      </c>
      <c r="D1027" t="str">
        <f t="shared" si="976"/>
        <v>-MNU_FIN</v>
      </c>
      <c r="E1027" t="str">
        <f t="shared" si="976"/>
        <v>-MNU_ALPHAFN</v>
      </c>
      <c r="F1027" t="str">
        <f t="shared" si="976"/>
        <v>ITM_MINUS</v>
      </c>
      <c r="G1027" t="str">
        <f t="shared" si="976"/>
        <v>ITM_UNDERSCORE</v>
      </c>
      <c r="H1027" t="str">
        <f t="shared" si="976"/>
        <v>ITM_MINUS</v>
      </c>
      <c r="I1027" t="str">
        <f t="shared" si="976"/>
        <v>ITM_MINUS</v>
      </c>
      <c r="J1027" t="str">
        <f t="shared" si="976"/>
        <v>ITM_SUB</v>
      </c>
      <c r="K1027" t="str">
        <f t="shared" si="976"/>
        <v>}</v>
      </c>
    </row>
    <row r="1028" spans="2:11">
      <c r="B1028" t="str">
        <f t="shared" ref="B1028:K1028" si="977">B983</f>
        <v>{81</v>
      </c>
      <c r="C1028" t="str">
        <f t="shared" si="977"/>
        <v>ITM_EXIT1</v>
      </c>
      <c r="D1028" t="str">
        <f t="shared" si="977"/>
        <v>ITM_OFF</v>
      </c>
      <c r="E1028" t="str">
        <f t="shared" si="977"/>
        <v>ITM_PRN</v>
      </c>
      <c r="F1028" t="str">
        <f t="shared" si="977"/>
        <v>ITM_EXIT1</v>
      </c>
      <c r="G1028" t="str">
        <f t="shared" si="977"/>
        <v>ITM_EXIT1</v>
      </c>
      <c r="H1028" t="str">
        <f t="shared" si="977"/>
        <v>ITM_OFF</v>
      </c>
      <c r="I1028" t="str">
        <f t="shared" si="977"/>
        <v>ITM_PRN</v>
      </c>
      <c r="J1028" t="str">
        <f t="shared" si="977"/>
        <v>ITM_EXIT1</v>
      </c>
      <c r="K1028" t="str">
        <f t="shared" si="977"/>
        <v>}</v>
      </c>
    </row>
    <row r="1029" spans="2:11">
      <c r="B1029" t="str">
        <f t="shared" ref="B1029:K1029" si="978">B984</f>
        <v>{82</v>
      </c>
      <c r="C1029" t="str">
        <f t="shared" si="978"/>
        <v>ITM_0</v>
      </c>
      <c r="D1029" t="str">
        <f t="shared" si="978"/>
        <v>ITM_VIEW</v>
      </c>
      <c r="E1029" t="str">
        <f t="shared" si="978"/>
        <v>ITM_TIMER</v>
      </c>
      <c r="F1029" t="str">
        <f t="shared" si="978"/>
        <v>ITM_0</v>
      </c>
      <c r="G1029" t="str">
        <f t="shared" si="978"/>
        <v>ITM_COLON</v>
      </c>
      <c r="H1029" t="str">
        <f t="shared" si="978"/>
        <v>ITM_0</v>
      </c>
      <c r="I1029" t="str">
        <f t="shared" si="978"/>
        <v>ITM_0</v>
      </c>
      <c r="J1029" t="str">
        <f t="shared" si="978"/>
        <v>ITM_0</v>
      </c>
      <c r="K1029" t="str">
        <f t="shared" si="978"/>
        <v>}</v>
      </c>
    </row>
    <row r="1030" spans="2:11">
      <c r="B1030" t="str">
        <f t="shared" ref="B1030:K1030" si="979">B985</f>
        <v>{83</v>
      </c>
      <c r="C1030" t="str">
        <f t="shared" si="979"/>
        <v>ITM_PERIOD</v>
      </c>
      <c r="D1030" t="str">
        <f t="shared" si="979"/>
        <v>ITM_SHOW</v>
      </c>
      <c r="E1030" t="str">
        <f t="shared" si="979"/>
        <v>-MNU_INFO</v>
      </c>
      <c r="F1030" t="str">
        <f t="shared" si="979"/>
        <v>ITM_PERIOD</v>
      </c>
      <c r="G1030" t="str">
        <f t="shared" si="979"/>
        <v>ITM_COMMA</v>
      </c>
      <c r="H1030" t="str">
        <f t="shared" si="979"/>
        <v>ITM_PERIOD</v>
      </c>
      <c r="I1030" t="str">
        <f t="shared" si="979"/>
        <v>ITM_PERIOD</v>
      </c>
      <c r="J1030" t="str">
        <f t="shared" si="979"/>
        <v>ITM_PERIOD</v>
      </c>
      <c r="K1030" t="str">
        <f t="shared" si="979"/>
        <v>}</v>
      </c>
    </row>
    <row r="1031" spans="2:11">
      <c r="B1031" t="str">
        <f t="shared" ref="B1031:K1031" si="980">B986</f>
        <v>{84</v>
      </c>
      <c r="C1031" t="str">
        <f t="shared" si="980"/>
        <v>ITM_RS</v>
      </c>
      <c r="D1031" t="str">
        <f t="shared" si="980"/>
        <v>ITM_PR</v>
      </c>
      <c r="E1031" t="str">
        <f t="shared" si="980"/>
        <v>-MNU_PFN</v>
      </c>
      <c r="F1031" t="str">
        <f t="shared" si="980"/>
        <v>ITM_NULL</v>
      </c>
      <c r="G1031" t="str">
        <f t="shared" si="980"/>
        <v>ITM_QUESTION_MARK</v>
      </c>
      <c r="H1031" t="str">
        <f t="shared" si="980"/>
        <v>ITM_SLASH</v>
      </c>
      <c r="I1031" t="str">
        <f t="shared" si="980"/>
        <v>ITM_SLASH</v>
      </c>
      <c r="J1031" t="str">
        <f t="shared" si="980"/>
        <v>ITM_NULL</v>
      </c>
      <c r="K1031" t="str">
        <f t="shared" si="980"/>
        <v>}</v>
      </c>
    </row>
    <row r="1032" spans="2:11">
      <c r="B1032" t="str">
        <f t="shared" ref="B1032:K1032" si="981">B987</f>
        <v>{85</v>
      </c>
      <c r="C1032" t="str">
        <f t="shared" si="981"/>
        <v>ITM_ADD</v>
      </c>
      <c r="D1032" t="str">
        <f t="shared" si="981"/>
        <v>-MNU_CATALOG</v>
      </c>
      <c r="E1032" t="str">
        <f t="shared" si="981"/>
        <v>-MNU_IO</v>
      </c>
      <c r="F1032" t="str">
        <f t="shared" si="981"/>
        <v>ITM_PLUS</v>
      </c>
      <c r="G1032" t="str">
        <f t="shared" si="981"/>
        <v>ITM_SPACE</v>
      </c>
      <c r="H1032" t="str">
        <f t="shared" si="981"/>
        <v>ITM_PLUS</v>
      </c>
      <c r="I1032" t="str">
        <f t="shared" si="981"/>
        <v>ITM_PLUS</v>
      </c>
      <c r="J1032" t="str">
        <f t="shared" si="981"/>
        <v>ITM_ADD</v>
      </c>
      <c r="K1032" t="str">
        <f t="shared" si="981"/>
        <v>}</v>
      </c>
    </row>
    <row r="1033" spans="2:11">
      <c r="B1033">
        <f t="shared" ref="B1033:K1033" si="982">B988</f>
        <v>0</v>
      </c>
      <c r="C1033">
        <f t="shared" si="982"/>
        <v>0</v>
      </c>
      <c r="D1033">
        <f t="shared" si="982"/>
        <v>0</v>
      </c>
      <c r="E1033">
        <f t="shared" si="982"/>
        <v>0</v>
      </c>
      <c r="F1033">
        <f t="shared" si="982"/>
        <v>0</v>
      </c>
      <c r="G1033">
        <f t="shared" si="982"/>
        <v>0</v>
      </c>
      <c r="H1033">
        <f t="shared" si="982"/>
        <v>0</v>
      </c>
      <c r="I1033">
        <f t="shared" si="982"/>
        <v>0</v>
      </c>
      <c r="J1033">
        <f t="shared" si="982"/>
        <v>0</v>
      </c>
      <c r="K1033">
        <f t="shared" si="982"/>
        <v>0</v>
      </c>
    </row>
    <row r="1034" spans="2:11">
      <c r="B1034">
        <f t="shared" ref="B1034:K1034" si="983">B989</f>
        <v>0</v>
      </c>
      <c r="C1034">
        <f t="shared" si="983"/>
        <v>0</v>
      </c>
      <c r="D1034">
        <f t="shared" si="983"/>
        <v>0</v>
      </c>
      <c r="E1034">
        <f t="shared" si="983"/>
        <v>0</v>
      </c>
      <c r="F1034">
        <f t="shared" si="983"/>
        <v>0</v>
      </c>
      <c r="G1034">
        <f t="shared" si="983"/>
        <v>0</v>
      </c>
      <c r="H1034">
        <f t="shared" si="983"/>
        <v>0</v>
      </c>
      <c r="I1034">
        <f t="shared" si="983"/>
        <v>0</v>
      </c>
      <c r="J1034">
        <f t="shared" si="983"/>
        <v>0</v>
      </c>
      <c r="K1034">
        <f t="shared" si="983"/>
        <v>0</v>
      </c>
    </row>
    <row r="1035" spans="2:11">
      <c r="B1035">
        <f t="shared" ref="B1035:K1035" si="984">B990</f>
        <v>0</v>
      </c>
      <c r="C1035">
        <f t="shared" si="984"/>
        <v>0</v>
      </c>
      <c r="D1035">
        <f t="shared" si="984"/>
        <v>0</v>
      </c>
      <c r="E1035">
        <f t="shared" si="984"/>
        <v>0</v>
      </c>
      <c r="F1035">
        <f t="shared" si="984"/>
        <v>0</v>
      </c>
      <c r="G1035">
        <f t="shared" si="984"/>
        <v>0</v>
      </c>
      <c r="H1035">
        <f t="shared" si="984"/>
        <v>0</v>
      </c>
      <c r="I1035">
        <f t="shared" si="984"/>
        <v>0</v>
      </c>
      <c r="J1035">
        <f t="shared" si="984"/>
        <v>0</v>
      </c>
      <c r="K1035">
        <f t="shared" si="984"/>
        <v>0</v>
      </c>
    </row>
    <row r="1036" spans="2:11">
      <c r="B1036">
        <f t="shared" ref="B1036:K1036" si="985">B991</f>
        <v>0</v>
      </c>
      <c r="C1036">
        <f t="shared" si="985"/>
        <v>0</v>
      </c>
      <c r="D1036">
        <f t="shared" si="985"/>
        <v>0</v>
      </c>
      <c r="E1036">
        <f t="shared" si="985"/>
        <v>0</v>
      </c>
      <c r="F1036">
        <f t="shared" si="985"/>
        <v>0</v>
      </c>
      <c r="G1036">
        <f t="shared" si="985"/>
        <v>0</v>
      </c>
      <c r="H1036">
        <f t="shared" si="985"/>
        <v>0</v>
      </c>
      <c r="I1036">
        <f t="shared" si="985"/>
        <v>0</v>
      </c>
      <c r="J1036">
        <f t="shared" si="985"/>
        <v>0</v>
      </c>
      <c r="K1036">
        <f t="shared" si="985"/>
        <v>0</v>
      </c>
    </row>
    <row r="1037" spans="2:11">
      <c r="B1037">
        <f t="shared" ref="B1037:K1037" si="986">B992</f>
        <v>0</v>
      </c>
      <c r="C1037">
        <f t="shared" si="986"/>
        <v>0</v>
      </c>
      <c r="D1037">
        <f t="shared" si="986"/>
        <v>0</v>
      </c>
      <c r="E1037">
        <f t="shared" si="986"/>
        <v>0</v>
      </c>
      <c r="F1037">
        <f t="shared" si="986"/>
        <v>0</v>
      </c>
      <c r="G1037">
        <f t="shared" si="986"/>
        <v>0</v>
      </c>
      <c r="H1037">
        <f t="shared" si="986"/>
        <v>0</v>
      </c>
      <c r="I1037">
        <f t="shared" si="986"/>
        <v>0</v>
      </c>
      <c r="J1037">
        <f t="shared" si="986"/>
        <v>0</v>
      </c>
      <c r="K1037">
        <f t="shared" si="986"/>
        <v>0</v>
      </c>
    </row>
    <row r="1038" spans="2:11">
      <c r="B1038">
        <f t="shared" ref="B1038:K1038" si="987">B993</f>
        <v>0</v>
      </c>
      <c r="C1038">
        <f t="shared" si="987"/>
        <v>0</v>
      </c>
      <c r="D1038">
        <f t="shared" si="987"/>
        <v>0</v>
      </c>
      <c r="E1038">
        <f t="shared" si="987"/>
        <v>0</v>
      </c>
      <c r="F1038">
        <f t="shared" si="987"/>
        <v>0</v>
      </c>
      <c r="G1038">
        <f t="shared" si="987"/>
        <v>0</v>
      </c>
      <c r="H1038">
        <f t="shared" si="987"/>
        <v>0</v>
      </c>
      <c r="I1038">
        <f t="shared" si="987"/>
        <v>0</v>
      </c>
      <c r="J1038">
        <f t="shared" si="987"/>
        <v>0</v>
      </c>
      <c r="K1038">
        <f t="shared" si="987"/>
        <v>0</v>
      </c>
    </row>
    <row r="1039" spans="2:11">
      <c r="B1039">
        <f t="shared" ref="B1039:K1039" si="988">B994</f>
        <v>0</v>
      </c>
      <c r="C1039">
        <f t="shared" si="988"/>
        <v>0</v>
      </c>
      <c r="D1039">
        <f t="shared" si="988"/>
        <v>0</v>
      </c>
      <c r="E1039">
        <f t="shared" si="988"/>
        <v>0</v>
      </c>
      <c r="F1039">
        <f t="shared" si="988"/>
        <v>0</v>
      </c>
      <c r="G1039">
        <f t="shared" si="988"/>
        <v>0</v>
      </c>
      <c r="H1039">
        <f t="shared" si="988"/>
        <v>0</v>
      </c>
      <c r="I1039">
        <f t="shared" si="988"/>
        <v>0</v>
      </c>
      <c r="J1039">
        <f t="shared" si="988"/>
        <v>0</v>
      </c>
      <c r="K1039">
        <f t="shared" si="988"/>
        <v>0</v>
      </c>
    </row>
    <row r="1040" spans="2:11">
      <c r="B1040">
        <f t="shared" ref="B1040:K1040" si="989">B995</f>
        <v>0</v>
      </c>
      <c r="C1040">
        <f t="shared" si="989"/>
        <v>0</v>
      </c>
      <c r="D1040">
        <f t="shared" si="989"/>
        <v>0</v>
      </c>
      <c r="E1040">
        <f t="shared" si="989"/>
        <v>0</v>
      </c>
      <c r="F1040">
        <f t="shared" si="989"/>
        <v>0</v>
      </c>
      <c r="G1040">
        <f t="shared" si="989"/>
        <v>0</v>
      </c>
      <c r="H1040">
        <f t="shared" si="989"/>
        <v>0</v>
      </c>
      <c r="I1040">
        <f t="shared" si="989"/>
        <v>0</v>
      </c>
      <c r="J1040">
        <f t="shared" si="989"/>
        <v>0</v>
      </c>
      <c r="K1040">
        <f t="shared" si="989"/>
        <v>0</v>
      </c>
    </row>
    <row r="1041" spans="2:11">
      <c r="B1041" t="str">
        <f t="shared" ref="B1041:K1041" si="990">B996</f>
        <v>{21</v>
      </c>
      <c r="C1041" t="str">
        <f t="shared" si="990"/>
        <v>ITM_SIGMAPLUS</v>
      </c>
      <c r="D1041" t="str">
        <f t="shared" si="990"/>
        <v>ITM_RI</v>
      </c>
      <c r="E1041" t="str">
        <f t="shared" si="990"/>
        <v>ITM_TGLFRT</v>
      </c>
      <c r="F1041" t="str">
        <f t="shared" si="990"/>
        <v>ITM_NULL</v>
      </c>
      <c r="G1041" t="str">
        <f t="shared" si="990"/>
        <v>ITM_A</v>
      </c>
      <c r="H1041" t="str">
        <f t="shared" si="990"/>
        <v>ITM_a</v>
      </c>
      <c r="I1041" t="str">
        <f t="shared" si="990"/>
        <v>ITM_SIGMA</v>
      </c>
      <c r="J1041" t="str">
        <f t="shared" si="990"/>
        <v>ITM_REG_A</v>
      </c>
      <c r="K1041" t="str">
        <f t="shared" si="990"/>
        <v>}</v>
      </c>
    </row>
    <row r="1042" spans="2:11">
      <c r="B1042" t="str">
        <f t="shared" ref="B1042:K1042" si="991">B997</f>
        <v>{22</v>
      </c>
      <c r="C1042" t="str">
        <f t="shared" si="991"/>
        <v>ITM_1ONX</v>
      </c>
      <c r="D1042" t="str">
        <f t="shared" si="991"/>
        <v>ITM_YX</v>
      </c>
      <c r="E1042" t="str">
        <f t="shared" si="991"/>
        <v>ITM_HASH_JM</v>
      </c>
      <c r="F1042" t="str">
        <f t="shared" si="991"/>
        <v>ITM_NUMBER_SIGN</v>
      </c>
      <c r="G1042" t="str">
        <f t="shared" si="991"/>
        <v>ITM_B</v>
      </c>
      <c r="H1042" t="str">
        <f t="shared" si="991"/>
        <v>ITM_b</v>
      </c>
      <c r="I1042" t="str">
        <f t="shared" si="991"/>
        <v>ITM_CIRCUMFLEX</v>
      </c>
      <c r="J1042" t="str">
        <f t="shared" si="991"/>
        <v>ITM_REG_B</v>
      </c>
      <c r="K1042" t="str">
        <f t="shared" si="991"/>
        <v>}</v>
      </c>
    </row>
    <row r="1043" spans="2:11">
      <c r="B1043" t="str">
        <f t="shared" ref="B1043:K1043" si="992">B998</f>
        <v>{23</v>
      </c>
      <c r="C1043" t="str">
        <f t="shared" si="992"/>
        <v>ITM_SQUAREROOTX</v>
      </c>
      <c r="D1043" t="str">
        <f t="shared" si="992"/>
        <v>ITM_SQUARE</v>
      </c>
      <c r="E1043" t="str">
        <f t="shared" si="992"/>
        <v>ITM_ms</v>
      </c>
      <c r="F1043" t="str">
        <f t="shared" si="992"/>
        <v>ITM_ROOT_SIGN</v>
      </c>
      <c r="G1043" t="str">
        <f t="shared" si="992"/>
        <v>ITM_C</v>
      </c>
      <c r="H1043" t="str">
        <f t="shared" si="992"/>
        <v>ITM_c</v>
      </c>
      <c r="I1043" t="str">
        <f t="shared" si="992"/>
        <v>ITM_ROOT_SIGN</v>
      </c>
      <c r="J1043" t="str">
        <f t="shared" si="992"/>
        <v>ITM_REG_C</v>
      </c>
      <c r="K1043" t="str">
        <f t="shared" si="992"/>
        <v>}</v>
      </c>
    </row>
    <row r="1044" spans="2:11">
      <c r="B1044" t="str">
        <f t="shared" ref="B1044:K1044" si="993">B999</f>
        <v>{24</v>
      </c>
      <c r="C1044" t="str">
        <f t="shared" si="993"/>
        <v>ITM_LOG10</v>
      </c>
      <c r="D1044" t="str">
        <f t="shared" si="993"/>
        <v>ITM_10x</v>
      </c>
      <c r="E1044" t="str">
        <f t="shared" si="993"/>
        <v>ITM_dotD</v>
      </c>
      <c r="F1044" t="str">
        <f t="shared" si="993"/>
        <v>ITM_NULL</v>
      </c>
      <c r="G1044" t="str">
        <f t="shared" si="993"/>
        <v>ITM_D</v>
      </c>
      <c r="H1044" t="str">
        <f t="shared" si="993"/>
        <v>ITM_d</v>
      </c>
      <c r="I1044" t="str">
        <f t="shared" si="993"/>
        <v>ITM_LG_SIGN</v>
      </c>
      <c r="J1044" t="str">
        <f t="shared" si="993"/>
        <v>ITM_REG_D</v>
      </c>
      <c r="K1044" t="str">
        <f t="shared" si="993"/>
        <v>}</v>
      </c>
    </row>
    <row r="1045" spans="2:11">
      <c r="B1045" t="str">
        <f t="shared" ref="B1045:K1045" si="994">B1000</f>
        <v>{25</v>
      </c>
      <c r="C1045" t="str">
        <f t="shared" si="994"/>
        <v>ITM_LN</v>
      </c>
      <c r="D1045" t="str">
        <f t="shared" si="994"/>
        <v>ITM_EXP</v>
      </c>
      <c r="E1045" t="str">
        <f t="shared" si="994"/>
        <v>ITM_toREC2</v>
      </c>
      <c r="F1045" t="str">
        <f t="shared" si="994"/>
        <v>ITM_NULL</v>
      </c>
      <c r="G1045" t="str">
        <f t="shared" si="994"/>
        <v>ITM_E</v>
      </c>
      <c r="H1045" t="str">
        <f t="shared" si="994"/>
        <v>ITM_e</v>
      </c>
      <c r="I1045" t="str">
        <f t="shared" si="994"/>
        <v>ITM_LN_SIGN</v>
      </c>
      <c r="J1045" t="str">
        <f t="shared" si="994"/>
        <v>ITM_E</v>
      </c>
      <c r="K1045" t="str">
        <f t="shared" si="994"/>
        <v>}</v>
      </c>
    </row>
    <row r="1046" spans="2:11">
      <c r="B1046" t="str">
        <f t="shared" ref="B1046:K1046" si="995">B1001</f>
        <v>{26</v>
      </c>
      <c r="C1046" t="str">
        <f t="shared" si="995"/>
        <v>ITM_XEQ</v>
      </c>
      <c r="D1046" t="str">
        <f t="shared" si="995"/>
        <v>ITM_AIM</v>
      </c>
      <c r="E1046" t="str">
        <f t="shared" si="995"/>
        <v>ITM_toPOL2</v>
      </c>
      <c r="F1046" t="str">
        <f t="shared" si="995"/>
        <v>ITM_NULL</v>
      </c>
      <c r="G1046" t="str">
        <f t="shared" si="995"/>
        <v>ITM_F</v>
      </c>
      <c r="H1046" t="str">
        <f t="shared" si="995"/>
        <v>ITM_f</v>
      </c>
      <c r="I1046" t="str">
        <f t="shared" si="995"/>
        <v>ITM_NULL</v>
      </c>
      <c r="J1046" t="str">
        <f t="shared" si="995"/>
        <v>ITM_NULL</v>
      </c>
      <c r="K1046" t="str">
        <f t="shared" si="995"/>
        <v>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72"/>
  <sheetViews>
    <sheetView topLeftCell="A134" workbookViewId="0">
      <selection activeCell="C173" sqref="C173"/>
    </sheetView>
  </sheetViews>
  <sheetFormatPr baseColWidth="10" defaultColWidth="10.83203125" defaultRowHeight="16"/>
  <cols>
    <col min="2" max="2" width="16.5" style="17" bestFit="1" customWidth="1"/>
    <col min="3" max="3" width="21" style="17" bestFit="1" customWidth="1"/>
    <col min="4" max="5" width="10.83203125" style="17"/>
    <col min="6" max="6" width="17.83203125" bestFit="1" customWidth="1"/>
    <col min="7" max="7" width="17.5" bestFit="1" customWidth="1"/>
  </cols>
  <sheetData>
    <row r="2" spans="1:7">
      <c r="B2" s="17" t="s">
        <v>397</v>
      </c>
      <c r="F2" t="s">
        <v>398</v>
      </c>
    </row>
    <row r="4" spans="1:7">
      <c r="B4" s="20" t="s">
        <v>131</v>
      </c>
      <c r="C4" s="17" t="s">
        <v>151</v>
      </c>
      <c r="F4" t="s">
        <v>167</v>
      </c>
      <c r="G4" t="s">
        <v>170</v>
      </c>
    </row>
    <row r="5" spans="1:7">
      <c r="A5">
        <v>1</v>
      </c>
      <c r="B5" s="17" t="s">
        <v>0</v>
      </c>
      <c r="C5" s="17" t="s">
        <v>148</v>
      </c>
      <c r="F5" t="s">
        <v>243</v>
      </c>
      <c r="G5" t="s">
        <v>243</v>
      </c>
    </row>
    <row r="6" spans="1:7">
      <c r="A6">
        <v>2</v>
      </c>
      <c r="B6" s="17" t="s">
        <v>2</v>
      </c>
      <c r="C6" s="17" t="s">
        <v>158</v>
      </c>
      <c r="F6" t="s">
        <v>247</v>
      </c>
      <c r="G6" t="s">
        <v>250</v>
      </c>
    </row>
    <row r="7" spans="1:7">
      <c r="A7">
        <v>3</v>
      </c>
      <c r="B7" s="17" t="s">
        <v>3</v>
      </c>
      <c r="C7" s="17" t="s">
        <v>167</v>
      </c>
      <c r="F7" t="s">
        <v>254</v>
      </c>
      <c r="G7" t="s">
        <v>255</v>
      </c>
    </row>
    <row r="8" spans="1:7">
      <c r="A8">
        <v>4</v>
      </c>
      <c r="B8" s="17" t="s">
        <v>4</v>
      </c>
      <c r="C8" s="17" t="s">
        <v>175</v>
      </c>
      <c r="F8" t="s">
        <v>264</v>
      </c>
      <c r="G8" t="s">
        <v>264</v>
      </c>
    </row>
    <row r="9" spans="1:7">
      <c r="A9">
        <v>5</v>
      </c>
      <c r="B9" s="17" t="s">
        <v>5</v>
      </c>
      <c r="C9" s="17" t="s">
        <v>183</v>
      </c>
      <c r="F9" t="s">
        <v>268</v>
      </c>
      <c r="G9" t="s">
        <v>268</v>
      </c>
    </row>
    <row r="10" spans="1:7">
      <c r="A10">
        <v>6</v>
      </c>
      <c r="B10" s="17" t="s">
        <v>6</v>
      </c>
      <c r="C10" s="17" t="s">
        <v>190</v>
      </c>
      <c r="F10" t="s">
        <v>274</v>
      </c>
      <c r="G10" t="s">
        <v>274</v>
      </c>
    </row>
    <row r="11" spans="1:7">
      <c r="A11">
        <v>7</v>
      </c>
      <c r="B11" s="17" t="s">
        <v>7</v>
      </c>
      <c r="C11" s="17" t="s">
        <v>196</v>
      </c>
      <c r="F11" t="s">
        <v>278</v>
      </c>
      <c r="G11" t="s">
        <v>278</v>
      </c>
    </row>
    <row r="12" spans="1:7">
      <c r="A12">
        <v>8</v>
      </c>
      <c r="B12" s="17" t="s">
        <v>8</v>
      </c>
      <c r="C12" s="17" t="s">
        <v>203</v>
      </c>
      <c r="F12" t="s">
        <v>282</v>
      </c>
      <c r="G12" t="s">
        <v>282</v>
      </c>
    </row>
    <row r="13" spans="1:7">
      <c r="A13">
        <v>9</v>
      </c>
      <c r="B13" s="17" t="s">
        <v>9</v>
      </c>
      <c r="C13" s="17" t="s">
        <v>211</v>
      </c>
      <c r="F13" t="s">
        <v>286</v>
      </c>
      <c r="G13" t="s">
        <v>287</v>
      </c>
    </row>
    <row r="14" spans="1:7">
      <c r="A14">
        <v>10</v>
      </c>
      <c r="B14" s="17" t="s">
        <v>10</v>
      </c>
      <c r="C14" s="17" t="s">
        <v>219</v>
      </c>
      <c r="F14" t="s">
        <v>291</v>
      </c>
      <c r="G14" t="s">
        <v>291</v>
      </c>
    </row>
    <row r="15" spans="1:7">
      <c r="A15">
        <v>11</v>
      </c>
      <c r="B15" s="17" t="s">
        <v>11</v>
      </c>
      <c r="C15" s="17" t="s">
        <v>227</v>
      </c>
      <c r="F15" t="s">
        <v>297</v>
      </c>
      <c r="G15" t="s">
        <v>297</v>
      </c>
    </row>
    <row r="16" spans="1:7">
      <c r="A16">
        <v>12</v>
      </c>
      <c r="B16" s="17" t="s">
        <v>12</v>
      </c>
      <c r="C16" s="17" t="s">
        <v>235</v>
      </c>
      <c r="F16" t="s">
        <v>301</v>
      </c>
      <c r="G16" t="s">
        <v>301</v>
      </c>
    </row>
    <row r="17" spans="1:7">
      <c r="A17">
        <v>13</v>
      </c>
      <c r="B17" s="17" t="s">
        <v>13</v>
      </c>
      <c r="C17" s="17" t="s">
        <v>243</v>
      </c>
      <c r="F17" t="s">
        <v>305</v>
      </c>
      <c r="G17" t="s">
        <v>305</v>
      </c>
    </row>
    <row r="18" spans="1:7">
      <c r="A18">
        <v>14</v>
      </c>
      <c r="B18" s="17" t="s">
        <v>133</v>
      </c>
      <c r="C18" s="17" t="s">
        <v>247</v>
      </c>
      <c r="F18" t="s">
        <v>309</v>
      </c>
      <c r="G18" t="s">
        <v>310</v>
      </c>
    </row>
    <row r="19" spans="1:7">
      <c r="A19">
        <v>15</v>
      </c>
      <c r="B19" s="17" t="s">
        <v>14</v>
      </c>
      <c r="C19" s="17" t="s">
        <v>254</v>
      </c>
      <c r="F19" t="s">
        <v>314</v>
      </c>
      <c r="G19" t="s">
        <v>314</v>
      </c>
    </row>
    <row r="20" spans="1:7">
      <c r="A20">
        <v>16</v>
      </c>
      <c r="B20" s="17" t="s">
        <v>15</v>
      </c>
      <c r="C20" s="17" t="s">
        <v>259</v>
      </c>
      <c r="F20" t="s">
        <v>316</v>
      </c>
      <c r="G20" t="s">
        <v>316</v>
      </c>
    </row>
    <row r="21" spans="1:7">
      <c r="A21">
        <v>17</v>
      </c>
      <c r="B21" s="17" t="s">
        <v>16</v>
      </c>
      <c r="C21" s="17" t="s">
        <v>264</v>
      </c>
      <c r="F21" t="s">
        <v>321</v>
      </c>
      <c r="G21" t="s">
        <v>321</v>
      </c>
    </row>
    <row r="22" spans="1:7">
      <c r="A22">
        <v>18</v>
      </c>
      <c r="B22" s="17" t="s">
        <v>18</v>
      </c>
      <c r="C22" s="17" t="s">
        <v>268</v>
      </c>
      <c r="F22" t="s">
        <v>326</v>
      </c>
      <c r="G22" t="s">
        <v>326</v>
      </c>
    </row>
    <row r="23" spans="1:7">
      <c r="A23">
        <v>19</v>
      </c>
      <c r="B23" s="17">
        <v>7</v>
      </c>
      <c r="C23" s="17" t="s">
        <v>274</v>
      </c>
      <c r="F23" t="s">
        <v>330</v>
      </c>
      <c r="G23" t="s">
        <v>331</v>
      </c>
    </row>
    <row r="24" spans="1:7">
      <c r="A24">
        <v>20</v>
      </c>
      <c r="B24" s="17">
        <v>8</v>
      </c>
      <c r="C24" s="17" t="s">
        <v>278</v>
      </c>
      <c r="F24" t="s">
        <v>334</v>
      </c>
      <c r="G24" t="s">
        <v>334</v>
      </c>
    </row>
    <row r="25" spans="1:7">
      <c r="A25">
        <v>21</v>
      </c>
      <c r="B25" s="17">
        <v>9</v>
      </c>
      <c r="C25" s="17" t="s">
        <v>282</v>
      </c>
      <c r="F25" t="s">
        <v>338</v>
      </c>
      <c r="G25" t="s">
        <v>338</v>
      </c>
    </row>
    <row r="26" spans="1:7">
      <c r="A26">
        <v>22</v>
      </c>
      <c r="B26" s="27" t="s">
        <v>391</v>
      </c>
      <c r="C26" s="17" t="s">
        <v>286</v>
      </c>
      <c r="F26" t="s">
        <v>343</v>
      </c>
      <c r="G26" t="s">
        <v>343</v>
      </c>
    </row>
    <row r="27" spans="1:7">
      <c r="A27">
        <v>23</v>
      </c>
      <c r="B27" s="17" t="s">
        <v>19</v>
      </c>
      <c r="C27" s="17" t="s">
        <v>291</v>
      </c>
      <c r="F27" t="s">
        <v>352</v>
      </c>
      <c r="G27" t="s">
        <v>353</v>
      </c>
    </row>
    <row r="28" spans="1:7">
      <c r="A28">
        <v>24</v>
      </c>
      <c r="B28" s="17">
        <v>4</v>
      </c>
      <c r="C28" s="17" t="s">
        <v>297</v>
      </c>
      <c r="F28" t="s">
        <v>160</v>
      </c>
      <c r="G28" t="s">
        <v>161</v>
      </c>
    </row>
    <row r="29" spans="1:7">
      <c r="A29">
        <v>25</v>
      </c>
      <c r="B29" s="17">
        <v>5</v>
      </c>
      <c r="C29" s="17" t="s">
        <v>301</v>
      </c>
      <c r="F29" t="s">
        <v>388</v>
      </c>
      <c r="G29" t="s">
        <v>388</v>
      </c>
    </row>
    <row r="30" spans="1:7">
      <c r="A30">
        <v>26</v>
      </c>
      <c r="B30" s="17">
        <v>6</v>
      </c>
      <c r="C30" s="17" t="s">
        <v>305</v>
      </c>
      <c r="F30" t="s">
        <v>389</v>
      </c>
      <c r="G30" t="s">
        <v>389</v>
      </c>
    </row>
    <row r="31" spans="1:7">
      <c r="A31">
        <v>27</v>
      </c>
      <c r="B31" s="27" t="s">
        <v>390</v>
      </c>
      <c r="C31" s="17" t="s">
        <v>309</v>
      </c>
    </row>
    <row r="32" spans="1:7">
      <c r="A32">
        <v>28</v>
      </c>
      <c r="B32" s="17" t="s">
        <v>20</v>
      </c>
      <c r="C32" s="17" t="s">
        <v>314</v>
      </c>
    </row>
    <row r="33" spans="1:3">
      <c r="A33">
        <v>29</v>
      </c>
      <c r="B33" s="17">
        <v>1</v>
      </c>
      <c r="C33" s="17" t="s">
        <v>316</v>
      </c>
    </row>
    <row r="34" spans="1:3">
      <c r="A34">
        <v>30</v>
      </c>
      <c r="B34" s="17">
        <v>2</v>
      </c>
      <c r="C34" s="17" t="s">
        <v>321</v>
      </c>
    </row>
    <row r="35" spans="1:3">
      <c r="A35">
        <v>31</v>
      </c>
      <c r="B35" s="17">
        <v>3</v>
      </c>
      <c r="C35" s="17" t="s">
        <v>326</v>
      </c>
    </row>
    <row r="36" spans="1:3">
      <c r="A36">
        <v>32</v>
      </c>
      <c r="B36" s="17" t="s">
        <v>96</v>
      </c>
      <c r="C36" s="17" t="s">
        <v>330</v>
      </c>
    </row>
    <row r="37" spans="1:3">
      <c r="A37">
        <v>33</v>
      </c>
      <c r="B37" s="17" t="s">
        <v>21</v>
      </c>
      <c r="C37" s="17" t="s">
        <v>334</v>
      </c>
    </row>
    <row r="38" spans="1:3">
      <c r="A38">
        <v>34</v>
      </c>
      <c r="B38" s="17">
        <v>0</v>
      </c>
      <c r="C38" s="17" t="s">
        <v>338</v>
      </c>
    </row>
    <row r="39" spans="1:3">
      <c r="A39">
        <v>35</v>
      </c>
      <c r="B39" s="17" t="s">
        <v>22</v>
      </c>
      <c r="C39" s="17" t="s">
        <v>343</v>
      </c>
    </row>
    <row r="40" spans="1:3">
      <c r="A40">
        <v>36</v>
      </c>
      <c r="B40" s="17" t="s">
        <v>23</v>
      </c>
      <c r="C40" s="17" t="s">
        <v>347</v>
      </c>
    </row>
    <row r="41" spans="1:3">
      <c r="A41">
        <v>37</v>
      </c>
      <c r="B41" s="17" t="s">
        <v>1</v>
      </c>
      <c r="C41" s="17" t="s">
        <v>352</v>
      </c>
    </row>
    <row r="42" spans="1:3">
      <c r="B42" s="17" t="s">
        <v>137</v>
      </c>
      <c r="C42" s="17" t="s">
        <v>149</v>
      </c>
    </row>
    <row r="43" spans="1:3">
      <c r="B43" s="17" t="s">
        <v>25</v>
      </c>
      <c r="C43" s="17" t="s">
        <v>159</v>
      </c>
    </row>
    <row r="44" spans="1:3">
      <c r="B44" s="17" t="s">
        <v>27</v>
      </c>
      <c r="C44" s="17" t="s">
        <v>168</v>
      </c>
    </row>
    <row r="45" spans="1:3">
      <c r="B45" s="17" t="s">
        <v>29</v>
      </c>
      <c r="C45" s="17" t="s">
        <v>176</v>
      </c>
    </row>
    <row r="46" spans="1:3">
      <c r="B46" s="17" t="s">
        <v>31</v>
      </c>
      <c r="C46" s="17" t="s">
        <v>184</v>
      </c>
    </row>
    <row r="47" spans="1:3">
      <c r="B47" s="17" t="s">
        <v>32</v>
      </c>
      <c r="C47" s="17" t="s">
        <v>191</v>
      </c>
    </row>
    <row r="48" spans="1:3">
      <c r="B48" s="17" t="s">
        <v>61</v>
      </c>
      <c r="C48" s="17" t="s">
        <v>197</v>
      </c>
    </row>
    <row r="49" spans="2:3">
      <c r="B49" s="17" t="s">
        <v>63</v>
      </c>
      <c r="C49" s="17" t="s">
        <v>204</v>
      </c>
    </row>
    <row r="50" spans="2:3">
      <c r="B50" s="17" t="s">
        <v>65</v>
      </c>
      <c r="C50" s="17" t="s">
        <v>212</v>
      </c>
    </row>
    <row r="51" spans="2:3">
      <c r="B51" s="17" t="s">
        <v>67</v>
      </c>
      <c r="C51" s="17" t="s">
        <v>220</v>
      </c>
    </row>
    <row r="52" spans="2:3">
      <c r="B52" s="17" t="s">
        <v>69</v>
      </c>
      <c r="C52" s="17" t="s">
        <v>228</v>
      </c>
    </row>
    <row r="53" spans="2:3">
      <c r="B53" s="17" t="s">
        <v>71</v>
      </c>
      <c r="C53" s="17" t="s">
        <v>236</v>
      </c>
    </row>
    <row r="54" spans="2:3">
      <c r="B54" s="17" t="s">
        <v>73</v>
      </c>
      <c r="C54" s="17" t="s">
        <v>244</v>
      </c>
    </row>
    <row r="55" spans="2:3">
      <c r="B55" s="17" t="s">
        <v>74</v>
      </c>
      <c r="C55" s="17" t="s">
        <v>248</v>
      </c>
    </row>
    <row r="56" spans="2:3">
      <c r="B56" s="17" t="s">
        <v>98</v>
      </c>
      <c r="C56" s="17" t="s">
        <v>356</v>
      </c>
    </row>
    <row r="57" spans="2:3">
      <c r="B57" s="17" t="s">
        <v>100</v>
      </c>
      <c r="C57" s="17" t="s">
        <v>358</v>
      </c>
    </row>
    <row r="58" spans="2:3">
      <c r="B58" s="17" t="s">
        <v>75</v>
      </c>
      <c r="C58" s="17" t="s">
        <v>265</v>
      </c>
    </row>
    <row r="59" spans="2:3">
      <c r="B59" s="17" t="s">
        <v>76</v>
      </c>
      <c r="C59" s="17" t="s">
        <v>269</v>
      </c>
    </row>
    <row r="60" spans="2:3">
      <c r="B60" s="17" t="s">
        <v>104</v>
      </c>
      <c r="C60" s="17" t="s">
        <v>361</v>
      </c>
    </row>
    <row r="61" spans="2:3">
      <c r="B61" s="17" t="s">
        <v>105</v>
      </c>
      <c r="C61" s="17" t="s">
        <v>363</v>
      </c>
    </row>
    <row r="62" spans="2:3">
      <c r="B62" s="17" t="s">
        <v>106</v>
      </c>
      <c r="C62" s="17" t="s">
        <v>365</v>
      </c>
    </row>
    <row r="63" spans="2:3">
      <c r="B63" s="17" t="s">
        <v>107</v>
      </c>
      <c r="C63" s="17" t="s">
        <v>367</v>
      </c>
    </row>
    <row r="64" spans="2:3">
      <c r="B64" s="17" t="s">
        <v>78</v>
      </c>
      <c r="C64" s="17" t="s">
        <v>292</v>
      </c>
    </row>
    <row r="65" spans="2:4">
      <c r="B65" s="17" t="s">
        <v>108</v>
      </c>
      <c r="C65" s="17" t="s">
        <v>369</v>
      </c>
    </row>
    <row r="66" spans="2:4">
      <c r="B66" s="17" t="s">
        <v>109</v>
      </c>
      <c r="C66" s="17" t="s">
        <v>372</v>
      </c>
    </row>
    <row r="67" spans="2:4">
      <c r="B67" s="104" t="s">
        <v>474</v>
      </c>
      <c r="C67" s="17" t="s">
        <v>480</v>
      </c>
      <c r="D67" s="104" t="s">
        <v>475</v>
      </c>
    </row>
    <row r="68" spans="2:4">
      <c r="B68" s="17" t="s">
        <v>110</v>
      </c>
      <c r="C68" s="17" t="s">
        <v>373</v>
      </c>
    </row>
    <row r="69" spans="2:4">
      <c r="B69" s="17" t="s">
        <v>111</v>
      </c>
      <c r="C69" s="17" t="s">
        <v>375</v>
      </c>
    </row>
    <row r="70" spans="2:4">
      <c r="B70" s="20"/>
      <c r="C70" s="17" t="s">
        <v>151</v>
      </c>
    </row>
    <row r="71" spans="2:4">
      <c r="B71" s="17" t="s">
        <v>80</v>
      </c>
      <c r="C71" s="17" t="s">
        <v>317</v>
      </c>
    </row>
    <row r="72" spans="2:4">
      <c r="B72" s="17" t="s">
        <v>81</v>
      </c>
      <c r="C72" s="17" t="s">
        <v>322</v>
      </c>
    </row>
    <row r="73" spans="2:4">
      <c r="B73" s="17" t="s">
        <v>112</v>
      </c>
      <c r="C73" s="17" t="s">
        <v>469</v>
      </c>
    </row>
    <row r="74" spans="2:4">
      <c r="B74" s="17" t="s">
        <v>113</v>
      </c>
      <c r="C74" s="17" t="s">
        <v>381</v>
      </c>
    </row>
    <row r="75" spans="2:4">
      <c r="B75" s="17" t="s">
        <v>82</v>
      </c>
      <c r="C75" s="17" t="s">
        <v>335</v>
      </c>
    </row>
    <row r="76" spans="2:4">
      <c r="B76" s="17" t="s">
        <v>84</v>
      </c>
      <c r="C76" s="17" t="s">
        <v>339</v>
      </c>
    </row>
    <row r="77" spans="2:4">
      <c r="B77" s="17" t="s">
        <v>86</v>
      </c>
      <c r="C77" s="17" t="s">
        <v>344</v>
      </c>
    </row>
    <row r="78" spans="2:4">
      <c r="B78" s="17" t="s">
        <v>87</v>
      </c>
      <c r="C78" s="17" t="s">
        <v>348</v>
      </c>
    </row>
    <row r="79" spans="2:4">
      <c r="B79" s="17" t="s">
        <v>114</v>
      </c>
      <c r="C79" s="17" t="s">
        <v>385</v>
      </c>
    </row>
    <row r="80" spans="2:4">
      <c r="B80" s="17" t="s">
        <v>24</v>
      </c>
      <c r="C80" s="17" t="s">
        <v>150</v>
      </c>
    </row>
    <row r="81" spans="2:3">
      <c r="B81" s="17" t="s">
        <v>26</v>
      </c>
      <c r="C81" s="17" t="s">
        <v>160</v>
      </c>
    </row>
    <row r="82" spans="2:3">
      <c r="B82" s="17" t="s">
        <v>28</v>
      </c>
      <c r="C82" s="17" t="s">
        <v>169</v>
      </c>
    </row>
    <row r="83" spans="2:3">
      <c r="B83" s="17" t="s">
        <v>30</v>
      </c>
      <c r="C83" s="17" t="s">
        <v>177</v>
      </c>
    </row>
    <row r="84" spans="2:3">
      <c r="B84" s="17" t="s">
        <v>135</v>
      </c>
      <c r="C84" s="17" t="s">
        <v>185</v>
      </c>
    </row>
    <row r="85" spans="2:3">
      <c r="B85" s="17" t="s">
        <v>136</v>
      </c>
      <c r="C85" s="17" t="s">
        <v>192</v>
      </c>
    </row>
    <row r="86" spans="2:3">
      <c r="B86" s="17" t="s">
        <v>62</v>
      </c>
      <c r="C86" s="17" t="s">
        <v>198</v>
      </c>
    </row>
    <row r="87" spans="2:3">
      <c r="B87" s="17" t="s">
        <v>64</v>
      </c>
      <c r="C87" s="17" t="s">
        <v>205</v>
      </c>
    </row>
    <row r="88" spans="2:3">
      <c r="B88" s="17" t="s">
        <v>66</v>
      </c>
      <c r="C88" s="17" t="s">
        <v>213</v>
      </c>
    </row>
    <row r="89" spans="2:3">
      <c r="B89" s="17" t="s">
        <v>68</v>
      </c>
      <c r="C89" s="17" t="s">
        <v>221</v>
      </c>
    </row>
    <row r="90" spans="2:3">
      <c r="B90" s="17" t="s">
        <v>70</v>
      </c>
      <c r="C90" s="17" t="s">
        <v>229</v>
      </c>
    </row>
    <row r="91" spans="2:3">
      <c r="B91" s="17" t="s">
        <v>72</v>
      </c>
      <c r="C91" s="17" t="s">
        <v>237</v>
      </c>
    </row>
    <row r="92" spans="2:3">
      <c r="B92" s="17" t="s">
        <v>97</v>
      </c>
      <c r="C92" s="17" t="s">
        <v>355</v>
      </c>
    </row>
    <row r="93" spans="2:3">
      <c r="B93" s="17" t="s">
        <v>102</v>
      </c>
      <c r="C93" s="17" t="s">
        <v>249</v>
      </c>
    </row>
    <row r="94" spans="2:3">
      <c r="B94" s="17" t="s">
        <v>99</v>
      </c>
      <c r="C94" s="17" t="s">
        <v>357</v>
      </c>
    </row>
    <row r="95" spans="2:3">
      <c r="B95" s="17" t="s">
        <v>101</v>
      </c>
      <c r="C95" s="17" t="s">
        <v>359</v>
      </c>
    </row>
    <row r="96" spans="2:3">
      <c r="B96" s="17" t="s">
        <v>103</v>
      </c>
      <c r="C96" s="17" t="s">
        <v>360</v>
      </c>
    </row>
    <row r="97" spans="2:3">
      <c r="B97" s="17" t="s">
        <v>77</v>
      </c>
      <c r="C97" s="17" t="s">
        <v>270</v>
      </c>
    </row>
    <row r="98" spans="2:3">
      <c r="B98" s="17" t="s">
        <v>115</v>
      </c>
      <c r="C98" s="17" t="s">
        <v>362</v>
      </c>
    </row>
    <row r="99" spans="2:3">
      <c r="B99" s="17" t="s">
        <v>116</v>
      </c>
      <c r="C99" s="17" t="s">
        <v>364</v>
      </c>
    </row>
    <row r="100" spans="2:3">
      <c r="B100" s="17" t="s">
        <v>117</v>
      </c>
      <c r="C100" s="17" t="s">
        <v>366</v>
      </c>
    </row>
    <row r="101" spans="2:3">
      <c r="B101" s="17" t="s">
        <v>118</v>
      </c>
      <c r="C101" s="17" t="s">
        <v>483</v>
      </c>
    </row>
    <row r="102" spans="2:3">
      <c r="B102" s="17" t="s">
        <v>79</v>
      </c>
      <c r="C102" s="17" t="s">
        <v>293</v>
      </c>
    </row>
    <row r="103" spans="2:3">
      <c r="B103" s="17" t="s">
        <v>119</v>
      </c>
      <c r="C103" s="17" t="s">
        <v>370</v>
      </c>
    </row>
    <row r="104" spans="2:3">
      <c r="B104" s="17" t="s">
        <v>120</v>
      </c>
      <c r="C104" s="17" t="s">
        <v>468</v>
      </c>
    </row>
    <row r="105" spans="2:3">
      <c r="B105" s="17" t="s">
        <v>121</v>
      </c>
      <c r="C105" s="17" t="s">
        <v>374</v>
      </c>
    </row>
    <row r="106" spans="2:3">
      <c r="B106" s="17" t="s">
        <v>122</v>
      </c>
      <c r="C106" s="17" t="s">
        <v>376</v>
      </c>
    </row>
    <row r="107" spans="2:3">
      <c r="B107" s="20"/>
      <c r="C107" s="17" t="s">
        <v>151</v>
      </c>
    </row>
    <row r="108" spans="2:3">
      <c r="B108" s="17" t="s">
        <v>123</v>
      </c>
      <c r="C108" s="17" t="s">
        <v>377</v>
      </c>
    </row>
    <row r="109" spans="2:3">
      <c r="B109" s="17" t="s">
        <v>124</v>
      </c>
      <c r="C109" s="17" t="s">
        <v>378</v>
      </c>
    </row>
    <row r="110" spans="2:3">
      <c r="B110" s="17" t="s">
        <v>125</v>
      </c>
      <c r="C110" s="17" t="s">
        <v>380</v>
      </c>
    </row>
    <row r="111" spans="2:3">
      <c r="B111" s="17" t="s">
        <v>126</v>
      </c>
      <c r="C111" s="17" t="s">
        <v>473</v>
      </c>
    </row>
    <row r="112" spans="2:3">
      <c r="B112" s="17" t="s">
        <v>440</v>
      </c>
      <c r="C112" s="17" t="s">
        <v>382</v>
      </c>
    </row>
    <row r="113" spans="2:3">
      <c r="B113" s="17" t="s">
        <v>83</v>
      </c>
      <c r="C113" s="17" t="s">
        <v>336</v>
      </c>
    </row>
    <row r="114" spans="2:3">
      <c r="B114" s="17" t="s">
        <v>85</v>
      </c>
      <c r="C114" s="17" t="s">
        <v>340</v>
      </c>
    </row>
    <row r="115" spans="2:3">
      <c r="B115" s="17" t="s">
        <v>127</v>
      </c>
      <c r="C115" s="17" t="s">
        <v>383</v>
      </c>
    </row>
    <row r="116" spans="2:3">
      <c r="B116" s="17" t="s">
        <v>128</v>
      </c>
      <c r="C116" s="17" t="s">
        <v>384</v>
      </c>
    </row>
    <row r="117" spans="2:3">
      <c r="B117" s="17" t="s">
        <v>129</v>
      </c>
      <c r="C117" s="17" t="s">
        <v>386</v>
      </c>
    </row>
    <row r="118" spans="2:3">
      <c r="B118" s="17" t="s">
        <v>33</v>
      </c>
      <c r="C118" s="17" t="s">
        <v>152</v>
      </c>
    </row>
    <row r="119" spans="2:3">
      <c r="B119" s="17" t="s">
        <v>34</v>
      </c>
      <c r="C119" s="17" t="s">
        <v>162</v>
      </c>
    </row>
    <row r="120" spans="2:3">
      <c r="B120" s="17" t="s">
        <v>35</v>
      </c>
      <c r="C120" s="17" t="s">
        <v>171</v>
      </c>
    </row>
    <row r="121" spans="2:3">
      <c r="B121" s="17" t="s">
        <v>36</v>
      </c>
      <c r="C121" s="17" t="s">
        <v>178</v>
      </c>
    </row>
    <row r="122" spans="2:3">
      <c r="B122" s="17" t="s">
        <v>37</v>
      </c>
      <c r="C122" s="17" t="s">
        <v>186</v>
      </c>
    </row>
    <row r="123" spans="2:3">
      <c r="B123" s="17" t="s">
        <v>38</v>
      </c>
      <c r="C123" s="17" t="s">
        <v>193</v>
      </c>
    </row>
    <row r="124" spans="2:3">
      <c r="B124" s="17" t="s">
        <v>39</v>
      </c>
      <c r="C124" s="17" t="s">
        <v>199</v>
      </c>
    </row>
    <row r="125" spans="2:3">
      <c r="B125" s="17" t="s">
        <v>40</v>
      </c>
      <c r="C125" s="17" t="s">
        <v>206</v>
      </c>
    </row>
    <row r="126" spans="2:3">
      <c r="B126" s="17" t="s">
        <v>41</v>
      </c>
      <c r="C126" s="17" t="s">
        <v>214</v>
      </c>
    </row>
    <row r="127" spans="2:3">
      <c r="B127" s="17" t="s">
        <v>42</v>
      </c>
      <c r="C127" s="17" t="s">
        <v>222</v>
      </c>
    </row>
    <row r="128" spans="2:3">
      <c r="B128" s="17" t="s">
        <v>43</v>
      </c>
      <c r="C128" s="17" t="s">
        <v>230</v>
      </c>
    </row>
    <row r="129" spans="2:3">
      <c r="B129" s="17" t="s">
        <v>44</v>
      </c>
      <c r="C129" s="17" t="s">
        <v>238</v>
      </c>
    </row>
    <row r="130" spans="2:3">
      <c r="B130" s="17" t="s">
        <v>131</v>
      </c>
      <c r="C130" s="17" t="s">
        <v>243</v>
      </c>
    </row>
    <row r="131" spans="2:3">
      <c r="B131" s="17" t="s">
        <v>45</v>
      </c>
      <c r="C131" s="17" t="s">
        <v>251</v>
      </c>
    </row>
    <row r="132" spans="2:3">
      <c r="B132" s="17" t="s">
        <v>46</v>
      </c>
      <c r="C132" s="17" t="s">
        <v>256</v>
      </c>
    </row>
    <row r="133" spans="2:3">
      <c r="B133" s="17" t="s">
        <v>47</v>
      </c>
      <c r="C133" s="17" t="s">
        <v>260</v>
      </c>
    </row>
    <row r="134" spans="2:3">
      <c r="B134" s="17" t="s">
        <v>131</v>
      </c>
      <c r="C134" s="17" t="s">
        <v>264</v>
      </c>
    </row>
    <row r="135" spans="2:3">
      <c r="B135" s="17" t="s">
        <v>131</v>
      </c>
      <c r="C135" s="17" t="s">
        <v>268</v>
      </c>
    </row>
    <row r="136" spans="2:3">
      <c r="B136" s="17" t="s">
        <v>48</v>
      </c>
      <c r="C136" s="17" t="s">
        <v>275</v>
      </c>
    </row>
    <row r="137" spans="2:3">
      <c r="B137" s="17" t="s">
        <v>49</v>
      </c>
      <c r="C137" s="17" t="s">
        <v>279</v>
      </c>
    </row>
    <row r="138" spans="2:3">
      <c r="B138" s="17" t="s">
        <v>50</v>
      </c>
      <c r="C138" s="17" t="s">
        <v>283</v>
      </c>
    </row>
    <row r="139" spans="2:3">
      <c r="B139" s="17" t="s">
        <v>51</v>
      </c>
      <c r="C139" s="17" t="s">
        <v>288</v>
      </c>
    </row>
    <row r="140" spans="2:3">
      <c r="B140" s="17" t="s">
        <v>131</v>
      </c>
      <c r="C140" s="17" t="s">
        <v>291</v>
      </c>
    </row>
    <row r="141" spans="2:3">
      <c r="B141" s="17" t="s">
        <v>52</v>
      </c>
      <c r="C141" s="17" t="s">
        <v>298</v>
      </c>
    </row>
    <row r="142" spans="2:3">
      <c r="B142" s="17" t="s">
        <v>53</v>
      </c>
      <c r="C142" s="17" t="s">
        <v>302</v>
      </c>
    </row>
    <row r="143" spans="2:3">
      <c r="B143" s="17" t="s">
        <v>54</v>
      </c>
      <c r="C143" s="17" t="s">
        <v>306</v>
      </c>
    </row>
    <row r="144" spans="2:3">
      <c r="B144" s="17" t="s">
        <v>130</v>
      </c>
      <c r="C144" s="17" t="s">
        <v>311</v>
      </c>
    </row>
    <row r="145" spans="2:5">
      <c r="B145" s="17" t="s">
        <v>131</v>
      </c>
      <c r="C145" s="17" t="s">
        <v>314</v>
      </c>
    </row>
    <row r="146" spans="2:5">
      <c r="B146" s="17" t="s">
        <v>55</v>
      </c>
      <c r="C146" s="17" t="s">
        <v>318</v>
      </c>
    </row>
    <row r="147" spans="2:5">
      <c r="B147" s="17" t="s">
        <v>56</v>
      </c>
      <c r="C147" s="17" t="s">
        <v>323</v>
      </c>
    </row>
    <row r="148" spans="2:5">
      <c r="B148" s="17" t="s">
        <v>57</v>
      </c>
      <c r="C148" s="17" t="s">
        <v>327</v>
      </c>
    </row>
    <row r="149" spans="2:5">
      <c r="B149" s="17" t="s">
        <v>58</v>
      </c>
      <c r="C149" s="17" t="s">
        <v>332</v>
      </c>
    </row>
    <row r="150" spans="2:5">
      <c r="B150" s="17" t="s">
        <v>131</v>
      </c>
      <c r="C150" s="17" t="s">
        <v>334</v>
      </c>
    </row>
    <row r="151" spans="2:5">
      <c r="B151" s="17" t="s">
        <v>17</v>
      </c>
      <c r="C151" s="17" t="s">
        <v>341</v>
      </c>
    </row>
    <row r="152" spans="2:5">
      <c r="B152" s="17" t="s">
        <v>59</v>
      </c>
      <c r="C152" s="17" t="s">
        <v>345</v>
      </c>
    </row>
    <row r="153" spans="2:5" ht="21">
      <c r="B153" s="28" t="s">
        <v>392</v>
      </c>
      <c r="C153" s="17" t="s">
        <v>349</v>
      </c>
    </row>
    <row r="154" spans="2:5">
      <c r="B154" s="17" t="s">
        <v>60</v>
      </c>
      <c r="C154" s="17" t="s">
        <v>354</v>
      </c>
    </row>
    <row r="155" spans="2:5">
      <c r="B155" s="20" t="s">
        <v>393</v>
      </c>
      <c r="C155" s="20" t="s">
        <v>388</v>
      </c>
    </row>
    <row r="156" spans="2:5">
      <c r="B156" s="20" t="s">
        <v>394</v>
      </c>
      <c r="C156" s="20" t="s">
        <v>389</v>
      </c>
    </row>
    <row r="157" spans="2:5">
      <c r="B157" s="33" t="s">
        <v>132</v>
      </c>
      <c r="C157" s="43" t="s">
        <v>405</v>
      </c>
    </row>
    <row r="158" spans="2:5">
      <c r="B158" s="57" t="s">
        <v>396</v>
      </c>
      <c r="C158" s="58" t="s">
        <v>409</v>
      </c>
      <c r="D158" s="58"/>
      <c r="E158" s="58" t="s">
        <v>403</v>
      </c>
    </row>
    <row r="159" spans="2:5">
      <c r="B159" s="17" t="s">
        <v>134</v>
      </c>
      <c r="C159" s="17" t="s">
        <v>404</v>
      </c>
      <c r="E159" s="17" t="s">
        <v>403</v>
      </c>
    </row>
    <row r="160" spans="2:5">
      <c r="B160" s="58" t="s">
        <v>395</v>
      </c>
      <c r="C160" s="58" t="s">
        <v>410</v>
      </c>
      <c r="D160" s="58"/>
      <c r="E160" s="58" t="s">
        <v>403</v>
      </c>
    </row>
    <row r="162" spans="2:4">
      <c r="B162" s="104" t="s">
        <v>466</v>
      </c>
      <c r="C162" s="104" t="s">
        <v>379</v>
      </c>
    </row>
    <row r="163" spans="2:4">
      <c r="B163" s="104" t="s">
        <v>444</v>
      </c>
      <c r="C163" s="104" t="s">
        <v>467</v>
      </c>
    </row>
    <row r="165" spans="2:4">
      <c r="B165" s="17" t="s">
        <v>478</v>
      </c>
      <c r="C165" s="17" t="s">
        <v>476</v>
      </c>
    </row>
    <row r="166" spans="2:4">
      <c r="B166" s="104" t="s">
        <v>479</v>
      </c>
      <c r="C166" s="104" t="s">
        <v>477</v>
      </c>
      <c r="D166" s="104" t="s">
        <v>475</v>
      </c>
    </row>
    <row r="168" spans="2:4">
      <c r="B168" s="17" t="s">
        <v>472</v>
      </c>
      <c r="C168" s="17" t="s">
        <v>470</v>
      </c>
    </row>
    <row r="170" spans="2:4">
      <c r="B170" s="17" t="s">
        <v>460</v>
      </c>
      <c r="C170" s="17" t="s">
        <v>471</v>
      </c>
    </row>
    <row r="171" spans="2:4">
      <c r="B171" s="17" t="s">
        <v>481</v>
      </c>
      <c r="C171" s="17" t="s">
        <v>482</v>
      </c>
    </row>
    <row r="172" spans="2:4">
      <c r="B172" s="17" t="s">
        <v>496</v>
      </c>
      <c r="C172" s="17" t="s">
        <v>484</v>
      </c>
    </row>
  </sheetData>
  <autoFilter ref="B2:C166" xr:uid="{00000000-0009-0000-0000-000003000000}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37"/>
  <sheetViews>
    <sheetView workbookViewId="0">
      <selection activeCell="G13" sqref="G13"/>
    </sheetView>
  </sheetViews>
  <sheetFormatPr baseColWidth="10" defaultRowHeight="16"/>
  <cols>
    <col min="2" max="2" width="3.83203125" bestFit="1" customWidth="1"/>
    <col min="3" max="3" width="18.33203125" bestFit="1" customWidth="1"/>
    <col min="4" max="4" width="21.1640625" bestFit="1" customWidth="1"/>
    <col min="5" max="5" width="14.8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2:11">
      <c r="B1" t="s">
        <v>147</v>
      </c>
      <c r="C1" t="s">
        <v>148</v>
      </c>
      <c r="D1" t="s">
        <v>487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</row>
    <row r="2" spans="2:11">
      <c r="B2" t="s">
        <v>157</v>
      </c>
      <c r="C2" t="s">
        <v>158</v>
      </c>
      <c r="D2" t="s">
        <v>159</v>
      </c>
      <c r="E2" t="s">
        <v>160</v>
      </c>
      <c r="F2" t="s">
        <v>161</v>
      </c>
      <c r="G2" t="s">
        <v>162</v>
      </c>
      <c r="H2" t="s">
        <v>163</v>
      </c>
      <c r="I2" t="s">
        <v>164</v>
      </c>
      <c r="J2" t="s">
        <v>165</v>
      </c>
      <c r="K2" t="s">
        <v>156</v>
      </c>
    </row>
    <row r="3" spans="2:11">
      <c r="B3" t="s">
        <v>166</v>
      </c>
      <c r="C3" t="s">
        <v>167</v>
      </c>
      <c r="D3" t="s">
        <v>168</v>
      </c>
      <c r="E3" t="s">
        <v>169</v>
      </c>
      <c r="F3" t="s">
        <v>170</v>
      </c>
      <c r="G3" t="s">
        <v>171</v>
      </c>
      <c r="H3" t="s">
        <v>172</v>
      </c>
      <c r="I3" t="s">
        <v>170</v>
      </c>
      <c r="J3" t="s">
        <v>173</v>
      </c>
      <c r="K3" t="s">
        <v>156</v>
      </c>
    </row>
    <row r="4" spans="2:11">
      <c r="B4" t="s">
        <v>174</v>
      </c>
      <c r="C4" t="s">
        <v>175</v>
      </c>
      <c r="D4" t="s">
        <v>176</v>
      </c>
      <c r="E4" t="s">
        <v>177</v>
      </c>
      <c r="F4" t="s">
        <v>151</v>
      </c>
      <c r="G4" t="s">
        <v>178</v>
      </c>
      <c r="H4" t="s">
        <v>179</v>
      </c>
      <c r="I4" t="s">
        <v>180</v>
      </c>
      <c r="J4" t="s">
        <v>181</v>
      </c>
      <c r="K4" t="s">
        <v>156</v>
      </c>
    </row>
    <row r="5" spans="2:11">
      <c r="B5" t="s">
        <v>182</v>
      </c>
      <c r="C5" t="s">
        <v>183</v>
      </c>
      <c r="D5" t="s">
        <v>184</v>
      </c>
      <c r="E5" t="s">
        <v>229</v>
      </c>
      <c r="F5" t="s">
        <v>151</v>
      </c>
      <c r="G5" t="s">
        <v>186</v>
      </c>
      <c r="H5" t="s">
        <v>187</v>
      </c>
      <c r="I5" t="s">
        <v>188</v>
      </c>
      <c r="J5" t="s">
        <v>186</v>
      </c>
      <c r="K5" t="s">
        <v>156</v>
      </c>
    </row>
    <row r="6" spans="2:11">
      <c r="B6" t="s">
        <v>189</v>
      </c>
      <c r="C6" t="s">
        <v>190</v>
      </c>
      <c r="D6" t="s">
        <v>221</v>
      </c>
      <c r="E6" t="s">
        <v>237</v>
      </c>
      <c r="F6" t="s">
        <v>151</v>
      </c>
      <c r="G6" t="s">
        <v>193</v>
      </c>
      <c r="H6" t="s">
        <v>194</v>
      </c>
      <c r="I6" t="s">
        <v>488</v>
      </c>
      <c r="J6" t="s">
        <v>488</v>
      </c>
      <c r="K6" t="s">
        <v>156</v>
      </c>
    </row>
    <row r="7" spans="2:11">
      <c r="B7" t="s">
        <v>195</v>
      </c>
      <c r="C7" t="s">
        <v>196</v>
      </c>
      <c r="D7" t="s">
        <v>244</v>
      </c>
      <c r="E7" t="s">
        <v>198</v>
      </c>
      <c r="F7" t="s">
        <v>151</v>
      </c>
      <c r="G7" t="s">
        <v>199</v>
      </c>
      <c r="H7" t="s">
        <v>200</v>
      </c>
      <c r="I7" t="s">
        <v>201</v>
      </c>
      <c r="J7" t="s">
        <v>151</v>
      </c>
      <c r="K7" t="s">
        <v>156</v>
      </c>
    </row>
    <row r="8" spans="2:11">
      <c r="B8" t="s">
        <v>202</v>
      </c>
      <c r="C8" t="s">
        <v>203</v>
      </c>
      <c r="D8" t="s">
        <v>204</v>
      </c>
      <c r="E8" t="s">
        <v>205</v>
      </c>
      <c r="F8" t="s">
        <v>151</v>
      </c>
      <c r="G8" t="s">
        <v>206</v>
      </c>
      <c r="H8" t="s">
        <v>207</v>
      </c>
      <c r="I8" t="s">
        <v>208</v>
      </c>
      <c r="J8" t="s">
        <v>209</v>
      </c>
      <c r="K8" t="s">
        <v>156</v>
      </c>
    </row>
    <row r="9" spans="2:11">
      <c r="B9" t="s">
        <v>210</v>
      </c>
      <c r="C9" t="s">
        <v>211</v>
      </c>
      <c r="D9" t="s">
        <v>212</v>
      </c>
      <c r="E9" t="s">
        <v>213</v>
      </c>
      <c r="F9" t="s">
        <v>151</v>
      </c>
      <c r="G9" t="s">
        <v>214</v>
      </c>
      <c r="H9" t="s">
        <v>215</v>
      </c>
      <c r="I9" t="s">
        <v>216</v>
      </c>
      <c r="J9" t="s">
        <v>217</v>
      </c>
      <c r="K9" t="s">
        <v>156</v>
      </c>
    </row>
    <row r="10" spans="2:11">
      <c r="B10" t="s">
        <v>218</v>
      </c>
      <c r="C10" t="s">
        <v>219</v>
      </c>
      <c r="D10" t="s">
        <v>220</v>
      </c>
      <c r="E10" t="s">
        <v>484</v>
      </c>
      <c r="F10" t="s">
        <v>151</v>
      </c>
      <c r="G10" t="s">
        <v>222</v>
      </c>
      <c r="H10" t="s">
        <v>223</v>
      </c>
      <c r="I10" t="s">
        <v>224</v>
      </c>
      <c r="J10" t="s">
        <v>225</v>
      </c>
      <c r="K10" t="s">
        <v>156</v>
      </c>
    </row>
    <row r="11" spans="2:11">
      <c r="B11" t="s">
        <v>226</v>
      </c>
      <c r="C11" t="s">
        <v>227</v>
      </c>
      <c r="D11" t="s">
        <v>228</v>
      </c>
      <c r="E11" t="s">
        <v>185</v>
      </c>
      <c r="F11" t="s">
        <v>151</v>
      </c>
      <c r="G11" t="s">
        <v>230</v>
      </c>
      <c r="H11" t="s">
        <v>231</v>
      </c>
      <c r="I11" t="s">
        <v>232</v>
      </c>
      <c r="J11" t="s">
        <v>233</v>
      </c>
      <c r="K11" t="s">
        <v>156</v>
      </c>
    </row>
    <row r="12" spans="2:11">
      <c r="B12" t="s">
        <v>234</v>
      </c>
      <c r="C12" t="s">
        <v>235</v>
      </c>
      <c r="D12" t="s">
        <v>236</v>
      </c>
      <c r="E12" t="s">
        <v>192</v>
      </c>
      <c r="F12" t="s">
        <v>151</v>
      </c>
      <c r="G12" t="s">
        <v>238</v>
      </c>
      <c r="H12" t="s">
        <v>239</v>
      </c>
      <c r="I12" t="s">
        <v>240</v>
      </c>
      <c r="J12" t="s">
        <v>241</v>
      </c>
      <c r="K12" t="s">
        <v>156</v>
      </c>
    </row>
    <row r="13" spans="2:11">
      <c r="B13" t="s">
        <v>242</v>
      </c>
      <c r="C13" t="s">
        <v>243</v>
      </c>
      <c r="D13" t="s">
        <v>191</v>
      </c>
      <c r="E13" t="s">
        <v>355</v>
      </c>
      <c r="F13" t="s">
        <v>243</v>
      </c>
      <c r="G13" t="s">
        <v>243</v>
      </c>
      <c r="H13" t="s">
        <v>495</v>
      </c>
      <c r="I13" t="s">
        <v>495</v>
      </c>
      <c r="J13" t="s">
        <v>243</v>
      </c>
      <c r="K13" t="s">
        <v>156</v>
      </c>
    </row>
    <row r="14" spans="2:11">
      <c r="B14" t="s">
        <v>246</v>
      </c>
      <c r="C14" t="s">
        <v>247</v>
      </c>
      <c r="D14" t="s">
        <v>248</v>
      </c>
      <c r="E14" t="s">
        <v>357</v>
      </c>
      <c r="F14" t="s">
        <v>250</v>
      </c>
      <c r="G14" t="s">
        <v>251</v>
      </c>
      <c r="H14" t="s">
        <v>252</v>
      </c>
      <c r="I14" t="s">
        <v>250</v>
      </c>
      <c r="J14" t="s">
        <v>151</v>
      </c>
      <c r="K14" t="s">
        <v>156</v>
      </c>
    </row>
    <row r="15" spans="2:11">
      <c r="B15" t="s">
        <v>253</v>
      </c>
      <c r="C15" t="s">
        <v>254</v>
      </c>
      <c r="D15" t="s">
        <v>356</v>
      </c>
      <c r="E15" t="s">
        <v>477</v>
      </c>
      <c r="F15" t="s">
        <v>255</v>
      </c>
      <c r="G15" t="s">
        <v>256</v>
      </c>
      <c r="H15" t="s">
        <v>257</v>
      </c>
      <c r="I15" t="s">
        <v>255</v>
      </c>
      <c r="J15" t="s">
        <v>151</v>
      </c>
      <c r="K15" t="s">
        <v>156</v>
      </c>
    </row>
    <row r="16" spans="2:11">
      <c r="B16" t="s">
        <v>258</v>
      </c>
      <c r="C16" t="s">
        <v>259</v>
      </c>
      <c r="D16" t="s">
        <v>358</v>
      </c>
      <c r="E16" t="s">
        <v>359</v>
      </c>
      <c r="F16" t="s">
        <v>151</v>
      </c>
      <c r="G16" t="s">
        <v>260</v>
      </c>
      <c r="H16" t="s">
        <v>261</v>
      </c>
      <c r="I16" t="s">
        <v>151</v>
      </c>
      <c r="J16" t="s">
        <v>262</v>
      </c>
      <c r="K16" t="s">
        <v>156</v>
      </c>
    </row>
    <row r="17" spans="2:11">
      <c r="B17" t="s">
        <v>263</v>
      </c>
      <c r="C17" t="s">
        <v>264</v>
      </c>
      <c r="D17" t="s">
        <v>360</v>
      </c>
      <c r="E17" t="s">
        <v>265</v>
      </c>
      <c r="F17" t="s">
        <v>264</v>
      </c>
      <c r="G17" t="s">
        <v>264</v>
      </c>
      <c r="H17" t="s">
        <v>266</v>
      </c>
      <c r="I17" t="s">
        <v>266</v>
      </c>
      <c r="J17" t="s">
        <v>264</v>
      </c>
      <c r="K17" t="s">
        <v>156</v>
      </c>
    </row>
    <row r="18" spans="2:11">
      <c r="B18" t="s">
        <v>267</v>
      </c>
      <c r="C18" t="s">
        <v>268</v>
      </c>
      <c r="D18" t="s">
        <v>269</v>
      </c>
      <c r="E18" t="s">
        <v>270</v>
      </c>
      <c r="F18" t="s">
        <v>268</v>
      </c>
      <c r="G18" t="s">
        <v>268</v>
      </c>
      <c r="H18" t="s">
        <v>271</v>
      </c>
      <c r="I18" t="s">
        <v>272</v>
      </c>
      <c r="J18" t="s">
        <v>268</v>
      </c>
      <c r="K18" t="s">
        <v>156</v>
      </c>
    </row>
    <row r="19" spans="2:11">
      <c r="B19" t="s">
        <v>273</v>
      </c>
      <c r="C19" t="s">
        <v>274</v>
      </c>
      <c r="D19" t="s">
        <v>361</v>
      </c>
      <c r="E19" t="s">
        <v>362</v>
      </c>
      <c r="F19" t="s">
        <v>274</v>
      </c>
      <c r="G19" t="s">
        <v>275</v>
      </c>
      <c r="H19" t="s">
        <v>276</v>
      </c>
      <c r="I19" t="s">
        <v>274</v>
      </c>
      <c r="J19" t="s">
        <v>274</v>
      </c>
      <c r="K19" t="s">
        <v>156</v>
      </c>
    </row>
    <row r="20" spans="2:11">
      <c r="B20" t="s">
        <v>277</v>
      </c>
      <c r="C20" t="s">
        <v>278</v>
      </c>
      <c r="D20" t="s">
        <v>363</v>
      </c>
      <c r="E20" t="s">
        <v>381</v>
      </c>
      <c r="F20" t="s">
        <v>278</v>
      </c>
      <c r="G20" t="s">
        <v>279</v>
      </c>
      <c r="H20" t="s">
        <v>280</v>
      </c>
      <c r="I20" t="s">
        <v>278</v>
      </c>
      <c r="J20" t="s">
        <v>278</v>
      </c>
      <c r="K20" t="s">
        <v>156</v>
      </c>
    </row>
    <row r="21" spans="2:11">
      <c r="B21" t="s">
        <v>281</v>
      </c>
      <c r="C21" t="s">
        <v>282</v>
      </c>
      <c r="D21" t="s">
        <v>365</v>
      </c>
      <c r="E21" t="s">
        <v>366</v>
      </c>
      <c r="F21" t="s">
        <v>282</v>
      </c>
      <c r="G21" t="s">
        <v>283</v>
      </c>
      <c r="H21" t="s">
        <v>284</v>
      </c>
      <c r="I21" t="s">
        <v>282</v>
      </c>
      <c r="J21" t="s">
        <v>282</v>
      </c>
      <c r="K21" t="s">
        <v>156</v>
      </c>
    </row>
    <row r="22" spans="2:11">
      <c r="B22" t="s">
        <v>285</v>
      </c>
      <c r="C22" t="s">
        <v>286</v>
      </c>
      <c r="D22" t="s">
        <v>367</v>
      </c>
      <c r="E22" t="s">
        <v>482</v>
      </c>
      <c r="F22" t="s">
        <v>287</v>
      </c>
      <c r="G22" t="s">
        <v>288</v>
      </c>
      <c r="H22" t="s">
        <v>289</v>
      </c>
      <c r="I22" t="s">
        <v>287</v>
      </c>
      <c r="J22" t="s">
        <v>286</v>
      </c>
      <c r="K22" t="s">
        <v>156</v>
      </c>
    </row>
    <row r="23" spans="2:11">
      <c r="B23" t="s">
        <v>290</v>
      </c>
      <c r="C23" t="s">
        <v>291</v>
      </c>
      <c r="D23" t="s">
        <v>292</v>
      </c>
      <c r="E23" t="s">
        <v>293</v>
      </c>
      <c r="F23" t="s">
        <v>291</v>
      </c>
      <c r="G23" t="s">
        <v>291</v>
      </c>
      <c r="H23" t="s">
        <v>294</v>
      </c>
      <c r="I23" t="s">
        <v>295</v>
      </c>
      <c r="J23" t="s">
        <v>291</v>
      </c>
      <c r="K23" t="s">
        <v>156</v>
      </c>
    </row>
    <row r="24" spans="2:11">
      <c r="B24" t="s">
        <v>296</v>
      </c>
      <c r="C24" t="s">
        <v>297</v>
      </c>
      <c r="D24" t="s">
        <v>369</v>
      </c>
      <c r="E24" t="s">
        <v>374</v>
      </c>
      <c r="F24" t="s">
        <v>297</v>
      </c>
      <c r="G24" t="s">
        <v>298</v>
      </c>
      <c r="H24" t="s">
        <v>299</v>
      </c>
      <c r="I24" t="s">
        <v>297</v>
      </c>
      <c r="J24" t="s">
        <v>297</v>
      </c>
      <c r="K24" t="s">
        <v>156</v>
      </c>
    </row>
    <row r="25" spans="2:11">
      <c r="B25" t="s">
        <v>300</v>
      </c>
      <c r="C25" t="s">
        <v>301</v>
      </c>
      <c r="D25" t="s">
        <v>480</v>
      </c>
      <c r="E25" t="s">
        <v>370</v>
      </c>
      <c r="F25" t="s">
        <v>301</v>
      </c>
      <c r="G25" t="s">
        <v>302</v>
      </c>
      <c r="H25" t="s">
        <v>303</v>
      </c>
      <c r="I25" t="s">
        <v>301</v>
      </c>
      <c r="J25" t="s">
        <v>301</v>
      </c>
      <c r="K25" t="s">
        <v>156</v>
      </c>
    </row>
    <row r="26" spans="2:11">
      <c r="B26" t="s">
        <v>304</v>
      </c>
      <c r="C26" t="s">
        <v>305</v>
      </c>
      <c r="D26" t="s">
        <v>373</v>
      </c>
      <c r="E26" t="s">
        <v>379</v>
      </c>
      <c r="F26" t="s">
        <v>305</v>
      </c>
      <c r="G26" t="s">
        <v>306</v>
      </c>
      <c r="H26" t="s">
        <v>307</v>
      </c>
      <c r="I26" t="s">
        <v>305</v>
      </c>
      <c r="J26" t="s">
        <v>305</v>
      </c>
      <c r="K26" t="s">
        <v>156</v>
      </c>
    </row>
    <row r="27" spans="2:11">
      <c r="B27" t="s">
        <v>308</v>
      </c>
      <c r="C27" t="s">
        <v>309</v>
      </c>
      <c r="D27" t="s">
        <v>375</v>
      </c>
      <c r="E27" t="s">
        <v>376</v>
      </c>
      <c r="F27" t="s">
        <v>310</v>
      </c>
      <c r="G27" t="s">
        <v>311</v>
      </c>
      <c r="H27" t="s">
        <v>312</v>
      </c>
      <c r="I27" t="s">
        <v>310</v>
      </c>
      <c r="J27" t="s">
        <v>309</v>
      </c>
      <c r="K27" t="s">
        <v>156</v>
      </c>
    </row>
    <row r="28" spans="2:11">
      <c r="B28" t="s">
        <v>313</v>
      </c>
      <c r="C28" t="s">
        <v>314</v>
      </c>
      <c r="D28" t="s">
        <v>151</v>
      </c>
      <c r="E28" t="s">
        <v>151</v>
      </c>
      <c r="F28" t="s">
        <v>314</v>
      </c>
      <c r="G28" t="s">
        <v>314</v>
      </c>
      <c r="H28" t="s">
        <v>151</v>
      </c>
      <c r="I28" t="s">
        <v>314</v>
      </c>
      <c r="J28" t="s">
        <v>314</v>
      </c>
      <c r="K28" t="s">
        <v>156</v>
      </c>
    </row>
    <row r="29" spans="2:11">
      <c r="B29" t="s">
        <v>315</v>
      </c>
      <c r="C29" t="s">
        <v>316</v>
      </c>
      <c r="D29" t="s">
        <v>317</v>
      </c>
      <c r="E29" t="s">
        <v>377</v>
      </c>
      <c r="F29" t="s">
        <v>316</v>
      </c>
      <c r="G29" t="s">
        <v>318</v>
      </c>
      <c r="H29" t="s">
        <v>319</v>
      </c>
      <c r="I29" t="s">
        <v>316</v>
      </c>
      <c r="J29" t="s">
        <v>316</v>
      </c>
      <c r="K29" t="s">
        <v>156</v>
      </c>
    </row>
    <row r="30" spans="2:11">
      <c r="B30" t="s">
        <v>320</v>
      </c>
      <c r="C30" t="s">
        <v>321</v>
      </c>
      <c r="D30" t="s">
        <v>322</v>
      </c>
      <c r="E30" t="s">
        <v>382</v>
      </c>
      <c r="F30" t="s">
        <v>321</v>
      </c>
      <c r="G30" t="s">
        <v>323</v>
      </c>
      <c r="H30" t="s">
        <v>324</v>
      </c>
      <c r="I30" t="s">
        <v>321</v>
      </c>
      <c r="J30" t="s">
        <v>321</v>
      </c>
      <c r="K30" t="s">
        <v>156</v>
      </c>
    </row>
    <row r="31" spans="2:11">
      <c r="B31" t="s">
        <v>325</v>
      </c>
      <c r="C31" t="s">
        <v>326</v>
      </c>
      <c r="D31" t="s">
        <v>384</v>
      </c>
      <c r="E31" t="s">
        <v>378</v>
      </c>
      <c r="F31" t="s">
        <v>326</v>
      </c>
      <c r="G31" t="s">
        <v>327</v>
      </c>
      <c r="H31" t="s">
        <v>328</v>
      </c>
      <c r="I31" t="s">
        <v>326</v>
      </c>
      <c r="J31" t="s">
        <v>326</v>
      </c>
      <c r="K31" t="s">
        <v>156</v>
      </c>
    </row>
    <row r="32" spans="2:11">
      <c r="B32" t="s">
        <v>329</v>
      </c>
      <c r="C32" t="s">
        <v>330</v>
      </c>
      <c r="D32" t="s">
        <v>471</v>
      </c>
      <c r="E32" t="s">
        <v>386</v>
      </c>
      <c r="F32" t="s">
        <v>331</v>
      </c>
      <c r="G32" t="s">
        <v>332</v>
      </c>
      <c r="H32" t="s">
        <v>331</v>
      </c>
      <c r="I32" t="s">
        <v>331</v>
      </c>
      <c r="J32" t="s">
        <v>330</v>
      </c>
      <c r="K32" t="s">
        <v>156</v>
      </c>
    </row>
    <row r="33" spans="2:11">
      <c r="B33" t="s">
        <v>333</v>
      </c>
      <c r="C33" t="s">
        <v>334</v>
      </c>
      <c r="D33" t="s">
        <v>335</v>
      </c>
      <c r="E33" t="s">
        <v>467</v>
      </c>
      <c r="F33" t="s">
        <v>334</v>
      </c>
      <c r="G33" t="s">
        <v>334</v>
      </c>
      <c r="H33" t="s">
        <v>335</v>
      </c>
      <c r="I33" t="s">
        <v>336</v>
      </c>
      <c r="J33" t="s">
        <v>334</v>
      </c>
      <c r="K33" t="s">
        <v>156</v>
      </c>
    </row>
    <row r="34" spans="2:11">
      <c r="B34" t="s">
        <v>337</v>
      </c>
      <c r="C34" t="s">
        <v>338</v>
      </c>
      <c r="D34" t="s">
        <v>489</v>
      </c>
      <c r="E34" t="s">
        <v>340</v>
      </c>
      <c r="F34" t="s">
        <v>338</v>
      </c>
      <c r="G34" t="s">
        <v>341</v>
      </c>
      <c r="H34" t="s">
        <v>338</v>
      </c>
      <c r="I34" t="s">
        <v>338</v>
      </c>
      <c r="J34" t="s">
        <v>338</v>
      </c>
      <c r="K34" t="s">
        <v>156</v>
      </c>
    </row>
    <row r="35" spans="2:11">
      <c r="B35" t="s">
        <v>342</v>
      </c>
      <c r="C35" t="s">
        <v>343</v>
      </c>
      <c r="D35" t="s">
        <v>344</v>
      </c>
      <c r="E35" t="s">
        <v>383</v>
      </c>
      <c r="F35" t="s">
        <v>343</v>
      </c>
      <c r="G35" t="s">
        <v>345</v>
      </c>
      <c r="H35" t="s">
        <v>343</v>
      </c>
      <c r="I35" t="s">
        <v>343</v>
      </c>
      <c r="J35" t="s">
        <v>343</v>
      </c>
      <c r="K35" t="s">
        <v>156</v>
      </c>
    </row>
    <row r="36" spans="2:11">
      <c r="B36" t="s">
        <v>346</v>
      </c>
      <c r="C36" t="s">
        <v>347</v>
      </c>
      <c r="D36" t="s">
        <v>348</v>
      </c>
      <c r="E36" t="s">
        <v>380</v>
      </c>
      <c r="F36" t="s">
        <v>151</v>
      </c>
      <c r="G36" t="s">
        <v>349</v>
      </c>
      <c r="H36" t="s">
        <v>350</v>
      </c>
      <c r="I36" t="s">
        <v>350</v>
      </c>
      <c r="J36" t="s">
        <v>151</v>
      </c>
      <c r="K36" t="s">
        <v>156</v>
      </c>
    </row>
    <row r="37" spans="2:11">
      <c r="B37" t="s">
        <v>351</v>
      </c>
      <c r="C37" t="s">
        <v>352</v>
      </c>
      <c r="D37" t="s">
        <v>385</v>
      </c>
      <c r="E37" t="s">
        <v>364</v>
      </c>
      <c r="F37" t="s">
        <v>353</v>
      </c>
      <c r="G37" t="s">
        <v>354</v>
      </c>
      <c r="H37" t="s">
        <v>353</v>
      </c>
      <c r="I37" t="s">
        <v>353</v>
      </c>
      <c r="J37" t="s">
        <v>352</v>
      </c>
      <c r="K37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MAIN</vt:lpstr>
      <vt:lpstr>Revisions</vt:lpstr>
      <vt:lpstr>C43 Code</vt:lpstr>
      <vt:lpstr>Sheet3</vt:lpstr>
      <vt:lpstr>Sheet1</vt:lpstr>
      <vt:lpstr>label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2022-12-03T10:52:27Z</dcterms:created>
  <dcterms:modified xsi:type="dcterms:W3CDTF">2023-08-23T21:19:02Z</dcterms:modified>
</cp:coreProperties>
</file>